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88" i="12"/>
  <c r="AP88" i="12"/>
  <c r="AF88" i="12"/>
  <c r="AU63" i="12"/>
  <c r="AP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alcChain>
</file>

<file path=xl/sharedStrings.xml><?xml version="1.0" encoding="utf-8"?>
<sst xmlns="http://schemas.openxmlformats.org/spreadsheetml/2006/main" count="1118" uniqueCount="602">
  <si>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</si>
  <si>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</si>
  <si>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</si>
  <si>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</si>
  <si>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</si>
  <si>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</si>
  <si>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</si>
  <si>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</si>
  <si>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</si>
  <si>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</si>
  <si>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</si>
  <si>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</si>
  <si>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</si>
  <si>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</si>
  <si>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</si>
  <si>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</si>
  <si>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</si>
  <si>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</si>
  <si>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</si>
  <si>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</si>
  <si>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</si>
  <si>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</si>
  <si>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</si>
  <si>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</si>
  <si>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</si>
  <si>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</si>
  <si>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</si>
  <si>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</si>
  <si>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</si>
  <si>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</si>
  <si>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</si>
  <si>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</si>
  <si>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</si>
  <si>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</si>
  <si>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</si>
  <si>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</si>
  <si>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</si>
  <si>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</si>
  <si>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</si>
  <si>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</si>
  <si>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</si>
  <si>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</si>
  <si>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</si>
  <si>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</si>
  <si>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</si>
  <si>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</si>
  <si>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</si>
  <si>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</si>
  <si>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</si>
  <si>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</si>
  <si>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</si>
  <si>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</si>
  <si>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</si>
  <si>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</si>
  <si>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</si>
  <si>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</si>
  <si>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</si>
  <si>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</si>
  <si>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</si>
  <si>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</si>
  <si>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</si>
  <si>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</si>
  <si>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</si>
  <si>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</si>
  <si>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</si>
  <si>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</si>
  <si>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</si>
  <si>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</si>
  <si>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</si>
  <si>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</si>
  <si>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</si>
  <si>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</si>
  <si>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</si>
  <si>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</si>
  <si>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</si>
  <si>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</si>
  <si>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</si>
  <si>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</si>
  <si>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</si>
  <si>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</si>
  <si>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</si>
  <si>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</si>
  <si>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</si>
  <si>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</si>
  <si>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</si>
  <si>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</si>
  <si>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</si>
  <si>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</si>
  <si>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</si>
  <si>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</si>
  <si>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</si>
  <si>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</si>
  <si>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</si>
  <si>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</si>
  <si>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</si>
  <si>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</si>
  <si>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</si>
  <si>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</si>
  <si>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</si>
  <si>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</si>
  <si>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</si>
  <si>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</si>
  <si>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</si>
  <si>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</si>
  <si>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</si>
  <si>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</si>
  <si>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</si>
  <si>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</si>
  <si>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</si>
  <si>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</si>
  <si>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</si>
  <si>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</si>
  <si>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</si>
  <si>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</si>
  <si>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</si>
  <si>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</si>
  <si>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</si>
  <si>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</si>
  <si>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</si>
  <si>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</si>
  <si>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</si>
  <si>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</si>
  <si>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</si>
  <si>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</si>
  <si>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</si>
  <si>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</si>
  <si>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</si>
  <si>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</si>
  <si>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</si>
  <si>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</si>
  <si>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</si>
  <si>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</si>
  <si>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</si>
  <si>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</si>
  <si>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</si>
  <si>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</si>
  <si>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</si>
  <si>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</si>
  <si>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</si>
  <si>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</si>
  <si>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</si>
  <si>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</si>
  <si>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</si>
  <si>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</si>
  <si>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</si>
  <si>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</si>
  <si>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</si>
  <si>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</si>
  <si>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</si>
  <si>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</si>
  <si>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</si>
  <si>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</si>
  <si>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</si>
  <si>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</si>
  <si>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</si>
  <si>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</si>
  <si>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</si>
  <si>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</si>
  <si>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</si>
  <si>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</si>
  <si>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</si>
  <si>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</si>
  <si>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</si>
  <si>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</si>
  <si>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</si>
  <si>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</si>
  <si>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</si>
  <si>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</si>
  <si>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</si>
  <si>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</si>
  <si>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</si>
  <si>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</si>
  <si>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</si>
  <si>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</si>
  <si>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</si>
  <si>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</si>
  <si>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</si>
  <si>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</si>
  <si>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</si>
  <si>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</si>
  <si>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</si>
  <si>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</si>
  <si>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</si>
  <si>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</si>
  <si>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</si>
  <si>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</si>
  <si>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</si>
  <si>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</si>
  <si>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</si>
  <si>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</si>
  <si>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</si>
  <si>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</si>
  <si>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</si>
  <si>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</si>
  <si>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</si>
  <si>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</si>
  <si>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</si>
  <si>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</si>
  <si>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</si>
  <si>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</si>
  <si>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</si>
  <si>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</si>
  <si>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</si>
  <si>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</si>
  <si>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</si>
  <si>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</si>
  <si>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</si>
  <si>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</si>
  <si>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</si>
  <si>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</si>
  <si>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</si>
  <si>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</si>
  <si>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</si>
  <si>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</si>
  <si>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</si>
  <si>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大阪府寝屋川市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</si>
  <si>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</si>
  <si>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</si>
  <si>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</si>
  <si>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</si>
  <si>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</si>
  <si>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</si>
  <si>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</si>
  <si>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</si>
  <si>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</si>
  <si>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</si>
  <si>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</si>
  <si>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</si>
  <si>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</si>
  <si>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</si>
  <si>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</si>
  <si>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</si>
  <si>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</si>
  <si>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</si>
  <si>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</si>
  <si>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</si>
  <si>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</si>
  <si>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</si>
  <si>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</si>
  <si>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</si>
  <si>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</si>
  <si>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</si>
  <si>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</si>
  <si>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</si>
  <si>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</si>
  <si>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</si>
  <si>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</si>
  <si>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</si>
  <si>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</si>
  <si>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</si>
  <si>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</si>
  <si>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</si>
  <si>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</si>
  <si>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</si>
  <si>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</si>
  <si>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</si>
  <si>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</si>
  <si>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</si>
  <si>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</si>
  <si>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</si>
  <si>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</si>
  <si>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</si>
  <si>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</si>
  <si>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</si>
  <si>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</si>
  <si>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</si>
  <si>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</si>
  <si>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</si>
  <si>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</si>
  <si>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</si>
  <si>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</si>
  <si>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</si>
  <si>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</si>
  <si>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</si>
  <si>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</si>
  <si>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</si>
  <si>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</si>
  <si>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</si>
  <si>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</si>
  <si>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</si>
  <si>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</si>
  <si>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</si>
  <si>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</si>
  <si>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</si>
  <si>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</si>
  <si>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</si>
  <si>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</si>
  <si>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</si>
  <si>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</si>
  <si>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</si>
  <si>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</si>
  <si>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</si>
  <si>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</si>
  <si>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</si>
  <si>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</si>
  <si>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</si>
  <si>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</si>
  <si>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</si>
  <si>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</si>
  <si>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</si>
  <si>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</si>
  <si>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</si>
  <si>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</si>
  <si>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</si>
  <si>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</si>
  <si>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</si>
  <si>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</si>
  <si>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</si>
  <si>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</si>
  <si>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</si>
  <si>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</si>
  <si>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</si>
  <si>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</si>
  <si>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</si>
  <si>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</si>
  <si>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</si>
  <si>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</si>
  <si>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</si>
  <si>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</si>
  <si>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</si>
  <si>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</si>
  <si>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</si>
  <si>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</si>
  <si>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</si>
  <si>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</si>
  <si>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</si>
  <si>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</si>
  <si>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</si>
  <si>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</si>
  <si>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</si>
  <si>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</si>
  <si>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</si>
  <si>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</si>
  <si>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</si>
  <si>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</si>
  <si>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</si>
  <si>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</si>
  <si>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</si>
  <si>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</si>
  <si>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</si>
  <si>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</si>
  <si>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</si>
  <si>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</si>
  <si>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</si>
  <si>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</si>
  <si>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</si>
  <si>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</si>
  <si>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</si>
  <si>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</si>
  <si>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</si>
  <si>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</si>
  <si>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</si>
  <si>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</si>
  <si>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</si>
  <si>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</si>
  <si>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</si>
  <si>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</si>
  <si>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</si>
  <si>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</si>
  <si>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</si>
  <si>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</si>
  <si>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</si>
  <si>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</si>
  <si>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</si>
  <si>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</si>
  <si>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</si>
  <si>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</si>
  <si>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</si>
  <si>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</si>
  <si>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</si>
  <si>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大阪府寝屋川市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</si>
  <si>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</si>
  <si>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</si>
  <si>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</si>
  <si>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</si>
  <si>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</si>
  <si>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</si>
  <si>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</si>
  <si>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</si>
  <si>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</si>
  <si>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</si>
  <si>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</si>
  <si>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</si>
  <si>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</si>
  <si>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</si>
  <si>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</si>
  <si>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</si>
  <si>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</si>
  <si>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</si>
  <si>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</si>
  <si>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</si>
  <si>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</si>
  <si>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</si>
  <si>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</si>
  <si>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</si>
  <si>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</si>
  <si>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</si>
  <si>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</si>
  <si>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</si>
  <si>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</si>
  <si>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</si>
  <si>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</si>
  <si>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</si>
  <si>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</si>
  <si>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</si>
  <si>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</si>
  <si>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</si>
  <si>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</si>
  <si>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</si>
  <si>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</si>
  <si>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</si>
  <si>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</si>
  <si>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</si>
  <si>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</si>
  <si>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</si>
  <si>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</si>
  <si>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</si>
  <si>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</si>
  <si>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</si>
  <si>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</si>
  <si>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</si>
  <si>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</si>
  <si>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</si>
  <si>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</si>
  <si>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</si>
  <si>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</si>
  <si>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</si>
  <si>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</si>
  <si>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</si>
  <si>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</si>
  <si>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</si>
  <si>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</si>
  <si>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</si>
  <si>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</si>
  <si>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</si>
  <si>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</si>
  <si>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</si>
  <si>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</si>
  <si>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</si>
  <si>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</si>
  <si>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</si>
  <si>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</si>
  <si>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</si>
  <si>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</si>
  <si>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</si>
  <si>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</si>
  <si>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</si>
  <si>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</si>
  <si>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</si>
  <si>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</si>
  <si>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</si>
  <si>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</si>
  <si>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</si>
  <si>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</si>
  <si>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</si>
  <si>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</si>
  <si>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</si>
  <si>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</si>
  <si>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</si>
  <si>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</si>
  <si>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</si>
  <si>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</si>
  <si>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</si>
  <si>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</si>
  <si>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</si>
  <si>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</si>
  <si>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</si>
  <si>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</si>
  <si>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</si>
  <si>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</si>
  <si>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</si>
  <si>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</si>
  <si>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</si>
  <si>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</si>
  <si>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</si>
  <si>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</si>
  <si>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</si>
  <si>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</si>
  <si>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</si>
  <si>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</si>
  <si>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</si>
  <si>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</si>
  <si>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</si>
  <si>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</si>
  <si>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</si>
  <si>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</si>
  <si>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</si>
  <si>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</si>
  <si>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</si>
  <si>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</si>
  <si>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</si>
  <si>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</si>
  <si>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</si>
  <si>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</si>
  <si>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</si>
  <si>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</si>
  <si>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</si>
  <si>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</si>
  <si>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</si>
  <si>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</si>
  <si>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</si>
  <si>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</si>
  <si>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</si>
  <si>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</si>
  <si>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</si>
  <si>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</si>
  <si>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</si>
  <si>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</si>
  <si>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</si>
  <si>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</si>
  <si>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</si>
  <si>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</si>
  <si>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</si>
  <si>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</si>
  <si>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</si>
  <si>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</si>
  <si>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</si>
  <si>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</si>
  <si>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</si>
  <si>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</si>
  <si>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</si>
  <si>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</si>
  <si>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</si>
  <si>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</si>
  <si>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</si>
  <si>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</si>
  <si>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</si>
  <si>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</si>
  <si>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</si>
  <si>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</si>
  <si>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</si>
  <si>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</si>
  <si>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</si>
  <si>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</si>
  <si>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</si>
  <si>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</si>
  <si>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</si>
  <si>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</si>
  <si>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</si>
  <si>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</si>
  <si>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</si>
  <si>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</si>
  <si>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</si>
  <si>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</si>
  <si>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</si>
  <si>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</si>
  <si>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</si>
  <si>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</si>
  <si>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</si>
  <si>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</si>
  <si>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</si>
  <si>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</si>
  <si>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</si>
  <si>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</si>
  <si>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</si>
  <si>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</si>
  <si>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</si>
  <si>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</si>
  <si>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</si>
  <si>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</si>
  <si>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</si>
  <si>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</si>
  <si>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下水道事業会計</t>
  </si>
  <si>
    <t>国民健康保険特別会計</t>
  </si>
  <si>
    <t>介護保険特別会計</t>
  </si>
  <si>
    <t>後期高齢者医療特別会計</t>
  </si>
  <si>
    <t>公共用地先行取得事業特別会計</t>
  </si>
  <si>
    <t>母子父子寡婦福祉資金貸付金特別会計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</si>
  <si>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</si>
  <si>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</si>
  <si>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</si>
  <si>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</si>
  <si>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</si>
  <si>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</si>
  <si>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</si>
  <si>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</si>
  <si>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北河内7市リサイクル施設組合</t>
    <rPh sb="0" eb="3">
      <t>キタカワチ</t>
    </rPh>
    <rPh sb="4" eb="5">
      <t>シ</t>
    </rPh>
    <rPh sb="10" eb="12">
      <t>シセツ</t>
    </rPh>
    <rPh sb="12" eb="14">
      <t>クミアイ</t>
    </rPh>
    <phoneticPr fontId="2"/>
  </si>
  <si>
    <t>枚方寝屋川消防組合</t>
    <rPh sb="0" eb="2">
      <t>ヒラカタ</t>
    </rPh>
    <rPh sb="2" eb="5">
      <t>ネヤガワ</t>
    </rPh>
    <rPh sb="5" eb="7">
      <t>ショウボウ</t>
    </rPh>
    <rPh sb="7" eb="9">
      <t>クミアイ</t>
    </rPh>
    <phoneticPr fontId="2"/>
  </si>
  <si>
    <t>大阪都市競艇企業団</t>
    <rPh sb="0" eb="2">
      <t>オオサカ</t>
    </rPh>
    <rPh sb="2" eb="4">
      <t>トシ</t>
    </rPh>
    <rPh sb="4" eb="6">
      <t>キョウテイ</t>
    </rPh>
    <rPh sb="6" eb="8">
      <t>キギョウ</t>
    </rPh>
    <rPh sb="8" eb="9">
      <t>ダン</t>
    </rPh>
    <phoneticPr fontId="2"/>
  </si>
  <si>
    <t>淀川左岸水防事務組合</t>
    <rPh sb="0" eb="2">
      <t>ヨドガワ</t>
    </rPh>
    <rPh sb="2" eb="4">
      <t>サガン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</si>
  <si>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</si>
  <si>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</si>
  <si>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</si>
  <si>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</si>
  <si>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アドバンス寝屋川マネジメント株式会社</t>
    <rPh sb="5" eb="8">
      <t>ネヤガワ</t>
    </rPh>
    <rPh sb="14" eb="18">
      <t>カブシキガイシャ</t>
    </rPh>
    <phoneticPr fontId="2"/>
  </si>
  <si>
    <t>公共公益施設整備基金</t>
    <rPh sb="0" eb="2">
      <t>コウキョウ</t>
    </rPh>
    <rPh sb="2" eb="4">
      <t>コウエキ</t>
    </rPh>
    <rPh sb="4" eb="6">
      <t>シセツ</t>
    </rPh>
    <rPh sb="6" eb="8">
      <t>セイビ</t>
    </rPh>
    <rPh sb="8" eb="10">
      <t>キキン</t>
    </rPh>
    <phoneticPr fontId="5"/>
  </si>
  <si>
    <t>福祉基金</t>
    <rPh sb="0" eb="2">
      <t>フクシ</t>
    </rPh>
    <rPh sb="2" eb="4">
      <t>キキン</t>
    </rPh>
    <phoneticPr fontId="5"/>
  </si>
  <si>
    <t>くらし・笑顔創生基金</t>
    <rPh sb="4" eb="6">
      <t>エガオ</t>
    </rPh>
    <rPh sb="6" eb="8">
      <t>ソウセイ</t>
    </rPh>
    <rPh sb="8" eb="10">
      <t>キキン</t>
    </rPh>
    <phoneticPr fontId="5"/>
  </si>
  <si>
    <t>淀川左岸農業用用水管理基金</t>
    <rPh sb="0" eb="2">
      <t>ヨドガワ</t>
    </rPh>
    <rPh sb="2" eb="4">
      <t>サガン</t>
    </rPh>
    <rPh sb="4" eb="6">
      <t>ノウギョウ</t>
    </rPh>
    <rPh sb="6" eb="7">
      <t>ヨウ</t>
    </rPh>
    <rPh sb="7" eb="9">
      <t>ヨウスイ</t>
    </rPh>
    <rPh sb="9" eb="11">
      <t>カンリ</t>
    </rPh>
    <rPh sb="11" eb="13">
      <t>キキン</t>
    </rPh>
    <phoneticPr fontId="5"/>
  </si>
  <si>
    <t>職員退職手当基金</t>
    <rPh sb="0" eb="2">
      <t>ショクイン</t>
    </rPh>
    <rPh sb="2" eb="4">
      <t>タイショク</t>
    </rPh>
    <rPh sb="4" eb="6">
      <t>テアテ</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</si>
  <si>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</si>
  <si>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</si>
  <si>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</si>
  <si>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地方債の繰上償還や新規発行の抑制により類似団体内平均値を下回る比率となっているが、有形固定資産減価償却率については、施設が古く、老朽化が進んでいるため、類似団体内平均値と比較して高い数値となっている。
　今後も、地方債の発行抑制や定員の適正化などにより、フロー、ストックの両面において、健全な財政を維持し、将来にわたり持続可能な財政基盤の確立を目指すとともに、公共施設等総合管理計画に基づき、公共施設等の更新・統廃合・長寿命化等を計画的に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</si>
  <si>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</si>
  <si>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</si>
  <si>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</si>
  <si>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</si>
  <si>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</si>
  <si>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</si>
  <si>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地方債の繰上償還や新規発行の抑制により、将来負担比率・実質公債費比率ともに類似団体内平均値を下回る比率となっている。
　今後も、地方債の発行抑制や定員の適正化などにより、フロー、ストックの両面において、健全な財政を維持し、将来にわたり持続可能な財政基盤の確立を目指す。</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</si>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</sst>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51849</c:v>
                </c:pt>
              </c:numCache>
            </c:numRef>
          </c:val>
          <c:smooth val="0"/>
          <c:extLst>
            <c:ext xmlns:c16="http://schemas.microsoft.com/office/drawing/2014/chart" uri="{C3380CC4-5D6E-409C-BE32-E72D297353CC}">
              <c16:uniqueId val="{00000000-E8D0-4C44-A7DF-3E4F826C89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21074</c:v>
                </c:pt>
                <c:pt idx="1">
                  <c:v>48056</c:v>
                </c:pt>
                <c:pt idx="2">
                  <c:v>53937</c:v>
                </c:pt>
                <c:pt idx="3">
                  <c:v>28473</c:v>
                </c:pt>
                <c:pt idx="4">
                  <c:v>37513</c:v>
                </c:pt>
              </c:numCache>
            </c:numRef>
          </c:val>
          <c:smooth val="0"/>
          <c:extLst>
            <c:ext xmlns:c16="http://schemas.microsoft.com/office/drawing/2014/chart" uri="{C3380CC4-5D6E-409C-BE32-E72D297353CC}">
              <c16:uniqueId val="{00000001-E8D0-4C44-A7DF-3E4F826C89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3.13</c:v>
                </c:pt>
                <c:pt idx="1">
                  <c:v>3.39</c:v>
                </c:pt>
                <c:pt idx="2">
                  <c:v>3.54</c:v>
                </c:pt>
                <c:pt idx="3">
                  <c:v>3.64</c:v>
                </c:pt>
                <c:pt idx="4">
                  <c:v>3.97</c:v>
                </c:pt>
              </c:numCache>
            </c:numRef>
          </c:val>
          <c:extLst>
            <c:ext xmlns:c16="http://schemas.microsoft.com/office/drawing/2014/chart" uri="{C3380CC4-5D6E-409C-BE32-E72D297353CC}">
              <c16:uniqueId val="{00000000-A4BE-4963-AEDB-D914E3DDA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10.29</c:v>
                </c:pt>
                <c:pt idx="1">
                  <c:v>12.26</c:v>
                </c:pt>
                <c:pt idx="2">
                  <c:v>14.45</c:v>
                </c:pt>
                <c:pt idx="3">
                  <c:v>15.8</c:v>
                </c:pt>
                <c:pt idx="4">
                  <c:v>21.63</c:v>
                </c:pt>
              </c:numCache>
            </c:numRef>
          </c:val>
          <c:extLst>
            <c:ext xmlns:c16="http://schemas.microsoft.com/office/drawing/2014/chart" uri="{C3380CC4-5D6E-409C-BE32-E72D297353CC}">
              <c16:uniqueId val="{00000001-A4BE-4963-AEDB-D914E3DDA0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3.69</c:v>
                </c:pt>
                <c:pt idx="1">
                  <c:v>2.2999999999999998</c:v>
                </c:pt>
                <c:pt idx="2">
                  <c:v>2.41</c:v>
                </c:pt>
                <c:pt idx="3">
                  <c:v>1.46</c:v>
                </c:pt>
                <c:pt idx="4">
                  <c:v>6.74</c:v>
                </c:pt>
              </c:numCache>
            </c:numRef>
          </c:val>
          <c:smooth val="0"/>
          <c:extLst>
            <c:ext xmlns:c16="http://schemas.microsoft.com/office/drawing/2014/chart" uri="{C3380CC4-5D6E-409C-BE32-E72D297353CC}">
              <c16:uniqueId val="{00000002-A4BE-4963-AEDB-D914E3DDA0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67-4434-80A8-EEB2DBA589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67-4434-80A8-EEB2DBA589FC}"/>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9467-4434-80A8-EEB2DBA589F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67-4434-80A8-EEB2DBA589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0.31</c:v>
                </c:pt>
                <c:pt idx="2">
                  <c:v>#N/A</c:v>
                </c:pt>
                <c:pt idx="3">
                  <c:v>0.33</c:v>
                </c:pt>
                <c:pt idx="4">
                  <c:v>#N/A</c:v>
                </c:pt>
                <c:pt idx="5">
                  <c:v>0.36</c:v>
                </c:pt>
                <c:pt idx="6">
                  <c:v>#N/A</c:v>
                </c:pt>
                <c:pt idx="7">
                  <c:v>0.37</c:v>
                </c:pt>
                <c:pt idx="8">
                  <c:v>#N/A</c:v>
                </c:pt>
                <c:pt idx="9">
                  <c:v>0.37</c:v>
                </c:pt>
              </c:numCache>
            </c:numRef>
          </c:val>
          <c:extLst>
            <c:ext xmlns:c16="http://schemas.microsoft.com/office/drawing/2014/chart" uri="{C3380CC4-5D6E-409C-BE32-E72D297353CC}">
              <c16:uniqueId val="{00000004-9467-4434-80A8-EEB2DBA589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0.65</c:v>
                </c:pt>
                <c:pt idx="2">
                  <c:v>#N/A</c:v>
                </c:pt>
                <c:pt idx="3">
                  <c:v>1.1100000000000001</c:v>
                </c:pt>
                <c:pt idx="4">
                  <c:v>#N/A</c:v>
                </c:pt>
                <c:pt idx="5">
                  <c:v>1.1599999999999999</c:v>
                </c:pt>
                <c:pt idx="6">
                  <c:v>#N/A</c:v>
                </c:pt>
                <c:pt idx="7">
                  <c:v>0.64</c:v>
                </c:pt>
                <c:pt idx="8">
                  <c:v>#N/A</c:v>
                </c:pt>
                <c:pt idx="9">
                  <c:v>0.49</c:v>
                </c:pt>
              </c:numCache>
            </c:numRef>
          </c:val>
          <c:extLst>
            <c:ext xmlns:c16="http://schemas.microsoft.com/office/drawing/2014/chart" uri="{C3380CC4-5D6E-409C-BE32-E72D297353CC}">
              <c16:uniqueId val="{00000005-9467-4434-80A8-EEB2DBA589F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0.42</c:v>
                </c:pt>
                <c:pt idx="2">
                  <c:v>#N/A</c:v>
                </c:pt>
                <c:pt idx="3">
                  <c:v>1.8</c:v>
                </c:pt>
                <c:pt idx="4">
                  <c:v>#N/A</c:v>
                </c:pt>
                <c:pt idx="5">
                  <c:v>1.97</c:v>
                </c:pt>
                <c:pt idx="6">
                  <c:v>#N/A</c:v>
                </c:pt>
                <c:pt idx="7">
                  <c:v>1.18</c:v>
                </c:pt>
                <c:pt idx="8">
                  <c:v>#N/A</c:v>
                </c:pt>
                <c:pt idx="9">
                  <c:v>0.91</c:v>
                </c:pt>
              </c:numCache>
            </c:numRef>
          </c:val>
          <c:extLst>
            <c:ext xmlns:c16="http://schemas.microsoft.com/office/drawing/2014/chart" uri="{C3380CC4-5D6E-409C-BE32-E72D297353CC}">
              <c16:uniqueId val="{00000006-9467-4434-80A8-EEB2DBA589F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1.26</c:v>
                </c:pt>
                <c:pt idx="2">
                  <c:v>#N/A</c:v>
                </c:pt>
                <c:pt idx="3">
                  <c:v>1.72</c:v>
                </c:pt>
                <c:pt idx="4">
                  <c:v>#N/A</c:v>
                </c:pt>
                <c:pt idx="5">
                  <c:v>2.16</c:v>
                </c:pt>
                <c:pt idx="6">
                  <c:v>#N/A</c:v>
                </c:pt>
                <c:pt idx="7">
                  <c:v>2.86</c:v>
                </c:pt>
                <c:pt idx="8">
                  <c:v>#N/A</c:v>
                </c:pt>
                <c:pt idx="9">
                  <c:v>2.66</c:v>
                </c:pt>
              </c:numCache>
            </c:numRef>
          </c:val>
          <c:extLst>
            <c:ext xmlns:c16="http://schemas.microsoft.com/office/drawing/2014/chart" uri="{C3380CC4-5D6E-409C-BE32-E72D297353CC}">
              <c16:uniqueId val="{00000007-9467-4434-80A8-EEB2DBA589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3.12</c:v>
                </c:pt>
                <c:pt idx="2">
                  <c:v>#N/A</c:v>
                </c:pt>
                <c:pt idx="3">
                  <c:v>3.38</c:v>
                </c:pt>
                <c:pt idx="4">
                  <c:v>#N/A</c:v>
                </c:pt>
                <c:pt idx="5">
                  <c:v>3.54</c:v>
                </c:pt>
                <c:pt idx="6">
                  <c:v>#N/A</c:v>
                </c:pt>
                <c:pt idx="7">
                  <c:v>3.64</c:v>
                </c:pt>
                <c:pt idx="8">
                  <c:v>#N/A</c:v>
                </c:pt>
                <c:pt idx="9">
                  <c:v>3.97</c:v>
                </c:pt>
              </c:numCache>
            </c:numRef>
          </c:val>
          <c:extLst>
            <c:ext xmlns:c16="http://schemas.microsoft.com/office/drawing/2014/chart" uri="{C3380CC4-5D6E-409C-BE32-E72D297353CC}">
              <c16:uniqueId val="{00000008-9467-4434-80A8-EEB2DBA589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12.33</c:v>
                </c:pt>
                <c:pt idx="2">
                  <c:v>#N/A</c:v>
                </c:pt>
                <c:pt idx="3">
                  <c:v>12.64</c:v>
                </c:pt>
                <c:pt idx="4">
                  <c:v>#N/A</c:v>
                </c:pt>
                <c:pt idx="5">
                  <c:v>13.32</c:v>
                </c:pt>
                <c:pt idx="6">
                  <c:v>#N/A</c:v>
                </c:pt>
                <c:pt idx="7">
                  <c:v>13.48</c:v>
                </c:pt>
                <c:pt idx="8">
                  <c:v>#N/A</c:v>
                </c:pt>
                <c:pt idx="9">
                  <c:v>13.1</c:v>
                </c:pt>
              </c:numCache>
            </c:numRef>
          </c:val>
          <c:extLst>
            <c:ext xmlns:c16="http://schemas.microsoft.com/office/drawing/2014/chart" uri="{C3380CC4-5D6E-409C-BE32-E72D297353CC}">
              <c16:uniqueId val="{00000009-9467-4434-80A8-EEB2DBA589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7812</c:v>
                </c:pt>
                <c:pt idx="5">
                  <c:v>7664</c:v>
                </c:pt>
                <c:pt idx="8">
                  <c:v>7652</c:v>
                </c:pt>
                <c:pt idx="11">
                  <c:v>7583</c:v>
                </c:pt>
                <c:pt idx="14">
                  <c:v>7526</c:v>
                </c:pt>
              </c:numCache>
            </c:numRef>
          </c:val>
          <c:extLst>
            <c:ext xmlns:c16="http://schemas.microsoft.com/office/drawing/2014/chart" uri="{C3380CC4-5D6E-409C-BE32-E72D297353CC}">
              <c16:uniqueId val="{00000000-54B4-432F-9DE0-564BCB1E9B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6</c:v>
                </c:pt>
                <c:pt idx="6">
                  <c:v>4</c:v>
                </c:pt>
                <c:pt idx="9">
                  <c:v>2</c:v>
                </c:pt>
                <c:pt idx="12">
                  <c:v>1</c:v>
                </c:pt>
              </c:numCache>
            </c:numRef>
          </c:val>
          <c:extLst>
            <c:ext xmlns:c16="http://schemas.microsoft.com/office/drawing/2014/chart" uri="{C3380CC4-5D6E-409C-BE32-E72D297353CC}">
              <c16:uniqueId val="{00000001-54B4-432F-9DE0-564BCB1E9B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B4-432F-9DE0-564BCB1E9B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154</c:v>
                </c:pt>
                <c:pt idx="3">
                  <c:v>159</c:v>
                </c:pt>
                <c:pt idx="6">
                  <c:v>255</c:v>
                </c:pt>
                <c:pt idx="9">
                  <c:v>276</c:v>
                </c:pt>
                <c:pt idx="12">
                  <c:v>281</c:v>
                </c:pt>
              </c:numCache>
            </c:numRef>
          </c:val>
          <c:extLst>
            <c:ext xmlns:c16="http://schemas.microsoft.com/office/drawing/2014/chart" uri="{C3380CC4-5D6E-409C-BE32-E72D297353CC}">
              <c16:uniqueId val="{00000003-54B4-432F-9DE0-564BCB1E9B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1186</c:v>
                </c:pt>
                <c:pt idx="3">
                  <c:v>1255</c:v>
                </c:pt>
                <c:pt idx="6">
                  <c:v>1207</c:v>
                </c:pt>
                <c:pt idx="9">
                  <c:v>1159</c:v>
                </c:pt>
                <c:pt idx="12">
                  <c:v>1123</c:v>
                </c:pt>
              </c:numCache>
            </c:numRef>
          </c:val>
          <c:extLst>
            <c:ext xmlns:c16="http://schemas.microsoft.com/office/drawing/2014/chart" uri="{C3380CC4-5D6E-409C-BE32-E72D297353CC}">
              <c16:uniqueId val="{00000004-54B4-432F-9DE0-564BCB1E9B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B4-432F-9DE0-564BCB1E9B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B4-432F-9DE0-564BCB1E9B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6794</c:v>
                </c:pt>
                <c:pt idx="3">
                  <c:v>7817</c:v>
                </c:pt>
                <c:pt idx="6">
                  <c:v>6359</c:v>
                </c:pt>
                <c:pt idx="9">
                  <c:v>6587</c:v>
                </c:pt>
                <c:pt idx="12">
                  <c:v>5989</c:v>
                </c:pt>
              </c:numCache>
            </c:numRef>
          </c:val>
          <c:extLst>
            <c:ext xmlns:c16="http://schemas.microsoft.com/office/drawing/2014/chart" uri="{C3380CC4-5D6E-409C-BE32-E72D297353CC}">
              <c16:uniqueId val="{00000007-54B4-432F-9DE0-564BCB1E9B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322</c:v>
                </c:pt>
                <c:pt idx="2">
                  <c:v>#N/A</c:v>
                </c:pt>
                <c:pt idx="3">
                  <c:v>#N/A</c:v>
                </c:pt>
                <c:pt idx="4">
                  <c:v>1573</c:v>
                </c:pt>
                <c:pt idx="5">
                  <c:v>#N/A</c:v>
                </c:pt>
                <c:pt idx="6">
                  <c:v>#N/A</c:v>
                </c:pt>
                <c:pt idx="7">
                  <c:v>173</c:v>
                </c:pt>
                <c:pt idx="8">
                  <c:v>#N/A</c:v>
                </c:pt>
                <c:pt idx="9">
                  <c:v>#N/A</c:v>
                </c:pt>
                <c:pt idx="10">
                  <c:v>441</c:v>
                </c:pt>
                <c:pt idx="11">
                  <c:v>#N/A</c:v>
                </c:pt>
                <c:pt idx="12">
                  <c:v>#N/A</c:v>
                </c:pt>
                <c:pt idx="13">
                  <c:v>-132</c:v>
                </c:pt>
                <c:pt idx="14">
                  <c:v>#N/A</c:v>
                </c:pt>
              </c:numCache>
            </c:numRef>
          </c:val>
          <c:smooth val="0"/>
          <c:extLst>
            <c:ext xmlns:c16="http://schemas.microsoft.com/office/drawing/2014/chart" uri="{C3380CC4-5D6E-409C-BE32-E72D297353CC}">
              <c16:uniqueId val="{00000008-54B4-432F-9DE0-564BCB1E9B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73126</c:v>
                </c:pt>
                <c:pt idx="5">
                  <c:v>74208</c:v>
                </c:pt>
                <c:pt idx="8">
                  <c:v>75372</c:v>
                </c:pt>
                <c:pt idx="11">
                  <c:v>75486</c:v>
                </c:pt>
                <c:pt idx="14">
                  <c:v>74818</c:v>
                </c:pt>
              </c:numCache>
            </c:numRef>
          </c:val>
          <c:extLst>
            <c:ext xmlns:c16="http://schemas.microsoft.com/office/drawing/2014/chart" uri="{C3380CC4-5D6E-409C-BE32-E72D297353CC}">
              <c16:uniqueId val="{00000000-D65C-4B85-892F-9F4E6F9FB3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17881</c:v>
                </c:pt>
                <c:pt idx="5">
                  <c:v>19937</c:v>
                </c:pt>
                <c:pt idx="8">
                  <c:v>21302</c:v>
                </c:pt>
                <c:pt idx="11">
                  <c:v>21045</c:v>
                </c:pt>
                <c:pt idx="14">
                  <c:v>20672</c:v>
                </c:pt>
              </c:numCache>
            </c:numRef>
          </c:val>
          <c:extLst>
            <c:ext xmlns:c16="http://schemas.microsoft.com/office/drawing/2014/chart" uri="{C3380CC4-5D6E-409C-BE32-E72D297353CC}">
              <c16:uniqueId val="{00000001-D65C-4B85-892F-9F4E6F9FB3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12706</c:v>
                </c:pt>
                <c:pt idx="5">
                  <c:v>12646</c:v>
                </c:pt>
                <c:pt idx="8">
                  <c:v>15218</c:v>
                </c:pt>
                <c:pt idx="11">
                  <c:v>17679</c:v>
                </c:pt>
                <c:pt idx="14">
                  <c:v>20954</c:v>
                </c:pt>
              </c:numCache>
            </c:numRef>
          </c:val>
          <c:extLst>
            <c:ext xmlns:c16="http://schemas.microsoft.com/office/drawing/2014/chart" uri="{C3380CC4-5D6E-409C-BE32-E72D297353CC}">
              <c16:uniqueId val="{00000002-D65C-4B85-892F-9F4E6F9FB3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5C-4B85-892F-9F4E6F9FB3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5C-4B85-892F-9F4E6F9FB3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3</c:v>
                </c:pt>
                <c:pt idx="9">
                  <c:v>4</c:v>
                </c:pt>
                <c:pt idx="12">
                  <c:v>3</c:v>
                </c:pt>
              </c:numCache>
            </c:numRef>
          </c:val>
          <c:extLst>
            <c:ext xmlns:c16="http://schemas.microsoft.com/office/drawing/2014/chart" uri="{C3380CC4-5D6E-409C-BE32-E72D297353CC}">
              <c16:uniqueId val="{00000005-D65C-4B85-892F-9F4E6F9FB3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8566</c:v>
                </c:pt>
                <c:pt idx="3">
                  <c:v>8332</c:v>
                </c:pt>
                <c:pt idx="6">
                  <c:v>7609</c:v>
                </c:pt>
                <c:pt idx="9">
                  <c:v>7407</c:v>
                </c:pt>
                <c:pt idx="12">
                  <c:v>7184</c:v>
                </c:pt>
              </c:numCache>
            </c:numRef>
          </c:val>
          <c:extLst>
            <c:ext xmlns:c16="http://schemas.microsoft.com/office/drawing/2014/chart" uri="{C3380CC4-5D6E-409C-BE32-E72D297353CC}">
              <c16:uniqueId val="{00000006-D65C-4B85-892F-9F4E6F9FB3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2043</c:v>
                </c:pt>
                <c:pt idx="3">
                  <c:v>1991</c:v>
                </c:pt>
                <c:pt idx="6">
                  <c:v>1829</c:v>
                </c:pt>
                <c:pt idx="9">
                  <c:v>1607</c:v>
                </c:pt>
                <c:pt idx="12">
                  <c:v>1413</c:v>
                </c:pt>
              </c:numCache>
            </c:numRef>
          </c:val>
          <c:extLst>
            <c:ext xmlns:c16="http://schemas.microsoft.com/office/drawing/2014/chart" uri="{C3380CC4-5D6E-409C-BE32-E72D297353CC}">
              <c16:uniqueId val="{00000007-D65C-4B85-892F-9F4E6F9FB3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16900</c:v>
                </c:pt>
                <c:pt idx="3">
                  <c:v>16260</c:v>
                </c:pt>
                <c:pt idx="6">
                  <c:v>15537</c:v>
                </c:pt>
                <c:pt idx="9">
                  <c:v>15098</c:v>
                </c:pt>
                <c:pt idx="12">
                  <c:v>14193</c:v>
                </c:pt>
              </c:numCache>
            </c:numRef>
          </c:val>
          <c:extLst>
            <c:ext xmlns:c16="http://schemas.microsoft.com/office/drawing/2014/chart" uri="{C3380CC4-5D6E-409C-BE32-E72D297353CC}">
              <c16:uniqueId val="{00000008-D65C-4B85-892F-9F4E6F9FB3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5C-4B85-892F-9F4E6F9FB3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61143</c:v>
                </c:pt>
                <c:pt idx="3">
                  <c:v>60788</c:v>
                </c:pt>
                <c:pt idx="6">
                  <c:v>63476</c:v>
                </c:pt>
                <c:pt idx="9">
                  <c:v>62106</c:v>
                </c:pt>
                <c:pt idx="12">
                  <c:v>61703</c:v>
                </c:pt>
              </c:numCache>
            </c:numRef>
          </c:val>
          <c:extLst>
            <c:ext xmlns:c16="http://schemas.microsoft.com/office/drawing/2014/chart" uri="{C3380CC4-5D6E-409C-BE32-E72D297353CC}">
              <c16:uniqueId val="{0000000A-D65C-4B85-892F-9F4E6F9FB3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5C-4B85-892F-9F4E6F9FB3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6587</c:v>
                </c:pt>
                <c:pt idx="1">
                  <c:v>7195</c:v>
                </c:pt>
                <c:pt idx="2">
                  <c:v>10141</c:v>
                </c:pt>
              </c:numCache>
            </c:numRef>
          </c:val>
          <c:extLst>
            <c:ext xmlns:c16="http://schemas.microsoft.com/office/drawing/2014/chart" uri="{C3380CC4-5D6E-409C-BE32-E72D297353CC}">
              <c16:uniqueId val="{00000000-53F9-4C4E-A266-4C52505581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872</c:v>
                </c:pt>
                <c:pt idx="1">
                  <c:v>1080</c:v>
                </c:pt>
                <c:pt idx="2">
                  <c:v>792</c:v>
                </c:pt>
              </c:numCache>
            </c:numRef>
          </c:val>
          <c:extLst>
            <c:ext xmlns:c16="http://schemas.microsoft.com/office/drawing/2014/chart" uri="{C3380CC4-5D6E-409C-BE32-E72D297353CC}">
              <c16:uniqueId val="{00000001-53F9-4C4E-A266-4C52505581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5708</c:v>
                </c:pt>
                <c:pt idx="1">
                  <c:v>6848</c:v>
                </c:pt>
                <c:pt idx="2">
                  <c:v>7289</c:v>
                </c:pt>
              </c:numCache>
            </c:numRef>
          </c:val>
          <c:extLst>
            <c:ext xmlns:c16="http://schemas.microsoft.com/office/drawing/2014/chart" uri="{C3380CC4-5D6E-409C-BE32-E72D297353CC}">
              <c16:uniqueId val="{00000002-53F9-4C4E-A266-4C52505581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{2CC7949E-5A37-4964-9936-C78FF00CD465}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C38-410D-BFEE-C1D7CFB9B6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{C1CD68FC-ED36-4CEA-90B9-ABE1FD5C880C}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38-410D-BFEE-C1D7CFB9B6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{0E592D73-56E1-4203-82F0-C445E0CC3E92}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38-410D-BFEE-C1D7CFB9B6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{49FA8EBB-4AB0-45E2-95AB-0664282B0CC1}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38-410D-BFEE-C1D7CFB9B6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{BD52E115-7F46-4506-84E5-64888B3F5641}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38-410D-BFEE-C1D7CFB9B6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{1EAA76C9-9F16-4064-843C-1E45705A30FF}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C38-410D-BFEE-C1D7CFB9B6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{06DF3B5A-C6E4-4F55-A1DD-FB81AB89C0E6}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C38-410D-BFEE-C1D7CFB9B6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{5C99F48C-D1DA-4754-BF8A-216F93686F06}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C38-410D-BFEE-C1D7CFB9B6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{8F960079-B642-43BE-AAEA-3308F9A70CF1}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C38-410D-BFEE-C1D7CFB9B6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68.5</c:v>
                </c:pt>
                <c:pt idx="16">
                  <c:v>64.099999999999994</c:v>
                </c:pt>
                <c:pt idx="24">
                  <c:v>65.7</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38-410D-BFEE-C1D7CFB9B6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{572138B4-27E1-4250-90FB-B75366B9A60F}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C38-410D-BFEE-C1D7CFB9B6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{B428DDED-B72F-45EF-9FA1-470FBD719A64}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38-410D-BFEE-C1D7CFB9B6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{AE64440D-9AC7-4A79-8E1D-BE151894774A}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38-410D-BFEE-C1D7CFB9B6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{5D207116-1D4F-461B-8C7C-6596EB7AC42A}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38-410D-BFEE-C1D7CFB9B6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{A18468B6-993E-456A-845C-E20EC4ED49C2}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38-410D-BFEE-C1D7CFB9B6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{2986D203-89AA-4FAF-A51A-578595228D66}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C38-410D-BFEE-C1D7CFB9B6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{2A905C75-08A8-4EC8-A2D7-DD00E75BDC6D}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C38-410D-BFEE-C1D7CFB9B6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{11A9A05F-F075-4E26-A1A6-8A762C15788E}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C38-410D-BFEE-C1D7CFB9B6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{A3D6005F-9FA9-45D1-8F0F-DEF7E8B829AF}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C38-410D-BFEE-C1D7CFB9B6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61.7</c:v>
                </c:pt>
              </c:numCache>
            </c:numRef>
          </c:xVal>
          <c:yVal>
            <c:numRef>
              <c:f>公会計指標分析・財政指標組合せ分析表!$BP$55:$DC$55</c:f>
              <c:numCache>
                <c:formatCode>#,##0.0;"▲ "#,##0.0</c:formatCode>
                <c:ptCount val="40"/>
                <c:pt idx="0">
                  <c:v>37.4</c:v>
                </c:pt>
                <c:pt idx="8">
                  <c:v>31</c:v>
                </c:pt>
                <c:pt idx="16">
                  <c:v>30</c:v>
                </c:pt>
                <c:pt idx="24">
                  <c:v>23.1</c:v>
                </c:pt>
                <c:pt idx="32">
                  <c:v>33.9</c:v>
                </c:pt>
              </c:numCache>
            </c:numRef>
          </c:yVal>
          <c:smooth val="0"/>
          <c:extLst>
            <c:ext xmlns:c16="http://schemas.microsoft.com/office/drawing/2014/chart" uri="{C3380CC4-5D6E-409C-BE32-E72D297353CC}">
              <c16:uniqueId val="{00000013-BC38-410D-BFEE-C1D7CFB9B69D}"/>
            </c:ext>
          </c:extLst>
        </c:ser>
        <c:dLbls>
          <c:showLegendKey val="0"/>
          <c:showVal val="1"/>
          <c:showCatName val="0"/>
          <c:showSerName val="0"/>
          <c:showPercent val="0"/>
          <c:showBubbleSize val="0"/>
        </c:dLbls>
        <c:axId val="46179840"/>
        <c:axId val="46181760"/>
      </c:scatterChart>
      <c:valAx>
        <c:axId val="46179840"/>
        <c:scaling>
          <c:orientation val="minMax"/>
          <c:max val="62.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{59F9D051-A3AA-47B4-A831-A77B050DFB47}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F0A-4AAF-AE9F-BFBA625E70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{BAAAE279-C3AE-421C-A8EB-14A83541EE1B}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0A-4AAF-AE9F-BFBA625E70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{2C127C90-21A9-44DA-A613-7E3B5787F796}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0A-4AAF-AE9F-BFBA625E70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{C0824B44-09DB-4A8B-88FF-085342B36F16}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0A-4AAF-AE9F-BFBA625E70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{7C65DA6B-1CE1-4DD0-B929-B417773EEDFB}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0A-4AAF-AE9F-BFBA625E700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{FA14D6DD-EA8C-4B2A-B6D4-FE36ADCF9087}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F0A-4AAF-AE9F-BFBA625E700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{9E70CAB8-FE94-472D-BAE2-90C99C10C82D}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F0A-4AAF-AE9F-BFBA625E700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{C4B227CF-2C58-4C29-8791-2ADCB7B6E1A6}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F0A-4AAF-AE9F-BFBA625E700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{65FDFD2B-C3EC-4317-AFA1-4B19823BC69A}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F0A-4AAF-AE9F-BFBA625E70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2.1</c:v>
                </c:pt>
                <c:pt idx="16">
                  <c:v>1.7</c:v>
                </c:pt>
                <c:pt idx="24">
                  <c:v>1.8</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F0A-4AAF-AE9F-BFBA625E70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{64436C2A-3375-41C5-8100-E1F605ADB41F}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F0A-4AAF-AE9F-BFBA625E70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{ABB23B85-0ECF-4A91-AFB7-DFB37E329B96}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0A-4AAF-AE9F-BFBA625E70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{B7311AD8-411C-4B11-8394-8F23E60066A7}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0A-4AAF-AE9F-BFBA625E70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{16E9ECF4-ACF0-447C-B237-D8EAAFBD48A9}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0A-4AAF-AE9F-BFBA625E70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{2FAAA2C2-F695-4FD2-ADAC-DE70FB3EC22A}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0A-4AAF-AE9F-BFBA625E700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{5D91DBB2-2DC7-4C3F-81DF-803DBC7F517C}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F0A-4AAF-AE9F-BFBA625E700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{C5498C51-3CF8-4FB0-8595-1E1A10CEC09F}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F0A-4AAF-AE9F-BFBA625E700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{A4F59184-EC36-47CF-B9B2-24683B6B8FE5}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F0A-4AAF-AE9F-BFBA625E700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{92171586-FB68-44B6-A0AB-308820D90A85}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F0A-4AAF-AE9F-BFBA625E70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5.7</c:v>
                </c:pt>
              </c:numCache>
            </c:numRef>
          </c:xVal>
          <c:yVal>
            <c:numRef>
              <c:f>公会計指標分析・財政指標組合せ分析表!$BP$77:$DC$77</c:f>
              <c:numCache>
                <c:formatCode>#,##0.0;"▲ "#,##0.0</c:formatCode>
                <c:ptCount val="40"/>
                <c:pt idx="0">
                  <c:v>37.4</c:v>
                </c:pt>
                <c:pt idx="8">
                  <c:v>31</c:v>
                </c:pt>
                <c:pt idx="16">
                  <c:v>30</c:v>
                </c:pt>
                <c:pt idx="24">
                  <c:v>23.1</c:v>
                </c:pt>
                <c:pt idx="32">
                  <c:v>33.9</c:v>
                </c:pt>
              </c:numCache>
            </c:numRef>
          </c:yVal>
          <c:smooth val="0"/>
          <c:extLst>
            <c:ext xmlns:c16="http://schemas.microsoft.com/office/drawing/2014/chart" uri="{C3380CC4-5D6E-409C-BE32-E72D297353CC}">
              <c16:uniqueId val="{00000013-BF0A-4AAF-AE9F-BFBA625E700A}"/>
            </c:ext>
          </c:extLst>
        </c:ser>
        <c:dLbls>
          <c:showLegendKey val="0"/>
          <c:showVal val="1"/>
          <c:showCatName val="0"/>
          <c:showSerName val="0"/>
          <c:showPercent val="0"/>
          <c:showBubbleSize val="0"/>
        </c:dLbls>
        <c:axId val="84219776"/>
        <c:axId val="84234240"/>
      </c:scatterChart>
      <c:valAx>
        <c:axId val="84219776"/>
        <c:scaling>
          <c:orientation val="minMax"/>
          <c:max val="6.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繰上償還の実施等、市債残高の抑制を実施してきたことによる、元利償還金の減少や平成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年度は借換債の一括償還による一時的な元利償還金の増加があったことなどから、令和元年度の実質公債費比率は大きく改善している。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将来の財政負担を考慮し、今後も地方債の発行抑制に努めていく。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繰上償還の実施などによる、地方債残高の減少や、充当可能基金の増加などにより、将来負担比率の分子は大きく改善した。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今後も、地方債の発行抑制や定員の適正化に努めることなどにより、後年度の負担軽減を図る。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大阪府寝屋川市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借換債の発行抑制のため、減債基金を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万円取崩した一方で、平成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年度の決算剰余金の一部等を財政調整基金及び公共公益施設整備基金に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1,666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万円を積立てたこと等により、基金全体としては、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9,801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基金ごとの設置目的に従い、積立て、取崩しを行っていく。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・公共公益施設整備基金：公共公益施設の整備、維持管理等の事業に要する資金及び当該経費に充てた市債の償還金に充てるため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・くらし・笑顔創生基金：現在から将来にわたる市民福祉の向上及び人口減少への対応を目的とした事業等の資金に充てるため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・福祉基金：社会福祉を目的とする事業の資金に充てるため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年度決算剰余金の一部など</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3,145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・くらし・笑顔創生基金：子ども医療費助成事業や待機児童ＺＥＲＯプランなどの財源として、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8,635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万円を充当した一方で、平成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年度決算剰余金の一部など</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2,687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・福祉基金：ふるさと納税など福祉寄附金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・公共公益施設整備基金：公共施設等総合管理計画に基づく大規模改修・更新等経費に計画的に充当することとし、未利用地の売払収入</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額等に加えて、前年度決算における事業用資産の減価償却額の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％以上の額を積立てた上で、当年度収支状況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を踏まえる中で、更なる基金への積立に積極的に努める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・くらし・笑顔創生基金：引き続き、前年度決算剰余金の一部などを積立てるとともに、市民福祉の向上及び人口減少への対応を目的と</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した事業等に活用</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・福祉基金：引き続き、利子収入や寄附金などを積立てるとともに、社会福祉を目的とした事業等に活用</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生活保護等対策費国庫負担金の償還財源として１億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万円を取崩した一方で、平成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年度決算剰余金の一部や新型コロナウイルス感染症対策に係る経費等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8,522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万円を積立てたことにより増加。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引き続き、実質収支黒字を確保する中で、前年度決算剰余金の２分の１以上の額を積立て、財政調整基金の残高は、標準財政規模の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％以上とすることを目標とする。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後年度の借換債の発行抑制のため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5,034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万円を積立てた一方で、借換債の発行抑制のため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万円を取崩したことにより減少。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後年度の負担軽減のため、借換債の発行抑制に努める中で、当年度の収支状況を踏まえ、必要額の積立てを検討する。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231,700
228,607
24.70
89,219,936
87,296,110
1,863,005
46,880,283
61,702,941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本市では、人口急増期における対応のため、昭和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年代から昭和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年代にかけて公共施設等を整備したことから、多くの施設が建築後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年程度を経過し老朽化が進んでおり、有形固定資産減価償却率の全国平均を上回っている。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今後、公共施設等総合管理計画に基づき、公共施設等の更新・統廃合・長寿命化等を総合的かつ計画的に進めることにより、財政負担の軽減・平準化を図っていく。</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81068</xdr:rowOff>
    </xdr:from>
    <xdr:to>
      <xdr:col>19</xdr:col>
      <xdr:colOff>187325</xdr:colOff>
      <xdr:row>31</xdr:row>
      <xdr:rowOff>11218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157903</xdr:rowOff>
    </xdr:from>
    <xdr:to>
      <xdr:col>23</xdr:col>
      <xdr:colOff>136525</xdr:colOff>
      <xdr:row>32</xdr:row>
      <xdr:rowOff>88053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136330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22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37253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23760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151130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18003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29633</xdr:rowOff>
    </xdr:from>
    <xdr:to>
      <xdr:col>11</xdr:col>
      <xdr:colOff>187325</xdr:colOff>
      <xdr:row>32</xdr:row>
      <xdr:rowOff>131233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32</xdr:row>
      <xdr:rowOff>80433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6180032"/>
          <a:ext cx="762000" cy="1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80433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29158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27745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122360</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地方債の発行抑制や職員数の適正化により、将来負担額が抑制されているため、類似団体内平均値を下回る数値となっている。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今後も、地方債の発行抑制や定員の適正化などにより、健全な財政を維持し、将来にわたり持続可能な財政基盤の確立を目指す。</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74831</xdr:rowOff>
    </xdr:from>
    <xdr:to>
      <xdr:col>72</xdr:col>
      <xdr:colOff>123825</xdr:colOff>
      <xdr:row>31</xdr:row>
      <xdr:rowOff>4981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9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9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135622</xdr:rowOff>
    </xdr:from>
    <xdr:to>
      <xdr:col>76</xdr:col>
      <xdr:colOff>73025</xdr:colOff>
      <xdr:row>29</xdr:row>
      <xdr:rowOff>65772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7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158499</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5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20546</xdr:rowOff>
    </xdr:from>
    <xdr:to>
      <xdr:col>72</xdr:col>
      <xdr:colOff>123825</xdr:colOff>
      <xdr:row>29</xdr:row>
      <xdr:rowOff>122146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7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14972</xdr:rowOff>
    </xdr:from>
    <xdr:to>
      <xdr:col>76</xdr:col>
      <xdr:colOff>22225</xdr:colOff>
      <xdr:row>29</xdr:row>
      <xdr:rowOff>71346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758547"/>
          <a:ext cx="711200" cy="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87955</xdr:rowOff>
    </xdr:from>
    <xdr:to>
      <xdr:col>68</xdr:col>
      <xdr:colOff>123825</xdr:colOff>
      <xdr:row>30</xdr:row>
      <xdr:rowOff>18105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8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71346</xdr:rowOff>
    </xdr:from>
    <xdr:to>
      <xdr:col>72</xdr:col>
      <xdr:colOff>73025</xdr:colOff>
      <xdr:row>29</xdr:row>
      <xdr:rowOff>138755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814921"/>
          <a:ext cx="762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118301</xdr:rowOff>
    </xdr:from>
    <xdr:to>
      <xdr:col>64</xdr:col>
      <xdr:colOff>123825</xdr:colOff>
      <xdr:row>30</xdr:row>
      <xdr:rowOff>48451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8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138755</xdr:rowOff>
    </xdr:from>
    <xdr:to>
      <xdr:col>68</xdr:col>
      <xdr:colOff>73025</xdr:colOff>
      <xdr:row>29</xdr:row>
      <xdr:rowOff>169101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882330"/>
          <a:ext cx="762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96950</xdr:rowOff>
    </xdr:from>
    <xdr:to>
      <xdr:col>60</xdr:col>
      <xdr:colOff>123825</xdr:colOff>
      <xdr:row>30</xdr:row>
      <xdr:rowOff>27100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8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147750</xdr:rowOff>
    </xdr:from>
    <xdr:to>
      <xdr:col>64</xdr:col>
      <xdr:colOff>73025</xdr:colOff>
      <xdr:row>29</xdr:row>
      <xdr:rowOff>169101</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891325"/>
          <a:ext cx="762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167558</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60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31132</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53682</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61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169477</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60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138673</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5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34632</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60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64978</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63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43627</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6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231,700
228,607
24.70
89,219,936
87,296,110
1,863,005
46,880,283
61,702,941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102870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874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53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122555</xdr:rowOff>
    </xdr:from>
    <xdr:to>
      <xdr:col>10</xdr:col>
      <xdr:colOff>165100</xdr:colOff>
      <xdr:row>38</xdr:row>
      <xdr:rowOff>52705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xdr:rowOff>
    </xdr:from>
    <xdr:to>
      <xdr:col>15</xdr:col>
      <xdr:colOff>50800</xdr:colOff>
      <xdr:row>38</xdr:row>
      <xdr:rowOff>38100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1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88265</xdr:rowOff>
    </xdr:from>
    <xdr:to>
      <xdr:col>6</xdr:col>
      <xdr:colOff>38100</xdr:colOff>
      <xdr:row>38</xdr:row>
      <xdr:rowOff>18415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139065</xdr:rowOff>
    </xdr:from>
    <xdr:to>
      <xdr:col>10</xdr:col>
      <xdr:colOff>114300</xdr:colOff>
      <xdr:row>38</xdr:row>
      <xdr:rowOff>1905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82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104564</xdr:rowOff>
    </xdr:from>
    <xdr:to>
      <xdr:col>50</xdr:col>
      <xdr:colOff>165100</xdr:colOff>
      <xdr:row>41</xdr:row>
      <xdr:rowOff>34714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52055</xdr:rowOff>
    </xdr:from>
    <xdr:to>
      <xdr:col>55</xdr:col>
      <xdr:colOff>50800</xdr:colOff>
      <xdr:row>41</xdr:row>
      <xdr:rowOff>153655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138432</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52260</xdr:rowOff>
    </xdr:from>
    <xdr:to>
      <xdr:col>50</xdr:col>
      <xdr:colOff>165100</xdr:colOff>
      <xdr:row>41</xdr:row>
      <xdr:rowOff>153860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8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102855</xdr:rowOff>
    </xdr:from>
    <xdr:to>
      <xdr:col>55</xdr:col>
      <xdr:colOff>0</xdr:colOff>
      <xdr:row>41</xdr:row>
      <xdr:rowOff>103060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32305"/>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52877</xdr:rowOff>
    </xdr:from>
    <xdr:to>
      <xdr:col>46</xdr:col>
      <xdr:colOff>38100</xdr:colOff>
      <xdr:row>41</xdr:row>
      <xdr:rowOff>154477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103060</xdr:rowOff>
    </xdr:from>
    <xdr:to>
      <xdr:col>50</xdr:col>
      <xdr:colOff>114300</xdr:colOff>
      <xdr:row>41</xdr:row>
      <xdr:rowOff>103677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32510"/>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53152</xdr:rowOff>
    </xdr:from>
    <xdr:to>
      <xdr:col>41</xdr:col>
      <xdr:colOff>101600</xdr:colOff>
      <xdr:row>41</xdr:row>
      <xdr:rowOff>154752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103677</xdr:rowOff>
    </xdr:from>
    <xdr:to>
      <xdr:col>45</xdr:col>
      <xdr:colOff>177800</xdr:colOff>
      <xdr:row>41</xdr:row>
      <xdr:rowOff>103952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3312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53495</xdr:rowOff>
    </xdr:from>
    <xdr:to>
      <xdr:col>36</xdr:col>
      <xdr:colOff>165100</xdr:colOff>
      <xdr:row>41</xdr:row>
      <xdr:rowOff>155095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103952</xdr:rowOff>
    </xdr:from>
    <xdr:to>
      <xdr:col>41</xdr:col>
      <xdr:colOff>50800</xdr:colOff>
      <xdr:row>41</xdr:row>
      <xdr:rowOff>104295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3340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51241</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7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59379</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144987</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7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145604</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145879</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7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146222</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105790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73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53884</xdr:rowOff>
    </xdr:from>
    <xdr:to>
      <xdr:col>24</xdr:col>
      <xdr:colOff>63500</xdr:colOff>
      <xdr:row>63</xdr:row>
      <xdr:rowOff>70213</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8552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153307</xdr:rowOff>
    </xdr:from>
    <xdr:to>
      <xdr:col>15</xdr:col>
      <xdr:colOff>101600</xdr:colOff>
      <xdr:row>63</xdr:row>
      <xdr:rowOff>83457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32657</xdr:rowOff>
    </xdr:from>
    <xdr:to>
      <xdr:col>19</xdr:col>
      <xdr:colOff>177800</xdr:colOff>
      <xdr:row>63</xdr:row>
      <xdr:rowOff>53884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83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130447</xdr:rowOff>
    </xdr:from>
    <xdr:to>
      <xdr:col>10</xdr:col>
      <xdr:colOff>165100</xdr:colOff>
      <xdr:row>63</xdr:row>
      <xdr:rowOff>60597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xdr:rowOff>
    </xdr:from>
    <xdr:to>
      <xdr:col>15</xdr:col>
      <xdr:colOff>50800</xdr:colOff>
      <xdr:row>63</xdr:row>
      <xdr:rowOff>32657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8111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107587</xdr:rowOff>
    </xdr:from>
    <xdr:to>
      <xdr:col>6</xdr:col>
      <xdr:colOff>38100</xdr:colOff>
      <xdr:row>63</xdr:row>
      <xdr:rowOff>37737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158387</xdr:rowOff>
    </xdr:from>
    <xdr:to>
      <xdr:col>10</xdr:col>
      <xdr:colOff>114300</xdr:colOff>
      <xdr:row>63</xdr:row>
      <xdr:rowOff>9797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7882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74584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51724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28864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63001</xdr:rowOff>
    </xdr:from>
    <xdr:to>
      <xdr:col>50</xdr:col>
      <xdr:colOff>165100</xdr:colOff>
      <xdr:row>62</xdr:row>
      <xdr:rowOff>164601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23533</xdr:rowOff>
    </xdr:from>
    <xdr:to>
      <xdr:col>55</xdr:col>
      <xdr:colOff>50800</xdr:colOff>
      <xdr:row>63</xdr:row>
      <xdr:rowOff>125133</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1960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25488</xdr:rowOff>
    </xdr:from>
    <xdr:to>
      <xdr:col>50</xdr:col>
      <xdr:colOff>165100</xdr:colOff>
      <xdr:row>63</xdr:row>
      <xdr:rowOff>127088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74333</xdr:rowOff>
    </xdr:from>
    <xdr:to>
      <xdr:col>55</xdr:col>
      <xdr:colOff>0</xdr:colOff>
      <xdr:row>63</xdr:row>
      <xdr:rowOff>76288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75683"/>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27225</xdr:rowOff>
    </xdr:from>
    <xdr:to>
      <xdr:col>46</xdr:col>
      <xdr:colOff>38100</xdr:colOff>
      <xdr:row>63</xdr:row>
      <xdr:rowOff>128825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76288</xdr:rowOff>
    </xdr:from>
    <xdr:to>
      <xdr:col>50</xdr:col>
      <xdr:colOff>114300</xdr:colOff>
      <xdr:row>63</xdr:row>
      <xdr:rowOff>78025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7763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28463</xdr:rowOff>
    </xdr:from>
    <xdr:to>
      <xdr:col>41</xdr:col>
      <xdr:colOff>101600</xdr:colOff>
      <xdr:row>63</xdr:row>
      <xdr:rowOff>130063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78025</xdr:rowOff>
    </xdr:from>
    <xdr:to>
      <xdr:col>45</xdr:col>
      <xdr:colOff>177800</xdr:colOff>
      <xdr:row>63</xdr:row>
      <xdr:rowOff>79263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79375"/>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29637</xdr:rowOff>
    </xdr:from>
    <xdr:to>
      <xdr:col>36</xdr:col>
      <xdr:colOff>165100</xdr:colOff>
      <xdr:row>63</xdr:row>
      <xdr:rowOff>131237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79263</xdr:rowOff>
    </xdr:from>
    <xdr:to>
      <xdr:col>41</xdr:col>
      <xdr:colOff>50800</xdr:colOff>
      <xdr:row>63</xdr:row>
      <xdr:rowOff>80437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80613"/>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9678</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594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1113</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83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10196</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94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51192</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705111" y="105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118215</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9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119952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9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121190</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9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122364</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9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83</xdr:row>
      <xdr:rowOff>113537</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3654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117364</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34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113537</xdr:rowOff>
    </xdr:from>
    <xdr:to>
      <xdr:col>24</xdr:col>
      <xdr:colOff>152400</xdr:colOff>
      <xdr:row>83</xdr:row>
      <xdr:rowOff>113537</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34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55897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377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48531</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41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12954</xdr:rowOff>
    </xdr:from>
    <xdr:to>
      <xdr:col>24</xdr:col>
      <xdr:colOff>63500</xdr:colOff>
      <xdr:row>83</xdr:row>
      <xdr:rowOff>15239</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flipV="1">
          <a:off x="3797300" y="142433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142748</xdr:rowOff>
    </xdr:from>
    <xdr:to>
      <xdr:col>15</xdr:col>
      <xdr:colOff>101600</xdr:colOff>
      <xdr:row>83</xdr:row>
      <xdr:rowOff>72898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22098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2908300" y="142455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129032</xdr:rowOff>
    </xdr:from>
    <xdr:to>
      <xdr:col>10</xdr:col>
      <xdr:colOff>165100</xdr:colOff>
      <xdr:row>86</xdr:row>
      <xdr:rowOff>59182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22098</xdr:rowOff>
    </xdr:from>
    <xdr:to>
      <xdr:col>15</xdr:col>
      <xdr:colOff>50800</xdr:colOff>
      <xdr:row>86</xdr:row>
      <xdr:rowOff>8382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2019300" y="14252448"/>
          <a:ext cx="8890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110744</xdr:rowOff>
    </xdr:from>
    <xdr:to>
      <xdr:col>6</xdr:col>
      <xdr:colOff>38100</xdr:colOff>
      <xdr:row>86</xdr:row>
      <xdr:rowOff>40894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161544</xdr:rowOff>
    </xdr:from>
    <xdr:to>
      <xdr:col>10</xdr:col>
      <xdr:colOff>114300</xdr:colOff>
      <xdr:row>86</xdr:row>
      <xdr:rowOff>8382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130300" y="147347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64025</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50309</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7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32021</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77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119126</xdr:rowOff>
    </xdr:from>
    <xdr:to>
      <xdr:col>50</xdr:col>
      <xdr:colOff>165100</xdr:colOff>
      <xdr:row>85</xdr:row>
      <xdr:rowOff>49276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132842</xdr:rowOff>
    </xdr:from>
    <xdr:to>
      <xdr:col>55</xdr:col>
      <xdr:colOff>50800</xdr:colOff>
      <xdr:row>86</xdr:row>
      <xdr:rowOff>62992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47769</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6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127508</xdr:rowOff>
    </xdr:from>
    <xdr:to>
      <xdr:col>50</xdr:col>
      <xdr:colOff>165100</xdr:colOff>
      <xdr:row>86</xdr:row>
      <xdr:rowOff>57658</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xdr:rowOff>
    </xdr:from>
    <xdr:to>
      <xdr:col>55</xdr:col>
      <xdr:colOff>0</xdr:colOff>
      <xdr:row>86</xdr:row>
      <xdr:rowOff>12192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9639300" y="1475155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6858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8750300" y="147485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125222</xdr:rowOff>
    </xdr:from>
    <xdr:to>
      <xdr:col>41</xdr:col>
      <xdr:colOff>101600</xdr:colOff>
      <xdr:row>86</xdr:row>
      <xdr:rowOff>55372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4572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485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125985</xdr:rowOff>
    </xdr:from>
    <xdr:to>
      <xdr:col>36</xdr:col>
      <xdr:colOff>165100</xdr:colOff>
      <xdr:row>86</xdr:row>
      <xdr:rowOff>56135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xdr:rowOff>
    </xdr:from>
    <xdr:to>
      <xdr:col>41</xdr:col>
      <xdr:colOff>50800</xdr:colOff>
      <xdr:row>86</xdr:row>
      <xdr:rowOff>5335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492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65803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53612</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68090</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48785</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46499</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47262</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104792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38</xdr:row>
      <xdr:rowOff>5715</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44842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104775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592300" y="6419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37</xdr:row>
      <xdr:rowOff>76200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410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xdr:rowOff>
    </xdr:from>
    <xdr:to>
      <xdr:col>67</xdr:col>
      <xdr:colOff>101600</xdr:colOff>
      <xdr:row>38</xdr:row>
      <xdr:rowOff>117475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38</xdr:row>
      <xdr:rowOff>66675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2814300" y="64103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108602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xdr:rowOff>
    </xdr:from>
    <xdr:to>
      <xdr:col>107</xdr:col>
      <xdr:colOff>101600</xdr:colOff>
      <xdr:row>40</xdr:row>
      <xdr:rowOff>111760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60960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60960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9545300" y="6888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158750</xdr:rowOff>
    </xdr:from>
    <xdr:to>
      <xdr:col>98</xdr:col>
      <xdr:colOff>38100</xdr:colOff>
      <xdr:row>40</xdr:row>
      <xdr:rowOff>88900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38100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8656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2557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128287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102887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80027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97790</xdr:rowOff>
    </xdr:from>
    <xdr:to>
      <xdr:col>85</xdr:col>
      <xdr:colOff>177800</xdr:colOff>
      <xdr:row>63</xdr:row>
      <xdr:rowOff>27940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76217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62</xdr:row>
      <xdr:rowOff>148590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107556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125730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10725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10160</xdr:rowOff>
    </xdr:from>
    <xdr:to>
      <xdr:col>72</xdr:col>
      <xdr:colOff>38100</xdr:colOff>
      <xdr:row>62</xdr:row>
      <xdr:rowOff>111760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60960</xdr:rowOff>
    </xdr:from>
    <xdr:to>
      <xdr:col>76</xdr:col>
      <xdr:colOff>114300</xdr:colOff>
      <xdr:row>62</xdr:row>
      <xdr:rowOff>95250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690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60960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814300" y="10641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6367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17797</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97807</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102887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112485</xdr:rowOff>
    </xdr:from>
    <xdr:to>
      <xdr:col>112</xdr:col>
      <xdr:colOff>38100</xdr:colOff>
      <xdr:row>60</xdr:row>
      <xdr:rowOff>42635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145143</xdr:rowOff>
    </xdr:from>
    <xdr:to>
      <xdr:col>116</xdr:col>
      <xdr:colOff>114300</xdr:colOff>
      <xdr:row>62</xdr:row>
      <xdr:rowOff>75293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123570</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159838</xdr:rowOff>
    </xdr:from>
    <xdr:to>
      <xdr:col>112</xdr:col>
      <xdr:colOff>38100</xdr:colOff>
      <xdr:row>62</xdr:row>
      <xdr:rowOff>89988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24493</xdr:rowOff>
    </xdr:from>
    <xdr:to>
      <xdr:col>116</xdr:col>
      <xdr:colOff>63500</xdr:colOff>
      <xdr:row>62</xdr:row>
      <xdr:rowOff>39188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6543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4717</xdr:rowOff>
    </xdr:from>
    <xdr:to>
      <xdr:col>107</xdr:col>
      <xdr:colOff>101600</xdr:colOff>
      <xdr:row>62</xdr:row>
      <xdr:rowOff>106317</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39188</xdr:rowOff>
    </xdr:from>
    <xdr:to>
      <xdr:col>111</xdr:col>
      <xdr:colOff>177800</xdr:colOff>
      <xdr:row>62</xdr:row>
      <xdr:rowOff>55517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6690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16147</xdr:rowOff>
    </xdr:from>
    <xdr:to>
      <xdr:col>102</xdr:col>
      <xdr:colOff>165100</xdr:colOff>
      <xdr:row>62</xdr:row>
      <xdr:rowOff>117747</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55517</xdr:rowOff>
    </xdr:from>
    <xdr:to>
      <xdr:col>107</xdr:col>
      <xdr:colOff>50800</xdr:colOff>
      <xdr:row>62</xdr:row>
      <xdr:rowOff>66947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6854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66947</xdr:rowOff>
    </xdr:from>
    <xdr:to>
      <xdr:col>102</xdr:col>
      <xdr:colOff>114300</xdr:colOff>
      <xdr:row>62</xdr:row>
      <xdr:rowOff>80010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6968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59162</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103250</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81115</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97444</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108874</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109220</xdr:rowOff>
    </xdr:from>
    <xdr:to>
      <xdr:col>85</xdr:col>
      <xdr:colOff>177800</xdr:colOff>
      <xdr:row>80</xdr:row>
      <xdr:rowOff>39370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132097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160020</xdr:rowOff>
    </xdr:from>
    <xdr:to>
      <xdr:col>85</xdr:col>
      <xdr:colOff>127000</xdr:colOff>
      <xdr:row>83</xdr:row>
      <xdr:rowOff>34289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5481300" y="13704570"/>
          <a:ext cx="8382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34289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4213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52070</xdr:rowOff>
    </xdr:from>
    <xdr:to>
      <xdr:col>72</xdr:col>
      <xdr:colOff>38100</xdr:colOff>
      <xdr:row>82</xdr:row>
      <xdr:rowOff>153670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102870</xdr:rowOff>
    </xdr:from>
    <xdr:to>
      <xdr:col>76</xdr:col>
      <xdr:colOff>114300</xdr:colOff>
      <xdr:row>82</xdr:row>
      <xdr:rowOff>154305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41617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122555</xdr:rowOff>
    </xdr:from>
    <xdr:to>
      <xdr:col>67</xdr:col>
      <xdr:colOff>101600</xdr:colOff>
      <xdr:row>85</xdr:row>
      <xdr:rowOff>52705</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102870</xdr:rowOff>
    </xdr:from>
    <xdr:to>
      <xdr:col>71</xdr:col>
      <xdr:colOff>177800</xdr:colOff>
      <xdr:row>85</xdr:row>
      <xdr:rowOff>1905</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2814300" y="14161770"/>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144797</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43832</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3302</xdr:rowOff>
    </xdr:from>
    <xdr:to>
      <xdr:col>112</xdr:col>
      <xdr:colOff>38100</xdr:colOff>
      <xdr:row>85</xdr:row>
      <xdr:rowOff>104902</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99822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636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63246</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545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85</xdr:row>
      <xdr:rowOff>63246</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526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121429</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105173</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20845</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105411</xdr:rowOff>
    </xdr:from>
    <xdr:to>
      <xdr:col>81</xdr:col>
      <xdr:colOff>101600</xdr:colOff>
      <xdr:row>102</xdr:row>
      <xdr:rowOff>35561</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73406</xdr:rowOff>
    </xdr:from>
    <xdr:to>
      <xdr:col>76</xdr:col>
      <xdr:colOff>165100</xdr:colOff>
      <xdr:row>102</xdr:row>
      <xdr:rowOff>3556</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254</xdr:rowOff>
    </xdr:from>
    <xdr:to>
      <xdr:col>67</xdr:col>
      <xdr:colOff>101600</xdr:colOff>
      <xdr:row>101</xdr:row>
      <xdr:rowOff>101854</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112268</xdr:rowOff>
    </xdr:from>
    <xdr:to>
      <xdr:col>85</xdr:col>
      <xdr:colOff>177800</xdr:colOff>
      <xdr:row>106</xdr:row>
      <xdr:rowOff>42418</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90695</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163068</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5481300" y="1813560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133350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4592300" y="1808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137413</xdr:rowOff>
    </xdr:from>
    <xdr:to>
      <xdr:col>72</xdr:col>
      <xdr:colOff>38100</xdr:colOff>
      <xdr:row>105</xdr:row>
      <xdr:rowOff>67563</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xdr:rowOff>
    </xdr:from>
    <xdr:to>
      <xdr:col>76</xdr:col>
      <xdr:colOff>114300</xdr:colOff>
      <xdr:row>105</xdr:row>
      <xdr:rowOff>87630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8019013"/>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116839</xdr:rowOff>
    </xdr:from>
    <xdr:to>
      <xdr:col>67</xdr:col>
      <xdr:colOff>101600</xdr:colOff>
      <xdr:row>105</xdr:row>
      <xdr:rowOff>46989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167639</xdr:rowOff>
    </xdr:from>
    <xdr:to>
      <xdr:col>71</xdr:col>
      <xdr:colOff>177800</xdr:colOff>
      <xdr:row>105</xdr:row>
      <xdr:rowOff>16763</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814300" y="179984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52088</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20083</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118381</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58690</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1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100-000031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100-000033030000}"/>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100-000035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100-000041030000}"/>
            </a:ext>
          </a:extLst>
        </xdr:cNvPr>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110489</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9545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118111</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8656300" y="1845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842" name="n_1aveValue【公民館】&#10;一人当たり面積">
          <a:extLst>
            <a:ext uri="{FF2B5EF4-FFF2-40B4-BE49-F238E27FC236}">
              <a16:creationId xmlns:a16="http://schemas.microsoft.com/office/drawing/2014/main" id="{00000000-0008-0000-0100-00004A030000}"/>
            </a:ext>
          </a:extLst>
        </xdr:cNvPr>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43" name="n_2aveValue【公民館】&#10;一人当たり面積">
          <a:extLst>
            <a:ext uri="{FF2B5EF4-FFF2-40B4-BE49-F238E27FC236}">
              <a16:creationId xmlns:a16="http://schemas.microsoft.com/office/drawing/2014/main" id="{00000000-0008-0000-0100-00004B030000}"/>
            </a:ext>
          </a:extLst>
        </xdr:cNvPr>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4" name="n_3aveValue【公民館】&#10;一人当たり面積">
          <a:extLst>
            <a:ext uri="{FF2B5EF4-FFF2-40B4-BE49-F238E27FC236}">
              <a16:creationId xmlns:a16="http://schemas.microsoft.com/office/drawing/2014/main" id="{00000000-0008-0000-0100-00004C030000}"/>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45" name="n_4aveValue【公民館】&#10;一人当たり面積">
          <a:extLst>
            <a:ext uri="{FF2B5EF4-FFF2-40B4-BE49-F238E27FC236}">
              <a16:creationId xmlns:a16="http://schemas.microsoft.com/office/drawing/2014/main" id="{00000000-0008-0000-0100-00004D030000}"/>
            </a:ext>
          </a:extLst>
        </xdr:cNvPr>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46" name="n_1mainValue【公民館】&#10;一人当たり面積">
          <a:extLst>
            <a:ext uri="{FF2B5EF4-FFF2-40B4-BE49-F238E27FC236}">
              <a16:creationId xmlns:a16="http://schemas.microsoft.com/office/drawing/2014/main" id="{00000000-0008-0000-0100-00004E030000}"/>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7" name="n_2mainValue【公民館】&#10;一人当たり面積">
          <a:extLst>
            <a:ext uri="{FF2B5EF4-FFF2-40B4-BE49-F238E27FC236}">
              <a16:creationId xmlns:a16="http://schemas.microsoft.com/office/drawing/2014/main" id="{00000000-0008-0000-0100-00004F030000}"/>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8" name="n_3mainValue【公民館】&#10;一人当たり面積">
          <a:extLst>
            <a:ext uri="{FF2B5EF4-FFF2-40B4-BE49-F238E27FC236}">
              <a16:creationId xmlns:a16="http://schemas.microsoft.com/office/drawing/2014/main" id="{00000000-0008-0000-0100-000050030000}"/>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849" name="n_4mainValue【公民館】&#10;一人当たり面積">
          <a:extLst>
            <a:ext uri="{FF2B5EF4-FFF2-40B4-BE49-F238E27FC236}">
              <a16:creationId xmlns:a16="http://schemas.microsoft.com/office/drawing/2014/main" id="{00000000-0008-0000-0100-000051030000}"/>
            </a:ext>
          </a:extLst>
        </xdr:cNvPr>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にエスポアール旧館解体及び新館改修工事を行った児童館を除く全ての類型において、施設が古く、老朽化が進んでいるため、類似団体内平均値と比較し、有形固定資産減価償却率は高い数値となっている。　</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今後も引き続き、公共施設等総合管理計画に基づき、公共施設等の更新・統廃合・長寿命化等を総合的かつ計画的に進める。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231,700
228,607
24.70
89,219,936
87,296,110
1,863,005
46,880,283
61,702,941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147865</xdr:rowOff>
    </xdr:from>
    <xdr:to>
      <xdr:col>20</xdr:col>
      <xdr:colOff>38100</xdr:colOff>
      <xdr:row>39</xdr:row>
      <xdr:rowOff>78015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27215</xdr:rowOff>
    </xdr:from>
    <xdr:to>
      <xdr:col>24</xdr:col>
      <xdr:colOff>63500</xdr:colOff>
      <xdr:row>39</xdr:row>
      <xdr:rowOff>54973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137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9253</xdr:rowOff>
    </xdr:from>
    <xdr:to>
      <xdr:col>19</xdr:col>
      <xdr:colOff>177800</xdr:colOff>
      <xdr:row>39</xdr:row>
      <xdr:rowOff>27215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9580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39</xdr:row>
      <xdr:rowOff>9253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5498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76019</xdr:rowOff>
    </xdr:from>
    <xdr:to>
      <xdr:col>6</xdr:col>
      <xdr:colOff>38100</xdr:colOff>
      <xdr:row>39</xdr:row>
      <xdr:rowOff>6169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38</xdr:row>
      <xdr:rowOff>139881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419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168746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64770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72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165752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66675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45464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60</xdr:row>
      <xdr:rowOff>167640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4413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154305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391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xdr:rowOff>
    </xdr:from>
    <xdr:to>
      <xdr:col>6</xdr:col>
      <xdr:colOff>38100</xdr:colOff>
      <xdr:row>60</xdr:row>
      <xdr:rowOff>106045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55245</xdr:rowOff>
    </xdr:from>
    <xdr:to>
      <xdr:col>10</xdr:col>
      <xdr:colOff>114300</xdr:colOff>
      <xdr:row>60</xdr:row>
      <xdr:rowOff>104775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3422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97172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13208</xdr:rowOff>
    </xdr:from>
    <xdr:to>
      <xdr:col>50</xdr:col>
      <xdr:colOff>165100</xdr:colOff>
      <xdr:row>62</xdr:row>
      <xdr:rowOff>114808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36068</xdr:rowOff>
    </xdr:from>
    <xdr:to>
      <xdr:col>50</xdr:col>
      <xdr:colOff>165100</xdr:colOff>
      <xdr:row>63</xdr:row>
      <xdr:rowOff>137668</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86868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8859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36068</xdr:rowOff>
    </xdr:from>
    <xdr:to>
      <xdr:col>46</xdr:col>
      <xdr:colOff>38100</xdr:colOff>
      <xdr:row>63</xdr:row>
      <xdr:rowOff>137668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86868</xdr:rowOff>
    </xdr:from>
    <xdr:to>
      <xdr:col>50</xdr:col>
      <xdr:colOff>114300</xdr:colOff>
      <xdr:row>63</xdr:row>
      <xdr:rowOff>86868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8750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86868</xdr:rowOff>
    </xdr:from>
    <xdr:to>
      <xdr:col>45</xdr:col>
      <xdr:colOff>177800</xdr:colOff>
      <xdr:row>63</xdr:row>
      <xdr:rowOff>86868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861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36068</xdr:rowOff>
    </xdr:from>
    <xdr:to>
      <xdr:col>36</xdr:col>
      <xdr:colOff>165100</xdr:colOff>
      <xdr:row>63</xdr:row>
      <xdr:rowOff>137668</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86868</xdr:rowOff>
    </xdr:from>
    <xdr:to>
      <xdr:col>41</xdr:col>
      <xdr:colOff>50800</xdr:colOff>
      <xdr:row>63</xdr:row>
      <xdr:rowOff>86868</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972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131335</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128795</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128795</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128795</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128795</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2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200-00001B01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0000000-0008-0000-0200-00001D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200-00001F010000}"/>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58165</xdr:rowOff>
    </xdr:from>
    <xdr:to>
      <xdr:col>20</xdr:col>
      <xdr:colOff>38100</xdr:colOff>
      <xdr:row>79</xdr:row>
      <xdr:rowOff>159765</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3746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142257</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200-00002B010000}"/>
            </a:ext>
          </a:extLst>
        </xdr:cNvPr>
        <xdr:cNvSpPr txBox="1"/>
      </xdr:nvSpPr>
      <xdr:spPr>
        <a:xfrm>
          <a:off x="4673600" y="1437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106680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3797300" y="14497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156463</xdr:rowOff>
    </xdr:from>
    <xdr:to>
      <xdr:col>15</xdr:col>
      <xdr:colOff>101600</xdr:colOff>
      <xdr:row>84</xdr:row>
      <xdr:rowOff>86613</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2857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35813</xdr:rowOff>
    </xdr:from>
    <xdr:to>
      <xdr:col>19</xdr:col>
      <xdr:colOff>177800</xdr:colOff>
      <xdr:row>84</xdr:row>
      <xdr:rowOff>95250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2908300" y="1443761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108458</xdr:rowOff>
    </xdr:from>
    <xdr:to>
      <xdr:col>10</xdr:col>
      <xdr:colOff>165100</xdr:colOff>
      <xdr:row>84</xdr:row>
      <xdr:rowOff>38608</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96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159258</xdr:rowOff>
    </xdr:from>
    <xdr:to>
      <xdr:col>15</xdr:col>
      <xdr:colOff>50800</xdr:colOff>
      <xdr:row>84</xdr:row>
      <xdr:rowOff>35813</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019300" y="143896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159258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130300" y="1435988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4842</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155719</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114571</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66564</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77740</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29735</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134257</xdr:rowOff>
    </xdr:from>
    <xdr:to>
      <xdr:col>55</xdr:col>
      <xdr:colOff>50800</xdr:colOff>
      <xdr:row>85</xdr:row>
      <xdr:rowOff>64407</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112684</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xdr:rowOff>
    </xdr:from>
    <xdr:to>
      <xdr:col>55</xdr:col>
      <xdr:colOff>0</xdr:colOff>
      <xdr:row>85</xdr:row>
      <xdr:rowOff>13607</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458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13607</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145143</xdr:rowOff>
    </xdr:from>
    <xdr:to>
      <xdr:col>41</xdr:col>
      <xdr:colOff>101600</xdr:colOff>
      <xdr:row>85</xdr:row>
      <xdr:rowOff>75293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24493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7861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145143</xdr:rowOff>
    </xdr:from>
    <xdr:to>
      <xdr:col>36</xdr:col>
      <xdr:colOff>165100</xdr:colOff>
      <xdr:row>85</xdr:row>
      <xdr:rowOff>75293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24493</xdr:rowOff>
    </xdr:from>
    <xdr:to>
      <xdr:col>41</xdr:col>
      <xdr:colOff>50800</xdr:colOff>
      <xdr:row>85</xdr:row>
      <xdr:rowOff>24493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459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110870</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55534</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66420</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66420</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105411</xdr:rowOff>
    </xdr:from>
    <xdr:to>
      <xdr:col>24</xdr:col>
      <xdr:colOff>114300</xdr:colOff>
      <xdr:row>109</xdr:row>
      <xdr:rowOff>35561</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20338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97245</xdr:rowOff>
    </xdr:from>
    <xdr:to>
      <xdr:col>20</xdr:col>
      <xdr:colOff>38100</xdr:colOff>
      <xdr:row>109</xdr:row>
      <xdr:rowOff>27395</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148045</xdr:rowOff>
    </xdr:from>
    <xdr:to>
      <xdr:col>24</xdr:col>
      <xdr:colOff>63500</xdr:colOff>
      <xdr:row>108</xdr:row>
      <xdr:rowOff>156211</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3797300" y="186646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98879</xdr:rowOff>
    </xdr:from>
    <xdr:to>
      <xdr:col>15</xdr:col>
      <xdr:colOff>101600</xdr:colOff>
      <xdr:row>109</xdr:row>
      <xdr:rowOff>29029</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148045</xdr:rowOff>
    </xdr:from>
    <xdr:to>
      <xdr:col>19</xdr:col>
      <xdr:colOff>177800</xdr:colOff>
      <xdr:row>108</xdr:row>
      <xdr:rowOff>149679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2908300" y="186646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129902</xdr:rowOff>
    </xdr:from>
    <xdr:to>
      <xdr:col>10</xdr:col>
      <xdr:colOff>165100</xdr:colOff>
      <xdr:row>109</xdr:row>
      <xdr:rowOff>60052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149679</xdr:rowOff>
    </xdr:from>
    <xdr:to>
      <xdr:col>15</xdr:col>
      <xdr:colOff>50800</xdr:colOff>
      <xdr:row>109</xdr:row>
      <xdr:rowOff>9252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019300" y="186662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129902</xdr:rowOff>
    </xdr:from>
    <xdr:to>
      <xdr:col>6</xdr:col>
      <xdr:colOff>38100</xdr:colOff>
      <xdr:row>109</xdr:row>
      <xdr:rowOff>60052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9252</xdr:rowOff>
    </xdr:from>
    <xdr:to>
      <xdr:col>10</xdr:col>
      <xdr:colOff>114300</xdr:colOff>
      <xdr:row>109</xdr:row>
      <xdr:rowOff>9252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869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18522</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70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20156</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51179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51179</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2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200-0000C6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200-0000C8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200-0000CA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156845</xdr:rowOff>
    </xdr:from>
    <xdr:to>
      <xdr:col>50</xdr:col>
      <xdr:colOff>165100</xdr:colOff>
      <xdr:row>105</xdr:row>
      <xdr:rowOff>86995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9588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200-0000D6010000}"/>
            </a:ext>
          </a:extLst>
        </xdr:cNvPr>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9639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156845</xdr:rowOff>
    </xdr:from>
    <xdr:to>
      <xdr:col>46</xdr:col>
      <xdr:colOff>38100</xdr:colOff>
      <xdr:row>106</xdr:row>
      <xdr:rowOff>86995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8699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36195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8750300" y="1820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156845</xdr:rowOff>
    </xdr:from>
    <xdr:to>
      <xdr:col>41</xdr:col>
      <xdr:colOff>101600</xdr:colOff>
      <xdr:row>106</xdr:row>
      <xdr:rowOff>86995</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781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36195</xdr:rowOff>
    </xdr:from>
    <xdr:to>
      <xdr:col>45</xdr:col>
      <xdr:colOff>177800</xdr:colOff>
      <xdr:row>106</xdr:row>
      <xdr:rowOff>36195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7861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156845</xdr:rowOff>
    </xdr:from>
    <xdr:to>
      <xdr:col>36</xdr:col>
      <xdr:colOff>165100</xdr:colOff>
      <xdr:row>106</xdr:row>
      <xdr:rowOff>86995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692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36195</xdr:rowOff>
    </xdr:from>
    <xdr:to>
      <xdr:col>41</xdr:col>
      <xdr:colOff>50800</xdr:colOff>
      <xdr:row>106</xdr:row>
      <xdr:rowOff>36195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6972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103522</xdr:rowOff>
    </xdr:from>
    <xdr:ext cx="469744" cy="259045"/>
    <xdr:sp macro="" textlink="">
      <xdr:nvSpPr>
        <xdr:cNvPr id="479" name="n_1aveValue【市民会館】&#10;一人当たり面積">
          <a:extLst>
            <a:ext uri="{FF2B5EF4-FFF2-40B4-BE49-F238E27FC236}">
              <a16:creationId xmlns:a16="http://schemas.microsoft.com/office/drawing/2014/main" id="{00000000-0008-0000-0200-0000DF010000}"/>
            </a:ext>
          </a:extLst>
        </xdr:cNvPr>
        <xdr:cNvSpPr txBox="1"/>
      </xdr:nvSpPr>
      <xdr:spPr>
        <a:xfrm>
          <a:off x="93917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80" name="n_2aveValue【市民会館】&#10;一人当たり面積">
          <a:extLst>
            <a:ext uri="{FF2B5EF4-FFF2-40B4-BE49-F238E27FC236}">
              <a16:creationId xmlns:a16="http://schemas.microsoft.com/office/drawing/2014/main" id="{00000000-0008-0000-0200-0000E0010000}"/>
            </a:ext>
          </a:extLst>
        </xdr:cNvPr>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1" name="n_3aveValue【市民会館】&#10;一人当たり面積">
          <a:extLst>
            <a:ext uri="{FF2B5EF4-FFF2-40B4-BE49-F238E27FC236}">
              <a16:creationId xmlns:a16="http://schemas.microsoft.com/office/drawing/2014/main" id="{00000000-0008-0000-0200-0000E1010000}"/>
            </a:ext>
          </a:extLst>
        </xdr:cNvPr>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82" name="n_4aveValue【市民会館】&#10;一人当たり面積">
          <a:extLst>
            <a:ext uri="{FF2B5EF4-FFF2-40B4-BE49-F238E27FC236}">
              <a16:creationId xmlns:a16="http://schemas.microsoft.com/office/drawing/2014/main" id="{00000000-0008-0000-0200-0000E2010000}"/>
            </a:ext>
          </a:extLst>
        </xdr:cNvPr>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83" name="n_1mainValue【市民会館】&#10;一人当たり面積">
          <a:extLst>
            <a:ext uri="{FF2B5EF4-FFF2-40B4-BE49-F238E27FC236}">
              <a16:creationId xmlns:a16="http://schemas.microsoft.com/office/drawing/2014/main" id="{00000000-0008-0000-0200-0000E3010000}"/>
            </a:ext>
          </a:extLst>
        </xdr:cNvPr>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78122</xdr:rowOff>
    </xdr:from>
    <xdr:ext cx="469744" cy="259045"/>
    <xdr:sp macro="" textlink="">
      <xdr:nvSpPr>
        <xdr:cNvPr id="484" name="n_2mainValue【市民会館】&#10;一人当たり面積">
          <a:extLst>
            <a:ext uri="{FF2B5EF4-FFF2-40B4-BE49-F238E27FC236}">
              <a16:creationId xmlns:a16="http://schemas.microsoft.com/office/drawing/2014/main" id="{00000000-0008-0000-0200-0000E4010000}"/>
            </a:ext>
          </a:extLst>
        </xdr:cNvPr>
        <xdr:cNvSpPr txBox="1"/>
      </xdr:nvSpPr>
      <xdr:spPr>
        <a:xfrm>
          <a:off x="8515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78122</xdr:rowOff>
    </xdr:from>
    <xdr:ext cx="469744" cy="259045"/>
    <xdr:sp macro="" textlink="">
      <xdr:nvSpPr>
        <xdr:cNvPr id="485" name="n_3mainValue【市民会館】&#10;一人当たり面積">
          <a:extLst>
            <a:ext uri="{FF2B5EF4-FFF2-40B4-BE49-F238E27FC236}">
              <a16:creationId xmlns:a16="http://schemas.microsoft.com/office/drawing/2014/main" id="{00000000-0008-0000-0200-0000E5010000}"/>
            </a:ext>
          </a:extLst>
        </xdr:cNvPr>
        <xdr:cNvSpPr txBox="1"/>
      </xdr:nvSpPr>
      <xdr:spPr>
        <a:xfrm>
          <a:off x="7626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78122</xdr:rowOff>
    </xdr:from>
    <xdr:ext cx="469744" cy="259045"/>
    <xdr:sp macro="" textlink="">
      <xdr:nvSpPr>
        <xdr:cNvPr id="486" name="n_4mainValue【市民会館】&#10;一人当たり面積">
          <a:extLst>
            <a:ext uri="{FF2B5EF4-FFF2-40B4-BE49-F238E27FC236}">
              <a16:creationId xmlns:a16="http://schemas.microsoft.com/office/drawing/2014/main" id="{00000000-0008-0000-0200-0000E6010000}"/>
            </a:ext>
          </a:extLst>
        </xdr:cNvPr>
        <xdr:cNvSpPr txBox="1"/>
      </xdr:nvSpPr>
      <xdr:spPr>
        <a:xfrm>
          <a:off x="6737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2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200-00000102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200-000003020000}"/>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200-00000502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12337</xdr:rowOff>
    </xdr:from>
    <xdr:to>
      <xdr:col>81</xdr:col>
      <xdr:colOff>101600</xdr:colOff>
      <xdr:row>38</xdr:row>
      <xdr:rowOff>113937</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5430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200-000011020000}"/>
            </a:ext>
          </a:extLst>
        </xdr:cNvPr>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108676</xdr:rowOff>
    </xdr:from>
    <xdr:to>
      <xdr:col>81</xdr:col>
      <xdr:colOff>101600</xdr:colOff>
      <xdr:row>36</xdr:row>
      <xdr:rowOff>38826</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5430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159476</xdr:rowOff>
    </xdr:from>
    <xdr:to>
      <xdr:col>85</xdr:col>
      <xdr:colOff>127000</xdr:colOff>
      <xdr:row>36</xdr:row>
      <xdr:rowOff>92528</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5481300" y="616022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4541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56606</xdr:rowOff>
    </xdr:from>
    <xdr:to>
      <xdr:col>81</xdr:col>
      <xdr:colOff>50800</xdr:colOff>
      <xdr:row>35</xdr:row>
      <xdr:rowOff>159476</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4592300" y="60573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126637</xdr:rowOff>
    </xdr:from>
    <xdr:to>
      <xdr:col>72</xdr:col>
      <xdr:colOff>38100</xdr:colOff>
      <xdr:row>39</xdr:row>
      <xdr:rowOff>56787</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3652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56606</xdr:rowOff>
    </xdr:from>
    <xdr:to>
      <xdr:col>76</xdr:col>
      <xdr:colOff>114300</xdr:colOff>
      <xdr:row>39</xdr:row>
      <xdr:rowOff>5987</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3703300" y="6057356"/>
          <a:ext cx="889000" cy="6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66222</xdr:rowOff>
    </xdr:from>
    <xdr:to>
      <xdr:col>67</xdr:col>
      <xdr:colOff>101600</xdr:colOff>
      <xdr:row>38</xdr:row>
      <xdr:rowOff>167822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763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117022</xdr:rowOff>
    </xdr:from>
    <xdr:to>
      <xdr:col>71</xdr:col>
      <xdr:colOff>177800</xdr:colOff>
      <xdr:row>39</xdr:row>
      <xdr:rowOff>5987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814300" y="663212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105064</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55353</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47914</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158949</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49151</xdr:rowOff>
    </xdr:from>
    <xdr:to>
      <xdr:col>112</xdr:col>
      <xdr:colOff>38100</xdr:colOff>
      <xdr:row>39</xdr:row>
      <xdr:rowOff>150751</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56985</xdr:rowOff>
    </xdr:from>
    <xdr:to>
      <xdr:col>116</xdr:col>
      <xdr:colOff>114300</xdr:colOff>
      <xdr:row>38</xdr:row>
      <xdr:rowOff>158585</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65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79862</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22199600" y="64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61640</xdr:rowOff>
    </xdr:from>
    <xdr:to>
      <xdr:col>112</xdr:col>
      <xdr:colOff>38100</xdr:colOff>
      <xdr:row>38</xdr:row>
      <xdr:rowOff>163240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65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107785</xdr:rowOff>
    </xdr:from>
    <xdr:to>
      <xdr:col>116</xdr:col>
      <xdr:colOff>63500</xdr:colOff>
      <xdr:row>38</xdr:row>
      <xdr:rowOff>112440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323300" y="6622885"/>
          <a:ext cx="8382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66975</xdr:rowOff>
    </xdr:from>
    <xdr:to>
      <xdr:col>107</xdr:col>
      <xdr:colOff>101600</xdr:colOff>
      <xdr:row>38</xdr:row>
      <xdr:rowOff>168575</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65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112440</xdr:rowOff>
    </xdr:from>
    <xdr:to>
      <xdr:col>111</xdr:col>
      <xdr:colOff>177800</xdr:colOff>
      <xdr:row>38</xdr:row>
      <xdr:rowOff>117775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0434300" y="662754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111544</xdr:rowOff>
    </xdr:from>
    <xdr:to>
      <xdr:col>102</xdr:col>
      <xdr:colOff>165100</xdr:colOff>
      <xdr:row>41</xdr:row>
      <xdr:rowOff>41694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69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117775</xdr:rowOff>
    </xdr:from>
    <xdr:to>
      <xdr:col>107</xdr:col>
      <xdr:colOff>50800</xdr:colOff>
      <xdr:row>40</xdr:row>
      <xdr:rowOff>162344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45300" y="6632875"/>
          <a:ext cx="889000" cy="38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134206</xdr:rowOff>
    </xdr:from>
    <xdr:to>
      <xdr:col>98</xdr:col>
      <xdr:colOff>38100</xdr:colOff>
      <xdr:row>41</xdr:row>
      <xdr:rowOff>64356</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69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162344</xdr:rowOff>
    </xdr:from>
    <xdr:to>
      <xdr:col>102</xdr:col>
      <xdr:colOff>114300</xdr:colOff>
      <xdr:row>41</xdr:row>
      <xdr:rowOff>13556</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8656300" y="7020344"/>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141878</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21043411" y="68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13710</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0167111" y="68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74337</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8389111" y="6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8318</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3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13652</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3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32821</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70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55483</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70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2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200-00007202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200-00007402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200-00007602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49784</xdr:rowOff>
    </xdr:from>
    <xdr:to>
      <xdr:col>81</xdr:col>
      <xdr:colOff>101600</xdr:colOff>
      <xdr:row>59</xdr:row>
      <xdr:rowOff>151384</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5430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90932</xdr:rowOff>
    </xdr:from>
    <xdr:to>
      <xdr:col>85</xdr:col>
      <xdr:colOff>177800</xdr:colOff>
      <xdr:row>60</xdr:row>
      <xdr:rowOff>21082</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62687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69359</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200-000082020000}"/>
            </a:ext>
          </a:extLst>
        </xdr:cNvPr>
        <xdr:cNvSpPr txBox="1"/>
      </xdr:nvSpPr>
      <xdr:spPr>
        <a:xfrm>
          <a:off x="16357600"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93726</xdr:rowOff>
    </xdr:from>
    <xdr:to>
      <xdr:col>85</xdr:col>
      <xdr:colOff>127000</xdr:colOff>
      <xdr:row>59</xdr:row>
      <xdr:rowOff>141732</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5481300" y="1020927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164084</xdr:rowOff>
    </xdr:from>
    <xdr:to>
      <xdr:col>76</xdr:col>
      <xdr:colOff>165100</xdr:colOff>
      <xdr:row>59</xdr:row>
      <xdr:rowOff>94234</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4541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43434</xdr:rowOff>
    </xdr:from>
    <xdr:to>
      <xdr:col>81</xdr:col>
      <xdr:colOff>50800</xdr:colOff>
      <xdr:row>59</xdr:row>
      <xdr:rowOff>93726</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4592300" y="101589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113792</xdr:rowOff>
    </xdr:from>
    <xdr:to>
      <xdr:col>72</xdr:col>
      <xdr:colOff>38100</xdr:colOff>
      <xdr:row>59</xdr:row>
      <xdr:rowOff>43942</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365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164592</xdr:rowOff>
    </xdr:from>
    <xdr:to>
      <xdr:col>76</xdr:col>
      <xdr:colOff>114300</xdr:colOff>
      <xdr:row>59</xdr:row>
      <xdr:rowOff>43434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3703300" y="101086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164592</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814300" y="10058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142511</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5266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44213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3500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9923</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2611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161053</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60469</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139700</xdr:rowOff>
    </xdr:from>
    <xdr:to>
      <xdr:col>112</xdr:col>
      <xdr:colOff>38100</xdr:colOff>
      <xdr:row>62</xdr:row>
      <xdr:rowOff>69850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60</xdr:row>
      <xdr:rowOff>38100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21323300" y="10210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38100</xdr:rowOff>
    </xdr:from>
    <xdr:to>
      <xdr:col>111</xdr:col>
      <xdr:colOff>177800</xdr:colOff>
      <xdr:row>60</xdr:row>
      <xdr:rowOff>57150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0434300" y="10325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xdr:rowOff>
    </xdr:from>
    <xdr:to>
      <xdr:col>102</xdr:col>
      <xdr:colOff>165100</xdr:colOff>
      <xdr:row>60</xdr:row>
      <xdr:rowOff>107950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57150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9545300" y="1034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xdr:rowOff>
    </xdr:from>
    <xdr:to>
      <xdr:col>98</xdr:col>
      <xdr:colOff>38100</xdr:colOff>
      <xdr:row>60</xdr:row>
      <xdr:rowOff>107950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57150</xdr:rowOff>
    </xdr:from>
    <xdr:to>
      <xdr:col>102</xdr:col>
      <xdr:colOff>114300</xdr:colOff>
      <xdr:row>60</xdr:row>
      <xdr:rowOff>57150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656300" y="1034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60977</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118127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105427</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21075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0199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124477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19310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124477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8421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2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00000000-0008-0000-0200-0000E5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200-0000E7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200-0000E9020000}"/>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73025</xdr:rowOff>
    </xdr:from>
    <xdr:to>
      <xdr:col>85</xdr:col>
      <xdr:colOff>177800</xdr:colOff>
      <xdr:row>82</xdr:row>
      <xdr:rowOff>3175</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6268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51452</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200-0000F5020000}"/>
            </a:ext>
          </a:extLst>
        </xdr:cNvPr>
        <xdr:cNvSpPr txBox="1"/>
      </xdr:nvSpPr>
      <xdr:spPr>
        <a:xfrm>
          <a:off x="16357600"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42545</xdr:rowOff>
    </xdr:from>
    <xdr:to>
      <xdr:col>81</xdr:col>
      <xdr:colOff>101600</xdr:colOff>
      <xdr:row>81</xdr:row>
      <xdr:rowOff>144145</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5430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93345</xdr:rowOff>
    </xdr:from>
    <xdr:to>
      <xdr:col>85</xdr:col>
      <xdr:colOff>127000</xdr:colOff>
      <xdr:row>81</xdr:row>
      <xdr:rowOff>123825</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5481300" y="139807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xdr:rowOff>
    </xdr:from>
    <xdr:to>
      <xdr:col>76</xdr:col>
      <xdr:colOff>165100</xdr:colOff>
      <xdr:row>81</xdr:row>
      <xdr:rowOff>109855</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4541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93345</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4592300" y="13946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20955</xdr:rowOff>
    </xdr:from>
    <xdr:to>
      <xdr:col>76</xdr:col>
      <xdr:colOff>114300</xdr:colOff>
      <xdr:row>81</xdr:row>
      <xdr:rowOff>59055</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3703300" y="1390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31114</xdr:rowOff>
    </xdr:from>
    <xdr:to>
      <xdr:col>67</xdr:col>
      <xdr:colOff>101600</xdr:colOff>
      <xdr:row>78</xdr:row>
      <xdr:rowOff>132714</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2763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81914</xdr:rowOff>
    </xdr:from>
    <xdr:to>
      <xdr:col>71</xdr:col>
      <xdr:colOff>177800</xdr:colOff>
      <xdr:row>81</xdr:row>
      <xdr:rowOff>20955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814300" y="13455014"/>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51452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24782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160672</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200-000002030000}"/>
            </a:ext>
          </a:extLst>
        </xdr:cNvPr>
        <xdr:cNvSpPr txBox="1"/>
      </xdr:nvSpPr>
      <xdr:spPr>
        <a:xfrm>
          <a:off x="15266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126382</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200-000003030000}"/>
            </a:ext>
          </a:extLst>
        </xdr:cNvPr>
        <xdr:cNvSpPr txBox="1"/>
      </xdr:nvSpPr>
      <xdr:spPr>
        <a:xfrm>
          <a:off x="14389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200-000004030000}"/>
            </a:ext>
          </a:extLst>
        </xdr:cNvPr>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149241</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200-000005030000}"/>
            </a:ext>
          </a:extLst>
        </xdr:cNvPr>
        <xdr:cNvSpPr txBox="1"/>
      </xdr:nvSpPr>
      <xdr:spPr>
        <a:xfrm>
          <a:off x="12611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2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200-00001E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200-000020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200-000022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200-00002E030000}"/>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0</xdr:rowOff>
    </xdr:from>
    <xdr:to>
      <xdr:col>112</xdr:col>
      <xdr:colOff>38100</xdr:colOff>
      <xdr:row>84</xdr:row>
      <xdr:rowOff>101600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1272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50800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1323300" y="1443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0</xdr:rowOff>
    </xdr:from>
    <xdr:to>
      <xdr:col>107</xdr:col>
      <xdr:colOff>101600</xdr:colOff>
      <xdr:row>84</xdr:row>
      <xdr:rowOff>101600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0383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50800</xdr:rowOff>
    </xdr:from>
    <xdr:to>
      <xdr:col>111</xdr:col>
      <xdr:colOff>177800</xdr:colOff>
      <xdr:row>84</xdr:row>
      <xdr:rowOff>50800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0434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0</xdr:rowOff>
    </xdr:from>
    <xdr:to>
      <xdr:col>102</xdr:col>
      <xdr:colOff>165100</xdr:colOff>
      <xdr:row>84</xdr:row>
      <xdr:rowOff>101600</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9494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50800</xdr:rowOff>
    </xdr:from>
    <xdr:to>
      <xdr:col>107</xdr:col>
      <xdr:colOff>50800</xdr:colOff>
      <xdr:row>84</xdr:row>
      <xdr:rowOff>50800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9545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18605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50800</xdr:rowOff>
    </xdr:from>
    <xdr:to>
      <xdr:col>102</xdr:col>
      <xdr:colOff>114300</xdr:colOff>
      <xdr:row>84</xdr:row>
      <xdr:rowOff>63500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18656300" y="1445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3" name="n_1aveValue【消防施設】&#10;一人当たり面積">
          <a:extLst>
            <a:ext uri="{FF2B5EF4-FFF2-40B4-BE49-F238E27FC236}">
              <a16:creationId xmlns:a16="http://schemas.microsoft.com/office/drawing/2014/main" id="{00000000-0008-0000-0200-000037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24" name="n_2aveValue【消防施設】&#10;一人当たり面積">
          <a:extLst>
            <a:ext uri="{FF2B5EF4-FFF2-40B4-BE49-F238E27FC236}">
              <a16:creationId xmlns:a16="http://schemas.microsoft.com/office/drawing/2014/main" id="{00000000-0008-0000-0200-000038030000}"/>
            </a:ext>
          </a:extLst>
        </xdr:cNvPr>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25" name="n_3aveValue【消防施設】&#10;一人当たり面積">
          <a:extLst>
            <a:ext uri="{FF2B5EF4-FFF2-40B4-BE49-F238E27FC236}">
              <a16:creationId xmlns:a16="http://schemas.microsoft.com/office/drawing/2014/main" id="{00000000-0008-0000-0200-000039030000}"/>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826" name="n_4aveValue【消防施設】&#10;一人当たり面積">
          <a:extLst>
            <a:ext uri="{FF2B5EF4-FFF2-40B4-BE49-F238E27FC236}">
              <a16:creationId xmlns:a16="http://schemas.microsoft.com/office/drawing/2014/main" id="{00000000-0008-0000-0200-00003A030000}"/>
            </a:ext>
          </a:extLst>
        </xdr:cNvPr>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92727</xdr:rowOff>
    </xdr:from>
    <xdr:ext cx="469744" cy="259045"/>
    <xdr:sp macro="" textlink="">
      <xdr:nvSpPr>
        <xdr:cNvPr id="827" name="n_1mainValue【消防施設】&#10;一人当たり面積">
          <a:extLst>
            <a:ext uri="{FF2B5EF4-FFF2-40B4-BE49-F238E27FC236}">
              <a16:creationId xmlns:a16="http://schemas.microsoft.com/office/drawing/2014/main" id="{00000000-0008-0000-0200-00003B030000}"/>
            </a:ext>
          </a:extLst>
        </xdr:cNvPr>
        <xdr:cNvSpPr txBox="1"/>
      </xdr:nvSpPr>
      <xdr:spPr>
        <a:xfrm>
          <a:off x="210757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828" name="n_2mainValue【消防施設】&#10;一人当たり面積">
          <a:extLst>
            <a:ext uri="{FF2B5EF4-FFF2-40B4-BE49-F238E27FC236}">
              <a16:creationId xmlns:a16="http://schemas.microsoft.com/office/drawing/2014/main" id="{00000000-0008-0000-0200-00003C030000}"/>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829" name="n_3mainValue【消防施設】&#10;一人当たり面積">
          <a:extLst>
            <a:ext uri="{FF2B5EF4-FFF2-40B4-BE49-F238E27FC236}">
              <a16:creationId xmlns:a16="http://schemas.microsoft.com/office/drawing/2014/main" id="{00000000-0008-0000-0200-00003D03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830" name="n_4mainValue【消防施設】&#10;一人当たり面積">
          <a:extLst>
            <a:ext uri="{FF2B5EF4-FFF2-40B4-BE49-F238E27FC236}">
              <a16:creationId xmlns:a16="http://schemas.microsoft.com/office/drawing/2014/main" id="{00000000-0008-0000-0200-00003E030000}"/>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2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200-00005903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a:extLst>
            <a:ext uri="{FF2B5EF4-FFF2-40B4-BE49-F238E27FC236}">
              <a16:creationId xmlns:a16="http://schemas.microsoft.com/office/drawing/2014/main" id="{00000000-0008-0000-0200-00005B03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200-00005D030000}"/>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200-000069030000}"/>
            </a:ext>
          </a:extLst>
        </xdr:cNvPr>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32113</xdr:rowOff>
    </xdr:from>
    <xdr:to>
      <xdr:col>85</xdr:col>
      <xdr:colOff>127000</xdr:colOff>
      <xdr:row>106</xdr:row>
      <xdr:rowOff>37012</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5481300" y="182058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32113</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4592300" y="1815846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3652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131718</xdr:rowOff>
    </xdr:from>
    <xdr:to>
      <xdr:col>76</xdr:col>
      <xdr:colOff>114300</xdr:colOff>
      <xdr:row>105</xdr:row>
      <xdr:rowOff>156211</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3703300" y="1813396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131718</xdr:rowOff>
    </xdr:from>
    <xdr:to>
      <xdr:col>71</xdr:col>
      <xdr:colOff>177800</xdr:colOff>
      <xdr:row>106</xdr:row>
      <xdr:rowOff>35379</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flipV="1">
          <a:off x="12814300" y="1813396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200-000072030000}"/>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200-000073030000}"/>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200-000074030000}"/>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200-00007503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200-000076030000}"/>
            </a:ext>
          </a:extLst>
        </xdr:cNvPr>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200-000077030000}"/>
            </a:ext>
          </a:extLst>
        </xdr:cNvPr>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200-000078030000}"/>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200-000079030000}"/>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00000000-0008-0000-02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a:extLst>
            <a:ext uri="{FF2B5EF4-FFF2-40B4-BE49-F238E27FC236}">
              <a16:creationId xmlns:a16="http://schemas.microsoft.com/office/drawing/2014/main" id="{00000000-0008-0000-0200-000090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a:extLst>
            <a:ext uri="{FF2B5EF4-FFF2-40B4-BE49-F238E27FC236}">
              <a16:creationId xmlns:a16="http://schemas.microsoft.com/office/drawing/2014/main" id="{00000000-0008-0000-0200-000092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a:extLst>
            <a:ext uri="{FF2B5EF4-FFF2-40B4-BE49-F238E27FC236}">
              <a16:creationId xmlns:a16="http://schemas.microsoft.com/office/drawing/2014/main" id="{00000000-0008-0000-0200-000094030000}"/>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66548</xdr:rowOff>
    </xdr:from>
    <xdr:to>
      <xdr:col>112</xdr:col>
      <xdr:colOff>38100</xdr:colOff>
      <xdr:row>104</xdr:row>
      <xdr:rowOff>168148</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1272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54627</xdr:rowOff>
    </xdr:from>
    <xdr:ext cx="469744" cy="259045"/>
    <xdr:sp macro="" textlink="">
      <xdr:nvSpPr>
        <xdr:cNvPr id="928" name="【庁舎】&#10;一人当たり面積該当値テキスト">
          <a:extLst>
            <a:ext uri="{FF2B5EF4-FFF2-40B4-BE49-F238E27FC236}">
              <a16:creationId xmlns:a16="http://schemas.microsoft.com/office/drawing/2014/main" id="{00000000-0008-0000-0200-0000A0030000}"/>
            </a:ext>
          </a:extLst>
        </xdr:cNvPr>
        <xdr:cNvSpPr txBox="1"/>
      </xdr:nvSpPr>
      <xdr:spPr>
        <a:xfrm>
          <a:off x="221996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144272</xdr:rowOff>
    </xdr:from>
    <xdr:to>
      <xdr:col>107</xdr:col>
      <xdr:colOff>101600</xdr:colOff>
      <xdr:row>107</xdr:row>
      <xdr:rowOff>74422</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0383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23622</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0434300" y="1836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144272</xdr:rowOff>
    </xdr:from>
    <xdr:to>
      <xdr:col>102</xdr:col>
      <xdr:colOff>165100</xdr:colOff>
      <xdr:row>107</xdr:row>
      <xdr:rowOff>74422</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19494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23622</xdr:rowOff>
    </xdr:from>
    <xdr:to>
      <xdr:col>107</xdr:col>
      <xdr:colOff>50800</xdr:colOff>
      <xdr:row>107</xdr:row>
      <xdr:rowOff>23622</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19545300" y="1836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144272</xdr:rowOff>
    </xdr:from>
    <xdr:to>
      <xdr:col>98</xdr:col>
      <xdr:colOff>38100</xdr:colOff>
      <xdr:row>107</xdr:row>
      <xdr:rowOff>74422</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8605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23622</xdr:rowOff>
    </xdr:from>
    <xdr:to>
      <xdr:col>102</xdr:col>
      <xdr:colOff>114300</xdr:colOff>
      <xdr:row>107</xdr:row>
      <xdr:rowOff>23622</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a:off x="18656300" y="1836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13225</xdr:rowOff>
    </xdr:from>
    <xdr:ext cx="469744" cy="259045"/>
    <xdr:sp macro="" textlink="">
      <xdr:nvSpPr>
        <xdr:cNvPr id="937" name="n_1aveValue【庁舎】&#10;一人当たり面積">
          <a:extLst>
            <a:ext uri="{FF2B5EF4-FFF2-40B4-BE49-F238E27FC236}">
              <a16:creationId xmlns:a16="http://schemas.microsoft.com/office/drawing/2014/main" id="{00000000-0008-0000-0200-0000A9030000}"/>
            </a:ext>
          </a:extLst>
        </xdr:cNvPr>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938" name="n_2aveValue【庁舎】&#10;一人当たり面積">
          <a:extLst>
            <a:ext uri="{FF2B5EF4-FFF2-40B4-BE49-F238E27FC236}">
              <a16:creationId xmlns:a16="http://schemas.microsoft.com/office/drawing/2014/main" id="{00000000-0008-0000-0200-0000AA030000}"/>
            </a:ext>
          </a:extLst>
        </xdr:cNvPr>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939" name="n_3aveValue【庁舎】&#10;一人当たり面積">
          <a:extLst>
            <a:ext uri="{FF2B5EF4-FFF2-40B4-BE49-F238E27FC236}">
              <a16:creationId xmlns:a16="http://schemas.microsoft.com/office/drawing/2014/main" id="{00000000-0008-0000-0200-0000AB030000}"/>
            </a:ext>
          </a:extLst>
        </xdr:cNvPr>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940" name="n_4aveValue【庁舎】&#10;一人当たり面積">
          <a:extLst>
            <a:ext uri="{FF2B5EF4-FFF2-40B4-BE49-F238E27FC236}">
              <a16:creationId xmlns:a16="http://schemas.microsoft.com/office/drawing/2014/main" id="{00000000-0008-0000-0200-0000AC030000}"/>
            </a:ext>
          </a:extLst>
        </xdr:cNvPr>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941" name="n_1mainValue【庁舎】&#10;一人当たり面積">
          <a:extLst>
            <a:ext uri="{FF2B5EF4-FFF2-40B4-BE49-F238E27FC236}">
              <a16:creationId xmlns:a16="http://schemas.microsoft.com/office/drawing/2014/main" id="{00000000-0008-0000-0200-0000AD030000}"/>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65549</xdr:rowOff>
    </xdr:from>
    <xdr:ext cx="469744" cy="259045"/>
    <xdr:sp macro="" textlink="">
      <xdr:nvSpPr>
        <xdr:cNvPr id="942" name="n_2mainValue【庁舎】&#10;一人当たり面積">
          <a:extLst>
            <a:ext uri="{FF2B5EF4-FFF2-40B4-BE49-F238E27FC236}">
              <a16:creationId xmlns:a16="http://schemas.microsoft.com/office/drawing/2014/main" id="{00000000-0008-0000-0200-0000AE030000}"/>
            </a:ext>
          </a:extLst>
        </xdr:cNvPr>
        <xdr:cNvSpPr txBox="1"/>
      </xdr:nvSpPr>
      <xdr:spPr>
        <a:xfrm>
          <a:off x="20199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65549</xdr:rowOff>
    </xdr:from>
    <xdr:ext cx="469744" cy="259045"/>
    <xdr:sp macro="" textlink="">
      <xdr:nvSpPr>
        <xdr:cNvPr id="943" name="n_3mainValue【庁舎】&#10;一人当たり面積">
          <a:extLst>
            <a:ext uri="{FF2B5EF4-FFF2-40B4-BE49-F238E27FC236}">
              <a16:creationId xmlns:a16="http://schemas.microsoft.com/office/drawing/2014/main" id="{00000000-0008-0000-0200-0000AF030000}"/>
            </a:ext>
          </a:extLst>
        </xdr:cNvPr>
        <xdr:cNvSpPr txBox="1"/>
      </xdr:nvSpPr>
      <xdr:spPr>
        <a:xfrm>
          <a:off x="19310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65549</xdr:rowOff>
    </xdr:from>
    <xdr:ext cx="469744" cy="259045"/>
    <xdr:sp macro="" textlink="">
      <xdr:nvSpPr>
        <xdr:cNvPr id="944" name="n_4mainValue【庁舎】&#10;一人当たり面積">
          <a:extLst>
            <a:ext uri="{FF2B5EF4-FFF2-40B4-BE49-F238E27FC236}">
              <a16:creationId xmlns:a16="http://schemas.microsoft.com/office/drawing/2014/main" id="{00000000-0008-0000-0200-0000B0030000}"/>
            </a:ext>
          </a:extLst>
        </xdr:cNvPr>
        <xdr:cNvSpPr txBox="1"/>
      </xdr:nvSpPr>
      <xdr:spPr>
        <a:xfrm>
          <a:off x="18421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2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2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2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年度にごみ処理施設を更新した一般廃棄物処理施設を除き、施設が古く、老朽化が進んでいるため、類似団体内平均値と比較し、有形固定資産減価償却率は高い数値となっている。　</a:t>
          </a:r>
        </a:p>
        <a:p>
          <a:r>
            <a:rPr kumimoji="1" lang="ja-JP" altLang="en-US" sz="1300">
              <a:latin typeface="ＭＳ Ｐゴシック" panose="020B0600070205080204" pitchFamily="50" charset="-128"/>
              <a:ea typeface="ＭＳ Ｐゴシック" panose="020B0600070205080204" pitchFamily="50" charset="-128"/>
            </a:rPr>
            <a:t>　今後も引き続き、公共施設等総合管理計画に基づき、公共施設等の更新・統廃合・長寿命化等を総合的かつ計画的に進める。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231,700
228,607
24.70
89,219,936
87,296,110
1,863,005
46,880,283
61,702,941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個人市民税の担税力が弱いこと、大企業が少ないため法人市民税収入が少ないことなど、税基盤が脆弱であることから、類似団体内平均値に比べて低くなっている。今後も税源涵養の観点から、まちの魅力や活力の創出に向けた都市基盤の整備に取り組むとともに、地方創生の取組を推進し、財政力の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103011</xdr:rowOff>
    </xdr:from>
    <xdr:to>
      <xdr:col>19</xdr:col>
      <xdr:colOff>184150</xdr:colOff>
      <xdr:row>41</xdr:row>
      <xdr:rowOff>33161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では、公債費や投資的経費などが減少した一方、今後の新型コロナウイルス感染症への対応等に係る財政調整基金への積立金や扶助費などが増加しており、歳入では、繰入金や利子割交付金などが減少した一方、地方特例交付金や府支出金などの増加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ポイント改善し、類似団体内平均値を下回った。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今後も市税徴収率の向上など、自主財源の確保に努めるとともに、アウトソーシングや定員の適正化などの行財政改革を推進することにより財政構造の改善を図る。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56134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9903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65786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0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66</xdr:row>
      <xdr:rowOff>24638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1003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66</xdr:row>
      <xdr:rowOff>24638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0386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91965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[80,539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職員数、給与制度の適正化に取り組み、人件費を抑制したことにより、類似団体内平均値及び大阪府平均を下回っている。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今後も、職員の柔軟な働き方を推進することにより長時間労働を抑制し、職員数の適正化を進めていく。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163503</xdr:rowOff>
    </xdr:from>
    <xdr:to>
      <xdr:col>23</xdr:col>
      <xdr:colOff>133350</xdr:colOff>
      <xdr:row>80</xdr:row>
      <xdr:rowOff>36505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708053"/>
          <a:ext cx="838200" cy="4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108469</xdr:rowOff>
    </xdr:from>
    <xdr:to>
      <xdr:col>19</xdr:col>
      <xdr:colOff>133350</xdr:colOff>
      <xdr:row>79</xdr:row>
      <xdr:rowOff>163503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653019"/>
          <a:ext cx="889000" cy="5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108530</xdr:rowOff>
    </xdr:from>
    <xdr:to>
      <xdr:col>19</xdr:col>
      <xdr:colOff>184150</xdr:colOff>
      <xdr:row>83</xdr:row>
      <xdr:rowOff>38680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23457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5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99887</xdr:rowOff>
    </xdr:from>
    <xdr:to>
      <xdr:col>15</xdr:col>
      <xdr:colOff>82550</xdr:colOff>
      <xdr:row>79</xdr:row>
      <xdr:rowOff>108469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44437"/>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99887</xdr:rowOff>
    </xdr:from>
    <xdr:to>
      <xdr:col>11</xdr:col>
      <xdr:colOff>31750</xdr:colOff>
      <xdr:row>79</xdr:row>
      <xdr:rowOff>113174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644437"/>
          <a:ext cx="889000" cy="1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157155</xdr:rowOff>
    </xdr:from>
    <xdr:to>
      <xdr:col>23</xdr:col>
      <xdr:colOff>184150</xdr:colOff>
      <xdr:row>80</xdr:row>
      <xdr:rowOff>87305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7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78432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62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112703</xdr:rowOff>
    </xdr:from>
    <xdr:to>
      <xdr:col>19</xdr:col>
      <xdr:colOff>184150</xdr:colOff>
      <xdr:row>80</xdr:row>
      <xdr:rowOff>42853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6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53030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42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57669</xdr:rowOff>
    </xdr:from>
    <xdr:to>
      <xdr:col>15</xdr:col>
      <xdr:colOff>133350</xdr:colOff>
      <xdr:row>79</xdr:row>
      <xdr:rowOff>159269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77</xdr:row>
      <xdr:rowOff>169446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3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49087</xdr:rowOff>
    </xdr:from>
    <xdr:to>
      <xdr:col>11</xdr:col>
      <xdr:colOff>82550</xdr:colOff>
      <xdr:row>79</xdr:row>
      <xdr:rowOff>150687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160864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3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62374</xdr:rowOff>
    </xdr:from>
    <xdr:to>
      <xdr:col>7</xdr:col>
      <xdr:colOff>31750</xdr:colOff>
      <xdr:row>79</xdr:row>
      <xdr:rowOff>163974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2701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7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給与制度の適正化に取り組み、類似団体内平均値を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ポイント下回るなど、低水準を維持している。引き続き水準の適正化に努める。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94191</xdr:rowOff>
    </xdr:from>
    <xdr:to>
      <xdr:col>81</xdr:col>
      <xdr:colOff>44450</xdr:colOff>
      <xdr:row>81</xdr:row>
      <xdr:rowOff>154516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39816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154516</xdr:rowOff>
    </xdr:from>
    <xdr:to>
      <xdr:col>77</xdr:col>
      <xdr:colOff>44450</xdr:colOff>
      <xdr:row>82</xdr:row>
      <xdr:rowOff>83609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425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229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43391</xdr:rowOff>
    </xdr:from>
    <xdr:to>
      <xdr:col>81</xdr:col>
      <xdr:colOff>95250</xdr:colOff>
      <xdr:row>81</xdr:row>
      <xdr:rowOff>144991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136118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5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113241</xdr:rowOff>
    </xdr:from>
    <xdr:to>
      <xdr:col>64</xdr:col>
      <xdr:colOff>152400</xdr:colOff>
      <xdr:row>83</xdr:row>
      <xdr:rowOff>43391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53568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退職者の補充や総人件費の上限を定めた上での新規職員の採用等、適正な定員管理に努めたことにより、類似団体内平均値を下回っている。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今後も、職員の柔軟な働き方を推進することにより長時間労働を抑制し、職員数の適正化を進めていく。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79647</xdr:rowOff>
    </xdr:from>
    <xdr:to>
      <xdr:col>81</xdr:col>
      <xdr:colOff>44450</xdr:colOff>
      <xdr:row>66</xdr:row>
      <xdr:rowOff>123916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95197"/>
          <a:ext cx="0" cy="1244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95993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123916</xdr:rowOff>
    </xdr:from>
    <xdr:to>
      <xdr:col>81</xdr:col>
      <xdr:colOff>133350</xdr:colOff>
      <xdr:row>66</xdr:row>
      <xdr:rowOff>123916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166024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79647</xdr:rowOff>
    </xdr:from>
    <xdr:to>
      <xdr:col>81</xdr:col>
      <xdr:colOff>133350</xdr:colOff>
      <xdr:row>59</xdr:row>
      <xdr:rowOff>79647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9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3810</xdr:rowOff>
    </xdr:from>
    <xdr:to>
      <xdr:col>81</xdr:col>
      <xdr:colOff>44450</xdr:colOff>
      <xdr:row>59</xdr:row>
      <xdr:rowOff>79647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936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24328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52251</xdr:rowOff>
    </xdr:from>
    <xdr:to>
      <xdr:col>81</xdr:col>
      <xdr:colOff>95250</xdr:colOff>
      <xdr:row>62</xdr:row>
      <xdr:rowOff>153851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109765</xdr:rowOff>
    </xdr:from>
    <xdr:to>
      <xdr:col>77</xdr:col>
      <xdr:colOff>44450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53865"/>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48804</xdr:rowOff>
    </xdr:from>
    <xdr:to>
      <xdr:col>77</xdr:col>
      <xdr:colOff>95250</xdr:colOff>
      <xdr:row>62</xdr:row>
      <xdr:rowOff>150404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135181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85634</xdr:rowOff>
    </xdr:from>
    <xdr:to>
      <xdr:col>72</xdr:col>
      <xdr:colOff>203200</xdr:colOff>
      <xdr:row>58</xdr:row>
      <xdr:rowOff>109765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2973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28122</xdr:rowOff>
    </xdr:from>
    <xdr:to>
      <xdr:col>73</xdr:col>
      <xdr:colOff>44450</xdr:colOff>
      <xdr:row>62</xdr:row>
      <xdr:rowOff>129722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114499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71846</xdr:rowOff>
    </xdr:from>
    <xdr:to>
      <xdr:col>68</xdr:col>
      <xdr:colOff>152400</xdr:colOff>
      <xdr:row>58</xdr:row>
      <xdr:rowOff>85634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159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544</xdr:rowOff>
    </xdr:from>
    <xdr:to>
      <xdr:col>68</xdr:col>
      <xdr:colOff>203200</xdr:colOff>
      <xdr:row>62</xdr:row>
      <xdr:rowOff>102144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86921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80027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121574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58965</xdr:rowOff>
    </xdr:from>
    <xdr:to>
      <xdr:col>73</xdr:col>
      <xdr:colOff>44450</xdr:colOff>
      <xdr:row>58</xdr:row>
      <xdr:rowOff>160565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170742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34834</xdr:rowOff>
    </xdr:from>
    <xdr:to>
      <xdr:col>68</xdr:col>
      <xdr:colOff>203200</xdr:colOff>
      <xdr:row>58</xdr:row>
      <xdr:rowOff>136434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146611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21046</xdr:rowOff>
    </xdr:from>
    <xdr:to>
      <xdr:col>64</xdr:col>
      <xdr:colOff>152400</xdr:colOff>
      <xdr:row>58</xdr:row>
      <xdr:rowOff>122646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132823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会計においては、将来の財政負担を考慮し、普通建設事業債や臨時財政対策債の発行を抑制するとともに、公営企業や一部事務組合においても、必要最小限の地方債の発行にとどめている。そのため、類似団体内平均値を下回っており、今後も地方債の必要最小限の発行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127508</xdr:rowOff>
    </xdr:from>
    <xdr:to>
      <xdr:col>81</xdr:col>
      <xdr:colOff>44450</xdr:colOff>
      <xdr:row>37</xdr:row>
      <xdr:rowOff>91186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29970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81534</xdr:rowOff>
    </xdr:from>
    <xdr:to>
      <xdr:col>77</xdr:col>
      <xdr:colOff>44450</xdr:colOff>
      <xdr:row>37</xdr:row>
      <xdr:rowOff>91186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4251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100584</xdr:rowOff>
    </xdr:from>
    <xdr:to>
      <xdr:col>77</xdr:col>
      <xdr:colOff>95250</xdr:colOff>
      <xdr:row>39</xdr:row>
      <xdr:rowOff>30734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6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15511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0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81534</xdr:rowOff>
    </xdr:from>
    <xdr:to>
      <xdr:col>72</xdr:col>
      <xdr:colOff>203200</xdr:colOff>
      <xdr:row>37</xdr:row>
      <xdr:rowOff>120142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251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92727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100838</xdr:rowOff>
    </xdr:from>
    <xdr:to>
      <xdr:col>68</xdr:col>
      <xdr:colOff>152400</xdr:colOff>
      <xdr:row>37</xdr:row>
      <xdr:rowOff>120142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4444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112031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76708</xdr:rowOff>
    </xdr:from>
    <xdr:to>
      <xdr:col>81</xdr:col>
      <xdr:colOff>95250</xdr:colOff>
      <xdr:row>37</xdr:row>
      <xdr:rowOff>6858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93235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09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40386</xdr:rowOff>
    </xdr:from>
    <xdr:to>
      <xdr:col>77</xdr:col>
      <xdr:colOff>95250</xdr:colOff>
      <xdr:row>37</xdr:row>
      <xdr:rowOff>141986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152163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30734</xdr:rowOff>
    </xdr:from>
    <xdr:to>
      <xdr:col>73</xdr:col>
      <xdr:colOff>44450</xdr:colOff>
      <xdr:row>37</xdr:row>
      <xdr:rowOff>132334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142511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69342</xdr:rowOff>
    </xdr:from>
    <xdr:to>
      <xdr:col>68</xdr:col>
      <xdr:colOff>203200</xdr:colOff>
      <xdr:row>37</xdr:row>
      <xdr:rowOff>170942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9669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50038</xdr:rowOff>
    </xdr:from>
    <xdr:to>
      <xdr:col>64</xdr:col>
      <xdr:colOff>152400</xdr:colOff>
      <xdr:row>37</xdr:row>
      <xdr:rowOff>151638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161815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の減少や充当可能基金が増加したことなどにより、類似団体内平均値を下回る水準を維持している。今後も、地方債の発行抑制や定員の適正化に努めることなどにより、後年度の負担軽減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105368</xdr:rowOff>
    </xdr:from>
    <xdr:to>
      <xdr:col>77</xdr:col>
      <xdr:colOff>95250</xdr:colOff>
      <xdr:row>15</xdr:row>
      <xdr:rowOff>35518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45695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7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168910</xdr:rowOff>
    </xdr:from>
    <xdr:to>
      <xdr:col>68</xdr:col>
      <xdr:colOff>203200</xdr:colOff>
      <xdr:row>15</xdr:row>
      <xdr:rowOff>99060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231,700
228,607
24.70
89,219,936
87,296,110
1,863,005
46,880,283
61,702,941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定員適正化計画に基づく総人件費の抑制や給与制度の適正化等により、平成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ポイント低下し類似団体内平均値を下回ることができた。引き続き当該取組を進めていく。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8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ポイント改善しており、類似団体内平均値を下回る水準となっている。今後も、事務処理の改善や工夫により、抑制に努めていく。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39914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29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4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105229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58256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施設型給付費や障害福祉サービス等が増加しており、扶助費全体では、依然類似団体内平均値を上回っている。今後も、扶助費の抑制に向け、生活保護費に係る生活保護受給者自立支援事業等を推進する。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42635</xdr:rowOff>
    </xdr:from>
    <xdr:to>
      <xdr:col>24</xdr:col>
      <xdr:colOff>25400</xdr:colOff>
      <xdr:row>59</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581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42635</xdr:rowOff>
    </xdr:from>
    <xdr:to>
      <xdr:col>19</xdr:col>
      <xdr:colOff>187325</xdr:colOff>
      <xdr:row>59</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58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46265</xdr:rowOff>
    </xdr:from>
    <xdr:to>
      <xdr:col>20</xdr:col>
      <xdr:colOff>38100</xdr:colOff>
      <xdr:row>55</xdr:row>
      <xdr:rowOff>147865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9978</xdr:rowOff>
    </xdr:from>
    <xdr:to>
      <xdr:col>15</xdr:col>
      <xdr:colOff>98425</xdr:colOff>
      <xdr:row>59</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2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9978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94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163285</xdr:rowOff>
    </xdr:from>
    <xdr:to>
      <xdr:col>20</xdr:col>
      <xdr:colOff>38100</xdr:colOff>
      <xdr:row>59</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130628</xdr:rowOff>
    </xdr:from>
    <xdr:to>
      <xdr:col>11</xdr:col>
      <xdr:colOff>60325</xdr:colOff>
      <xdr:row>59</xdr:row>
      <xdr:rowOff>60778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45555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介護保険特別会計や後期高齢者医療特別会計への繰出金が増加したこと等により、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ポイント悪化している。今後も、より一層の経費の削減と事務の効率化を図ることにより、抑制に努めていく。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23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95250</xdr:rowOff>
    </xdr:from>
    <xdr:to>
      <xdr:col>78</xdr:col>
      <xdr:colOff>69850</xdr:colOff>
      <xdr:row>59</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95250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59</xdr:row>
      <xdr:rowOff>57150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9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下水道事業会計負担金が増加したものの、枚方寝屋川消防組合や北河内４市リサイクル施設組合への負担金の減などにより、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なお、枚方寝屋川消防組合などの一部事務組合への負担金が含まれているため、類似団体内平均値を上回る構造となっている。今後も、組合も含めさらなる行財政改革の推進に取り組み、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104140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将来の財政負担を考慮した普通建設事業債や臨時財政対策債の発行抑制により、元利償還金が減少し、平成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ポイント改善している。今後も、必要最小限の発行に努めていく。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77</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088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78</xdr:row>
      <xdr:rowOff>66039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1876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78</xdr:row>
      <xdr:rowOff>66039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241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扶助費や特別会計への繰出金が増加しているものの、経常的に経費に係る歳入が大幅に増加していること等により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ポイント改善した。今後も、職員数の適正化等、より一層の行財政改革を推進し、経常経費充当一般財源の削減に努める。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440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113285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113285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85852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537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94204</xdr:rowOff>
    </xdr:from>
    <xdr:to>
      <xdr:col>29</xdr:col>
      <xdr:colOff>127000</xdr:colOff>
      <xdr:row>17</xdr:row>
      <xdr:rowOff>141661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6479"/>
          <a:ext cx="647700" cy="4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141661</xdr:rowOff>
    </xdr:from>
    <xdr:to>
      <xdr:col>26</xdr:col>
      <xdr:colOff>50800</xdr:colOff>
      <xdr:row>18</xdr:row>
      <xdr:rowOff>5370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03936"/>
          <a:ext cx="698500" cy="3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29962</xdr:rowOff>
    </xdr:from>
    <xdr:to>
      <xdr:col>26</xdr:col>
      <xdr:colOff>101600</xdr:colOff>
      <xdr:row>16</xdr:row>
      <xdr:rowOff>131562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141739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8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5370</xdr:rowOff>
    </xdr:from>
    <xdr:to>
      <xdr:col>22</xdr:col>
      <xdr:colOff>114300</xdr:colOff>
      <xdr:row>18</xdr:row>
      <xdr:rowOff>43180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9095"/>
          <a:ext cx="698500" cy="3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170556</xdr:rowOff>
    </xdr:from>
    <xdr:to>
      <xdr:col>18</xdr:col>
      <xdr:colOff>177800</xdr:colOff>
      <xdr:row>18</xdr:row>
      <xdr:rowOff>43180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32831"/>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43532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15369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3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43404</xdr:rowOff>
    </xdr:from>
    <xdr:to>
      <xdr:col>29</xdr:col>
      <xdr:colOff>177800</xdr:colOff>
      <xdr:row>17</xdr:row>
      <xdr:rowOff>145004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90861</xdr:rowOff>
    </xdr:from>
    <xdr:to>
      <xdr:col>26</xdr:col>
      <xdr:colOff>101600</xdr:colOff>
      <xdr:row>18</xdr:row>
      <xdr:rowOff>21011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5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126020</xdr:rowOff>
    </xdr:from>
    <xdr:to>
      <xdr:col>22</xdr:col>
      <xdr:colOff>165100</xdr:colOff>
      <xdr:row>18</xdr:row>
      <xdr:rowOff>56170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40947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7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163830</xdr:rowOff>
    </xdr:from>
    <xdr:to>
      <xdr:col>19</xdr:col>
      <xdr:colOff>38100</xdr:colOff>
      <xdr:row>18</xdr:row>
      <xdr:rowOff>93980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78757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119756</xdr:rowOff>
    </xdr:from>
    <xdr:to>
      <xdr:col>15</xdr:col>
      <xdr:colOff>101600</xdr:colOff>
      <xdr:row>18</xdr:row>
      <xdr:rowOff>49906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8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34683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6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269189</xdr:rowOff>
    </xdr:from>
    <xdr:to>
      <xdr:col>29</xdr:col>
      <xdr:colOff>127000</xdr:colOff>
      <xdr:row>38</xdr:row>
      <xdr:rowOff>38852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393889"/>
          <a:ext cx="647700" cy="112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269189</xdr:rowOff>
    </xdr:from>
    <xdr:to>
      <xdr:col>26</xdr:col>
      <xdr:colOff>50800</xdr:colOff>
      <xdr:row>37</xdr:row>
      <xdr:rowOff>322087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93889"/>
          <a:ext cx="698500" cy="5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168691</xdr:rowOff>
    </xdr:from>
    <xdr:to>
      <xdr:col>26</xdr:col>
      <xdr:colOff>101600</xdr:colOff>
      <xdr:row>37</xdr:row>
      <xdr:rowOff>98841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219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280468</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9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52751</xdr:rowOff>
    </xdr:from>
    <xdr:to>
      <xdr:col>22</xdr:col>
      <xdr:colOff>114300</xdr:colOff>
      <xdr:row>37</xdr:row>
      <xdr:rowOff>322087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77451"/>
          <a:ext cx="698500" cy="26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199727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52751</xdr:rowOff>
    </xdr:from>
    <xdr:to>
      <xdr:col>18</xdr:col>
      <xdr:colOff>177800</xdr:colOff>
      <xdr:row>37</xdr:row>
      <xdr:rowOff>294153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77451"/>
          <a:ext cx="698500" cy="24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188114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135445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7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330952</xdr:rowOff>
    </xdr:from>
    <xdr:to>
      <xdr:col>29</xdr:col>
      <xdr:colOff>177800</xdr:colOff>
      <xdr:row>38</xdr:row>
      <xdr:rowOff>89652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45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239529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218389</xdr:rowOff>
    </xdr:from>
    <xdr:to>
      <xdr:col>26</xdr:col>
      <xdr:colOff>101600</xdr:colOff>
      <xdr:row>37</xdr:row>
      <xdr:rowOff>319989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43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304766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2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271287</xdr:rowOff>
    </xdr:from>
    <xdr:to>
      <xdr:col>22</xdr:col>
      <xdr:colOff>165100</xdr:colOff>
      <xdr:row>38</xdr:row>
      <xdr:rowOff>29987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95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14764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1951</xdr:rowOff>
    </xdr:from>
    <xdr:to>
      <xdr:col>19</xdr:col>
      <xdr:colOff>38100</xdr:colOff>
      <xdr:row>37</xdr:row>
      <xdr:rowOff>103551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2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88328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1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243353</xdr:rowOff>
    </xdr:from>
    <xdr:to>
      <xdr:col>15</xdr:col>
      <xdr:colOff>101600</xdr:colOff>
      <xdr:row>38</xdr:row>
      <xdr:rowOff>2053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68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329730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5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231,700
228,607
24.70
89,219,936
87,296,110
1,863,005
46,880,283
61,702,941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21437</xdr:rowOff>
    </xdr:from>
    <xdr:to>
      <xdr:col>24</xdr:col>
      <xdr:colOff>63500</xdr:colOff>
      <xdr:row>38</xdr:row>
      <xdr:rowOff>52298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6537"/>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52298</xdr:rowOff>
    </xdr:from>
    <xdr:to>
      <xdr:col>19</xdr:col>
      <xdr:colOff>177800</xdr:colOff>
      <xdr:row>38</xdr:row>
      <xdr:rowOff>99428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67398"/>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51372</xdr:rowOff>
    </xdr:from>
    <xdr:to>
      <xdr:col>20</xdr:col>
      <xdr:colOff>38100</xdr:colOff>
      <xdr:row>35</xdr:row>
      <xdr:rowOff>152972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169499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91961</xdr:rowOff>
    </xdr:from>
    <xdr:to>
      <xdr:col>15</xdr:col>
      <xdr:colOff>50800</xdr:colOff>
      <xdr:row>38</xdr:row>
      <xdr:rowOff>99428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07061"/>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53137</xdr:rowOff>
    </xdr:from>
    <xdr:to>
      <xdr:col>10</xdr:col>
      <xdr:colOff>114300</xdr:colOff>
      <xdr:row>38</xdr:row>
      <xdr:rowOff>91961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8237"/>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23537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133418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142087</xdr:rowOff>
    </xdr:from>
    <xdr:to>
      <xdr:col>24</xdr:col>
      <xdr:colOff>114300</xdr:colOff>
      <xdr:row>38</xdr:row>
      <xdr:rowOff>72237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120514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1498</xdr:rowOff>
    </xdr:from>
    <xdr:to>
      <xdr:col>20</xdr:col>
      <xdr:colOff>38100</xdr:colOff>
      <xdr:row>38</xdr:row>
      <xdr:rowOff>103098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94225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48628</xdr:rowOff>
    </xdr:from>
    <xdr:to>
      <xdr:col>15</xdr:col>
      <xdr:colOff>101600</xdr:colOff>
      <xdr:row>38</xdr:row>
      <xdr:rowOff>150228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141355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41161</xdr:rowOff>
    </xdr:from>
    <xdr:to>
      <xdr:col>10</xdr:col>
      <xdr:colOff>165100</xdr:colOff>
      <xdr:row>38</xdr:row>
      <xdr:rowOff>142761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133888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2337</xdr:rowOff>
    </xdr:from>
    <xdr:to>
      <xdr:col>6</xdr:col>
      <xdr:colOff>38100</xdr:colOff>
      <xdr:row>38</xdr:row>
      <xdr:rowOff>103937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95064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75482</xdr:rowOff>
    </xdr:from>
    <xdr:to>
      <xdr:col>24</xdr:col>
      <xdr:colOff>63500</xdr:colOff>
      <xdr:row>57</xdr:row>
      <xdr:rowOff>102248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8132"/>
          <a:ext cx="8382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102248</xdr:rowOff>
    </xdr:from>
    <xdr:to>
      <xdr:col>19</xdr:col>
      <xdr:colOff>177800</xdr:colOff>
      <xdr:row>57</xdr:row>
      <xdr:rowOff>149587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4898"/>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121285</xdr:rowOff>
    </xdr:from>
    <xdr:to>
      <xdr:col>20</xdr:col>
      <xdr:colOff>38100</xdr:colOff>
      <xdr:row>56</xdr:row>
      <xdr:rowOff>51435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67962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149587</xdr:rowOff>
    </xdr:from>
    <xdr:to>
      <xdr:col>15</xdr:col>
      <xdr:colOff>50800</xdr:colOff>
      <xdr:row>57</xdr:row>
      <xdr:rowOff>157797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2237"/>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91317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157797</xdr:rowOff>
    </xdr:from>
    <xdr:to>
      <xdr:col>10</xdr:col>
      <xdr:colOff>114300</xdr:colOff>
      <xdr:row>57</xdr:row>
      <xdr:rowOff>159074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0447"/>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99242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108119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24682</xdr:rowOff>
    </xdr:from>
    <xdr:to>
      <xdr:col>24</xdr:col>
      <xdr:colOff>114300</xdr:colOff>
      <xdr:row>57</xdr:row>
      <xdr:rowOff>126282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111059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51448</xdr:rowOff>
    </xdr:from>
    <xdr:to>
      <xdr:col>20</xdr:col>
      <xdr:colOff>38100</xdr:colOff>
      <xdr:row>57</xdr:row>
      <xdr:rowOff>153048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144175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98787</xdr:rowOff>
    </xdr:from>
    <xdr:to>
      <xdr:col>15</xdr:col>
      <xdr:colOff>101600</xdr:colOff>
      <xdr:row>58</xdr:row>
      <xdr:rowOff>28937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20064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106997</xdr:rowOff>
    </xdr:from>
    <xdr:to>
      <xdr:col>10</xdr:col>
      <xdr:colOff>165100</xdr:colOff>
      <xdr:row>58</xdr:row>
      <xdr:rowOff>37147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28274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108274</xdr:rowOff>
    </xdr:from>
    <xdr:to>
      <xdr:col>6</xdr:col>
      <xdr:colOff>38100</xdr:colOff>
      <xdr:row>58</xdr:row>
      <xdr:rowOff>38424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29551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128270</xdr:rowOff>
    </xdr:from>
    <xdr:to>
      <xdr:col>24</xdr:col>
      <xdr:colOff>63500</xdr:colOff>
      <xdr:row>78</xdr:row>
      <xdr:rowOff>138303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01370"/>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113030</xdr:rowOff>
    </xdr:from>
    <xdr:to>
      <xdr:col>19</xdr:col>
      <xdr:colOff>177800</xdr:colOff>
      <xdr:row>78</xdr:row>
      <xdr:rowOff>138303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86130"/>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107188</xdr:rowOff>
    </xdr:from>
    <xdr:to>
      <xdr:col>20</xdr:col>
      <xdr:colOff>38100</xdr:colOff>
      <xdr:row>76</xdr:row>
      <xdr:rowOff>37337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659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53865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66167</xdr:rowOff>
    </xdr:from>
    <xdr:to>
      <xdr:col>15</xdr:col>
      <xdr:colOff>50800</xdr:colOff>
      <xdr:row>78</xdr:row>
      <xdr:rowOff>113030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3926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129557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60706</xdr:rowOff>
    </xdr:from>
    <xdr:to>
      <xdr:col>10</xdr:col>
      <xdr:colOff>114300</xdr:colOff>
      <xdr:row>78</xdr:row>
      <xdr:rowOff>66167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33806"/>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48150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77470</xdr:rowOff>
    </xdr:from>
    <xdr:to>
      <xdr:col>24</xdr:col>
      <xdr:colOff>114300</xdr:colOff>
      <xdr:row>79</xdr:row>
      <xdr:rowOff>7620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163847</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87503</xdr:rowOff>
    </xdr:from>
    <xdr:to>
      <xdr:col>20</xdr:col>
      <xdr:colOff>38100</xdr:colOff>
      <xdr:row>79</xdr:row>
      <xdr:rowOff>17653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8780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53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62230</xdr:rowOff>
    </xdr:from>
    <xdr:to>
      <xdr:col>15</xdr:col>
      <xdr:colOff>101600</xdr:colOff>
      <xdr:row>78</xdr:row>
      <xdr:rowOff>163830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154957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2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15367</xdr:rowOff>
    </xdr:from>
    <xdr:to>
      <xdr:col>10</xdr:col>
      <xdr:colOff>165100</xdr:colOff>
      <xdr:row>78</xdr:row>
      <xdr:rowOff>116967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108094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9906</xdr:rowOff>
    </xdr:from>
    <xdr:to>
      <xdr:col>6</xdr:col>
      <xdr:colOff>38100</xdr:colOff>
      <xdr:row>78</xdr:row>
      <xdr:rowOff>111506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102633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59817</xdr:rowOff>
    </xdr:from>
    <xdr:to>
      <xdr:col>24</xdr:col>
      <xdr:colOff>63500</xdr:colOff>
      <xdr:row>93</xdr:row>
      <xdr:rowOff>132296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04667"/>
          <a:ext cx="8382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132296</xdr:rowOff>
    </xdr:from>
    <xdr:to>
      <xdr:col>19</xdr:col>
      <xdr:colOff>177800</xdr:colOff>
      <xdr:row>93</xdr:row>
      <xdr:rowOff>137998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7714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126200</xdr:rowOff>
    </xdr:from>
    <xdr:to>
      <xdr:col>20</xdr:col>
      <xdr:colOff>38100</xdr:colOff>
      <xdr:row>97</xdr:row>
      <xdr:rowOff>56350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47477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137998</xdr:rowOff>
    </xdr:from>
    <xdr:to>
      <xdr:col>15</xdr:col>
      <xdr:colOff>50800</xdr:colOff>
      <xdr:row>94</xdr:row>
      <xdr:rowOff>9767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82848"/>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9767</xdr:rowOff>
    </xdr:from>
    <xdr:to>
      <xdr:col>10</xdr:col>
      <xdr:colOff>114300</xdr:colOff>
      <xdr:row>94</xdr:row>
      <xdr:rowOff>71780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26067"/>
          <a:ext cx="889000" cy="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9017</xdr:rowOff>
    </xdr:from>
    <xdr:to>
      <xdr:col>24</xdr:col>
      <xdr:colOff>114300</xdr:colOff>
      <xdr:row>93</xdr:row>
      <xdr:rowOff>110617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31894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0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81496</xdr:rowOff>
    </xdr:from>
    <xdr:to>
      <xdr:col>20</xdr:col>
      <xdr:colOff>38100</xdr:colOff>
      <xdr:row>94</xdr:row>
      <xdr:rowOff>11646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28173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87198</xdr:rowOff>
    </xdr:from>
    <xdr:to>
      <xdr:col>15</xdr:col>
      <xdr:colOff>101600</xdr:colOff>
      <xdr:row>94</xdr:row>
      <xdr:rowOff>17348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0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33875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8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130417</xdr:rowOff>
    </xdr:from>
    <xdr:to>
      <xdr:col>10</xdr:col>
      <xdr:colOff>165100</xdr:colOff>
      <xdr:row>94</xdr:row>
      <xdr:rowOff>60567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77094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85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20980</xdr:rowOff>
    </xdr:from>
    <xdr:to>
      <xdr:col>6</xdr:col>
      <xdr:colOff>38100</xdr:colOff>
      <xdr:row>94</xdr:row>
      <xdr:rowOff>122580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139107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91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26246</xdr:rowOff>
    </xdr:from>
    <xdr:to>
      <xdr:col>55</xdr:col>
      <xdr:colOff>0</xdr:colOff>
      <xdr:row>37</xdr:row>
      <xdr:rowOff>33584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69896"/>
          <a:ext cx="8382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33584</xdr:rowOff>
    </xdr:from>
    <xdr:to>
      <xdr:col>50</xdr:col>
      <xdr:colOff>114300</xdr:colOff>
      <xdr:row>37</xdr:row>
      <xdr:rowOff>45517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77234"/>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154874</xdr:rowOff>
    </xdr:from>
    <xdr:to>
      <xdr:col>50</xdr:col>
      <xdr:colOff>165100</xdr:colOff>
      <xdr:row>37</xdr:row>
      <xdr:rowOff>85024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76151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45517</xdr:rowOff>
    </xdr:from>
    <xdr:to>
      <xdr:col>45</xdr:col>
      <xdr:colOff>177800</xdr:colOff>
      <xdr:row>37</xdr:row>
      <xdr:rowOff>49312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89167"/>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30612</xdr:rowOff>
    </xdr:from>
    <xdr:to>
      <xdr:col>41</xdr:col>
      <xdr:colOff>50800</xdr:colOff>
      <xdr:row>37</xdr:row>
      <xdr:rowOff>49312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7426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112707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146896</xdr:rowOff>
    </xdr:from>
    <xdr:to>
      <xdr:col>55</xdr:col>
      <xdr:colOff>50800</xdr:colOff>
      <xdr:row>37</xdr:row>
      <xdr:rowOff>77046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169773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154234</xdr:rowOff>
    </xdr:from>
    <xdr:to>
      <xdr:col>50</xdr:col>
      <xdr:colOff>165100</xdr:colOff>
      <xdr:row>37</xdr:row>
      <xdr:rowOff>84384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100911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1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166167</xdr:rowOff>
    </xdr:from>
    <xdr:to>
      <xdr:col>46</xdr:col>
      <xdr:colOff>38100</xdr:colOff>
      <xdr:row>37</xdr:row>
      <xdr:rowOff>96317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112844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169962</xdr:rowOff>
    </xdr:from>
    <xdr:to>
      <xdr:col>41</xdr:col>
      <xdr:colOff>101600</xdr:colOff>
      <xdr:row>37</xdr:row>
      <xdr:rowOff>100112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91239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3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151262</xdr:rowOff>
    </xdr:from>
    <xdr:to>
      <xdr:col>36</xdr:col>
      <xdr:colOff>165100</xdr:colOff>
      <xdr:row>37</xdr:row>
      <xdr:rowOff>81412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155816</xdr:rowOff>
    </xdr:from>
    <xdr:to>
      <xdr:col>55</xdr:col>
      <xdr:colOff>0</xdr:colOff>
      <xdr:row>58</xdr:row>
      <xdr:rowOff>131976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928466"/>
          <a:ext cx="8382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59086</xdr:rowOff>
    </xdr:from>
    <xdr:to>
      <xdr:col>50</xdr:col>
      <xdr:colOff>114300</xdr:colOff>
      <xdr:row>58</xdr:row>
      <xdr:rowOff>131976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60286"/>
          <a:ext cx="889000" cy="4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153855</xdr:rowOff>
    </xdr:from>
    <xdr:to>
      <xdr:col>50</xdr:col>
      <xdr:colOff>165100</xdr:colOff>
      <xdr:row>57</xdr:row>
      <xdr:rowOff>84005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100532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59086</xdr:rowOff>
    </xdr:from>
    <xdr:to>
      <xdr:col>45</xdr:col>
      <xdr:colOff>177800</xdr:colOff>
      <xdr:row>56</xdr:row>
      <xdr:rowOff>155114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60286"/>
          <a:ext cx="889000" cy="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68535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155114</xdr:rowOff>
    </xdr:from>
    <xdr:to>
      <xdr:col>41</xdr:col>
      <xdr:colOff>50800</xdr:colOff>
      <xdr:row>59</xdr:row>
      <xdr:rowOff>81342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56314"/>
          <a:ext cx="889000" cy="4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114990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124503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105016</xdr:rowOff>
    </xdr:from>
    <xdr:to>
      <xdr:col>55</xdr:col>
      <xdr:colOff>50800</xdr:colOff>
      <xdr:row>58</xdr:row>
      <xdr:rowOff>35166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83443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81176</xdr:rowOff>
    </xdr:from>
    <xdr:to>
      <xdr:col>50</xdr:col>
      <xdr:colOff>165100</xdr:colOff>
      <xdr:row>59</xdr:row>
      <xdr:rowOff>11326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8286</xdr:rowOff>
    </xdr:from>
    <xdr:to>
      <xdr:col>46</xdr:col>
      <xdr:colOff>38100</xdr:colOff>
      <xdr:row>56</xdr:row>
      <xdr:rowOff>109886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104314</xdr:rowOff>
    </xdr:from>
    <xdr:to>
      <xdr:col>41</xdr:col>
      <xdr:colOff>101600</xdr:colOff>
      <xdr:row>57</xdr:row>
      <xdr:rowOff>34464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50991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30542</xdr:rowOff>
    </xdr:from>
    <xdr:to>
      <xdr:col>36</xdr:col>
      <xdr:colOff>165100</xdr:colOff>
      <xdr:row>59</xdr:row>
      <xdr:rowOff>132142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123269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23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27882</xdr:rowOff>
    </xdr:from>
    <xdr:to>
      <xdr:col>55</xdr:col>
      <xdr:colOff>0</xdr:colOff>
      <xdr:row>77</xdr:row>
      <xdr:rowOff>164650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29532"/>
          <a:ext cx="838200" cy="13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116219</xdr:rowOff>
    </xdr:from>
    <xdr:to>
      <xdr:col>50</xdr:col>
      <xdr:colOff>114300</xdr:colOff>
      <xdr:row>77</xdr:row>
      <xdr:rowOff>164650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460619"/>
          <a:ext cx="889000" cy="90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30510</xdr:rowOff>
    </xdr:from>
    <xdr:to>
      <xdr:col>50</xdr:col>
      <xdr:colOff>165100</xdr:colOff>
      <xdr:row>77</xdr:row>
      <xdr:rowOff>132110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148637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116219</xdr:rowOff>
    </xdr:from>
    <xdr:to>
      <xdr:col>45</xdr:col>
      <xdr:colOff>177800</xdr:colOff>
      <xdr:row>74</xdr:row>
      <xdr:rowOff>83660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460619"/>
          <a:ext cx="889000" cy="3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64650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83660</xdr:rowOff>
    </xdr:from>
    <xdr:to>
      <xdr:col>41</xdr:col>
      <xdr:colOff>50800</xdr:colOff>
      <xdr:row>78</xdr:row>
      <xdr:rowOff>55837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770960"/>
          <a:ext cx="889000" cy="65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65465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148532</xdr:rowOff>
    </xdr:from>
    <xdr:to>
      <xdr:col>55</xdr:col>
      <xdr:colOff>50800</xdr:colOff>
      <xdr:row>77</xdr:row>
      <xdr:rowOff>78682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171409</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3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113850</xdr:rowOff>
    </xdr:from>
    <xdr:to>
      <xdr:col>50</xdr:col>
      <xdr:colOff>165100</xdr:colOff>
      <xdr:row>78</xdr:row>
      <xdr:rowOff>44000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35127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65419</xdr:rowOff>
    </xdr:from>
    <xdr:to>
      <xdr:col>46</xdr:col>
      <xdr:colOff>38100</xdr:colOff>
      <xdr:row>72</xdr:row>
      <xdr:rowOff>167019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12096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1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32860</xdr:rowOff>
    </xdr:from>
    <xdr:to>
      <xdr:col>41</xdr:col>
      <xdr:colOff>101600</xdr:colOff>
      <xdr:row>74</xdr:row>
      <xdr:rowOff>134460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150987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4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5037</xdr:rowOff>
    </xdr:from>
    <xdr:to>
      <xdr:col>36</xdr:col>
      <xdr:colOff>165100</xdr:colOff>
      <xdr:row>78</xdr:row>
      <xdr:rowOff>106637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97764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93980</xdr:rowOff>
    </xdr:from>
    <xdr:to>
      <xdr:col>55</xdr:col>
      <xdr:colOff>0</xdr:colOff>
      <xdr:row>98</xdr:row>
      <xdr:rowOff>137128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96080"/>
          <a:ext cx="8382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93980</xdr:rowOff>
    </xdr:from>
    <xdr:to>
      <xdr:col>50</xdr:col>
      <xdr:colOff>114300</xdr:colOff>
      <xdr:row>98</xdr:row>
      <xdr:rowOff>124555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96080"/>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43974</xdr:rowOff>
    </xdr:from>
    <xdr:to>
      <xdr:col>45</xdr:col>
      <xdr:colOff>177800</xdr:colOff>
      <xdr:row>98</xdr:row>
      <xdr:rowOff>124555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46074"/>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43974</xdr:rowOff>
    </xdr:from>
    <xdr:to>
      <xdr:col>41</xdr:col>
      <xdr:colOff>50800</xdr:colOff>
      <xdr:row>98</xdr:row>
      <xdr:rowOff>82607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4607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86328</xdr:rowOff>
    </xdr:from>
    <xdr:to>
      <xdr:col>55</xdr:col>
      <xdr:colOff>50800</xdr:colOff>
      <xdr:row>99</xdr:row>
      <xdr:rowOff>16478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1255</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80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43180</xdr:rowOff>
    </xdr:from>
    <xdr:to>
      <xdr:col>50</xdr:col>
      <xdr:colOff>165100</xdr:colOff>
      <xdr:row>98</xdr:row>
      <xdr:rowOff>144780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135907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04428"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73755</xdr:rowOff>
    </xdr:from>
    <xdr:to>
      <xdr:col>46</xdr:col>
      <xdr:colOff>38100</xdr:colOff>
      <xdr:row>99</xdr:row>
      <xdr:rowOff>3905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166482</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6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164624</xdr:rowOff>
    </xdr:from>
    <xdr:to>
      <xdr:col>41</xdr:col>
      <xdr:colOff>101600</xdr:colOff>
      <xdr:row>98</xdr:row>
      <xdr:rowOff>94774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85901</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68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31807</xdr:rowOff>
    </xdr:from>
    <xdr:to>
      <xdr:col>36</xdr:col>
      <xdr:colOff>165100</xdr:colOff>
      <xdr:row>98</xdr:row>
      <xdr:rowOff>133407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124534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57012</xdr:rowOff>
    </xdr:from>
    <xdr:to>
      <xdr:col>85</xdr:col>
      <xdr:colOff>127000</xdr:colOff>
      <xdr:row>39</xdr:row>
      <xdr:rowOff>97931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43562"/>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57012</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43562"/>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25316</xdr:rowOff>
    </xdr:from>
    <xdr:to>
      <xdr:col>81</xdr:col>
      <xdr:colOff>101600</xdr:colOff>
      <xdr:row>39</xdr:row>
      <xdr:rowOff>126916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7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118043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804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47131</xdr:rowOff>
    </xdr:from>
    <xdr:to>
      <xdr:col>85</xdr:col>
      <xdr:colOff>177800</xdr:colOff>
      <xdr:row>39</xdr:row>
      <xdr:rowOff>148731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133508</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8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6212</xdr:rowOff>
    </xdr:from>
    <xdr:to>
      <xdr:col>81</xdr:col>
      <xdr:colOff>101600</xdr:colOff>
      <xdr:row>39</xdr:row>
      <xdr:rowOff>107812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124339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46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131556</xdr:rowOff>
    </xdr:from>
    <xdr:to>
      <xdr:col>85</xdr:col>
      <xdr:colOff>127000</xdr:colOff>
      <xdr:row>77</xdr:row>
      <xdr:rowOff>28172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161756"/>
          <a:ext cx="8382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131556</xdr:rowOff>
    </xdr:from>
    <xdr:to>
      <xdr:col>81</xdr:col>
      <xdr:colOff>50800</xdr:colOff>
      <xdr:row>76</xdr:row>
      <xdr:rowOff>168332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61756"/>
          <a:ext cx="8890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41466</xdr:rowOff>
    </xdr:from>
    <xdr:to>
      <xdr:col>81</xdr:col>
      <xdr:colOff>101600</xdr:colOff>
      <xdr:row>76</xdr:row>
      <xdr:rowOff>143066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159593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169760</xdr:rowOff>
    </xdr:from>
    <xdr:to>
      <xdr:col>76</xdr:col>
      <xdr:colOff>114300</xdr:colOff>
      <xdr:row>76</xdr:row>
      <xdr:rowOff>168332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28510"/>
          <a:ext cx="889000" cy="17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109900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169760</xdr:rowOff>
    </xdr:from>
    <xdr:to>
      <xdr:col>71</xdr:col>
      <xdr:colOff>177800</xdr:colOff>
      <xdr:row>76</xdr:row>
      <xdr:rowOff>47516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28510"/>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48807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148822</xdr:rowOff>
    </xdr:from>
    <xdr:to>
      <xdr:col>85</xdr:col>
      <xdr:colOff>177800</xdr:colOff>
      <xdr:row>77</xdr:row>
      <xdr:rowOff>78972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127249</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80756</xdr:rowOff>
    </xdr:from>
    <xdr:to>
      <xdr:col>81</xdr:col>
      <xdr:colOff>101600</xdr:colOff>
      <xdr:row>77</xdr:row>
      <xdr:rowOff>10906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2033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117532</xdr:rowOff>
    </xdr:from>
    <xdr:to>
      <xdr:col>76</xdr:col>
      <xdr:colOff>165100</xdr:colOff>
      <xdr:row>77</xdr:row>
      <xdr:rowOff>47682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38809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118961</xdr:rowOff>
    </xdr:from>
    <xdr:to>
      <xdr:col>72</xdr:col>
      <xdr:colOff>38100</xdr:colOff>
      <xdr:row>76</xdr:row>
      <xdr:rowOff>49110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65638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7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168166</xdr:rowOff>
    </xdr:from>
    <xdr:to>
      <xdr:col>67</xdr:col>
      <xdr:colOff>101600</xdr:colOff>
      <xdr:row>76</xdr:row>
      <xdr:rowOff>98316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89443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164114</xdr:rowOff>
    </xdr:from>
    <xdr:to>
      <xdr:col>85</xdr:col>
      <xdr:colOff>127000</xdr:colOff>
      <xdr:row>94</xdr:row>
      <xdr:rowOff>124521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108964"/>
          <a:ext cx="8382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124521</xdr:rowOff>
    </xdr:from>
    <xdr:to>
      <xdr:col>81</xdr:col>
      <xdr:colOff>50800</xdr:colOff>
      <xdr:row>95</xdr:row>
      <xdr:rowOff>171200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240821"/>
          <a:ext cx="8890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171200</xdr:rowOff>
    </xdr:from>
    <xdr:to>
      <xdr:col>76</xdr:col>
      <xdr:colOff>114300</xdr:colOff>
      <xdr:row>96</xdr:row>
      <xdr:rowOff>109296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458950"/>
          <a:ext cx="889000" cy="10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166994</xdr:rowOff>
    </xdr:from>
    <xdr:to>
      <xdr:col>71</xdr:col>
      <xdr:colOff>177800</xdr:colOff>
      <xdr:row>96</xdr:row>
      <xdr:rowOff>109296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454744"/>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113314</xdr:rowOff>
    </xdr:from>
    <xdr:to>
      <xdr:col>85</xdr:col>
      <xdr:colOff>177800</xdr:colOff>
      <xdr:row>94</xdr:row>
      <xdr:rowOff>43464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05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136191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90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73721</xdr:rowOff>
    </xdr:from>
    <xdr:to>
      <xdr:col>81</xdr:col>
      <xdr:colOff>101600</xdr:colOff>
      <xdr:row>95</xdr:row>
      <xdr:rowOff>3871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1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20398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59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120400</xdr:rowOff>
    </xdr:from>
    <xdr:to>
      <xdr:col>76</xdr:col>
      <xdr:colOff>165100</xdr:colOff>
      <xdr:row>96</xdr:row>
      <xdr:rowOff>50550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67077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1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58496</xdr:rowOff>
    </xdr:from>
    <xdr:to>
      <xdr:col>72</xdr:col>
      <xdr:colOff>38100</xdr:colOff>
      <xdr:row>96</xdr:row>
      <xdr:rowOff>160096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5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5173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29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116194</xdr:rowOff>
    </xdr:from>
    <xdr:to>
      <xdr:col>67</xdr:col>
      <xdr:colOff>101600</xdr:colOff>
      <xdr:row>96</xdr:row>
      <xdr:rowOff>46344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4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62871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17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54864</xdr:rowOff>
    </xdr:from>
    <xdr:to>
      <xdr:col>116</xdr:col>
      <xdr:colOff>63500</xdr:colOff>
      <xdr:row>37</xdr:row>
      <xdr:rowOff>93218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398514"/>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83693</xdr:rowOff>
    </xdr:from>
    <xdr:to>
      <xdr:col>111</xdr:col>
      <xdr:colOff>177800</xdr:colOff>
      <xdr:row>37</xdr:row>
      <xdr:rowOff>93218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42734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83693</xdr:rowOff>
    </xdr:from>
    <xdr:to>
      <xdr:col>107</xdr:col>
      <xdr:colOff>50800</xdr:colOff>
      <xdr:row>37</xdr:row>
      <xdr:rowOff>100203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427343"/>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100203</xdr:rowOff>
    </xdr:from>
    <xdr:to>
      <xdr:col>102</xdr:col>
      <xdr:colOff>114300</xdr:colOff>
      <xdr:row>37</xdr:row>
      <xdr:rowOff>123063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4438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4064</xdr:rowOff>
    </xdr:from>
    <xdr:to>
      <xdr:col>116</xdr:col>
      <xdr:colOff>114300</xdr:colOff>
      <xdr:row>37</xdr:row>
      <xdr:rowOff>105664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3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26941</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42418</xdr:rowOff>
    </xdr:from>
    <xdr:to>
      <xdr:col>112</xdr:col>
      <xdr:colOff>38100</xdr:colOff>
      <xdr:row>37</xdr:row>
      <xdr:rowOff>144018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160545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16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32893</xdr:rowOff>
    </xdr:from>
    <xdr:to>
      <xdr:col>107</xdr:col>
      <xdr:colOff>101600</xdr:colOff>
      <xdr:row>37</xdr:row>
      <xdr:rowOff>134493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151020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15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49403</xdr:rowOff>
    </xdr:from>
    <xdr:to>
      <xdr:col>102</xdr:col>
      <xdr:colOff>165100</xdr:colOff>
      <xdr:row>37</xdr:row>
      <xdr:rowOff>151003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3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167530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1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72263</xdr:rowOff>
    </xdr:from>
    <xdr:to>
      <xdr:col>98</xdr:col>
      <xdr:colOff>38100</xdr:colOff>
      <xdr:row>38</xdr:row>
      <xdr:rowOff>2413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4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18940</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38164</xdr:rowOff>
    </xdr:from>
    <xdr:to>
      <xdr:col>116</xdr:col>
      <xdr:colOff>63500</xdr:colOff>
      <xdr:row>59</xdr:row>
      <xdr:rowOff>43421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153714"/>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43421</xdr:rowOff>
    </xdr:from>
    <xdr:to>
      <xdr:col>111</xdr:col>
      <xdr:colOff>177800</xdr:colOff>
      <xdr:row>59</xdr:row>
      <xdr:rowOff>43459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589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123037</xdr:rowOff>
    </xdr:from>
    <xdr:to>
      <xdr:col>112</xdr:col>
      <xdr:colOff>38100</xdr:colOff>
      <xdr:row>58</xdr:row>
      <xdr:rowOff>53187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69714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7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43459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589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42811</xdr:rowOff>
    </xdr:from>
    <xdr:to>
      <xdr:col>102</xdr:col>
      <xdr:colOff>114300</xdr:colOff>
      <xdr:row>59</xdr:row>
      <xdr:rowOff>43383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583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158814</xdr:rowOff>
    </xdr:from>
    <xdr:to>
      <xdr:col>116</xdr:col>
      <xdr:colOff>114300</xdr:colOff>
      <xdr:row>59</xdr:row>
      <xdr:rowOff>88964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73741</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17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164109</xdr:rowOff>
    </xdr:from>
    <xdr:to>
      <xdr:col>107</xdr:col>
      <xdr:colOff>101600</xdr:colOff>
      <xdr:row>59</xdr:row>
      <xdr:rowOff>94259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85386</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77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163461</xdr:rowOff>
    </xdr:from>
    <xdr:to>
      <xdr:col>98</xdr:col>
      <xdr:colOff>38100</xdr:colOff>
      <xdr:row>59</xdr:row>
      <xdr:rowOff>93611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84738</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99333" y="10200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7112</xdr:rowOff>
    </xdr:from>
    <xdr:to>
      <xdr:col>116</xdr:col>
      <xdr:colOff>63500</xdr:colOff>
      <xdr:row>74</xdr:row>
      <xdr:rowOff>106233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694412"/>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132522</xdr:rowOff>
    </xdr:from>
    <xdr:to>
      <xdr:col>111</xdr:col>
      <xdr:colOff>177800</xdr:colOff>
      <xdr:row>74</xdr:row>
      <xdr:rowOff>106233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648372"/>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49443</xdr:rowOff>
    </xdr:from>
    <xdr:to>
      <xdr:col>112</xdr:col>
      <xdr:colOff>38100</xdr:colOff>
      <xdr:row>75</xdr:row>
      <xdr:rowOff>151043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142170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132522</xdr:rowOff>
    </xdr:from>
    <xdr:to>
      <xdr:col>107</xdr:col>
      <xdr:colOff>50800</xdr:colOff>
      <xdr:row>74</xdr:row>
      <xdr:rowOff>125344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648372"/>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119173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125344</xdr:rowOff>
    </xdr:from>
    <xdr:to>
      <xdr:col>102</xdr:col>
      <xdr:colOff>114300</xdr:colOff>
      <xdr:row>74</xdr:row>
      <xdr:rowOff>145369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12644"/>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23004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127762</xdr:rowOff>
    </xdr:from>
    <xdr:to>
      <xdr:col>116</xdr:col>
      <xdr:colOff>114300</xdr:colOff>
      <xdr:row>74</xdr:row>
      <xdr:rowOff>57912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150639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55433</xdr:rowOff>
    </xdr:from>
    <xdr:to>
      <xdr:col>112</xdr:col>
      <xdr:colOff>38100</xdr:colOff>
      <xdr:row>74</xdr:row>
      <xdr:rowOff>157033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2110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81722</xdr:rowOff>
    </xdr:from>
    <xdr:to>
      <xdr:col>107</xdr:col>
      <xdr:colOff>101600</xdr:colOff>
      <xdr:row>74</xdr:row>
      <xdr:rowOff>11872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5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28399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3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74544</xdr:rowOff>
    </xdr:from>
    <xdr:to>
      <xdr:col>102</xdr:col>
      <xdr:colOff>165100</xdr:colOff>
      <xdr:row>75</xdr:row>
      <xdr:rowOff>4694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21221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94569</xdr:rowOff>
    </xdr:from>
    <xdr:to>
      <xdr:col>98</xdr:col>
      <xdr:colOff>38100</xdr:colOff>
      <xdr:row>75</xdr:row>
      <xdr:rowOff>24719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15846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8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139,790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円となっており、大阪府平均は下回っているものの、類似団体内平均は上回っている。これは、近年の障害福祉サービス費や施設型給付費等の増加等によるものであり、平成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4.3</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％増となっている。このため、生活保護受給者自立支援事業の推進等により、抑制に努める。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37,513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円となっており、大阪府平均及び類似団体内平均を下回っている。平成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31.7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％の増となっており、これは、京阪本線連続立体交差事業や都市計画道路対馬江大利線整備事業などの事業費が増加したためである。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231,700
228,607
24.70
89,219,936
87,296,110
1,863,005
46,880,283
61,702,941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92456</xdr:rowOff>
    </xdr:from>
    <xdr:to>
      <xdr:col>24</xdr:col>
      <xdr:colOff>63500</xdr:colOff>
      <xdr:row>35</xdr:row>
      <xdr:rowOff>59690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1756"/>
          <a:ext cx="8382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92456</xdr:rowOff>
    </xdr:from>
    <xdr:to>
      <xdr:col>19</xdr:col>
      <xdr:colOff>177800</xdr:colOff>
      <xdr:row>34</xdr:row>
      <xdr:rowOff>102362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17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92456</xdr:rowOff>
    </xdr:from>
    <xdr:to>
      <xdr:col>15</xdr:col>
      <xdr:colOff>50800</xdr:colOff>
      <xdr:row>34</xdr:row>
      <xdr:rowOff>102362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17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133604</xdr:rowOff>
    </xdr:from>
    <xdr:to>
      <xdr:col>10</xdr:col>
      <xdr:colOff>114300</xdr:colOff>
      <xdr:row>34</xdr:row>
      <xdr:rowOff>92456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914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66565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41656</xdr:rowOff>
    </xdr:from>
    <xdr:to>
      <xdr:col>20</xdr:col>
      <xdr:colOff>38100</xdr:colOff>
      <xdr:row>34</xdr:row>
      <xdr:rowOff>143256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159783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51562</xdr:rowOff>
    </xdr:from>
    <xdr:to>
      <xdr:col>15</xdr:col>
      <xdr:colOff>101600</xdr:colOff>
      <xdr:row>34</xdr:row>
      <xdr:rowOff>153162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169689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41656</xdr:rowOff>
    </xdr:from>
    <xdr:to>
      <xdr:col>10</xdr:col>
      <xdr:colOff>165100</xdr:colOff>
      <xdr:row>34</xdr:row>
      <xdr:rowOff>143256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159783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82804</xdr:rowOff>
    </xdr:from>
    <xdr:to>
      <xdr:col>6</xdr:col>
      <xdr:colOff>38100</xdr:colOff>
      <xdr:row>34</xdr:row>
      <xdr:rowOff>12954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29481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8141</xdr:rowOff>
    </xdr:from>
    <xdr:to>
      <xdr:col>24</xdr:col>
      <xdr:colOff>63500</xdr:colOff>
      <xdr:row>57</xdr:row>
      <xdr:rowOff>66681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80791"/>
          <a:ext cx="8382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66681</xdr:rowOff>
    </xdr:from>
    <xdr:to>
      <xdr:col>19</xdr:col>
      <xdr:colOff>177800</xdr:colOff>
      <xdr:row>58</xdr:row>
      <xdr:rowOff>7321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39331"/>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154375</xdr:rowOff>
    </xdr:from>
    <xdr:to>
      <xdr:col>20</xdr:col>
      <xdr:colOff>38100</xdr:colOff>
      <xdr:row>57</xdr:row>
      <xdr:rowOff>84525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5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101052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7321</xdr:rowOff>
    </xdr:from>
    <xdr:to>
      <xdr:col>15</xdr:col>
      <xdr:colOff>50800</xdr:colOff>
      <xdr:row>58</xdr:row>
      <xdr:rowOff>41573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51421"/>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145095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120555</xdr:rowOff>
    </xdr:from>
    <xdr:to>
      <xdr:col>10</xdr:col>
      <xdr:colOff>114300</xdr:colOff>
      <xdr:row>58</xdr:row>
      <xdr:rowOff>41573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93205"/>
          <a:ext cx="8890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128791</xdr:rowOff>
    </xdr:from>
    <xdr:to>
      <xdr:col>24</xdr:col>
      <xdr:colOff>114300</xdr:colOff>
      <xdr:row>57</xdr:row>
      <xdr:rowOff>58941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151668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15881</xdr:rowOff>
    </xdr:from>
    <xdr:to>
      <xdr:col>20</xdr:col>
      <xdr:colOff>38100</xdr:colOff>
      <xdr:row>57</xdr:row>
      <xdr:rowOff>117481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108608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127971</xdr:rowOff>
    </xdr:from>
    <xdr:to>
      <xdr:col>15</xdr:col>
      <xdr:colOff>101600</xdr:colOff>
      <xdr:row>58</xdr:row>
      <xdr:rowOff>58121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49248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162223</xdr:rowOff>
    </xdr:from>
    <xdr:to>
      <xdr:col>10</xdr:col>
      <xdr:colOff>165100</xdr:colOff>
      <xdr:row>58</xdr:row>
      <xdr:rowOff>92373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83500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69755</xdr:rowOff>
    </xdr:from>
    <xdr:to>
      <xdr:col>6</xdr:col>
      <xdr:colOff>38100</xdr:colOff>
      <xdr:row>57</xdr:row>
      <xdr:rowOff>171355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162482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244,810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104331</xdr:rowOff>
    </xdr:from>
    <xdr:to>
      <xdr:col>24</xdr:col>
      <xdr:colOff>63500</xdr:colOff>
      <xdr:row>74</xdr:row>
      <xdr:rowOff>3911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20181"/>
          <a:ext cx="8382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141719</xdr:rowOff>
    </xdr:from>
    <xdr:to>
      <xdr:col>19</xdr:col>
      <xdr:colOff>177800</xdr:colOff>
      <xdr:row>74</xdr:row>
      <xdr:rowOff>3911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57569"/>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57150</xdr:rowOff>
    </xdr:from>
    <xdr:to>
      <xdr:col>20</xdr:col>
      <xdr:colOff>38100</xdr:colOff>
      <xdr:row>77</xdr:row>
      <xdr:rowOff>158750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149877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35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141719</xdr:rowOff>
    </xdr:from>
    <xdr:to>
      <xdr:col>15</xdr:col>
      <xdr:colOff>50800</xdr:colOff>
      <xdr:row>74</xdr:row>
      <xdr:rowOff>55893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57569"/>
          <a:ext cx="889000" cy="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55893</xdr:rowOff>
    </xdr:from>
    <xdr:to>
      <xdr:col>10</xdr:col>
      <xdr:colOff>114300</xdr:colOff>
      <xdr:row>74</xdr:row>
      <xdr:rowOff>123368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43193"/>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53531</xdr:rowOff>
    </xdr:from>
    <xdr:to>
      <xdr:col>24</xdr:col>
      <xdr:colOff>114300</xdr:colOff>
      <xdr:row>73</xdr:row>
      <xdr:rowOff>155131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76408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124561</xdr:rowOff>
    </xdr:from>
    <xdr:to>
      <xdr:col>20</xdr:col>
      <xdr:colOff>38100</xdr:colOff>
      <xdr:row>74</xdr:row>
      <xdr:rowOff>54711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71238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90919</xdr:rowOff>
    </xdr:from>
    <xdr:to>
      <xdr:col>15</xdr:col>
      <xdr:colOff>101600</xdr:colOff>
      <xdr:row>74</xdr:row>
      <xdr:rowOff>21069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37596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8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5093</xdr:rowOff>
    </xdr:from>
    <xdr:to>
      <xdr:col>10</xdr:col>
      <xdr:colOff>165100</xdr:colOff>
      <xdr:row>74</xdr:row>
      <xdr:rowOff>106693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123220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72568</xdr:rowOff>
    </xdr:from>
    <xdr:to>
      <xdr:col>6</xdr:col>
      <xdr:colOff>38100</xdr:colOff>
      <xdr:row>75</xdr:row>
      <xdr:rowOff>2718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19245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3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74,557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165258</xdr:rowOff>
    </xdr:from>
    <xdr:to>
      <xdr:col>24</xdr:col>
      <xdr:colOff>63500</xdr:colOff>
      <xdr:row>99</xdr:row>
      <xdr:rowOff>26794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67358"/>
          <a:ext cx="838200" cy="3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122304</xdr:rowOff>
    </xdr:from>
    <xdr:to>
      <xdr:col>19</xdr:col>
      <xdr:colOff>177800</xdr:colOff>
      <xdr:row>99</xdr:row>
      <xdr:rowOff>26794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10054"/>
          <a:ext cx="889000" cy="59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122304</xdr:rowOff>
    </xdr:from>
    <xdr:to>
      <xdr:col>15</xdr:col>
      <xdr:colOff>50800</xdr:colOff>
      <xdr:row>96</xdr:row>
      <xdr:rowOff>43528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10054"/>
          <a:ext cx="889000" cy="9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43528</xdr:rowOff>
    </xdr:from>
    <xdr:to>
      <xdr:col>10</xdr:col>
      <xdr:colOff>114300</xdr:colOff>
      <xdr:row>98</xdr:row>
      <xdr:rowOff>120611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02728"/>
          <a:ext cx="889000" cy="4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114458</xdr:rowOff>
    </xdr:from>
    <xdr:to>
      <xdr:col>24</xdr:col>
      <xdr:colOff>114300</xdr:colOff>
      <xdr:row>99</xdr:row>
      <xdr:rowOff>44608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29385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147444</xdr:rowOff>
    </xdr:from>
    <xdr:to>
      <xdr:col>20</xdr:col>
      <xdr:colOff>38100</xdr:colOff>
      <xdr:row>99</xdr:row>
      <xdr:rowOff>77594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68721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71504</xdr:rowOff>
    </xdr:from>
    <xdr:to>
      <xdr:col>15</xdr:col>
      <xdr:colOff>101600</xdr:colOff>
      <xdr:row>96</xdr:row>
      <xdr:rowOff>1654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18181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164178</xdr:rowOff>
    </xdr:from>
    <xdr:to>
      <xdr:col>10</xdr:col>
      <xdr:colOff>165100</xdr:colOff>
      <xdr:row>96</xdr:row>
      <xdr:rowOff>94328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110855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69811</xdr:rowOff>
    </xdr:from>
    <xdr:to>
      <xdr:col>6</xdr:col>
      <xdr:colOff>38100</xdr:colOff>
      <xdr:row>98</xdr:row>
      <xdr:rowOff>171411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162538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96724</xdr:rowOff>
    </xdr:from>
    <xdr:to>
      <xdr:col>55</xdr:col>
      <xdr:colOff>0</xdr:colOff>
      <xdr:row>38</xdr:row>
      <xdr:rowOff>97637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11824"/>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94894</xdr:rowOff>
    </xdr:from>
    <xdr:to>
      <xdr:col>50</xdr:col>
      <xdr:colOff>114300</xdr:colOff>
      <xdr:row>38</xdr:row>
      <xdr:rowOff>96724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099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17577</xdr:rowOff>
    </xdr:from>
    <xdr:to>
      <xdr:col>50</xdr:col>
      <xdr:colOff>165100</xdr:colOff>
      <xdr:row>36</xdr:row>
      <xdr:rowOff>119177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135704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94894</xdr:rowOff>
    </xdr:from>
    <xdr:to>
      <xdr:col>45</xdr:col>
      <xdr:colOff>177800</xdr:colOff>
      <xdr:row>38</xdr:row>
      <xdr:rowOff>104039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0999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104039</xdr:rowOff>
    </xdr:from>
    <xdr:to>
      <xdr:col>41</xdr:col>
      <xdr:colOff>50800</xdr:colOff>
      <xdr:row>38</xdr:row>
      <xdr:rowOff>105867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191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46837</xdr:rowOff>
    </xdr:from>
    <xdr:to>
      <xdr:col>55</xdr:col>
      <xdr:colOff>50800</xdr:colOff>
      <xdr:row>38</xdr:row>
      <xdr:rowOff>148437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133214</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76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45924</xdr:rowOff>
    </xdr:from>
    <xdr:to>
      <xdr:col>50</xdr:col>
      <xdr:colOff>165100</xdr:colOff>
      <xdr:row>38</xdr:row>
      <xdr:rowOff>147524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138651</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44094</xdr:rowOff>
    </xdr:from>
    <xdr:to>
      <xdr:col>46</xdr:col>
      <xdr:colOff>38100</xdr:colOff>
      <xdr:row>38</xdr:row>
      <xdr:rowOff>145694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136821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53239</xdr:rowOff>
    </xdr:from>
    <xdr:to>
      <xdr:col>41</xdr:col>
      <xdr:colOff>101600</xdr:colOff>
      <xdr:row>38</xdr:row>
      <xdr:rowOff>154839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145966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661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55067</xdr:rowOff>
    </xdr:from>
    <xdr:to>
      <xdr:col>36</xdr:col>
      <xdr:colOff>165100</xdr:colOff>
      <xdr:row>38</xdr:row>
      <xdr:rowOff>156667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147794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6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141453</xdr:rowOff>
    </xdr:from>
    <xdr:to>
      <xdr:col>55</xdr:col>
      <xdr:colOff>0</xdr:colOff>
      <xdr:row>58</xdr:row>
      <xdr:rowOff>142062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85553"/>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141453</xdr:rowOff>
    </xdr:from>
    <xdr:to>
      <xdr:col>50</xdr:col>
      <xdr:colOff>114300</xdr:colOff>
      <xdr:row>58</xdr:row>
      <xdr:rowOff>152121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855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113208</xdr:rowOff>
    </xdr:from>
    <xdr:to>
      <xdr:col>50</xdr:col>
      <xdr:colOff>165100</xdr:colOff>
      <xdr:row>57</xdr:row>
      <xdr:rowOff>43358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59885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151816</xdr:rowOff>
    </xdr:from>
    <xdr:to>
      <xdr:col>45</xdr:col>
      <xdr:colOff>177800</xdr:colOff>
      <xdr:row>58</xdr:row>
      <xdr:rowOff>152121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9591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151816</xdr:rowOff>
    </xdr:from>
    <xdr:to>
      <xdr:col>41</xdr:col>
      <xdr:colOff>50800</xdr:colOff>
      <xdr:row>58</xdr:row>
      <xdr:rowOff>160045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9591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91262</xdr:rowOff>
    </xdr:from>
    <xdr:to>
      <xdr:col>55</xdr:col>
      <xdr:colOff>50800</xdr:colOff>
      <xdr:row>59</xdr:row>
      <xdr:rowOff>21412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6189</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5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90653</xdr:rowOff>
    </xdr:from>
    <xdr:to>
      <xdr:col>50</xdr:col>
      <xdr:colOff>165100</xdr:colOff>
      <xdr:row>59</xdr:row>
      <xdr:rowOff>20803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11930</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27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101321</xdr:rowOff>
    </xdr:from>
    <xdr:to>
      <xdr:col>46</xdr:col>
      <xdr:colOff>38100</xdr:colOff>
      <xdr:row>59</xdr:row>
      <xdr:rowOff>31471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22598</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1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101016</xdr:rowOff>
    </xdr:from>
    <xdr:to>
      <xdr:col>41</xdr:col>
      <xdr:colOff>101600</xdr:colOff>
      <xdr:row>59</xdr:row>
      <xdr:rowOff>31166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22293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13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109245</xdr:rowOff>
    </xdr:from>
    <xdr:to>
      <xdr:col>36</xdr:col>
      <xdr:colOff>165100</xdr:colOff>
      <xdr:row>59</xdr:row>
      <xdr:rowOff>39395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30522</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14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33989</xdr:rowOff>
    </xdr:from>
    <xdr:to>
      <xdr:col>55</xdr:col>
      <xdr:colOff>0</xdr:colOff>
      <xdr:row>79</xdr:row>
      <xdr:rowOff>73275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78539"/>
          <a:ext cx="8382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73275</xdr:rowOff>
    </xdr:from>
    <xdr:to>
      <xdr:col>50</xdr:col>
      <xdr:colOff>114300</xdr:colOff>
      <xdr:row>79</xdr:row>
      <xdr:rowOff>73699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617825"/>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143273</xdr:rowOff>
    </xdr:from>
    <xdr:to>
      <xdr:col>50</xdr:col>
      <xdr:colOff>165100</xdr:colOff>
      <xdr:row>78</xdr:row>
      <xdr:rowOff>73423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89950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71349</xdr:rowOff>
    </xdr:from>
    <xdr:to>
      <xdr:col>45</xdr:col>
      <xdr:colOff>177800</xdr:colOff>
      <xdr:row>79</xdr:row>
      <xdr:rowOff>73699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615899"/>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53257</xdr:rowOff>
    </xdr:from>
    <xdr:to>
      <xdr:col>41</xdr:col>
      <xdr:colOff>50800</xdr:colOff>
      <xdr:row>79</xdr:row>
      <xdr:rowOff>71349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97807"/>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154639</xdr:rowOff>
    </xdr:from>
    <xdr:to>
      <xdr:col>55</xdr:col>
      <xdr:colOff>50800</xdr:colOff>
      <xdr:row>79</xdr:row>
      <xdr:rowOff>84789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69566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4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22475</xdr:rowOff>
    </xdr:from>
    <xdr:to>
      <xdr:col>50</xdr:col>
      <xdr:colOff>165100</xdr:colOff>
      <xdr:row>79</xdr:row>
      <xdr:rowOff>124075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115202</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50017" y="1365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22899</xdr:rowOff>
    </xdr:from>
    <xdr:to>
      <xdr:col>46</xdr:col>
      <xdr:colOff>38100</xdr:colOff>
      <xdr:row>79</xdr:row>
      <xdr:rowOff>124499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115626</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61017" y="1366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20549</xdr:rowOff>
    </xdr:from>
    <xdr:to>
      <xdr:col>41</xdr:col>
      <xdr:colOff>101600</xdr:colOff>
      <xdr:row>79</xdr:row>
      <xdr:rowOff>122149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113276</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2017" y="13657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2457</xdr:rowOff>
    </xdr:from>
    <xdr:to>
      <xdr:col>36</xdr:col>
      <xdr:colOff>165100</xdr:colOff>
      <xdr:row>79</xdr:row>
      <xdr:rowOff>104057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95184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62319</xdr:rowOff>
    </xdr:from>
    <xdr:to>
      <xdr:col>55</xdr:col>
      <xdr:colOff>0</xdr:colOff>
      <xdr:row>96</xdr:row>
      <xdr:rowOff>89934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50069"/>
          <a:ext cx="838200" cy="19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89934</xdr:rowOff>
    </xdr:from>
    <xdr:to>
      <xdr:col>50</xdr:col>
      <xdr:colOff>114300</xdr:colOff>
      <xdr:row>96</xdr:row>
      <xdr:rowOff>120726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49134"/>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120726</xdr:rowOff>
    </xdr:from>
    <xdr:to>
      <xdr:col>45</xdr:col>
      <xdr:colOff>177800</xdr:colOff>
      <xdr:row>96</xdr:row>
      <xdr:rowOff>121664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79926"/>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121664</xdr:rowOff>
    </xdr:from>
    <xdr:to>
      <xdr:col>41</xdr:col>
      <xdr:colOff>50800</xdr:colOff>
      <xdr:row>98</xdr:row>
      <xdr:rowOff>35550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80864"/>
          <a:ext cx="889000" cy="25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78920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80565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11519</xdr:rowOff>
    </xdr:from>
    <xdr:to>
      <xdr:col>55</xdr:col>
      <xdr:colOff>50800</xdr:colOff>
      <xdr:row>95</xdr:row>
      <xdr:rowOff>113119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34396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39134</xdr:rowOff>
    </xdr:from>
    <xdr:to>
      <xdr:col>50</xdr:col>
      <xdr:colOff>165100</xdr:colOff>
      <xdr:row>96</xdr:row>
      <xdr:rowOff>140734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131861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9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69926</xdr:rowOff>
    </xdr:from>
    <xdr:to>
      <xdr:col>46</xdr:col>
      <xdr:colOff>38100</xdr:colOff>
      <xdr:row>97</xdr:row>
      <xdr:rowOff>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162653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70864</xdr:rowOff>
    </xdr:from>
    <xdr:to>
      <xdr:col>41</xdr:col>
      <xdr:colOff>101600</xdr:colOff>
      <xdr:row>97</xdr:row>
      <xdr:rowOff>1014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163591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6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156200</xdr:rowOff>
    </xdr:from>
    <xdr:to>
      <xdr:col>36</xdr:col>
      <xdr:colOff>165100</xdr:colOff>
      <xdr:row>98</xdr:row>
      <xdr:rowOff>86350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77477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110308</xdr:rowOff>
    </xdr:from>
    <xdr:to>
      <xdr:col>85</xdr:col>
      <xdr:colOff>127000</xdr:colOff>
      <xdr:row>36</xdr:row>
      <xdr:rowOff>145578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82508"/>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82659</xdr:rowOff>
    </xdr:from>
    <xdr:to>
      <xdr:col>81</xdr:col>
      <xdr:colOff>50800</xdr:colOff>
      <xdr:row>36</xdr:row>
      <xdr:rowOff>145578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54859"/>
          <a:ext cx="889000" cy="6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149207</xdr:rowOff>
    </xdr:from>
    <xdr:to>
      <xdr:col>81</xdr:col>
      <xdr:colOff>101600</xdr:colOff>
      <xdr:row>37</xdr:row>
      <xdr:rowOff>79357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70484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82659</xdr:rowOff>
    </xdr:from>
    <xdr:to>
      <xdr:col>76</xdr:col>
      <xdr:colOff>114300</xdr:colOff>
      <xdr:row>37</xdr:row>
      <xdr:rowOff>86578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54859"/>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143309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36395</xdr:rowOff>
    </xdr:from>
    <xdr:to>
      <xdr:col>71</xdr:col>
      <xdr:colOff>177800</xdr:colOff>
      <xdr:row>37</xdr:row>
      <xdr:rowOff>86578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380045"/>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135362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59508</xdr:rowOff>
    </xdr:from>
    <xdr:to>
      <xdr:col>85</xdr:col>
      <xdr:colOff>177800</xdr:colOff>
      <xdr:row>36</xdr:row>
      <xdr:rowOff>161108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82385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8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94778</xdr:rowOff>
    </xdr:from>
    <xdr:to>
      <xdr:col>81</xdr:col>
      <xdr:colOff>101600</xdr:colOff>
      <xdr:row>37</xdr:row>
      <xdr:rowOff>24928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41455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31859</xdr:rowOff>
    </xdr:from>
    <xdr:to>
      <xdr:col>76</xdr:col>
      <xdr:colOff>165100</xdr:colOff>
      <xdr:row>36</xdr:row>
      <xdr:rowOff>133459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35778</xdr:rowOff>
    </xdr:from>
    <xdr:to>
      <xdr:col>72</xdr:col>
      <xdr:colOff>38100</xdr:colOff>
      <xdr:row>37</xdr:row>
      <xdr:rowOff>137378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153905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5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157045</xdr:rowOff>
    </xdr:from>
    <xdr:to>
      <xdr:col>67</xdr:col>
      <xdr:colOff>101600</xdr:colOff>
      <xdr:row>37</xdr:row>
      <xdr:rowOff>87195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78322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2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52238</xdr:rowOff>
    </xdr:from>
    <xdr:to>
      <xdr:col>85</xdr:col>
      <xdr:colOff>127000</xdr:colOff>
      <xdr:row>57</xdr:row>
      <xdr:rowOff>114005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24888"/>
          <a:ext cx="838200" cy="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114005</xdr:rowOff>
    </xdr:from>
    <xdr:to>
      <xdr:col>81</xdr:col>
      <xdr:colOff>50800</xdr:colOff>
      <xdr:row>57</xdr:row>
      <xdr:rowOff>164526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6655"/>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164526</xdr:rowOff>
    </xdr:from>
    <xdr:to>
      <xdr:col>76</xdr:col>
      <xdr:colOff>114300</xdr:colOff>
      <xdr:row>58</xdr:row>
      <xdr:rowOff>21788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37176"/>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2974</xdr:rowOff>
    </xdr:from>
    <xdr:to>
      <xdr:col>71</xdr:col>
      <xdr:colOff>177800</xdr:colOff>
      <xdr:row>58</xdr:row>
      <xdr:rowOff>21788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7074"/>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1438</xdr:rowOff>
    </xdr:from>
    <xdr:to>
      <xdr:col>85</xdr:col>
      <xdr:colOff>177800</xdr:colOff>
      <xdr:row>57</xdr:row>
      <xdr:rowOff>103038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87815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63205</xdr:rowOff>
    </xdr:from>
    <xdr:to>
      <xdr:col>81</xdr:col>
      <xdr:colOff>101600</xdr:colOff>
      <xdr:row>57</xdr:row>
      <xdr:rowOff>164805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155932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113726</xdr:rowOff>
    </xdr:from>
    <xdr:to>
      <xdr:col>76</xdr:col>
      <xdr:colOff>165100</xdr:colOff>
      <xdr:row>58</xdr:row>
      <xdr:rowOff>43876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35003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142438</xdr:rowOff>
    </xdr:from>
    <xdr:to>
      <xdr:col>72</xdr:col>
      <xdr:colOff>38100</xdr:colOff>
      <xdr:row>58</xdr:row>
      <xdr:rowOff>72588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63715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123624</xdr:rowOff>
    </xdr:from>
    <xdr:to>
      <xdr:col>67</xdr:col>
      <xdr:colOff>101600</xdr:colOff>
      <xdr:row>58</xdr:row>
      <xdr:rowOff>53774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44901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57012</xdr:rowOff>
    </xdr:from>
    <xdr:to>
      <xdr:col>85</xdr:col>
      <xdr:colOff>127000</xdr:colOff>
      <xdr:row>79</xdr:row>
      <xdr:rowOff>97932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01562"/>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57012</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01562"/>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25316</xdr:rowOff>
    </xdr:from>
    <xdr:to>
      <xdr:col>81</xdr:col>
      <xdr:colOff>101600</xdr:colOff>
      <xdr:row>79</xdr:row>
      <xdr:rowOff>126916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6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118043</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2017" y="1366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47132</xdr:rowOff>
    </xdr:from>
    <xdr:to>
      <xdr:col>85</xdr:col>
      <xdr:colOff>177800</xdr:colOff>
      <xdr:row>79</xdr:row>
      <xdr:rowOff>148732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133509</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6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6212</xdr:rowOff>
    </xdr:from>
    <xdr:to>
      <xdr:col>81</xdr:col>
      <xdr:colOff>101600</xdr:colOff>
      <xdr:row>79</xdr:row>
      <xdr:rowOff>107812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124339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3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131556</xdr:rowOff>
    </xdr:from>
    <xdr:to>
      <xdr:col>85</xdr:col>
      <xdr:colOff>127000</xdr:colOff>
      <xdr:row>97</xdr:row>
      <xdr:rowOff>28172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590756"/>
          <a:ext cx="8382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131556</xdr:rowOff>
    </xdr:from>
    <xdr:to>
      <xdr:col>81</xdr:col>
      <xdr:colOff>50800</xdr:colOff>
      <xdr:row>96</xdr:row>
      <xdr:rowOff>168332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90756"/>
          <a:ext cx="8890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41351</xdr:rowOff>
    </xdr:from>
    <xdr:to>
      <xdr:col>81</xdr:col>
      <xdr:colOff>101600</xdr:colOff>
      <xdr:row>96</xdr:row>
      <xdr:rowOff>142951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159478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169760</xdr:rowOff>
    </xdr:from>
    <xdr:to>
      <xdr:col>76</xdr:col>
      <xdr:colOff>114300</xdr:colOff>
      <xdr:row>96</xdr:row>
      <xdr:rowOff>168332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57510"/>
          <a:ext cx="889000" cy="17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109872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169760</xdr:rowOff>
    </xdr:from>
    <xdr:to>
      <xdr:col>71</xdr:col>
      <xdr:colOff>177800</xdr:colOff>
      <xdr:row>96</xdr:row>
      <xdr:rowOff>47516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457510"/>
          <a:ext cx="8890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48750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1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148822</xdr:rowOff>
    </xdr:from>
    <xdr:to>
      <xdr:col>85</xdr:col>
      <xdr:colOff>177800</xdr:colOff>
      <xdr:row>97</xdr:row>
      <xdr:rowOff>78972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127249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80756</xdr:rowOff>
    </xdr:from>
    <xdr:to>
      <xdr:col>81</xdr:col>
      <xdr:colOff>101600</xdr:colOff>
      <xdr:row>97</xdr:row>
      <xdr:rowOff>10906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3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117532</xdr:rowOff>
    </xdr:from>
    <xdr:to>
      <xdr:col>76</xdr:col>
      <xdr:colOff>165100</xdr:colOff>
      <xdr:row>97</xdr:row>
      <xdr:rowOff>47682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38809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118960</xdr:rowOff>
    </xdr:from>
    <xdr:to>
      <xdr:col>72</xdr:col>
      <xdr:colOff>38100</xdr:colOff>
      <xdr:row>96</xdr:row>
      <xdr:rowOff>49110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65637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168166</xdr:rowOff>
    </xdr:from>
    <xdr:to>
      <xdr:col>67</xdr:col>
      <xdr:colOff>101600</xdr:colOff>
      <xdr:row>96</xdr:row>
      <xdr:rowOff>98316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89443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63297</xdr:rowOff>
    </xdr:from>
    <xdr:to>
      <xdr:col>112</xdr:col>
      <xdr:colOff>38100</xdr:colOff>
      <xdr:row>38</xdr:row>
      <xdr:rowOff>164897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9974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5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196,285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円となっており、大阪府平均を下回っているものの、全国平均・類似団体内平均を大きく上回っている。また、市全体の一人当たり決算額の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52.1</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％を占めている。これは、障害福祉サービス等をはじめとする扶助費の増加等によるものである。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45,885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円となっており、大阪府平均や全国平均を下回っているものの、類似団体内平均を上回っている。平成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23.4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％の増となっており、これは京阪本線連続立体交差事業や都市計画道路対馬江大利線整備事業などの事業費が増加したためである。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000000"/>
              </a:solidFill>
              <a:latin typeface="ＭＳ ゴシック" pitchFamily="49" charset="-128"/>
              <a:ea typeface="ＭＳ ゴシック" pitchFamily="49" charset="-128"/>
            </a:rPr>
            <a:t> </a:t>
          </a:r>
          <a:r>
            <a:rPr kumimoji="1" lang="ja-JP" altLang="en-US" sz="900">
              <a:solidFill>
                <a:srgbClr val="000000"/>
              </a:solidFill>
              <a:latin typeface="ＭＳ ゴシック" pitchFamily="49" charset="-128"/>
              <a:ea typeface="ＭＳ ゴシック" pitchFamily="49" charset="-128"/>
            </a:rPr>
            <a:t>歳入においては、地方消費税交付金や株式譲渡所得割交付金などが減少したものの、地方交付税や地方特例交付金などが増加した。地方債は、必要最小限の発行にとどめることを基本に、臨時財政対策債や普通建設事業債の発行を抑制し、また、後年度の公債費の抑制を図るため、減債基金を活用し、建設事業に係る借換債の発行抑制を行うなど、後年度負担の軽減に努めた。</a:t>
          </a:r>
          <a:endParaRPr kumimoji="1" lang="en-US" altLang="ja-JP" sz="900">
            <a:solidFill>
              <a:srgbClr val="000000"/>
            </a:solidFill>
            <a:latin typeface="ＭＳ ゴシック" pitchFamily="49" charset="-128"/>
            <a:ea typeface="ＭＳ ゴシック" pitchFamily="49" charset="-128"/>
          </a:endParaRPr>
        </a:p>
        <a:p>
          <a:r>
            <a:rPr kumimoji="1" lang="ja-JP" altLang="en-US" sz="900" baseline="0">
              <a:solidFill>
                <a:srgbClr val="000000"/>
              </a:solidFill>
              <a:latin typeface="ＭＳ ゴシック" pitchFamily="49" charset="-128"/>
              <a:ea typeface="ＭＳ ゴシック" pitchFamily="49" charset="-128"/>
            </a:rPr>
            <a:t>　</a:t>
          </a:r>
          <a:r>
            <a:rPr kumimoji="1" lang="ja-JP" altLang="en-US" sz="900">
              <a:solidFill>
                <a:srgbClr val="000000"/>
              </a:solidFill>
              <a:latin typeface="ＭＳ ゴシック" pitchFamily="49" charset="-128"/>
              <a:ea typeface="ＭＳ ゴシック" pitchFamily="49" charset="-128"/>
            </a:rPr>
            <a:t>歳出においては、今後の新型コロナウイルス感染症への対応等に係る財政調整基金への積立金や扶助費などの増により、全体としては増加した一方で公債費の減に加え、事業執行の効率化や経常経費の抑制など、徹底した経費削減に努めた。</a:t>
          </a:r>
          <a:endParaRPr kumimoji="1" lang="en-US" altLang="ja-JP" sz="900">
            <a:solidFill>
              <a:srgbClr val="000000"/>
            </a:solidFill>
            <a:latin typeface="ＭＳ ゴシック" pitchFamily="49" charset="-128"/>
            <a:ea typeface="ＭＳ ゴシック" pitchFamily="49" charset="-128"/>
          </a:endParaRPr>
        </a:p>
        <a:p>
          <a:r>
            <a:rPr kumimoji="1" lang="ja-JP" altLang="en-US" sz="900">
              <a:solidFill>
                <a:srgbClr val="000000"/>
              </a:solidFill>
              <a:latin typeface="ＭＳ ゴシック" pitchFamily="49" charset="-128"/>
              <a:ea typeface="ＭＳ ゴシック" pitchFamily="49" charset="-128"/>
            </a:rPr>
            <a:t>　その結果、普通会計決算において、単年度収支、実質収支ともに</a:t>
          </a:r>
          <a:r>
            <a:rPr kumimoji="1" lang="en-US" altLang="ja-JP" sz="900">
              <a:solidFill>
                <a:srgbClr val="000000"/>
              </a:solidFill>
              <a:latin typeface="ＭＳ ゴシック" pitchFamily="49" charset="-128"/>
              <a:ea typeface="ＭＳ ゴシック" pitchFamily="49" charset="-128"/>
            </a:rPr>
            <a:t>16</a:t>
          </a:r>
          <a:r>
            <a:rPr kumimoji="1" lang="ja-JP" altLang="en-US" sz="900">
              <a:solidFill>
                <a:srgbClr val="000000"/>
              </a:solidFill>
              <a:latin typeface="ＭＳ ゴシック" pitchFamily="49" charset="-128"/>
              <a:ea typeface="ＭＳ ゴシック" pitchFamily="49" charset="-128"/>
            </a:rPr>
            <a:t>年連続の黒字を確保することができた。</a:t>
          </a:r>
          <a:endParaRPr kumimoji="1" lang="en-US" altLang="ja-JP" sz="9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普通会計の実質収支黒字の確保に加え、全ての会計の実質収支額の黒字を確保することができた。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特別会計においては、独立採算制の原則を踏まえ、より一層の経営感覚とコスト意識をもって、収納率の向上や事業の効率化など、さらなる経営の健全化に努める。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6neyagaw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67.2</v>
          </cell>
          <cell r="BX53">
            <v>68.5</v>
          </cell>
          <cell r="CF53">
            <v>64.099999999999994</v>
          </cell>
          <cell r="CN53">
            <v>65.7</v>
          </cell>
          <cell r="CV53">
            <v>67.3</v>
          </cell>
        </row>
        <row r="55">
          <cell r="AN55" t="str">
            <v>類似団体内平均値</v>
          </cell>
          <cell r="BP55">
            <v>37.4</v>
          </cell>
          <cell r="BX55">
            <v>31</v>
          </cell>
          <cell r="CF55">
            <v>30</v>
          </cell>
          <cell r="CN55">
            <v>23.1</v>
          </cell>
          <cell r="CV55">
            <v>33.9</v>
          </cell>
        </row>
        <row r="57">
          <cell r="BP57">
            <v>54.4</v>
          </cell>
          <cell r="BX57">
            <v>57.4</v>
          </cell>
          <cell r="CF57">
            <v>58.3</v>
          </cell>
          <cell r="CN57">
            <v>60.4</v>
          </cell>
          <cell r="CV57">
            <v>61.7</v>
          </cell>
        </row>
        <row r="72">
          <cell r="BP72" t="str">
            <v>H27</v>
          </cell>
          <cell r="BX72" t="str">
            <v>H28</v>
          </cell>
          <cell r="CF72" t="str">
            <v>H29</v>
          </cell>
          <cell r="CN72" t="str">
            <v>H30</v>
          </cell>
          <cell r="CV72" t="str">
            <v>R01</v>
          </cell>
        </row>
        <row r="73">
          <cell r="AN73" t="str">
            <v>当該団体値</v>
          </cell>
        </row>
        <row r="75">
          <cell r="BP75">
            <v>1.9</v>
          </cell>
          <cell r="BX75">
            <v>2.1</v>
          </cell>
          <cell r="CF75">
            <v>1.7</v>
          </cell>
          <cell r="CN75">
            <v>1.8</v>
          </cell>
          <cell r="CV75">
            <v>0.4</v>
          </cell>
        </row>
        <row r="77">
          <cell r="AN77" t="str">
            <v>類似団体内平均値</v>
          </cell>
          <cell r="BP77">
            <v>37.4</v>
          </cell>
          <cell r="BX77">
            <v>31</v>
          </cell>
          <cell r="CF77">
            <v>30</v>
          </cell>
          <cell r="CN77">
            <v>23.1</v>
          </cell>
          <cell r="CV77">
            <v>33.9</v>
          </cell>
        </row>
        <row r="79">
          <cell r="BP79">
            <v>6.3</v>
          </cell>
          <cell r="BX79">
            <v>5.2</v>
          </cell>
          <cell r="CF79">
            <v>5</v>
          </cell>
          <cell r="CN79">
            <v>4.2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89219936</v>
      </c>
      <c r="BO4" s="393"/>
      <c r="BP4" s="393"/>
      <c r="BQ4" s="393"/>
      <c r="BR4" s="393"/>
      <c r="BS4" s="393"/>
      <c r="BT4" s="393"/>
      <c r="BU4" s="394"/>
      <c r="BV4" s="392">
        <v>85190389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4</v>
      </c>
      <c r="CU4" s="399"/>
      <c r="CV4" s="399"/>
      <c r="CW4" s="399"/>
      <c r="CX4" s="399"/>
      <c r="CY4" s="399"/>
      <c r="CZ4" s="399"/>
      <c r="DA4" s="400"/>
      <c r="DB4" s="398">
        <v>3.6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87296110</v>
      </c>
      <c r="BO5" s="430"/>
      <c r="BP5" s="430"/>
      <c r="BQ5" s="430"/>
      <c r="BR5" s="430"/>
      <c r="BS5" s="430"/>
      <c r="BT5" s="430"/>
      <c r="BU5" s="431"/>
      <c r="BV5" s="429">
        <v>83480452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91.3</v>
      </c>
      <c r="CU5" s="427"/>
      <c r="CV5" s="427"/>
      <c r="CW5" s="427"/>
      <c r="CX5" s="427"/>
      <c r="CY5" s="427"/>
      <c r="CZ5" s="427"/>
      <c r="DA5" s="428"/>
      <c r="DB5" s="426">
        <v>93.4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1923826</v>
      </c>
      <c r="BO6" s="430"/>
      <c r="BP6" s="430"/>
      <c r="BQ6" s="430"/>
      <c r="BR6" s="430"/>
      <c r="BS6" s="430"/>
      <c r="BT6" s="430"/>
      <c r="BU6" s="431"/>
      <c r="BV6" s="429">
        <v>1709937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97.5</v>
      </c>
      <c r="CU6" s="467"/>
      <c r="CV6" s="467"/>
      <c r="CW6" s="467"/>
      <c r="CX6" s="467"/>
      <c r="CY6" s="467"/>
      <c r="CZ6" s="467"/>
      <c r="DA6" s="468"/>
      <c r="DB6" s="466">
        <v>99.7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60821</v>
      </c>
      <c r="BO7" s="430"/>
      <c r="BP7" s="430"/>
      <c r="BQ7" s="430"/>
      <c r="BR7" s="430"/>
      <c r="BS7" s="430"/>
      <c r="BT7" s="430"/>
      <c r="BU7" s="431"/>
      <c r="BV7" s="429">
        <v>50953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46880283</v>
      </c>
      <c r="CU7" s="430"/>
      <c r="CV7" s="430"/>
      <c r="CW7" s="430"/>
      <c r="CX7" s="430"/>
      <c r="CY7" s="430"/>
      <c r="CZ7" s="430"/>
      <c r="DA7" s="431"/>
      <c r="DB7" s="429">
        <v>45553283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1863005</v>
      </c>
      <c r="BO8" s="430"/>
      <c r="BP8" s="430"/>
      <c r="BQ8" s="430"/>
      <c r="BR8" s="430"/>
      <c r="BS8" s="430"/>
      <c r="BT8" s="430"/>
      <c r="BU8" s="431"/>
      <c r="BV8" s="429">
        <v>1658984</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0.67</v>
      </c>
      <c r="CU8" s="470"/>
      <c r="CV8" s="470"/>
      <c r="CW8" s="470"/>
      <c r="CX8" s="470"/>
      <c r="CY8" s="470"/>
      <c r="CZ8" s="470"/>
      <c r="DA8" s="471"/>
      <c r="DB8" s="469">
        <v>0.68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237518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204021</v>
      </c>
      <c r="BO9" s="430"/>
      <c r="BP9" s="430"/>
      <c r="BQ9" s="430"/>
      <c r="BR9" s="430"/>
      <c r="BS9" s="430"/>
      <c r="BT9" s="430"/>
      <c r="BU9" s="431"/>
      <c r="BV9" s="429">
        <v>45085</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11.2</v>
      </c>
      <c r="CU9" s="427"/>
      <c r="CV9" s="427"/>
      <c r="CW9" s="427"/>
      <c r="CX9" s="427"/>
      <c r="CY9" s="427"/>
      <c r="CZ9" s="427"/>
      <c r="DA9" s="428"/>
      <c r="DB9" s="426">
        <v>12.6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238204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3085217</v>
      </c>
      <c r="BO10" s="430"/>
      <c r="BP10" s="430"/>
      <c r="BQ10" s="430"/>
      <c r="BR10" s="430"/>
      <c r="BS10" s="430"/>
      <c r="BT10" s="430"/>
      <c r="BU10" s="431"/>
      <c r="BV10" s="429">
        <v>964364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10352</v>
      </c>
      <c r="BO11" s="430"/>
      <c r="BP11" s="430"/>
      <c r="BQ11" s="430"/>
      <c r="BR11" s="430"/>
      <c r="BS11" s="430"/>
      <c r="BT11" s="430"/>
      <c r="BU11" s="431"/>
      <c r="BV11" s="429">
        <v>13785</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231700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140000</v>
      </c>
      <c r="BO12" s="430"/>
      <c r="BP12" s="430"/>
      <c r="BQ12" s="430"/>
      <c r="BR12" s="430"/>
      <c r="BS12" s="430"/>
      <c r="BT12" s="430"/>
      <c r="BU12" s="431"/>
      <c r="BV12" s="429">
        <v>356297</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228607</v>
      </c>
      <c r="S13" s="514"/>
      <c r="T13" s="514"/>
      <c r="U13" s="514"/>
      <c r="V13" s="515"/>
      <c r="W13" s="445" t="s">
        <v>140</v>
      </c>
      <c r="X13" s="446"/>
      <c r="Y13" s="446"/>
      <c r="Z13" s="446"/>
      <c r="AA13" s="446"/>
      <c r="AB13" s="436"/>
      <c r="AC13" s="480">
        <v>302</v>
      </c>
      <c r="AD13" s="481"/>
      <c r="AE13" s="481"/>
      <c r="AF13" s="481"/>
      <c r="AG13" s="523"/>
      <c r="AH13" s="480">
        <v>278</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3159590</v>
      </c>
      <c r="BO13" s="430"/>
      <c r="BP13" s="430"/>
      <c r="BQ13" s="430"/>
      <c r="BR13" s="430"/>
      <c r="BS13" s="430"/>
      <c r="BT13" s="430"/>
      <c r="BU13" s="431"/>
      <c r="BV13" s="429">
        <v>666937</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0.4</v>
      </c>
      <c r="CU13" s="427"/>
      <c r="CV13" s="427"/>
      <c r="CW13" s="427"/>
      <c r="CX13" s="427"/>
      <c r="CY13" s="427"/>
      <c r="CZ13" s="427"/>
      <c r="DA13" s="428"/>
      <c r="DB13" s="426">
        <v>1.8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233484</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230606</v>
      </c>
      <c r="S15" s="514"/>
      <c r="T15" s="514"/>
      <c r="U15" s="514"/>
      <c r="V15" s="515"/>
      <c r="W15" s="445" t="s">
        <v>148</v>
      </c>
      <c r="X15" s="446"/>
      <c r="Y15" s="446"/>
      <c r="Z15" s="446"/>
      <c r="AA15" s="446"/>
      <c r="AB15" s="436"/>
      <c r="AC15" s="480">
        <v>23467</v>
      </c>
      <c r="AD15" s="481"/>
      <c r="AE15" s="481"/>
      <c r="AF15" s="481"/>
      <c r="AG15" s="523"/>
      <c r="AH15" s="480">
        <v>26117</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23951775</v>
      </c>
      <c r="BO15" s="393"/>
      <c r="BP15" s="393"/>
      <c r="BQ15" s="393"/>
      <c r="BR15" s="393"/>
      <c r="BS15" s="393"/>
      <c r="BT15" s="393"/>
      <c r="BU15" s="394"/>
      <c r="BV15" s="392">
        <v>23869044</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25.7</v>
      </c>
      <c r="AD16" s="517"/>
      <c r="AE16" s="517"/>
      <c r="AF16" s="517"/>
      <c r="AG16" s="518"/>
      <c r="AH16" s="516">
        <v>26.9</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36892413</v>
      </c>
      <c r="BO16" s="430"/>
      <c r="BP16" s="430"/>
      <c r="BQ16" s="430"/>
      <c r="BR16" s="430"/>
      <c r="BS16" s="430"/>
      <c r="BT16" s="430"/>
      <c r="BU16" s="431"/>
      <c r="BV16" s="429">
        <v>35332462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67671</v>
      </c>
      <c r="AD17" s="481"/>
      <c r="AE17" s="481"/>
      <c r="AF17" s="481"/>
      <c r="AG17" s="523"/>
      <c r="AH17" s="480">
        <v>70855</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30580738</v>
      </c>
      <c r="BO17" s="430"/>
      <c r="BP17" s="430"/>
      <c r="BQ17" s="430"/>
      <c r="BR17" s="430"/>
      <c r="BS17" s="430"/>
      <c r="BT17" s="430"/>
      <c r="BU17" s="431"/>
      <c r="BV17" s="429">
        <v>30418235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24.7</v>
      </c>
      <c r="M18" s="545"/>
      <c r="N18" s="545"/>
      <c r="O18" s="545"/>
      <c r="P18" s="545"/>
      <c r="Q18" s="545"/>
      <c r="R18" s="546"/>
      <c r="S18" s="546"/>
      <c r="T18" s="546"/>
      <c r="U18" s="546"/>
      <c r="V18" s="547"/>
      <c r="W18" s="447"/>
      <c r="X18" s="448"/>
      <c r="Y18" s="448"/>
      <c r="Z18" s="448"/>
      <c r="AA18" s="448"/>
      <c r="AB18" s="439"/>
      <c r="AC18" s="548">
        <v>74</v>
      </c>
      <c r="AD18" s="549"/>
      <c r="AE18" s="549"/>
      <c r="AF18" s="549"/>
      <c r="AG18" s="550"/>
      <c r="AH18" s="548">
        <v>72.900000000000006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43338251</v>
      </c>
      <c r="BO18" s="430"/>
      <c r="BP18" s="430"/>
      <c r="BQ18" s="430"/>
      <c r="BR18" s="430"/>
      <c r="BS18" s="430"/>
      <c r="BT18" s="430"/>
      <c r="BU18" s="431"/>
      <c r="BV18" s="429">
        <v>42666197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9616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53412493</v>
      </c>
      <c r="BO19" s="430"/>
      <c r="BP19" s="430"/>
      <c r="BQ19" s="430"/>
      <c r="BR19" s="430"/>
      <c r="BS19" s="430"/>
      <c r="BT19" s="430"/>
      <c r="BU19" s="431"/>
      <c r="BV19" s="429">
        <v>52058624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101549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61702941</v>
      </c>
      <c r="BO23" s="430"/>
      <c r="BP23" s="430"/>
      <c r="BQ23" s="430"/>
      <c r="BR23" s="430"/>
      <c r="BS23" s="430"/>
      <c r="BT23" s="430"/>
      <c r="BU23" s="431"/>
      <c r="BV23" s="429">
        <v>62106416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7140</v>
      </c>
      <c r="R24" s="481"/>
      <c r="S24" s="481"/>
      <c r="T24" s="481"/>
      <c r="U24" s="481"/>
      <c r="V24" s="523"/>
      <c r="W24" s="582"/>
      <c r="X24" s="570"/>
      <c r="Y24" s="571"/>
      <c r="Z24" s="479" t="s">
        <v>172</v>
      </c>
      <c r="AA24" s="459"/>
      <c r="AB24" s="459"/>
      <c r="AC24" s="459"/>
      <c r="AD24" s="459"/>
      <c r="AE24" s="459"/>
      <c r="AF24" s="459"/>
      <c r="AG24" s="460"/>
      <c r="AH24" s="480">
        <v>1059</v>
      </c>
      <c r="AI24" s="481"/>
      <c r="AJ24" s="481"/>
      <c r="AK24" s="481"/>
      <c r="AL24" s="523"/>
      <c r="AM24" s="480">
        <v>3226773</v>
      </c>
      <c r="AN24" s="481"/>
      <c r="AO24" s="481"/>
      <c r="AP24" s="481"/>
      <c r="AQ24" s="481"/>
      <c r="AR24" s="523"/>
      <c r="AS24" s="480">
        <v>3047</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51136720</v>
      </c>
      <c r="BO24" s="430"/>
      <c r="BP24" s="430"/>
      <c r="BQ24" s="430"/>
      <c r="BR24" s="430"/>
      <c r="BS24" s="430"/>
      <c r="BT24" s="430"/>
      <c r="BU24" s="431"/>
      <c r="BV24" s="429">
        <v>51010770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2</v>
      </c>
      <c r="M25" s="481"/>
      <c r="N25" s="481"/>
      <c r="O25" s="481"/>
      <c r="P25" s="523"/>
      <c r="Q25" s="480">
        <v>8700</v>
      </c>
      <c r="R25" s="481"/>
      <c r="S25" s="481"/>
      <c r="T25" s="481"/>
      <c r="U25" s="481"/>
      <c r="V25" s="523"/>
      <c r="W25" s="582"/>
      <c r="X25" s="570"/>
      <c r="Y25" s="571"/>
      <c r="Z25" s="479" t="s">
        <v>175</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9353902</v>
      </c>
      <c r="BO25" s="393"/>
      <c r="BP25" s="393"/>
      <c r="BQ25" s="393"/>
      <c r="BR25" s="393"/>
      <c r="BS25" s="393"/>
      <c r="BT25" s="393"/>
      <c r="BU25" s="394"/>
      <c r="BV25" s="392">
        <v>6014284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7700</v>
      </c>
      <c r="R26" s="481"/>
      <c r="S26" s="481"/>
      <c r="T26" s="481"/>
      <c r="U26" s="481"/>
      <c r="V26" s="523"/>
      <c r="W26" s="582"/>
      <c r="X26" s="570"/>
      <c r="Y26" s="571"/>
      <c r="Z26" s="479" t="s">
        <v>178</v>
      </c>
      <c r="AA26" s="592"/>
      <c r="AB26" s="592"/>
      <c r="AC26" s="592"/>
      <c r="AD26" s="592"/>
      <c r="AE26" s="592"/>
      <c r="AF26" s="592"/>
      <c r="AG26" s="593"/>
      <c r="AH26" s="480">
        <v>110</v>
      </c>
      <c r="AI26" s="481"/>
      <c r="AJ26" s="481"/>
      <c r="AK26" s="481"/>
      <c r="AL26" s="523"/>
      <c r="AM26" s="480">
        <v>359810</v>
      </c>
      <c r="AN26" s="481"/>
      <c r="AO26" s="481"/>
      <c r="AP26" s="481"/>
      <c r="AQ26" s="481"/>
      <c r="AR26" s="523"/>
      <c r="AS26" s="480">
        <v>3271</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v>162826</v>
      </c>
      <c r="BO26" s="430"/>
      <c r="BP26" s="430"/>
      <c r="BQ26" s="430"/>
      <c r="BR26" s="430"/>
      <c r="BS26" s="430"/>
      <c r="BT26" s="430"/>
      <c r="BU26" s="431"/>
      <c r="BV26" s="429">
        <v>103075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7280</v>
      </c>
      <c r="R27" s="481"/>
      <c r="S27" s="481"/>
      <c r="T27" s="481"/>
      <c r="U27" s="481"/>
      <c r="V27" s="523"/>
      <c r="W27" s="582"/>
      <c r="X27" s="570"/>
      <c r="Y27" s="571"/>
      <c r="Z27" s="479" t="s">
        <v>181</v>
      </c>
      <c r="AA27" s="459"/>
      <c r="AB27" s="459"/>
      <c r="AC27" s="459"/>
      <c r="AD27" s="459"/>
      <c r="AE27" s="459"/>
      <c r="AF27" s="459"/>
      <c r="AG27" s="460"/>
      <c r="AH27" s="480">
        <v>43</v>
      </c>
      <c r="AI27" s="481"/>
      <c r="AJ27" s="481"/>
      <c r="AK27" s="481"/>
      <c r="AL27" s="523"/>
      <c r="AM27" s="480">
        <v>144756</v>
      </c>
      <c r="AN27" s="481"/>
      <c r="AO27" s="481"/>
      <c r="AP27" s="481"/>
      <c r="AQ27" s="481"/>
      <c r="AR27" s="523"/>
      <c r="AS27" s="480">
        <v>3366</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129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6880</v>
      </c>
      <c r="R28" s="481"/>
      <c r="S28" s="481"/>
      <c r="T28" s="481"/>
      <c r="U28" s="481"/>
      <c r="V28" s="523"/>
      <c r="W28" s="582"/>
      <c r="X28" s="570"/>
      <c r="Y28" s="571"/>
      <c r="Z28" s="479" t="s">
        <v>184</v>
      </c>
      <c r="AA28" s="459"/>
      <c r="AB28" s="459"/>
      <c r="AC28" s="459"/>
      <c r="AD28" s="459"/>
      <c r="AE28" s="459"/>
      <c r="AF28" s="459"/>
      <c r="AG28" s="460"/>
      <c r="AH28" s="480" t="s">
        <v>129</v>
      </c>
      <c r="AI28" s="481"/>
      <c r="AJ28" s="481"/>
      <c r="AK28" s="481"/>
      <c r="AL28" s="523"/>
      <c r="AM28" s="480" t="s">
        <v>138</v>
      </c>
      <c r="AN28" s="481"/>
      <c r="AO28" s="481"/>
      <c r="AP28" s="481"/>
      <c r="AQ28" s="481"/>
      <c r="AR28" s="523"/>
      <c r="AS28" s="480" t="s">
        <v>129</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10140647</v>
      </c>
      <c r="BO28" s="393"/>
      <c r="BP28" s="393"/>
      <c r="BQ28" s="393"/>
      <c r="BR28" s="393"/>
      <c r="BS28" s="393"/>
      <c r="BT28" s="393"/>
      <c r="BU28" s="394"/>
      <c r="BV28" s="392">
        <v>7195430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22</v>
      </c>
      <c r="M29" s="481"/>
      <c r="N29" s="481"/>
      <c r="O29" s="481"/>
      <c r="P29" s="523"/>
      <c r="Q29" s="480">
        <v>6430</v>
      </c>
      <c r="R29" s="481"/>
      <c r="S29" s="481"/>
      <c r="T29" s="481"/>
      <c r="U29" s="481"/>
      <c r="V29" s="523"/>
      <c r="W29" s="583"/>
      <c r="X29" s="584"/>
      <c r="Y29" s="585"/>
      <c r="Z29" s="479" t="s">
        <v>187</v>
      </c>
      <c r="AA29" s="459"/>
      <c r="AB29" s="459"/>
      <c r="AC29" s="459"/>
      <c r="AD29" s="459"/>
      <c r="AE29" s="459"/>
      <c r="AF29" s="459"/>
      <c r="AG29" s="460"/>
      <c r="AH29" s="480">
        <v>1102</v>
      </c>
      <c r="AI29" s="481"/>
      <c r="AJ29" s="481"/>
      <c r="AK29" s="481"/>
      <c r="AL29" s="523"/>
      <c r="AM29" s="480">
        <v>3371529</v>
      </c>
      <c r="AN29" s="481"/>
      <c r="AO29" s="481"/>
      <c r="AP29" s="481"/>
      <c r="AQ29" s="481"/>
      <c r="AR29" s="523"/>
      <c r="AS29" s="480">
        <v>3059</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791748</v>
      </c>
      <c r="BO29" s="430"/>
      <c r="BP29" s="430"/>
      <c r="BQ29" s="430"/>
      <c r="BR29" s="430"/>
      <c r="BS29" s="430"/>
      <c r="BT29" s="430"/>
      <c r="BU29" s="431"/>
      <c r="BV29" s="429">
        <v>1080407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96.9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7289469</v>
      </c>
      <c r="BO30" s="606"/>
      <c r="BP30" s="606"/>
      <c r="BQ30" s="606"/>
      <c r="BR30" s="606"/>
      <c r="BS30" s="606"/>
      <c r="BT30" s="606"/>
      <c r="BU30" s="607"/>
      <c r="BV30" s="605">
        <v>6848021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203</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北河内7市リサイクル施設組合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アドバンス寝屋川マネジメント株式会社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公共用地先行取得事業特別会計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枚方寝屋川消防組合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母子父子寡婦福祉資金貸付金特別会計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大阪都市競艇企業団</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淀川左岸水防事務組合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大阪府後期高齢者医療広域連合（一般会計）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大阪府後期高齢者医療広域連合（後期高齢者医療特別会計）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大阪広域水道企業団（水道事業会計）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大阪広域水道企業団（工業用水道事業会計）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FT6T5KoAMrfm7IjmRYpWw2m/6wum9/RgJ55cYlQZLTjmPQxkndXK8evAAg/yA7KDXQ4qhZeyCV9G8sqABKf0Qw==" saltValue="XR3h9Xx/prawx5ziDPy6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560</v>
      </c>
      <c r="D34" s="1210"/>
      <c r="E34" s="1211"/>
      <c r="F34" s="32">
        <v>12.33</v>
      </c>
      <c r="G34" s="33">
        <v>12.64</v>
      </c>
      <c r="H34" s="33">
        <v>13.32</v>
      </c>
      <c r="I34" s="33">
        <v>13.48</v>
      </c>
      <c r="J34" s="34">
        <v>13.1</v>
      </c>
      <c r="K34" s="22"/>
      <c r="L34" s="22"/>
      <c r="M34" s="22"/>
      <c r="N34" s="22"/>
      <c r="O34" s="22"/>
      <c r="P34" s="22"/>
    </row>
    <row r="35" spans="1:16" ht="39" customHeight="1" x14ac:dyDescent="0.15">
      <c r="A35" s="22"/>
      <c r="B35" s="35"/>
      <c r="C35" s="1204" t="s">
        <v>561</v>
      </c>
      <c r="D35" s="1205"/>
      <c r="E35" s="1206"/>
      <c r="F35" s="36">
        <v>3.12</v>
      </c>
      <c r="G35" s="37">
        <v>3.38</v>
      </c>
      <c r="H35" s="37">
        <v>3.54</v>
      </c>
      <c r="I35" s="37">
        <v>3.64</v>
      </c>
      <c r="J35" s="38">
        <v>3.97</v>
      </c>
      <c r="K35" s="22"/>
      <c r="L35" s="22"/>
      <c r="M35" s="22"/>
      <c r="N35" s="22"/>
      <c r="O35" s="22"/>
      <c r="P35" s="22"/>
    </row>
    <row r="36" spans="1:16" ht="39" customHeight="1" x14ac:dyDescent="0.15">
      <c r="A36" s="22"/>
      <c r="B36" s="35"/>
      <c r="C36" s="1204" t="s">
        <v>562</v>
      </c>
      <c r="D36" s="1205"/>
      <c r="E36" s="1206"/>
      <c r="F36" s="36">
        <v>1.26</v>
      </c>
      <c r="G36" s="37">
        <v>1.72</v>
      </c>
      <c r="H36" s="37">
        <v>2.16</v>
      </c>
      <c r="I36" s="37">
        <v>2.86</v>
      </c>
      <c r="J36" s="38">
        <v>2.66</v>
      </c>
      <c r="K36" s="22"/>
      <c r="L36" s="22"/>
      <c r="M36" s="22"/>
      <c r="N36" s="22"/>
      <c r="O36" s="22"/>
      <c r="P36" s="22"/>
    </row>
    <row r="37" spans="1:16" ht="39" customHeight="1" x14ac:dyDescent="0.15">
      <c r="A37" s="22"/>
      <c r="B37" s="35"/>
      <c r="C37" s="1204" t="s">
        <v>563</v>
      </c>
      <c r="D37" s="1205"/>
      <c r="E37" s="1206"/>
      <c r="F37" s="36">
        <v>0.42</v>
      </c>
      <c r="G37" s="37">
        <v>1.8</v>
      </c>
      <c r="H37" s="37">
        <v>1.97</v>
      </c>
      <c r="I37" s="37">
        <v>1.18</v>
      </c>
      <c r="J37" s="38">
        <v>0.91</v>
      </c>
      <c r="K37" s="22"/>
      <c r="L37" s="22"/>
      <c r="M37" s="22"/>
      <c r="N37" s="22"/>
      <c r="O37" s="22"/>
      <c r="P37" s="22"/>
    </row>
    <row r="38" spans="1:16" ht="39" customHeight="1" x14ac:dyDescent="0.15">
      <c r="A38" s="22"/>
      <c r="B38" s="35"/>
      <c r="C38" s="1204" t="s">
        <v>564</v>
      </c>
      <c r="D38" s="1205"/>
      <c r="E38" s="1206"/>
      <c r="F38" s="36">
        <v>0.65</v>
      </c>
      <c r="G38" s="37">
        <v>1.1100000000000001</v>
      </c>
      <c r="H38" s="37">
        <v>1.1599999999999999</v>
      </c>
      <c r="I38" s="37">
        <v>0.64</v>
      </c>
      <c r="J38" s="38">
        <v>0.49</v>
      </c>
      <c r="K38" s="22"/>
      <c r="L38" s="22"/>
      <c r="M38" s="22"/>
      <c r="N38" s="22"/>
      <c r="O38" s="22"/>
      <c r="P38" s="22"/>
    </row>
    <row r="39" spans="1:16" ht="39" customHeight="1" x14ac:dyDescent="0.15">
      <c r="A39" s="22"/>
      <c r="B39" s="35"/>
      <c r="C39" s="1204" t="s">
        <v>565</v>
      </c>
      <c r="D39" s="1205"/>
      <c r="E39" s="1206"/>
      <c r="F39" s="36">
        <v>0.31</v>
      </c>
      <c r="G39" s="37">
        <v>0.33</v>
      </c>
      <c r="H39" s="37">
        <v>0.36</v>
      </c>
      <c r="I39" s="37">
        <v>0.37</v>
      </c>
      <c r="J39" s="38">
        <v>0.37</v>
      </c>
      <c r="K39" s="22"/>
      <c r="L39" s="22"/>
      <c r="M39" s="22"/>
      <c r="N39" s="22"/>
      <c r="O39" s="22"/>
      <c r="P39" s="22"/>
    </row>
    <row r="40" spans="1:16" ht="39" customHeight="1" x14ac:dyDescent="0.15">
      <c r="A40" s="22"/>
      <c r="B40" s="35"/>
      <c r="C40" s="1204" t="s">
        <v>566</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567</v>
      </c>
      <c r="D41" s="1205"/>
      <c r="E41" s="1206"/>
      <c r="F41" s="36" t="s">
        <v>514</v>
      </c>
      <c r="G41" s="37" t="s">
        <v>514</v>
      </c>
      <c r="H41" s="37" t="s">
        <v>514</v>
      </c>
      <c r="I41" s="37" t="s">
        <v>514</v>
      </c>
      <c r="J41" s="38">
        <v>0</v>
      </c>
      <c r="K41" s="22"/>
      <c r="L41" s="22"/>
      <c r="M41" s="22"/>
      <c r="N41" s="22"/>
      <c r="O41" s="22"/>
      <c r="P41" s="22"/>
    </row>
    <row r="42" spans="1:16" ht="39" customHeight="1" x14ac:dyDescent="0.15">
      <c r="A42" s="22"/>
      <c r="B42" s="39"/>
      <c r="C42" s="1204" t="s">
        <v>568</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569</v>
      </c>
      <c r="D43" s="1208"/>
      <c r="E43" s="120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3Mqc2nHOKUvuQWZk2HfJWjYD+LgGymZjV6u+2ohgCXvVCFFQY9ZhutvIFdI3ORNR58tTfiJ3OkdY9MeahsQPA==" saltValue="SZZkS09F1nx8Uy5PIVsL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6794</v>
      </c>
      <c r="L45" s="60">
        <v>7817</v>
      </c>
      <c r="M45" s="60">
        <v>6359</v>
      </c>
      <c r="N45" s="60">
        <v>6587</v>
      </c>
      <c r="O45" s="61">
        <v>5989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15">
      <c r="A48" s="48"/>
      <c r="B48" s="1214"/>
      <c r="C48" s="1215"/>
      <c r="D48" s="62"/>
      <c r="E48" s="1220" t="s">
        <v>15</v>
      </c>
      <c r="F48" s="1220"/>
      <c r="G48" s="1220"/>
      <c r="H48" s="1220"/>
      <c r="I48" s="1220"/>
      <c r="J48" s="1221"/>
      <c r="K48" s="63">
        <v>1186</v>
      </c>
      <c r="L48" s="64">
        <v>1255</v>
      </c>
      <c r="M48" s="64">
        <v>1207</v>
      </c>
      <c r="N48" s="64">
        <v>1159</v>
      </c>
      <c r="O48" s="65">
        <v>1123</v>
      </c>
      <c r="P48" s="48"/>
      <c r="Q48" s="48"/>
      <c r="R48" s="48"/>
      <c r="S48" s="48"/>
      <c r="T48" s="48"/>
      <c r="U48" s="48"/>
    </row>
    <row r="49" spans="1:21" ht="30.75" customHeight="1" x14ac:dyDescent="0.15">
      <c r="A49" s="48"/>
      <c r="B49" s="1214"/>
      <c r="C49" s="1215"/>
      <c r="D49" s="62"/>
      <c r="E49" s="1220" t="s">
        <v>16</v>
      </c>
      <c r="F49" s="1220"/>
      <c r="G49" s="1220"/>
      <c r="H49" s="1220"/>
      <c r="I49" s="1220"/>
      <c r="J49" s="1221"/>
      <c r="K49" s="63">
        <v>154</v>
      </c>
      <c r="L49" s="64">
        <v>159</v>
      </c>
      <c r="M49" s="64">
        <v>255</v>
      </c>
      <c r="N49" s="64">
        <v>276</v>
      </c>
      <c r="O49" s="65">
        <v>281</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514</v>
      </c>
      <c r="L50" s="64" t="s">
        <v>514</v>
      </c>
      <c r="M50" s="64" t="s">
        <v>514</v>
      </c>
      <c r="N50" s="64" t="s">
        <v>514</v>
      </c>
      <c r="O50" s="65" t="s">
        <v>514</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6</v>
      </c>
      <c r="M51" s="64">
        <v>4</v>
      </c>
      <c r="N51" s="64">
        <v>2</v>
      </c>
      <c r="O51" s="65">
        <v>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7812</v>
      </c>
      <c r="L52" s="64">
        <v>7664</v>
      </c>
      <c r="M52" s="64">
        <v>7652</v>
      </c>
      <c r="N52" s="64">
        <v>7583</v>
      </c>
      <c r="O52" s="65">
        <v>7526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322</v>
      </c>
      <c r="L53" s="69">
        <v>1573</v>
      </c>
      <c r="M53" s="69">
        <v>173</v>
      </c>
      <c r="N53" s="69">
        <v>441</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514</v>
      </c>
      <c r="L57" s="84" t="s">
        <v>514</v>
      </c>
      <c r="M57" s="84" t="s">
        <v>514</v>
      </c>
      <c r="N57" s="84" t="s">
        <v>514</v>
      </c>
      <c r="O57" s="85" t="s">
        <v>514</v>
      </c>
    </row>
    <row r="58" spans="1:21" ht="31.5" customHeight="1" thickBot="1" x14ac:dyDescent="0.2">
      <c r="B58" s="1230"/>
      <c r="C58" s="1231"/>
      <c r="D58" s="1235" t="s">
        <v>27</v>
      </c>
      <c r="E58" s="1236"/>
      <c r="F58" s="1236"/>
      <c r="G58" s="1236"/>
      <c r="H58" s="1236"/>
      <c r="I58" s="1236"/>
      <c r="J58" s="1237"/>
      <c r="K58" s="86" t="s">
        <v>514</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HetCIXMv2NCm7zQcbd1POFdji2CDMGBx0oHwSvZ+YeJK67aQge/WJxAvYAranXdcvmr46cGnbvlIVwQnAb9Lw==" saltValue="gQGkT9/IkUmUzbDLc/s7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38" t="s">
        <v>30</v>
      </c>
      <c r="C41" s="1239"/>
      <c r="D41" s="102"/>
      <c r="E41" s="1244" t="s">
        <v>31</v>
      </c>
      <c r="F41" s="1244"/>
      <c r="G41" s="1244"/>
      <c r="H41" s="1245"/>
      <c r="I41" s="103">
        <v>61143</v>
      </c>
      <c r="J41" s="104">
        <v>60788</v>
      </c>
      <c r="K41" s="104">
        <v>63476</v>
      </c>
      <c r="L41" s="104">
        <v>62106</v>
      </c>
      <c r="M41" s="105">
        <v>61703</v>
      </c>
    </row>
    <row r="42" spans="2:13" ht="27.75" customHeight="1" x14ac:dyDescent="0.15">
      <c r="B42" s="1240"/>
      <c r="C42" s="1241"/>
      <c r="D42" s="106"/>
      <c r="E42" s="1246" t="s">
        <v>32</v>
      </c>
      <c r="F42" s="1246"/>
      <c r="G42" s="1246"/>
      <c r="H42" s="1247"/>
      <c r="I42" s="107" t="s">
        <v>514</v>
      </c>
      <c r="J42" s="108" t="s">
        <v>514</v>
      </c>
      <c r="K42" s="108" t="s">
        <v>514</v>
      </c>
      <c r="L42" s="108" t="s">
        <v>514</v>
      </c>
      <c r="M42" s="109" t="s">
        <v>514</v>
      </c>
    </row>
    <row r="43" spans="2:13" ht="27.75" customHeight="1" x14ac:dyDescent="0.15">
      <c r="B43" s="1240"/>
      <c r="C43" s="1241"/>
      <c r="D43" s="106"/>
      <c r="E43" s="1246" t="s">
        <v>33</v>
      </c>
      <c r="F43" s="1246"/>
      <c r="G43" s="1246"/>
      <c r="H43" s="1247"/>
      <c r="I43" s="107">
        <v>16900</v>
      </c>
      <c r="J43" s="108">
        <v>16260</v>
      </c>
      <c r="K43" s="108">
        <v>15537</v>
      </c>
      <c r="L43" s="108">
        <v>15098</v>
      </c>
      <c r="M43" s="109">
        <v>14193</v>
      </c>
    </row>
    <row r="44" spans="2:13" ht="27.75" customHeight="1" x14ac:dyDescent="0.15">
      <c r="B44" s="1240"/>
      <c r="C44" s="1241"/>
      <c r="D44" s="106"/>
      <c r="E44" s="1246" t="s">
        <v>34</v>
      </c>
      <c r="F44" s="1246"/>
      <c r="G44" s="1246"/>
      <c r="H44" s="1247"/>
      <c r="I44" s="107">
        <v>2043</v>
      </c>
      <c r="J44" s="108">
        <v>1991</v>
      </c>
      <c r="K44" s="108">
        <v>1829</v>
      </c>
      <c r="L44" s="108">
        <v>1607</v>
      </c>
      <c r="M44" s="109">
        <v>1413</v>
      </c>
    </row>
    <row r="45" spans="2:13" ht="27.75" customHeight="1" x14ac:dyDescent="0.15">
      <c r="B45" s="1240"/>
      <c r="C45" s="1241"/>
      <c r="D45" s="106"/>
      <c r="E45" s="1246" t="s">
        <v>35</v>
      </c>
      <c r="F45" s="1246"/>
      <c r="G45" s="1246"/>
      <c r="H45" s="1247"/>
      <c r="I45" s="107">
        <v>8566</v>
      </c>
      <c r="J45" s="108">
        <v>8332</v>
      </c>
      <c r="K45" s="108">
        <v>7609</v>
      </c>
      <c r="L45" s="108">
        <v>7407</v>
      </c>
      <c r="M45" s="109">
        <v>7184</v>
      </c>
    </row>
    <row r="46" spans="2:13" ht="27.75" customHeight="1" x14ac:dyDescent="0.15">
      <c r="B46" s="1240"/>
      <c r="C46" s="1241"/>
      <c r="D46" s="110"/>
      <c r="E46" s="1246" t="s">
        <v>36</v>
      </c>
      <c r="F46" s="1246"/>
      <c r="G46" s="1246"/>
      <c r="H46" s="1247"/>
      <c r="I46" s="107">
        <v>2</v>
      </c>
      <c r="J46" s="108">
        <v>1</v>
      </c>
      <c r="K46" s="108">
        <v>3</v>
      </c>
      <c r="L46" s="108">
        <v>4</v>
      </c>
      <c r="M46" s="109">
        <v>3</v>
      </c>
    </row>
    <row r="47" spans="2:13" ht="27.75" customHeight="1" x14ac:dyDescent="0.15">
      <c r="B47" s="1240"/>
      <c r="C47" s="1241"/>
      <c r="D47" s="111"/>
      <c r="E47" s="1248" t="s">
        <v>37</v>
      </c>
      <c r="F47" s="1249"/>
      <c r="G47" s="1249"/>
      <c r="H47" s="1250"/>
      <c r="I47" s="107" t="s">
        <v>514</v>
      </c>
      <c r="J47" s="108" t="s">
        <v>514</v>
      </c>
      <c r="K47" s="108" t="s">
        <v>514</v>
      </c>
      <c r="L47" s="108" t="s">
        <v>514</v>
      </c>
      <c r="M47" s="109" t="s">
        <v>514</v>
      </c>
    </row>
    <row r="48" spans="2:13" ht="27.75" customHeight="1" x14ac:dyDescent="0.15">
      <c r="B48" s="1240"/>
      <c r="C48" s="1241"/>
      <c r="D48" s="106"/>
      <c r="E48" s="1246" t="s">
        <v>38</v>
      </c>
      <c r="F48" s="1246"/>
      <c r="G48" s="1246"/>
      <c r="H48" s="1247"/>
      <c r="I48" s="107" t="s">
        <v>514</v>
      </c>
      <c r="J48" s="108" t="s">
        <v>514</v>
      </c>
      <c r="K48" s="108" t="s">
        <v>514</v>
      </c>
      <c r="L48" s="108" t="s">
        <v>514</v>
      </c>
      <c r="M48" s="109" t="s">
        <v>514</v>
      </c>
    </row>
    <row r="49" spans="2:13" ht="27.75" customHeight="1" x14ac:dyDescent="0.15">
      <c r="B49" s="1242"/>
      <c r="C49" s="1243"/>
      <c r="D49" s="106"/>
      <c r="E49" s="1246" t="s">
        <v>39</v>
      </c>
      <c r="F49" s="1246"/>
      <c r="G49" s="1246"/>
      <c r="H49" s="1247"/>
      <c r="I49" s="107" t="s">
        <v>514</v>
      </c>
      <c r="J49" s="108" t="s">
        <v>514</v>
      </c>
      <c r="K49" s="108" t="s">
        <v>514</v>
      </c>
      <c r="L49" s="108" t="s">
        <v>514</v>
      </c>
      <c r="M49" s="109" t="s">
        <v>514</v>
      </c>
    </row>
    <row r="50" spans="2:13" ht="27.75" customHeight="1" x14ac:dyDescent="0.15">
      <c r="B50" s="1251" t="s">
        <v>40</v>
      </c>
      <c r="C50" s="1252"/>
      <c r="D50" s="112"/>
      <c r="E50" s="1246" t="s">
        <v>41</v>
      </c>
      <c r="F50" s="1246"/>
      <c r="G50" s="1246"/>
      <c r="H50" s="1247"/>
      <c r="I50" s="107">
        <v>12706</v>
      </c>
      <c r="J50" s="108">
        <v>12646</v>
      </c>
      <c r="K50" s="108">
        <v>15218</v>
      </c>
      <c r="L50" s="108">
        <v>17679</v>
      </c>
      <c r="M50" s="109">
        <v>20954</v>
      </c>
    </row>
    <row r="51" spans="2:13" ht="27.75" customHeight="1" x14ac:dyDescent="0.15">
      <c r="B51" s="1240"/>
      <c r="C51" s="1241"/>
      <c r="D51" s="106"/>
      <c r="E51" s="1246" t="s">
        <v>42</v>
      </c>
      <c r="F51" s="1246"/>
      <c r="G51" s="1246"/>
      <c r="H51" s="1247"/>
      <c r="I51" s="107">
        <v>17881</v>
      </c>
      <c r="J51" s="108">
        <v>19937</v>
      </c>
      <c r="K51" s="108">
        <v>21302</v>
      </c>
      <c r="L51" s="108">
        <v>21045</v>
      </c>
      <c r="M51" s="109">
        <v>20672</v>
      </c>
    </row>
    <row r="52" spans="2:13" ht="27.75" customHeight="1" x14ac:dyDescent="0.15">
      <c r="B52" s="1242"/>
      <c r="C52" s="1243"/>
      <c r="D52" s="106"/>
      <c r="E52" s="1246" t="s">
        <v>43</v>
      </c>
      <c r="F52" s="1246"/>
      <c r="G52" s="1246"/>
      <c r="H52" s="1247"/>
      <c r="I52" s="107">
        <v>73126</v>
      </c>
      <c r="J52" s="108">
        <v>74208</v>
      </c>
      <c r="K52" s="108">
        <v>75372</v>
      </c>
      <c r="L52" s="108">
        <v>75486</v>
      </c>
      <c r="M52" s="109">
        <v>74818</v>
      </c>
    </row>
    <row r="53" spans="2:13" ht="27.75" customHeight="1" thickBot="1" x14ac:dyDescent="0.2">
      <c r="B53" s="1253" t="s">
        <v>44</v>
      </c>
      <c r="C53" s="1254"/>
      <c r="D53" s="113"/>
      <c r="E53" s="1255" t="s">
        <v>45</v>
      </c>
      <c r="F53" s="1255"/>
      <c r="G53" s="1255"/>
      <c r="H53" s="1256"/>
      <c r="I53" s="114">
        <v>-15060</v>
      </c>
      <c r="J53" s="115">
        <v>-19419</v>
      </c>
      <c r="K53" s="115">
        <v>-23438</v>
      </c>
      <c r="L53" s="115">
        <v>-27988</v>
      </c>
      <c r="M53" s="116">
        <v>-31947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zIsORk8mG7AEuRsrp32LvCMVSCvCmojvdE5TL/z4+eK2Z+5MHUbKawoSB34VXsXveSqz3ZPNU6ZrmhuwTDWLg==" saltValue="isTN46ov4iFijwW2V311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48</v>
      </c>
      <c r="D55" s="1265"/>
      <c r="E55" s="1266"/>
      <c r="F55" s="128">
        <v>6587</v>
      </c>
      <c r="G55" s="128">
        <v>7195</v>
      </c>
      <c r="H55" s="129">
        <v>10141</v>
      </c>
    </row>
    <row r="56" spans="2:8" ht="52.5" customHeight="1" x14ac:dyDescent="0.15">
      <c r="B56" s="130"/>
      <c r="C56" s="1267" t="s">
        <v>49</v>
      </c>
      <c r="D56" s="1267"/>
      <c r="E56" s="1268"/>
      <c r="F56" s="131">
        <v>872</v>
      </c>
      <c r="G56" s="131">
        <v>1080</v>
      </c>
      <c r="H56" s="132">
        <v>792</v>
      </c>
    </row>
    <row r="57" spans="2:8" ht="53.25" customHeight="1" x14ac:dyDescent="0.15">
      <c r="B57" s="130"/>
      <c r="C57" s="1269" t="s">
        <v>50</v>
      </c>
      <c r="D57" s="1269"/>
      <c r="E57" s="1270"/>
      <c r="F57" s="133">
        <v>5708</v>
      </c>
      <c r="G57" s="133">
        <v>6848</v>
      </c>
      <c r="H57" s="134">
        <v>7289</v>
      </c>
    </row>
    <row r="58" spans="2:8" ht="45.75" customHeight="1" x14ac:dyDescent="0.15">
      <c r="B58" s="135"/>
      <c r="C58" s="1257" t="s">
        <v>585</v>
      </c>
      <c r="D58" s="1258"/>
      <c r="E58" s="1259"/>
      <c r="F58" s="136">
        <v>2272</v>
      </c>
      <c r="G58" s="136">
        <v>3189</v>
      </c>
      <c r="H58" s="137">
        <v>3620</v>
      </c>
    </row>
    <row r="59" spans="2:8" ht="45.75" customHeight="1" x14ac:dyDescent="0.15">
      <c r="B59" s="135"/>
      <c r="C59" s="1257" t="s">
        <v>587</v>
      </c>
      <c r="D59" s="1258"/>
      <c r="E59" s="1259"/>
      <c r="F59" s="136">
        <v>564</v>
      </c>
      <c r="G59" s="136">
        <v>705</v>
      </c>
      <c r="H59" s="137">
        <v>745</v>
      </c>
    </row>
    <row r="60" spans="2:8" ht="45.75" customHeight="1" x14ac:dyDescent="0.15">
      <c r="B60" s="135"/>
      <c r="C60" s="1257" t="s">
        <v>589</v>
      </c>
      <c r="D60" s="1258"/>
      <c r="E60" s="1259"/>
      <c r="F60" s="136">
        <v>678</v>
      </c>
      <c r="G60" s="136">
        <v>680</v>
      </c>
      <c r="H60" s="137">
        <v>680</v>
      </c>
    </row>
    <row r="61" spans="2:8" ht="45.75" customHeight="1" x14ac:dyDescent="0.15">
      <c r="B61" s="135"/>
      <c r="C61" s="1257" t="s">
        <v>586</v>
      </c>
      <c r="D61" s="1258"/>
      <c r="E61" s="1259"/>
      <c r="F61" s="136">
        <v>322</v>
      </c>
      <c r="G61" s="136">
        <v>529</v>
      </c>
      <c r="H61" s="137">
        <v>531</v>
      </c>
    </row>
    <row r="62" spans="2:8" ht="45.75" customHeight="1" thickBot="1" x14ac:dyDescent="0.2">
      <c r="B62" s="138"/>
      <c r="C62" s="1260" t="s">
        <v>588</v>
      </c>
      <c r="D62" s="1261"/>
      <c r="E62" s="1262"/>
      <c r="F62" s="139">
        <v>427</v>
      </c>
      <c r="G62" s="139">
        <v>428</v>
      </c>
      <c r="H62" s="140">
        <v>428</v>
      </c>
    </row>
    <row r="63" spans="2:8" ht="52.5" customHeight="1" thickBot="1" x14ac:dyDescent="0.2">
      <c r="B63" s="141"/>
      <c r="C63" s="1263" t="s">
        <v>51</v>
      </c>
      <c r="D63" s="1263"/>
      <c r="E63" s="1264"/>
      <c r="F63" s="142">
        <v>13168</v>
      </c>
      <c r="G63" s="142">
        <v>15124</v>
      </c>
      <c r="H63" s="143">
        <v>18222</v>
      </c>
    </row>
    <row r="64" spans="2:8" ht="15" customHeight="1" x14ac:dyDescent="0.15"/>
  </sheetData>
  <sheetProtection algorithmName="SHA-512" hashValue="QC3L6gdZahF/eQm0luVWO7lMDrsg2+lxZqWHVDCpt6GKpV/3vqdgG0lH4bZTmGLC3UAEpJHHIQU1fDPn4sAloA==" saltValue="P1GkcTP3BE+ItsFycZgn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555</v>
      </c>
      <c r="BQ50" s="1305"/>
      <c r="BR50" s="1305"/>
      <c r="BS50" s="1305"/>
      <c r="BT50" s="1305"/>
      <c r="BU50" s="1305"/>
      <c r="BV50" s="1305"/>
      <c r="BW50" s="1305"/>
      <c r="BX50" s="1305" t="s">
        <v>556</v>
      </c>
      <c r="BY50" s="1305"/>
      <c r="BZ50" s="1305"/>
      <c r="CA50" s="1305"/>
      <c r="CB50" s="1305"/>
      <c r="CC50" s="1305"/>
      <c r="CD50" s="1305"/>
      <c r="CE50" s="1305"/>
      <c r="CF50" s="1305" t="s">
        <v>557</v>
      </c>
      <c r="CG50" s="1305"/>
      <c r="CH50" s="1305"/>
      <c r="CI50" s="1305"/>
      <c r="CJ50" s="1305"/>
      <c r="CK50" s="1305"/>
      <c r="CL50" s="1305"/>
      <c r="CM50" s="1305"/>
      <c r="CN50" s="1305" t="s">
        <v>558</v>
      </c>
      <c r="CO50" s="1305"/>
      <c r="CP50" s="1305"/>
      <c r="CQ50" s="1305"/>
      <c r="CR50" s="1305"/>
      <c r="CS50" s="1305"/>
      <c r="CT50" s="1305"/>
      <c r="CU50" s="1305"/>
      <c r="CV50" s="1305" t="s">
        <v>559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595</v>
      </c>
      <c r="AO51" s="1309"/>
      <c r="AP51" s="1309"/>
      <c r="AQ51" s="1309"/>
      <c r="AR51" s="1309"/>
      <c r="AS51" s="1309"/>
      <c r="AT51" s="1309"/>
      <c r="AU51" s="1309"/>
      <c r="AV51" s="1309"/>
      <c r="AW51" s="1309"/>
      <c r="AX51" s="1309"/>
      <c r="AY51" s="1309"/>
      <c r="AZ51" s="1309"/>
      <c r="BA51" s="1309"/>
      <c r="BB51" s="1309" t="s">
        <v>596</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597</v>
      </c>
      <c r="BC53" s="1309"/>
      <c r="BD53" s="1309"/>
      <c r="BE53" s="1309"/>
      <c r="BF53" s="1309"/>
      <c r="BG53" s="1309"/>
      <c r="BH53" s="1309"/>
      <c r="BI53" s="1309"/>
      <c r="BJ53" s="1309"/>
      <c r="BK53" s="1309"/>
      <c r="BL53" s="1309"/>
      <c r="BM53" s="1309"/>
      <c r="BN53" s="1309"/>
      <c r="BO53" s="1309"/>
      <c r="BP53" s="1310">
        <v>67.2</v>
      </c>
      <c r="BQ53" s="1310"/>
      <c r="BR53" s="1310"/>
      <c r="BS53" s="1310"/>
      <c r="BT53" s="1310"/>
      <c r="BU53" s="1310"/>
      <c r="BV53" s="1310"/>
      <c r="BW53" s="1310"/>
      <c r="BX53" s="1310">
        <v>68.5</v>
      </c>
      <c r="BY53" s="1310"/>
      <c r="BZ53" s="1310"/>
      <c r="CA53" s="1310"/>
      <c r="CB53" s="1310"/>
      <c r="CC53" s="1310"/>
      <c r="CD53" s="1310"/>
      <c r="CE53" s="1310"/>
      <c r="CF53" s="1310">
        <v>64.099999999999994</v>
      </c>
      <c r="CG53" s="1310"/>
      <c r="CH53" s="1310"/>
      <c r="CI53" s="1310"/>
      <c r="CJ53" s="1310"/>
      <c r="CK53" s="1310"/>
      <c r="CL53" s="1310"/>
      <c r="CM53" s="1310"/>
      <c r="CN53" s="1310">
        <v>65.7</v>
      </c>
      <c r="CO53" s="1310"/>
      <c r="CP53" s="1310"/>
      <c r="CQ53" s="1310"/>
      <c r="CR53" s="1310"/>
      <c r="CS53" s="1310"/>
      <c r="CT53" s="1310"/>
      <c r="CU53" s="1310"/>
      <c r="CV53" s="1310">
        <v>67.3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598</v>
      </c>
      <c r="AO55" s="1305"/>
      <c r="AP55" s="1305"/>
      <c r="AQ55" s="1305"/>
      <c r="AR55" s="1305"/>
      <c r="AS55" s="1305"/>
      <c r="AT55" s="1305"/>
      <c r="AU55" s="1305"/>
      <c r="AV55" s="1305"/>
      <c r="AW55" s="1305"/>
      <c r="AX55" s="1305"/>
      <c r="AY55" s="1305"/>
      <c r="AZ55" s="1305"/>
      <c r="BA55" s="1305"/>
      <c r="BB55" s="1309" t="s">
        <v>596</v>
      </c>
      <c r="BC55" s="1309"/>
      <c r="BD55" s="1309"/>
      <c r="BE55" s="1309"/>
      <c r="BF55" s="1309"/>
      <c r="BG55" s="1309"/>
      <c r="BH55" s="1309"/>
      <c r="BI55" s="1309"/>
      <c r="BJ55" s="1309"/>
      <c r="BK55" s="1309"/>
      <c r="BL55" s="1309"/>
      <c r="BM55" s="1309"/>
      <c r="BN55" s="1309"/>
      <c r="BO55" s="1309"/>
      <c r="BP55" s="1310">
        <v>37.4</v>
      </c>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33.9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597</v>
      </c>
      <c r="BC57" s="1309"/>
      <c r="BD57" s="1309"/>
      <c r="BE57" s="1309"/>
      <c r="BF57" s="1309"/>
      <c r="BG57" s="1309"/>
      <c r="BH57" s="1309"/>
      <c r="BI57" s="1309"/>
      <c r="BJ57" s="1309"/>
      <c r="BK57" s="1309"/>
      <c r="BL57" s="1309"/>
      <c r="BM57" s="1309"/>
      <c r="BN57" s="1309"/>
      <c r="BO57" s="1309"/>
      <c r="BP57" s="1310">
        <v>54.4</v>
      </c>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599</v>
      </c>
    </row>
    <row r="64" spans="1:109" x14ac:dyDescent="0.15">
      <c r="B64" s="1280"/>
      <c r="G64" s="1287"/>
      <c r="I64" s="1320"/>
      <c r="J64" s="1320"/>
      <c r="K64" s="1320"/>
      <c r="L64" s="1320"/>
      <c r="M64" s="1320"/>
      <c r="N64" s="1321"/>
      <c r="AM64" s="1287"/>
      <c r="AN64" s="1287" t="s">
        <v>592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555</v>
      </c>
      <c r="BQ72" s="1305"/>
      <c r="BR72" s="1305"/>
      <c r="BS72" s="1305"/>
      <c r="BT72" s="1305"/>
      <c r="BU72" s="1305"/>
      <c r="BV72" s="1305"/>
      <c r="BW72" s="1305"/>
      <c r="BX72" s="1305" t="s">
        <v>556</v>
      </c>
      <c r="BY72" s="1305"/>
      <c r="BZ72" s="1305"/>
      <c r="CA72" s="1305"/>
      <c r="CB72" s="1305"/>
      <c r="CC72" s="1305"/>
      <c r="CD72" s="1305"/>
      <c r="CE72" s="1305"/>
      <c r="CF72" s="1305" t="s">
        <v>557</v>
      </c>
      <c r="CG72" s="1305"/>
      <c r="CH72" s="1305"/>
      <c r="CI72" s="1305"/>
      <c r="CJ72" s="1305"/>
      <c r="CK72" s="1305"/>
      <c r="CL72" s="1305"/>
      <c r="CM72" s="1305"/>
      <c r="CN72" s="1305" t="s">
        <v>558</v>
      </c>
      <c r="CO72" s="1305"/>
      <c r="CP72" s="1305"/>
      <c r="CQ72" s="1305"/>
      <c r="CR72" s="1305"/>
      <c r="CS72" s="1305"/>
      <c r="CT72" s="1305"/>
      <c r="CU72" s="1305"/>
      <c r="CV72" s="1305" t="s">
        <v>559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595</v>
      </c>
      <c r="AO73" s="1309"/>
      <c r="AP73" s="1309"/>
      <c r="AQ73" s="1309"/>
      <c r="AR73" s="1309"/>
      <c r="AS73" s="1309"/>
      <c r="AT73" s="1309"/>
      <c r="AU73" s="1309"/>
      <c r="AV73" s="1309"/>
      <c r="AW73" s="1309"/>
      <c r="AX73" s="1309"/>
      <c r="AY73" s="1309"/>
      <c r="AZ73" s="1309"/>
      <c r="BA73" s="1309"/>
      <c r="BB73" s="1309" t="s">
        <v>596</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601</v>
      </c>
      <c r="BC75" s="1309"/>
      <c r="BD75" s="1309"/>
      <c r="BE75" s="1309"/>
      <c r="BF75" s="1309"/>
      <c r="BG75" s="1309"/>
      <c r="BH75" s="1309"/>
      <c r="BI75" s="1309"/>
      <c r="BJ75" s="1309"/>
      <c r="BK75" s="1309"/>
      <c r="BL75" s="1309"/>
      <c r="BM75" s="1309"/>
      <c r="BN75" s="1309"/>
      <c r="BO75" s="1309"/>
      <c r="BP75" s="1310">
        <v>1.9</v>
      </c>
      <c r="BQ75" s="1310"/>
      <c r="BR75" s="1310"/>
      <c r="BS75" s="1310"/>
      <c r="BT75" s="1310"/>
      <c r="BU75" s="1310"/>
      <c r="BV75" s="1310"/>
      <c r="BW75" s="1310"/>
      <c r="BX75" s="1310">
        <v>2.1</v>
      </c>
      <c r="BY75" s="1310"/>
      <c r="BZ75" s="1310"/>
      <c r="CA75" s="1310"/>
      <c r="CB75" s="1310"/>
      <c r="CC75" s="1310"/>
      <c r="CD75" s="1310"/>
      <c r="CE75" s="1310"/>
      <c r="CF75" s="1310">
        <v>1.7</v>
      </c>
      <c r="CG75" s="1310"/>
      <c r="CH75" s="1310"/>
      <c r="CI75" s="1310"/>
      <c r="CJ75" s="1310"/>
      <c r="CK75" s="1310"/>
      <c r="CL75" s="1310"/>
      <c r="CM75" s="1310"/>
      <c r="CN75" s="1310">
        <v>1.8</v>
      </c>
      <c r="CO75" s="1310"/>
      <c r="CP75" s="1310"/>
      <c r="CQ75" s="1310"/>
      <c r="CR75" s="1310"/>
      <c r="CS75" s="1310"/>
      <c r="CT75" s="1310"/>
      <c r="CU75" s="1310"/>
      <c r="CV75" s="1310">
        <v>0.4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598</v>
      </c>
      <c r="AO77" s="1305"/>
      <c r="AP77" s="1305"/>
      <c r="AQ77" s="1305"/>
      <c r="AR77" s="1305"/>
      <c r="AS77" s="1305"/>
      <c r="AT77" s="1305"/>
      <c r="AU77" s="1305"/>
      <c r="AV77" s="1305"/>
      <c r="AW77" s="1305"/>
      <c r="AX77" s="1305"/>
      <c r="AY77" s="1305"/>
      <c r="AZ77" s="1305"/>
      <c r="BA77" s="1305"/>
      <c r="BB77" s="1309" t="s">
        <v>596</v>
      </c>
      <c r="BC77" s="1309"/>
      <c r="BD77" s="1309"/>
      <c r="BE77" s="1309"/>
      <c r="BF77" s="1309"/>
      <c r="BG77" s="1309"/>
      <c r="BH77" s="1309"/>
      <c r="BI77" s="1309"/>
      <c r="BJ77" s="1309"/>
      <c r="BK77" s="1309"/>
      <c r="BL77" s="1309"/>
      <c r="BM77" s="1309"/>
      <c r="BN77" s="1309"/>
      <c r="BO77" s="1309"/>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33.9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601</v>
      </c>
      <c r="BC79" s="1309"/>
      <c r="BD79" s="1309"/>
      <c r="BE79" s="1309"/>
      <c r="BF79" s="1309"/>
      <c r="BG79" s="1309"/>
      <c r="BH79" s="1309"/>
      <c r="BI79" s="1309"/>
      <c r="BJ79" s="1309"/>
      <c r="BK79" s="1309"/>
      <c r="BL79" s="1309"/>
      <c r="BM79" s="1309"/>
      <c r="BN79" s="1309"/>
      <c r="BO79" s="1309"/>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5.7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NdZPTHCueTzXXlTggVmcFU5QgquBG+jC26AZl3UgXvY9tZqVu75aC3ZH07wmqNL1QBVjOWD73TQBRNY3xC3lw==" saltValue="DDLdhAYwTdJJyB98Zm5q3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9/AhwdzaNcHSnFAiuOzSapu7THxjmq8B3dEThtitPEDzgs0x+s7kwEcpG1WcfD8IbNZAOoYd4wwsrC+h8xOSUg==" saltValue="IfOQCMpovzaYitOa33c7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rQF7bT15aNn4ie8zhFJTEloFKf0IilYisrmWIhYh95+9fcJlfGt2z60Gv8HYVyDwKyzJ4O6YpxP41hxadJgI8g==" saltValue="fGR+q3gRVJbJhSNPHvf4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21074</v>
      </c>
      <c r="E3" s="162"/>
      <c r="F3" s="163">
        <v>43554</v>
      </c>
      <c r="G3" s="164"/>
      <c r="H3" s="165"/>
    </row>
    <row r="4" spans="1:8" x14ac:dyDescent="0.15">
      <c r="A4" s="166"/>
      <c r="B4" s="167"/>
      <c r="C4" s="168"/>
      <c r="D4" s="169">
        <v>9256</v>
      </c>
      <c r="E4" s="170"/>
      <c r="F4" s="171">
        <v>24811</v>
      </c>
      <c r="G4" s="172"/>
      <c r="H4" s="173"/>
    </row>
    <row r="5" spans="1:8" x14ac:dyDescent="0.15">
      <c r="A5" s="154" t="s">
        <v>547</v>
      </c>
      <c r="B5" s="159"/>
      <c r="C5" s="160"/>
      <c r="D5" s="161">
        <v>48056</v>
      </c>
      <c r="E5" s="162"/>
      <c r="F5" s="163">
        <v>42581</v>
      </c>
      <c r="G5" s="164"/>
      <c r="H5" s="165"/>
    </row>
    <row r="6" spans="1:8" x14ac:dyDescent="0.15">
      <c r="A6" s="166"/>
      <c r="B6" s="167"/>
      <c r="C6" s="168"/>
      <c r="D6" s="169">
        <v>12967</v>
      </c>
      <c r="E6" s="170"/>
      <c r="F6" s="171">
        <v>24354</v>
      </c>
      <c r="G6" s="172"/>
      <c r="H6" s="173"/>
    </row>
    <row r="7" spans="1:8" x14ac:dyDescent="0.15">
      <c r="A7" s="154" t="s">
        <v>548</v>
      </c>
      <c r="B7" s="159"/>
      <c r="C7" s="160"/>
      <c r="D7" s="161">
        <v>53937</v>
      </c>
      <c r="E7" s="162"/>
      <c r="F7" s="163">
        <v>45426</v>
      </c>
      <c r="G7" s="164"/>
      <c r="H7" s="165"/>
    </row>
    <row r="8" spans="1:8" x14ac:dyDescent="0.15">
      <c r="A8" s="166"/>
      <c r="B8" s="167"/>
      <c r="C8" s="168"/>
      <c r="D8" s="169">
        <v>15370</v>
      </c>
      <c r="E8" s="170"/>
      <c r="F8" s="171">
        <v>24508</v>
      </c>
      <c r="G8" s="172"/>
      <c r="H8" s="173"/>
    </row>
    <row r="9" spans="1:8" x14ac:dyDescent="0.15">
      <c r="A9" s="154" t="s">
        <v>549</v>
      </c>
      <c r="B9" s="159"/>
      <c r="C9" s="160"/>
      <c r="D9" s="161">
        <v>28473</v>
      </c>
      <c r="E9" s="162"/>
      <c r="F9" s="163">
        <v>45022</v>
      </c>
      <c r="G9" s="164"/>
      <c r="H9" s="165"/>
    </row>
    <row r="10" spans="1:8" x14ac:dyDescent="0.15">
      <c r="A10" s="166"/>
      <c r="B10" s="167"/>
      <c r="C10" s="168"/>
      <c r="D10" s="169">
        <v>7837</v>
      </c>
      <c r="E10" s="170"/>
      <c r="F10" s="171">
        <v>25247</v>
      </c>
      <c r="G10" s="172"/>
      <c r="H10" s="173"/>
    </row>
    <row r="11" spans="1:8" x14ac:dyDescent="0.15">
      <c r="A11" s="154" t="s">
        <v>550</v>
      </c>
      <c r="B11" s="159"/>
      <c r="C11" s="160"/>
      <c r="D11" s="161">
        <v>37513</v>
      </c>
      <c r="E11" s="162"/>
      <c r="F11" s="163">
        <v>51849</v>
      </c>
      <c r="G11" s="164"/>
      <c r="H11" s="165"/>
    </row>
    <row r="12" spans="1:8" x14ac:dyDescent="0.15">
      <c r="A12" s="166"/>
      <c r="B12" s="167"/>
      <c r="C12" s="174"/>
      <c r="D12" s="169">
        <v>8975</v>
      </c>
      <c r="E12" s="170"/>
      <c r="F12" s="171">
        <v>26326</v>
      </c>
      <c r="G12" s="172"/>
      <c r="H12" s="173"/>
    </row>
    <row r="13" spans="1:8" x14ac:dyDescent="0.15">
      <c r="A13" s="154"/>
      <c r="B13" s="159"/>
      <c r="C13" s="175"/>
      <c r="D13" s="176">
        <v>37811</v>
      </c>
      <c r="E13" s="177"/>
      <c r="F13" s="178">
        <v>45686</v>
      </c>
      <c r="G13" s="179"/>
      <c r="H13" s="165"/>
    </row>
    <row r="14" spans="1:8" x14ac:dyDescent="0.15">
      <c r="A14" s="166"/>
      <c r="B14" s="167"/>
      <c r="C14" s="168"/>
      <c r="D14" s="169">
        <v>10881</v>
      </c>
      <c r="E14" s="170"/>
      <c r="F14" s="171">
        <v>25049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3.13</v>
      </c>
      <c r="C19" s="180">
        <f>ROUND(VALUE(SUBSTITUTE(実質収支比率等に係る経年分析!G$48,"▲","-")),2)</f>
        <v>3.39</v>
      </c>
      <c r="D19" s="180">
        <f>ROUND(VALUE(SUBSTITUTE(実質収支比率等に係る経年分析!H$48,"▲","-")),2)</f>
        <v>3.54</v>
      </c>
      <c r="E19" s="180">
        <f>ROUND(VALUE(SUBSTITUTE(実質収支比率等に係る経年分析!I$48,"▲","-")),2)</f>
        <v>3.64</v>
      </c>
      <c r="F19" s="180">
        <f>ROUND(VALUE(SUBSTITUTE(実質収支比率等に係る経年分析!J$48,"▲","-")),2)</f>
        <v>3.97</v>
      </c>
    </row>
    <row r="20" spans="1:11" x14ac:dyDescent="0.15">
      <c r="A20" s="180" t="s">
        <v>55</v>
      </c>
      <c r="B20" s="180">
        <f>ROUND(VALUE(SUBSTITUTE(実質収支比率等に係る経年分析!F$47,"▲","-")),2)</f>
        <v>10.29</v>
      </c>
      <c r="C20" s="180">
        <f>ROUND(VALUE(SUBSTITUTE(実質収支比率等に係る経年分析!G$47,"▲","-")),2)</f>
        <v>12.26</v>
      </c>
      <c r="D20" s="180">
        <f>ROUND(VALUE(SUBSTITUTE(実質収支比率等に係る経年分析!H$47,"▲","-")),2)</f>
        <v>14.45</v>
      </c>
      <c r="E20" s="180">
        <f>ROUND(VALUE(SUBSTITUTE(実質収支比率等に係る経年分析!I$47,"▲","-")),2)</f>
        <v>15.8</v>
      </c>
      <c r="F20" s="180">
        <f>ROUND(VALUE(SUBSTITUTE(実質収支比率等に係る経年分析!J$47,"▲","-")),2)</f>
        <v>21.63</v>
      </c>
    </row>
    <row r="21" spans="1:11" x14ac:dyDescent="0.15">
      <c r="A21" s="180" t="s">
        <v>56</v>
      </c>
      <c r="B21" s="180">
        <f>IF(ISNUMBER(VALUE(SUBSTITUTE(実質収支比率等に係る経年分析!F$49,"▲","-"))),ROUND(VALUE(SUBSTITUTE(実質収支比率等に係る経年分析!F$49,"▲","-")),2),NA())</f>
        <v>3.69</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2.41</v>
      </c>
      <c r="E21" s="180">
        <f>IF(ISNUMBER(VALUE(SUBSTITUTE(実質収支比率等に係る経年分析!I$49,"▲","-"))),ROUND(VALUE(SUBSTITUTE(実質収支比率等に係る経年分析!I$49,"▲","-")),2),NA())</f>
        <v>1.46</v>
      </c>
      <c r="F21" s="180">
        <f>IF(ISNUMBER(VALUE(SUBSTITUTE(実質収支比率等に係る経年分析!J$49,"▲","-"))),ROUND(VALUE(SUBSTITUTE(実質収支比率等に係る経年分析!J$49,"▲","-")),2),NA())</f>
        <v>6.74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1.1599999999999999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7812</v>
      </c>
      <c r="E42" s="182"/>
      <c r="F42" s="182"/>
      <c r="G42" s="182">
        <f>'実質公債費比率（分子）の構造'!L$52</f>
        <v>7664</v>
      </c>
      <c r="H42" s="182"/>
      <c r="I42" s="182"/>
      <c r="J42" s="182">
        <f>'実質公債費比率（分子）の構造'!M$52</f>
        <v>7652</v>
      </c>
      <c r="K42" s="182"/>
      <c r="L42" s="182"/>
      <c r="M42" s="182">
        <f>'実質公債費比率（分子）の構造'!N$52</f>
        <v>7583</v>
      </c>
      <c r="N42" s="182"/>
      <c r="O42" s="182"/>
      <c r="P42" s="182">
        <f>'実質公債費比率（分子）の構造'!O$52</f>
        <v>7526</v>
      </c>
    </row>
    <row r="43" spans="1:16" x14ac:dyDescent="0.15">
      <c r="A43" s="182" t="s">
        <v>64</v>
      </c>
      <c r="B43" s="182">
        <f>'実質公債費比率（分子）の構造'!K$51</f>
        <v>0</v>
      </c>
      <c r="C43" s="182"/>
      <c r="D43" s="182"/>
      <c r="E43" s="182">
        <f>'実質公債費比率（分子）の構造'!L$51</f>
        <v>6</v>
      </c>
      <c r="F43" s="182"/>
      <c r="G43" s="182"/>
      <c r="H43" s="182">
        <f>'実質公債費比率（分子）の構造'!M$51</f>
        <v>4</v>
      </c>
      <c r="I43" s="182"/>
      <c r="J43" s="182"/>
      <c r="K43" s="182">
        <f>'実質公債費比率（分子）の構造'!N$51</f>
        <v>2</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154</v>
      </c>
      <c r="C45" s="182"/>
      <c r="D45" s="182"/>
      <c r="E45" s="182">
        <f>'実質公債費比率（分子）の構造'!L$49</f>
        <v>159</v>
      </c>
      <c r="F45" s="182"/>
      <c r="G45" s="182"/>
      <c r="H45" s="182">
        <f>'実質公債費比率（分子）の構造'!M$49</f>
        <v>255</v>
      </c>
      <c r="I45" s="182"/>
      <c r="J45" s="182"/>
      <c r="K45" s="182">
        <f>'実質公債費比率（分子）の構造'!N$49</f>
        <v>276</v>
      </c>
      <c r="L45" s="182"/>
      <c r="M45" s="182"/>
      <c r="N45" s="182">
        <f>'実質公債費比率（分子）の構造'!O$49</f>
        <v>281</v>
      </c>
      <c r="O45" s="182"/>
      <c r="P45" s="182"/>
    </row>
    <row r="46" spans="1:16" x14ac:dyDescent="0.15">
      <c r="A46" s="182" t="s">
        <v>67</v>
      </c>
      <c r="B46" s="182">
        <f>'実質公債費比率（分子）の構造'!K$48</f>
        <v>1186</v>
      </c>
      <c r="C46" s="182"/>
      <c r="D46" s="182"/>
      <c r="E46" s="182">
        <f>'実質公債費比率（分子）の構造'!L$48</f>
        <v>1255</v>
      </c>
      <c r="F46" s="182"/>
      <c r="G46" s="182"/>
      <c r="H46" s="182">
        <f>'実質公債費比率（分子）の構造'!M$48</f>
        <v>1207</v>
      </c>
      <c r="I46" s="182"/>
      <c r="J46" s="182"/>
      <c r="K46" s="182">
        <f>'実質公債費比率（分子）の構造'!N$48</f>
        <v>1159</v>
      </c>
      <c r="L46" s="182"/>
      <c r="M46" s="182"/>
      <c r="N46" s="182">
        <f>'実質公債費比率（分子）の構造'!O$48</f>
        <v>1123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6794</v>
      </c>
      <c r="C49" s="182"/>
      <c r="D49" s="182"/>
      <c r="E49" s="182">
        <f>'実質公債費比率（分子）の構造'!L$45</f>
        <v>7817</v>
      </c>
      <c r="F49" s="182"/>
      <c r="G49" s="182"/>
      <c r="H49" s="182">
        <f>'実質公債費比率（分子）の構造'!M$45</f>
        <v>6359</v>
      </c>
      <c r="I49" s="182"/>
      <c r="J49" s="182"/>
      <c r="K49" s="182">
        <f>'実質公債費比率（分子）の構造'!N$45</f>
        <v>6587</v>
      </c>
      <c r="L49" s="182"/>
      <c r="M49" s="182"/>
      <c r="N49" s="182">
        <f>'実質公債費比率（分子）の構造'!O$45</f>
        <v>5989</v>
      </c>
      <c r="O49" s="182"/>
      <c r="P49" s="182"/>
    </row>
    <row r="50" spans="1:16" x14ac:dyDescent="0.15">
      <c r="A50" s="182" t="s">
        <v>71</v>
      </c>
      <c r="B50" s="182" t="e">
        <f>NA()</f>
        <v>#N/A</v>
      </c>
      <c r="C50" s="182">
        <f>IF(ISNUMBER('実質公債費比率（分子）の構造'!K$53),'実質公債費比率（分子）の構造'!K$53,NA())</f>
        <v>322</v>
      </c>
      <c r="D50" s="182" t="e">
        <f>NA()</f>
        <v>#N/A</v>
      </c>
      <c r="E50" s="182" t="e">
        <f>NA()</f>
        <v>#N/A</v>
      </c>
      <c r="F50" s="182">
        <f>IF(ISNUMBER('実質公債費比率（分子）の構造'!L$53),'実質公債費比率（分子）の構造'!L$53,NA())</f>
        <v>1573</v>
      </c>
      <c r="G50" s="182" t="e">
        <f>NA()</f>
        <v>#N/A</v>
      </c>
      <c r="H50" s="182" t="e">
        <f>NA()</f>
        <v>#N/A</v>
      </c>
      <c r="I50" s="182">
        <f>IF(ISNUMBER('実質公債費比率（分子）の構造'!M$53),'実質公債費比率（分子）の構造'!M$53,NA())</f>
        <v>173</v>
      </c>
      <c r="J50" s="182" t="e">
        <f>NA()</f>
        <v>#N/A</v>
      </c>
      <c r="K50" s="182" t="e">
        <f>NA()</f>
        <v>#N/A</v>
      </c>
      <c r="L50" s="182">
        <f>IF(ISNUMBER('実質公債費比率（分子）の構造'!N$53),'実質公債費比率（分子）の構造'!N$53,NA())</f>
        <v>441</v>
      </c>
      <c r="M50" s="182" t="e">
        <f>NA()</f>
        <v>#N/A</v>
      </c>
      <c r="N50" s="182" t="e">
        <f>NA()</f>
        <v>#N/A</v>
      </c>
      <c r="O50" s="182">
        <f>IF(ISNUMBER('実質公債費比率（分子）の構造'!O$53),'実質公債費比率（分子）の構造'!O$53,NA())</f>
        <v>-132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73126</v>
      </c>
      <c r="E56" s="181"/>
      <c r="F56" s="181"/>
      <c r="G56" s="181">
        <f>'将来負担比率（分子）の構造'!J$52</f>
        <v>74208</v>
      </c>
      <c r="H56" s="181"/>
      <c r="I56" s="181"/>
      <c r="J56" s="181">
        <f>'将来負担比率（分子）の構造'!K$52</f>
        <v>75372</v>
      </c>
      <c r="K56" s="181"/>
      <c r="L56" s="181"/>
      <c r="M56" s="181">
        <f>'将来負担比率（分子）の構造'!L$52</f>
        <v>75486</v>
      </c>
      <c r="N56" s="181"/>
      <c r="O56" s="181"/>
      <c r="P56" s="181">
        <f>'将来負担比率（分子）の構造'!M$52</f>
        <v>74818</v>
      </c>
    </row>
    <row r="57" spans="1:16" x14ac:dyDescent="0.15">
      <c r="A57" s="181" t="s">
        <v>42</v>
      </c>
      <c r="B57" s="181"/>
      <c r="C57" s="181"/>
      <c r="D57" s="181">
        <f>'将来負担比率（分子）の構造'!I$51</f>
        <v>17881</v>
      </c>
      <c r="E57" s="181"/>
      <c r="F57" s="181"/>
      <c r="G57" s="181">
        <f>'将来負担比率（分子）の構造'!J$51</f>
        <v>19937</v>
      </c>
      <c r="H57" s="181"/>
      <c r="I57" s="181"/>
      <c r="J57" s="181">
        <f>'将来負担比率（分子）の構造'!K$51</f>
        <v>21302</v>
      </c>
      <c r="K57" s="181"/>
      <c r="L57" s="181"/>
      <c r="M57" s="181">
        <f>'将来負担比率（分子）の構造'!L$51</f>
        <v>21045</v>
      </c>
      <c r="N57" s="181"/>
      <c r="O57" s="181"/>
      <c r="P57" s="181">
        <f>'将来負担比率（分子）の構造'!M$51</f>
        <v>20672</v>
      </c>
    </row>
    <row r="58" spans="1:16" x14ac:dyDescent="0.15">
      <c r="A58" s="181" t="s">
        <v>41</v>
      </c>
      <c r="B58" s="181"/>
      <c r="C58" s="181"/>
      <c r="D58" s="181">
        <f>'将来負担比率（分子）の構造'!I$50</f>
        <v>12706</v>
      </c>
      <c r="E58" s="181"/>
      <c r="F58" s="181"/>
      <c r="G58" s="181">
        <f>'将来負担比率（分子）の構造'!J$50</f>
        <v>12646</v>
      </c>
      <c r="H58" s="181"/>
      <c r="I58" s="181"/>
      <c r="J58" s="181">
        <f>'将来負担比率（分子）の構造'!K$50</f>
        <v>15218</v>
      </c>
      <c r="K58" s="181"/>
      <c r="L58" s="181"/>
      <c r="M58" s="181">
        <f>'将来負担比率（分子）の構造'!L$50</f>
        <v>17679</v>
      </c>
      <c r="N58" s="181"/>
      <c r="O58" s="181"/>
      <c r="P58" s="181">
        <f>'将来負担比率（分子）の構造'!M$50</f>
        <v>20954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1</v>
      </c>
      <c r="F61" s="181"/>
      <c r="G61" s="181"/>
      <c r="H61" s="181">
        <f>'将来負担比率（分子）の構造'!K$46</f>
        <v>3</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8566</v>
      </c>
      <c r="C62" s="181"/>
      <c r="D62" s="181"/>
      <c r="E62" s="181">
        <f>'将来負担比率（分子）の構造'!J$45</f>
        <v>8332</v>
      </c>
      <c r="F62" s="181"/>
      <c r="G62" s="181"/>
      <c r="H62" s="181">
        <f>'将来負担比率（分子）の構造'!K$45</f>
        <v>7609</v>
      </c>
      <c r="I62" s="181"/>
      <c r="J62" s="181"/>
      <c r="K62" s="181">
        <f>'将来負担比率（分子）の構造'!L$45</f>
        <v>7407</v>
      </c>
      <c r="L62" s="181"/>
      <c r="M62" s="181"/>
      <c r="N62" s="181">
        <f>'将来負担比率（分子）の構造'!M$45</f>
        <v>7184</v>
      </c>
      <c r="O62" s="181"/>
      <c r="P62" s="181"/>
    </row>
    <row r="63" spans="1:16" x14ac:dyDescent="0.15">
      <c r="A63" s="181" t="s">
        <v>34</v>
      </c>
      <c r="B63" s="181">
        <f>'将来負担比率（分子）の構造'!I$44</f>
        <v>2043</v>
      </c>
      <c r="C63" s="181"/>
      <c r="D63" s="181"/>
      <c r="E63" s="181">
        <f>'将来負担比率（分子）の構造'!J$44</f>
        <v>1991</v>
      </c>
      <c r="F63" s="181"/>
      <c r="G63" s="181"/>
      <c r="H63" s="181">
        <f>'将来負担比率（分子）の構造'!K$44</f>
        <v>1829</v>
      </c>
      <c r="I63" s="181"/>
      <c r="J63" s="181"/>
      <c r="K63" s="181">
        <f>'将来負担比率（分子）の構造'!L$44</f>
        <v>1607</v>
      </c>
      <c r="L63" s="181"/>
      <c r="M63" s="181"/>
      <c r="N63" s="181">
        <f>'将来負担比率（分子）の構造'!M$44</f>
        <v>1413</v>
      </c>
      <c r="O63" s="181"/>
      <c r="P63" s="181"/>
    </row>
    <row r="64" spans="1:16" x14ac:dyDescent="0.15">
      <c r="A64" s="181" t="s">
        <v>33</v>
      </c>
      <c r="B64" s="181">
        <f>'将来負担比率（分子）の構造'!I$43</f>
        <v>16900</v>
      </c>
      <c r="C64" s="181"/>
      <c r="D64" s="181"/>
      <c r="E64" s="181">
        <f>'将来負担比率（分子）の構造'!J$43</f>
        <v>16260</v>
      </c>
      <c r="F64" s="181"/>
      <c r="G64" s="181"/>
      <c r="H64" s="181">
        <f>'将来負担比率（分子）の構造'!K$43</f>
        <v>15537</v>
      </c>
      <c r="I64" s="181"/>
      <c r="J64" s="181"/>
      <c r="K64" s="181">
        <f>'将来負担比率（分子）の構造'!L$43</f>
        <v>15098</v>
      </c>
      <c r="L64" s="181"/>
      <c r="M64" s="181"/>
      <c r="N64" s="181">
        <f>'将来負担比率（分子）の構造'!M$43</f>
        <v>14193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61143</v>
      </c>
      <c r="C66" s="181"/>
      <c r="D66" s="181"/>
      <c r="E66" s="181">
        <f>'将来負担比率（分子）の構造'!J$41</f>
        <v>60788</v>
      </c>
      <c r="F66" s="181"/>
      <c r="G66" s="181"/>
      <c r="H66" s="181">
        <f>'将来負担比率（分子）の構造'!K$41</f>
        <v>63476</v>
      </c>
      <c r="I66" s="181"/>
      <c r="J66" s="181"/>
      <c r="K66" s="181">
        <f>'将来負担比率（分子）の構造'!L$41</f>
        <v>62106</v>
      </c>
      <c r="L66" s="181"/>
      <c r="M66" s="181"/>
      <c r="N66" s="181">
        <f>'将来負担比率（分子）の構造'!M$41</f>
        <v>61703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6587</v>
      </c>
      <c r="C72" s="185">
        <f>基金残高に係る経年分析!G55</f>
        <v>7195</v>
      </c>
      <c r="D72" s="185">
        <f>基金残高に係る経年分析!H55</f>
        <v>10141</v>
      </c>
    </row>
    <row r="73" spans="1:16" x14ac:dyDescent="0.15">
      <c r="A73" s="184" t="s">
        <v>78</v>
      </c>
      <c r="B73" s="185">
        <f>基金残高に係る経年分析!F56</f>
        <v>872</v>
      </c>
      <c r="C73" s="185">
        <f>基金残高に係る経年分析!G56</f>
        <v>1080</v>
      </c>
      <c r="D73" s="185">
        <f>基金残高に係る経年分析!H56</f>
        <v>792</v>
      </c>
    </row>
    <row r="74" spans="1:16" x14ac:dyDescent="0.15">
      <c r="A74" s="184" t="s">
        <v>79</v>
      </c>
      <c r="B74" s="185">
        <f>基金残高に係る経年分析!F57</f>
        <v>5708</v>
      </c>
      <c r="C74" s="185">
        <f>基金残高に係る経年分析!G57</f>
        <v>6848</v>
      </c>
      <c r="D74" s="185">
        <f>基金残高に係る経年分析!H57</f>
        <v>7289</v>
      </c>
    </row>
  </sheetData>
  <sheetProtection algorithmName="SHA-512" hashValue="OKNYtmoSySQX5acZeAD6LFumsfeQgQuWL0+s9iFEDmOf2pp5D+Wu0S8X+p4A7O7oRipjYvcsaziGvcmANUWP0A==" saltValue="VBejmw1tIhgxHWgeB0nH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28885995</v>
      </c>
      <c r="S5" s="635"/>
      <c r="T5" s="635"/>
      <c r="U5" s="635"/>
      <c r="V5" s="635"/>
      <c r="W5" s="635"/>
      <c r="X5" s="635"/>
      <c r="Y5" s="636"/>
      <c r="Z5" s="637">
        <v>32.4</v>
      </c>
      <c r="AA5" s="637"/>
      <c r="AB5" s="637"/>
      <c r="AC5" s="637"/>
      <c r="AD5" s="638">
        <v>26396371</v>
      </c>
      <c r="AE5" s="638"/>
      <c r="AF5" s="638"/>
      <c r="AG5" s="638"/>
      <c r="AH5" s="638"/>
      <c r="AI5" s="638"/>
      <c r="AJ5" s="638"/>
      <c r="AK5" s="638"/>
      <c r="AL5" s="639">
        <v>59.4</v>
      </c>
      <c r="AM5" s="640"/>
      <c r="AN5" s="640"/>
      <c r="AO5" s="641"/>
      <c r="AP5" s="631" t="s">
        <v>228</v>
      </c>
      <c r="AQ5" s="632"/>
      <c r="AR5" s="632"/>
      <c r="AS5" s="632"/>
      <c r="AT5" s="632"/>
      <c r="AU5" s="632"/>
      <c r="AV5" s="632"/>
      <c r="AW5" s="632"/>
      <c r="AX5" s="632"/>
      <c r="AY5" s="632"/>
      <c r="AZ5" s="632"/>
      <c r="BA5" s="632"/>
      <c r="BB5" s="632"/>
      <c r="BC5" s="632"/>
      <c r="BD5" s="632"/>
      <c r="BE5" s="632"/>
      <c r="BF5" s="633"/>
      <c r="BG5" s="645">
        <v>26382925</v>
      </c>
      <c r="BH5" s="646"/>
      <c r="BI5" s="646"/>
      <c r="BJ5" s="646"/>
      <c r="BK5" s="646"/>
      <c r="BL5" s="646"/>
      <c r="BM5" s="646"/>
      <c r="BN5" s="647"/>
      <c r="BO5" s="648">
        <v>91.3</v>
      </c>
      <c r="BP5" s="648"/>
      <c r="BQ5" s="648"/>
      <c r="BR5" s="648"/>
      <c r="BS5" s="649">
        <v>337114</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343468</v>
      </c>
      <c r="S6" s="646"/>
      <c r="T6" s="646"/>
      <c r="U6" s="646"/>
      <c r="V6" s="646"/>
      <c r="W6" s="646"/>
      <c r="X6" s="646"/>
      <c r="Y6" s="647"/>
      <c r="Z6" s="648">
        <v>0.4</v>
      </c>
      <c r="AA6" s="648"/>
      <c r="AB6" s="648"/>
      <c r="AC6" s="648"/>
      <c r="AD6" s="649">
        <v>343468</v>
      </c>
      <c r="AE6" s="649"/>
      <c r="AF6" s="649"/>
      <c r="AG6" s="649"/>
      <c r="AH6" s="649"/>
      <c r="AI6" s="649"/>
      <c r="AJ6" s="649"/>
      <c r="AK6" s="649"/>
      <c r="AL6" s="650">
        <v>0.8</v>
      </c>
      <c r="AM6" s="651"/>
      <c r="AN6" s="651"/>
      <c r="AO6" s="652"/>
      <c r="AP6" s="642" t="s">
        <v>233</v>
      </c>
      <c r="AQ6" s="643"/>
      <c r="AR6" s="643"/>
      <c r="AS6" s="643"/>
      <c r="AT6" s="643"/>
      <c r="AU6" s="643"/>
      <c r="AV6" s="643"/>
      <c r="AW6" s="643"/>
      <c r="AX6" s="643"/>
      <c r="AY6" s="643"/>
      <c r="AZ6" s="643"/>
      <c r="BA6" s="643"/>
      <c r="BB6" s="643"/>
      <c r="BC6" s="643"/>
      <c r="BD6" s="643"/>
      <c r="BE6" s="643"/>
      <c r="BF6" s="644"/>
      <c r="BG6" s="645">
        <v>26382925</v>
      </c>
      <c r="BH6" s="646"/>
      <c r="BI6" s="646"/>
      <c r="BJ6" s="646"/>
      <c r="BK6" s="646"/>
      <c r="BL6" s="646"/>
      <c r="BM6" s="646"/>
      <c r="BN6" s="647"/>
      <c r="BO6" s="648">
        <v>91.3</v>
      </c>
      <c r="BP6" s="648"/>
      <c r="BQ6" s="648"/>
      <c r="BR6" s="648"/>
      <c r="BS6" s="649">
        <v>337114</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435536</v>
      </c>
      <c r="CS6" s="646"/>
      <c r="CT6" s="646"/>
      <c r="CU6" s="646"/>
      <c r="CV6" s="646"/>
      <c r="CW6" s="646"/>
      <c r="CX6" s="646"/>
      <c r="CY6" s="647"/>
      <c r="CZ6" s="639">
        <v>0.5</v>
      </c>
      <c r="DA6" s="640"/>
      <c r="DB6" s="640"/>
      <c r="DC6" s="659"/>
      <c r="DD6" s="654" t="s">
        <v>130</v>
      </c>
      <c r="DE6" s="646"/>
      <c r="DF6" s="646"/>
      <c r="DG6" s="646"/>
      <c r="DH6" s="646"/>
      <c r="DI6" s="646"/>
      <c r="DJ6" s="646"/>
      <c r="DK6" s="646"/>
      <c r="DL6" s="646"/>
      <c r="DM6" s="646"/>
      <c r="DN6" s="646"/>
      <c r="DO6" s="646"/>
      <c r="DP6" s="647"/>
      <c r="DQ6" s="654">
        <v>435449</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41924</v>
      </c>
      <c r="S7" s="646"/>
      <c r="T7" s="646"/>
      <c r="U7" s="646"/>
      <c r="V7" s="646"/>
      <c r="W7" s="646"/>
      <c r="X7" s="646"/>
      <c r="Y7" s="647"/>
      <c r="Z7" s="648">
        <v>0</v>
      </c>
      <c r="AA7" s="648"/>
      <c r="AB7" s="648"/>
      <c r="AC7" s="648"/>
      <c r="AD7" s="649">
        <v>41924</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13277780</v>
      </c>
      <c r="BH7" s="646"/>
      <c r="BI7" s="646"/>
      <c r="BJ7" s="646"/>
      <c r="BK7" s="646"/>
      <c r="BL7" s="646"/>
      <c r="BM7" s="646"/>
      <c r="BN7" s="647"/>
      <c r="BO7" s="648">
        <v>46</v>
      </c>
      <c r="BP7" s="648"/>
      <c r="BQ7" s="648"/>
      <c r="BR7" s="648"/>
      <c r="BS7" s="649">
        <v>337114</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9246318</v>
      </c>
      <c r="CS7" s="646"/>
      <c r="CT7" s="646"/>
      <c r="CU7" s="646"/>
      <c r="CV7" s="646"/>
      <c r="CW7" s="646"/>
      <c r="CX7" s="646"/>
      <c r="CY7" s="647"/>
      <c r="CZ7" s="648">
        <v>10.6</v>
      </c>
      <c r="DA7" s="648"/>
      <c r="DB7" s="648"/>
      <c r="DC7" s="648"/>
      <c r="DD7" s="654">
        <v>34975</v>
      </c>
      <c r="DE7" s="646"/>
      <c r="DF7" s="646"/>
      <c r="DG7" s="646"/>
      <c r="DH7" s="646"/>
      <c r="DI7" s="646"/>
      <c r="DJ7" s="646"/>
      <c r="DK7" s="646"/>
      <c r="DL7" s="646"/>
      <c r="DM7" s="646"/>
      <c r="DN7" s="646"/>
      <c r="DO7" s="646"/>
      <c r="DP7" s="647"/>
      <c r="DQ7" s="654">
        <v>8437577</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193381</v>
      </c>
      <c r="S8" s="646"/>
      <c r="T8" s="646"/>
      <c r="U8" s="646"/>
      <c r="V8" s="646"/>
      <c r="W8" s="646"/>
      <c r="X8" s="646"/>
      <c r="Y8" s="647"/>
      <c r="Z8" s="648">
        <v>0.2</v>
      </c>
      <c r="AA8" s="648"/>
      <c r="AB8" s="648"/>
      <c r="AC8" s="648"/>
      <c r="AD8" s="649">
        <v>193381</v>
      </c>
      <c r="AE8" s="649"/>
      <c r="AF8" s="649"/>
      <c r="AG8" s="649"/>
      <c r="AH8" s="649"/>
      <c r="AI8" s="649"/>
      <c r="AJ8" s="649"/>
      <c r="AK8" s="649"/>
      <c r="AL8" s="650">
        <v>0.4</v>
      </c>
      <c r="AM8" s="651"/>
      <c r="AN8" s="651"/>
      <c r="AO8" s="652"/>
      <c r="AP8" s="642" t="s">
        <v>239</v>
      </c>
      <c r="AQ8" s="643"/>
      <c r="AR8" s="643"/>
      <c r="AS8" s="643"/>
      <c r="AT8" s="643"/>
      <c r="AU8" s="643"/>
      <c r="AV8" s="643"/>
      <c r="AW8" s="643"/>
      <c r="AX8" s="643"/>
      <c r="AY8" s="643"/>
      <c r="AZ8" s="643"/>
      <c r="BA8" s="643"/>
      <c r="BB8" s="643"/>
      <c r="BC8" s="643"/>
      <c r="BD8" s="643"/>
      <c r="BE8" s="643"/>
      <c r="BF8" s="644"/>
      <c r="BG8" s="645">
        <v>370295</v>
      </c>
      <c r="BH8" s="646"/>
      <c r="BI8" s="646"/>
      <c r="BJ8" s="646"/>
      <c r="BK8" s="646"/>
      <c r="BL8" s="646"/>
      <c r="BM8" s="646"/>
      <c r="BN8" s="647"/>
      <c r="BO8" s="648">
        <v>1.3</v>
      </c>
      <c r="BP8" s="648"/>
      <c r="BQ8" s="648"/>
      <c r="BR8" s="648"/>
      <c r="BS8" s="654" t="s">
        <v>130</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45479253</v>
      </c>
      <c r="CS8" s="646"/>
      <c r="CT8" s="646"/>
      <c r="CU8" s="646"/>
      <c r="CV8" s="646"/>
      <c r="CW8" s="646"/>
      <c r="CX8" s="646"/>
      <c r="CY8" s="647"/>
      <c r="CZ8" s="648">
        <v>52.1</v>
      </c>
      <c r="DA8" s="648"/>
      <c r="DB8" s="648"/>
      <c r="DC8" s="648"/>
      <c r="DD8" s="654">
        <v>97645</v>
      </c>
      <c r="DE8" s="646"/>
      <c r="DF8" s="646"/>
      <c r="DG8" s="646"/>
      <c r="DH8" s="646"/>
      <c r="DI8" s="646"/>
      <c r="DJ8" s="646"/>
      <c r="DK8" s="646"/>
      <c r="DL8" s="646"/>
      <c r="DM8" s="646"/>
      <c r="DN8" s="646"/>
      <c r="DO8" s="646"/>
      <c r="DP8" s="647"/>
      <c r="DQ8" s="654">
        <v>20481155</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111228</v>
      </c>
      <c r="S9" s="646"/>
      <c r="T9" s="646"/>
      <c r="U9" s="646"/>
      <c r="V9" s="646"/>
      <c r="W9" s="646"/>
      <c r="X9" s="646"/>
      <c r="Y9" s="647"/>
      <c r="Z9" s="648">
        <v>0.1</v>
      </c>
      <c r="AA9" s="648"/>
      <c r="AB9" s="648"/>
      <c r="AC9" s="648"/>
      <c r="AD9" s="649">
        <v>111228</v>
      </c>
      <c r="AE9" s="649"/>
      <c r="AF9" s="649"/>
      <c r="AG9" s="649"/>
      <c r="AH9" s="649"/>
      <c r="AI9" s="649"/>
      <c r="AJ9" s="649"/>
      <c r="AK9" s="649"/>
      <c r="AL9" s="650">
        <v>0.3</v>
      </c>
      <c r="AM9" s="651"/>
      <c r="AN9" s="651"/>
      <c r="AO9" s="652"/>
      <c r="AP9" s="642" t="s">
        <v>242</v>
      </c>
      <c r="AQ9" s="643"/>
      <c r="AR9" s="643"/>
      <c r="AS9" s="643"/>
      <c r="AT9" s="643"/>
      <c r="AU9" s="643"/>
      <c r="AV9" s="643"/>
      <c r="AW9" s="643"/>
      <c r="AX9" s="643"/>
      <c r="AY9" s="643"/>
      <c r="AZ9" s="643"/>
      <c r="BA9" s="643"/>
      <c r="BB9" s="643"/>
      <c r="BC9" s="643"/>
      <c r="BD9" s="643"/>
      <c r="BE9" s="643"/>
      <c r="BF9" s="644"/>
      <c r="BG9" s="645">
        <v>11115404</v>
      </c>
      <c r="BH9" s="646"/>
      <c r="BI9" s="646"/>
      <c r="BJ9" s="646"/>
      <c r="BK9" s="646"/>
      <c r="BL9" s="646"/>
      <c r="BM9" s="646"/>
      <c r="BN9" s="647"/>
      <c r="BO9" s="648">
        <v>38.5</v>
      </c>
      <c r="BP9" s="648"/>
      <c r="BQ9" s="648"/>
      <c r="BR9" s="648"/>
      <c r="BS9" s="654" t="s">
        <v>130</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4374923</v>
      </c>
      <c r="CS9" s="646"/>
      <c r="CT9" s="646"/>
      <c r="CU9" s="646"/>
      <c r="CV9" s="646"/>
      <c r="CW9" s="646"/>
      <c r="CX9" s="646"/>
      <c r="CY9" s="647"/>
      <c r="CZ9" s="648">
        <v>5</v>
      </c>
      <c r="DA9" s="648"/>
      <c r="DB9" s="648"/>
      <c r="DC9" s="648"/>
      <c r="DD9" s="654">
        <v>76362</v>
      </c>
      <c r="DE9" s="646"/>
      <c r="DF9" s="646"/>
      <c r="DG9" s="646"/>
      <c r="DH9" s="646"/>
      <c r="DI9" s="646"/>
      <c r="DJ9" s="646"/>
      <c r="DK9" s="646"/>
      <c r="DL9" s="646"/>
      <c r="DM9" s="646"/>
      <c r="DN9" s="646"/>
      <c r="DO9" s="646"/>
      <c r="DP9" s="647"/>
      <c r="DQ9" s="654">
        <v>3471524</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130</v>
      </c>
      <c r="S10" s="646"/>
      <c r="T10" s="646"/>
      <c r="U10" s="646"/>
      <c r="V10" s="646"/>
      <c r="W10" s="646"/>
      <c r="X10" s="646"/>
      <c r="Y10" s="647"/>
      <c r="Z10" s="648" t="s">
        <v>130</v>
      </c>
      <c r="AA10" s="648"/>
      <c r="AB10" s="648"/>
      <c r="AC10" s="648"/>
      <c r="AD10" s="649" t="s">
        <v>130</v>
      </c>
      <c r="AE10" s="649"/>
      <c r="AF10" s="649"/>
      <c r="AG10" s="649"/>
      <c r="AH10" s="649"/>
      <c r="AI10" s="649"/>
      <c r="AJ10" s="649"/>
      <c r="AK10" s="649"/>
      <c r="AL10" s="650" t="s">
        <v>130</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559736</v>
      </c>
      <c r="BH10" s="646"/>
      <c r="BI10" s="646"/>
      <c r="BJ10" s="646"/>
      <c r="BK10" s="646"/>
      <c r="BL10" s="646"/>
      <c r="BM10" s="646"/>
      <c r="BN10" s="647"/>
      <c r="BO10" s="648">
        <v>1.9</v>
      </c>
      <c r="BP10" s="648"/>
      <c r="BQ10" s="648"/>
      <c r="BR10" s="648"/>
      <c r="BS10" s="654">
        <v>93139</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21275</v>
      </c>
      <c r="CS10" s="646"/>
      <c r="CT10" s="646"/>
      <c r="CU10" s="646"/>
      <c r="CV10" s="646"/>
      <c r="CW10" s="646"/>
      <c r="CX10" s="646"/>
      <c r="CY10" s="647"/>
      <c r="CZ10" s="648">
        <v>0</v>
      </c>
      <c r="DA10" s="648"/>
      <c r="DB10" s="648"/>
      <c r="DC10" s="648"/>
      <c r="DD10" s="654" t="s">
        <v>130</v>
      </c>
      <c r="DE10" s="646"/>
      <c r="DF10" s="646"/>
      <c r="DG10" s="646"/>
      <c r="DH10" s="646"/>
      <c r="DI10" s="646"/>
      <c r="DJ10" s="646"/>
      <c r="DK10" s="646"/>
      <c r="DL10" s="646"/>
      <c r="DM10" s="646"/>
      <c r="DN10" s="646"/>
      <c r="DO10" s="646"/>
      <c r="DP10" s="647"/>
      <c r="DQ10" s="654">
        <v>21275</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3699532</v>
      </c>
      <c r="S11" s="646"/>
      <c r="T11" s="646"/>
      <c r="U11" s="646"/>
      <c r="V11" s="646"/>
      <c r="W11" s="646"/>
      <c r="X11" s="646"/>
      <c r="Y11" s="647"/>
      <c r="Z11" s="650">
        <v>4.0999999999999996</v>
      </c>
      <c r="AA11" s="651"/>
      <c r="AB11" s="651"/>
      <c r="AC11" s="663"/>
      <c r="AD11" s="654">
        <v>3699532</v>
      </c>
      <c r="AE11" s="646"/>
      <c r="AF11" s="646"/>
      <c r="AG11" s="646"/>
      <c r="AH11" s="646"/>
      <c r="AI11" s="646"/>
      <c r="AJ11" s="646"/>
      <c r="AK11" s="647"/>
      <c r="AL11" s="650">
        <v>8.3000000000000007</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1232345</v>
      </c>
      <c r="BH11" s="646"/>
      <c r="BI11" s="646"/>
      <c r="BJ11" s="646"/>
      <c r="BK11" s="646"/>
      <c r="BL11" s="646"/>
      <c r="BM11" s="646"/>
      <c r="BN11" s="647"/>
      <c r="BO11" s="648">
        <v>4.3</v>
      </c>
      <c r="BP11" s="648"/>
      <c r="BQ11" s="648"/>
      <c r="BR11" s="648"/>
      <c r="BS11" s="654">
        <v>243975</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224566</v>
      </c>
      <c r="CS11" s="646"/>
      <c r="CT11" s="646"/>
      <c r="CU11" s="646"/>
      <c r="CV11" s="646"/>
      <c r="CW11" s="646"/>
      <c r="CX11" s="646"/>
      <c r="CY11" s="647"/>
      <c r="CZ11" s="648">
        <v>0.3</v>
      </c>
      <c r="DA11" s="648"/>
      <c r="DB11" s="648"/>
      <c r="DC11" s="648"/>
      <c r="DD11" s="654">
        <v>62774</v>
      </c>
      <c r="DE11" s="646"/>
      <c r="DF11" s="646"/>
      <c r="DG11" s="646"/>
      <c r="DH11" s="646"/>
      <c r="DI11" s="646"/>
      <c r="DJ11" s="646"/>
      <c r="DK11" s="646"/>
      <c r="DL11" s="646"/>
      <c r="DM11" s="646"/>
      <c r="DN11" s="646"/>
      <c r="DO11" s="646"/>
      <c r="DP11" s="647"/>
      <c r="DQ11" s="654">
        <v>192131</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130</v>
      </c>
      <c r="S12" s="646"/>
      <c r="T12" s="646"/>
      <c r="U12" s="646"/>
      <c r="V12" s="646"/>
      <c r="W12" s="646"/>
      <c r="X12" s="646"/>
      <c r="Y12" s="647"/>
      <c r="Z12" s="648" t="s">
        <v>138</v>
      </c>
      <c r="AA12" s="648"/>
      <c r="AB12" s="648"/>
      <c r="AC12" s="648"/>
      <c r="AD12" s="649" t="s">
        <v>138</v>
      </c>
      <c r="AE12" s="649"/>
      <c r="AF12" s="649"/>
      <c r="AG12" s="649"/>
      <c r="AH12" s="649"/>
      <c r="AI12" s="649"/>
      <c r="AJ12" s="649"/>
      <c r="AK12" s="649"/>
      <c r="AL12" s="650" t="s">
        <v>130</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11283615</v>
      </c>
      <c r="BH12" s="646"/>
      <c r="BI12" s="646"/>
      <c r="BJ12" s="646"/>
      <c r="BK12" s="646"/>
      <c r="BL12" s="646"/>
      <c r="BM12" s="646"/>
      <c r="BN12" s="647"/>
      <c r="BO12" s="648">
        <v>39.1</v>
      </c>
      <c r="BP12" s="648"/>
      <c r="BQ12" s="648"/>
      <c r="BR12" s="648"/>
      <c r="BS12" s="654" t="s">
        <v>130</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460483</v>
      </c>
      <c r="CS12" s="646"/>
      <c r="CT12" s="646"/>
      <c r="CU12" s="646"/>
      <c r="CV12" s="646"/>
      <c r="CW12" s="646"/>
      <c r="CX12" s="646"/>
      <c r="CY12" s="647"/>
      <c r="CZ12" s="648">
        <v>0.5</v>
      </c>
      <c r="DA12" s="648"/>
      <c r="DB12" s="648"/>
      <c r="DC12" s="648"/>
      <c r="DD12" s="654">
        <v>5290</v>
      </c>
      <c r="DE12" s="646"/>
      <c r="DF12" s="646"/>
      <c r="DG12" s="646"/>
      <c r="DH12" s="646"/>
      <c r="DI12" s="646"/>
      <c r="DJ12" s="646"/>
      <c r="DK12" s="646"/>
      <c r="DL12" s="646"/>
      <c r="DM12" s="646"/>
      <c r="DN12" s="646"/>
      <c r="DO12" s="646"/>
      <c r="DP12" s="647"/>
      <c r="DQ12" s="654">
        <v>147519</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130</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10997079</v>
      </c>
      <c r="BH13" s="646"/>
      <c r="BI13" s="646"/>
      <c r="BJ13" s="646"/>
      <c r="BK13" s="646"/>
      <c r="BL13" s="646"/>
      <c r="BM13" s="646"/>
      <c r="BN13" s="647"/>
      <c r="BO13" s="648">
        <v>38.1</v>
      </c>
      <c r="BP13" s="648"/>
      <c r="BQ13" s="648"/>
      <c r="BR13" s="648"/>
      <c r="BS13" s="654" t="s">
        <v>255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10631462</v>
      </c>
      <c r="CS13" s="646"/>
      <c r="CT13" s="646"/>
      <c r="CU13" s="646"/>
      <c r="CV13" s="646"/>
      <c r="CW13" s="646"/>
      <c r="CX13" s="646"/>
      <c r="CY13" s="647"/>
      <c r="CZ13" s="648">
        <v>12.2</v>
      </c>
      <c r="DA13" s="648"/>
      <c r="DB13" s="648"/>
      <c r="DC13" s="648"/>
      <c r="DD13" s="654">
        <v>7187794</v>
      </c>
      <c r="DE13" s="646"/>
      <c r="DF13" s="646"/>
      <c r="DG13" s="646"/>
      <c r="DH13" s="646"/>
      <c r="DI13" s="646"/>
      <c r="DJ13" s="646"/>
      <c r="DK13" s="646"/>
      <c r="DL13" s="646"/>
      <c r="DM13" s="646"/>
      <c r="DN13" s="646"/>
      <c r="DO13" s="646"/>
      <c r="DP13" s="647"/>
      <c r="DQ13" s="654">
        <v>4242875</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97368</v>
      </c>
      <c r="S14" s="646"/>
      <c r="T14" s="646"/>
      <c r="U14" s="646"/>
      <c r="V14" s="646"/>
      <c r="W14" s="646"/>
      <c r="X14" s="646"/>
      <c r="Y14" s="647"/>
      <c r="Z14" s="648">
        <v>0.1</v>
      </c>
      <c r="AA14" s="648"/>
      <c r="AB14" s="648"/>
      <c r="AC14" s="648"/>
      <c r="AD14" s="649">
        <v>97368</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307757</v>
      </c>
      <c r="BH14" s="646"/>
      <c r="BI14" s="646"/>
      <c r="BJ14" s="646"/>
      <c r="BK14" s="646"/>
      <c r="BL14" s="646"/>
      <c r="BM14" s="646"/>
      <c r="BN14" s="647"/>
      <c r="BO14" s="648">
        <v>1.1000000000000001</v>
      </c>
      <c r="BP14" s="648"/>
      <c r="BQ14" s="648"/>
      <c r="BR14" s="648"/>
      <c r="BS14" s="654" t="s">
        <v>130</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3155657</v>
      </c>
      <c r="CS14" s="646"/>
      <c r="CT14" s="646"/>
      <c r="CU14" s="646"/>
      <c r="CV14" s="646"/>
      <c r="CW14" s="646"/>
      <c r="CX14" s="646"/>
      <c r="CY14" s="647"/>
      <c r="CZ14" s="648">
        <v>3.6</v>
      </c>
      <c r="DA14" s="648"/>
      <c r="DB14" s="648"/>
      <c r="DC14" s="648"/>
      <c r="DD14" s="654">
        <v>6963</v>
      </c>
      <c r="DE14" s="646"/>
      <c r="DF14" s="646"/>
      <c r="DG14" s="646"/>
      <c r="DH14" s="646"/>
      <c r="DI14" s="646"/>
      <c r="DJ14" s="646"/>
      <c r="DK14" s="646"/>
      <c r="DL14" s="646"/>
      <c r="DM14" s="646"/>
      <c r="DN14" s="646"/>
      <c r="DO14" s="646"/>
      <c r="DP14" s="647"/>
      <c r="DQ14" s="654">
        <v>2959676</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8" t="s">
        <v>130</v>
      </c>
      <c r="AA15" s="648"/>
      <c r="AB15" s="648"/>
      <c r="AC15" s="648"/>
      <c r="AD15" s="649" t="s">
        <v>130</v>
      </c>
      <c r="AE15" s="649"/>
      <c r="AF15" s="649"/>
      <c r="AG15" s="649"/>
      <c r="AH15" s="649"/>
      <c r="AI15" s="649"/>
      <c r="AJ15" s="649"/>
      <c r="AK15" s="649"/>
      <c r="AL15" s="650" t="s">
        <v>130</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1513773</v>
      </c>
      <c r="BH15" s="646"/>
      <c r="BI15" s="646"/>
      <c r="BJ15" s="646"/>
      <c r="BK15" s="646"/>
      <c r="BL15" s="646"/>
      <c r="BM15" s="646"/>
      <c r="BN15" s="647"/>
      <c r="BO15" s="648">
        <v>5.2</v>
      </c>
      <c r="BP15" s="648"/>
      <c r="BQ15" s="648"/>
      <c r="BR15" s="648"/>
      <c r="BS15" s="654" t="s">
        <v>130</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7258133</v>
      </c>
      <c r="CS15" s="646"/>
      <c r="CT15" s="646"/>
      <c r="CU15" s="646"/>
      <c r="CV15" s="646"/>
      <c r="CW15" s="646"/>
      <c r="CX15" s="646"/>
      <c r="CY15" s="647"/>
      <c r="CZ15" s="648">
        <v>8.3000000000000007</v>
      </c>
      <c r="DA15" s="648"/>
      <c r="DB15" s="648"/>
      <c r="DC15" s="648"/>
      <c r="DD15" s="654">
        <v>1219970</v>
      </c>
      <c r="DE15" s="646"/>
      <c r="DF15" s="646"/>
      <c r="DG15" s="646"/>
      <c r="DH15" s="646"/>
      <c r="DI15" s="646"/>
      <c r="DJ15" s="646"/>
      <c r="DK15" s="646"/>
      <c r="DL15" s="646"/>
      <c r="DM15" s="646"/>
      <c r="DN15" s="646"/>
      <c r="DO15" s="646"/>
      <c r="DP15" s="647"/>
      <c r="DQ15" s="654">
        <v>5131527</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30310</v>
      </c>
      <c r="S16" s="646"/>
      <c r="T16" s="646"/>
      <c r="U16" s="646"/>
      <c r="V16" s="646"/>
      <c r="W16" s="646"/>
      <c r="X16" s="646"/>
      <c r="Y16" s="647"/>
      <c r="Z16" s="648">
        <v>0</v>
      </c>
      <c r="AA16" s="648"/>
      <c r="AB16" s="648"/>
      <c r="AC16" s="648"/>
      <c r="AD16" s="649">
        <v>30310</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138</v>
      </c>
      <c r="BP16" s="648"/>
      <c r="BQ16" s="648"/>
      <c r="BR16" s="648"/>
      <c r="BS16" s="654" t="s">
        <v>255</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6718</v>
      </c>
      <c r="CS16" s="646"/>
      <c r="CT16" s="646"/>
      <c r="CU16" s="646"/>
      <c r="CV16" s="646"/>
      <c r="CW16" s="646"/>
      <c r="CX16" s="646"/>
      <c r="CY16" s="647"/>
      <c r="CZ16" s="648">
        <v>0</v>
      </c>
      <c r="DA16" s="648"/>
      <c r="DB16" s="648"/>
      <c r="DC16" s="648"/>
      <c r="DD16" s="654" t="s">
        <v>138</v>
      </c>
      <c r="DE16" s="646"/>
      <c r="DF16" s="646"/>
      <c r="DG16" s="646"/>
      <c r="DH16" s="646"/>
      <c r="DI16" s="646"/>
      <c r="DJ16" s="646"/>
      <c r="DK16" s="646"/>
      <c r="DL16" s="646"/>
      <c r="DM16" s="646"/>
      <c r="DN16" s="646"/>
      <c r="DO16" s="646"/>
      <c r="DP16" s="647"/>
      <c r="DQ16" s="654">
        <v>18</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430233</v>
      </c>
      <c r="S17" s="646"/>
      <c r="T17" s="646"/>
      <c r="U17" s="646"/>
      <c r="V17" s="646"/>
      <c r="W17" s="646"/>
      <c r="X17" s="646"/>
      <c r="Y17" s="647"/>
      <c r="Z17" s="648">
        <v>0.5</v>
      </c>
      <c r="AA17" s="648"/>
      <c r="AB17" s="648"/>
      <c r="AC17" s="648"/>
      <c r="AD17" s="649">
        <v>430233</v>
      </c>
      <c r="AE17" s="649"/>
      <c r="AF17" s="649"/>
      <c r="AG17" s="649"/>
      <c r="AH17" s="649"/>
      <c r="AI17" s="649"/>
      <c r="AJ17" s="649"/>
      <c r="AK17" s="649"/>
      <c r="AL17" s="650">
        <v>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130</v>
      </c>
      <c r="BP17" s="648"/>
      <c r="BQ17" s="648"/>
      <c r="BR17" s="648"/>
      <c r="BS17" s="654" t="s">
        <v>130</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6001786</v>
      </c>
      <c r="CS17" s="646"/>
      <c r="CT17" s="646"/>
      <c r="CU17" s="646"/>
      <c r="CV17" s="646"/>
      <c r="CW17" s="646"/>
      <c r="CX17" s="646"/>
      <c r="CY17" s="647"/>
      <c r="CZ17" s="648">
        <v>6.9</v>
      </c>
      <c r="DA17" s="648"/>
      <c r="DB17" s="648"/>
      <c r="DC17" s="648"/>
      <c r="DD17" s="654" t="s">
        <v>130</v>
      </c>
      <c r="DE17" s="646"/>
      <c r="DF17" s="646"/>
      <c r="DG17" s="646"/>
      <c r="DH17" s="646"/>
      <c r="DI17" s="646"/>
      <c r="DJ17" s="646"/>
      <c r="DK17" s="646"/>
      <c r="DL17" s="646"/>
      <c r="DM17" s="646"/>
      <c r="DN17" s="646"/>
      <c r="DO17" s="646"/>
      <c r="DP17" s="647"/>
      <c r="DQ17" s="654">
        <v>5967941</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185741</v>
      </c>
      <c r="S18" s="646"/>
      <c r="T18" s="646"/>
      <c r="U18" s="646"/>
      <c r="V18" s="646"/>
      <c r="W18" s="646"/>
      <c r="X18" s="646"/>
      <c r="Y18" s="647"/>
      <c r="Z18" s="648">
        <v>0.2</v>
      </c>
      <c r="AA18" s="648"/>
      <c r="AB18" s="648"/>
      <c r="AC18" s="648"/>
      <c r="AD18" s="649">
        <v>185741</v>
      </c>
      <c r="AE18" s="649"/>
      <c r="AF18" s="649"/>
      <c r="AG18" s="649"/>
      <c r="AH18" s="649"/>
      <c r="AI18" s="649"/>
      <c r="AJ18" s="649"/>
      <c r="AK18" s="649"/>
      <c r="AL18" s="650">
        <v>0.4</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130</v>
      </c>
      <c r="BP18" s="648"/>
      <c r="BQ18" s="648"/>
      <c r="BR18" s="648"/>
      <c r="BS18" s="654" t="s">
        <v>130</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130</v>
      </c>
      <c r="DA18" s="648"/>
      <c r="DB18" s="648"/>
      <c r="DC18" s="648"/>
      <c r="DD18" s="654" t="s">
        <v>138</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13633</v>
      </c>
      <c r="S19" s="646"/>
      <c r="T19" s="646"/>
      <c r="U19" s="646"/>
      <c r="V19" s="646"/>
      <c r="W19" s="646"/>
      <c r="X19" s="646"/>
      <c r="Y19" s="647"/>
      <c r="Z19" s="648">
        <v>0</v>
      </c>
      <c r="AA19" s="648"/>
      <c r="AB19" s="648"/>
      <c r="AC19" s="648"/>
      <c r="AD19" s="649">
        <v>13633</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2503070</v>
      </c>
      <c r="BH19" s="646"/>
      <c r="BI19" s="646"/>
      <c r="BJ19" s="646"/>
      <c r="BK19" s="646"/>
      <c r="BL19" s="646"/>
      <c r="BM19" s="646"/>
      <c r="BN19" s="647"/>
      <c r="BO19" s="648">
        <v>8.6999999999999993</v>
      </c>
      <c r="BP19" s="648"/>
      <c r="BQ19" s="648"/>
      <c r="BR19" s="648"/>
      <c r="BS19" s="654" t="s">
        <v>138</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130</v>
      </c>
      <c r="DA19" s="648"/>
      <c r="DB19" s="648"/>
      <c r="DC19" s="648"/>
      <c r="DD19" s="654" t="s">
        <v>130</v>
      </c>
      <c r="DE19" s="646"/>
      <c r="DF19" s="646"/>
      <c r="DG19" s="646"/>
      <c r="DH19" s="646"/>
      <c r="DI19" s="646"/>
      <c r="DJ19" s="646"/>
      <c r="DK19" s="646"/>
      <c r="DL19" s="646"/>
      <c r="DM19" s="646"/>
      <c r="DN19" s="646"/>
      <c r="DO19" s="646"/>
      <c r="DP19" s="647"/>
      <c r="DQ19" s="654" t="s">
        <v>130</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2892</v>
      </c>
      <c r="S20" s="646"/>
      <c r="T20" s="646"/>
      <c r="U20" s="646"/>
      <c r="V20" s="646"/>
      <c r="W20" s="646"/>
      <c r="X20" s="646"/>
      <c r="Y20" s="647"/>
      <c r="Z20" s="648">
        <v>0</v>
      </c>
      <c r="AA20" s="648"/>
      <c r="AB20" s="648"/>
      <c r="AC20" s="648"/>
      <c r="AD20" s="649">
        <v>2892</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2503070</v>
      </c>
      <c r="BH20" s="646"/>
      <c r="BI20" s="646"/>
      <c r="BJ20" s="646"/>
      <c r="BK20" s="646"/>
      <c r="BL20" s="646"/>
      <c r="BM20" s="646"/>
      <c r="BN20" s="647"/>
      <c r="BO20" s="648">
        <v>8.6999999999999993</v>
      </c>
      <c r="BP20" s="648"/>
      <c r="BQ20" s="648"/>
      <c r="BR20" s="648"/>
      <c r="BS20" s="654" t="s">
        <v>130</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87296110</v>
      </c>
      <c r="CS20" s="646"/>
      <c r="CT20" s="646"/>
      <c r="CU20" s="646"/>
      <c r="CV20" s="646"/>
      <c r="CW20" s="646"/>
      <c r="CX20" s="646"/>
      <c r="CY20" s="647"/>
      <c r="CZ20" s="648">
        <v>100</v>
      </c>
      <c r="DA20" s="648"/>
      <c r="DB20" s="648"/>
      <c r="DC20" s="648"/>
      <c r="DD20" s="654">
        <v>8691773</v>
      </c>
      <c r="DE20" s="646"/>
      <c r="DF20" s="646"/>
      <c r="DG20" s="646"/>
      <c r="DH20" s="646"/>
      <c r="DI20" s="646"/>
      <c r="DJ20" s="646"/>
      <c r="DK20" s="646"/>
      <c r="DL20" s="646"/>
      <c r="DM20" s="646"/>
      <c r="DN20" s="646"/>
      <c r="DO20" s="646"/>
      <c r="DP20" s="647"/>
      <c r="DQ20" s="654">
        <v>51488667</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227967</v>
      </c>
      <c r="S21" s="646"/>
      <c r="T21" s="646"/>
      <c r="U21" s="646"/>
      <c r="V21" s="646"/>
      <c r="W21" s="646"/>
      <c r="X21" s="646"/>
      <c r="Y21" s="647"/>
      <c r="Z21" s="648">
        <v>0.3</v>
      </c>
      <c r="AA21" s="648"/>
      <c r="AB21" s="648"/>
      <c r="AC21" s="648"/>
      <c r="AD21" s="649">
        <v>227967</v>
      </c>
      <c r="AE21" s="649"/>
      <c r="AF21" s="649"/>
      <c r="AG21" s="649"/>
      <c r="AH21" s="649"/>
      <c r="AI21" s="649"/>
      <c r="AJ21" s="649"/>
      <c r="AK21" s="649"/>
      <c r="AL21" s="650">
        <v>0.5</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13446</v>
      </c>
      <c r="BH21" s="646"/>
      <c r="BI21" s="646"/>
      <c r="BJ21" s="646"/>
      <c r="BK21" s="646"/>
      <c r="BL21" s="646"/>
      <c r="BM21" s="646"/>
      <c r="BN21" s="647"/>
      <c r="BO21" s="648">
        <v>0</v>
      </c>
      <c r="BP21" s="648"/>
      <c r="BQ21" s="648"/>
      <c r="BR21" s="648"/>
      <c r="BS21" s="654" t="s">
        <v>130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13426828</v>
      </c>
      <c r="S22" s="646"/>
      <c r="T22" s="646"/>
      <c r="U22" s="646"/>
      <c r="V22" s="646"/>
      <c r="W22" s="646"/>
      <c r="X22" s="646"/>
      <c r="Y22" s="647"/>
      <c r="Z22" s="648">
        <v>15</v>
      </c>
      <c r="AA22" s="648"/>
      <c r="AB22" s="648"/>
      <c r="AC22" s="648"/>
      <c r="AD22" s="649">
        <v>12908147</v>
      </c>
      <c r="AE22" s="649"/>
      <c r="AF22" s="649"/>
      <c r="AG22" s="649"/>
      <c r="AH22" s="649"/>
      <c r="AI22" s="649"/>
      <c r="AJ22" s="649"/>
      <c r="AK22" s="649"/>
      <c r="AL22" s="650">
        <v>29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130</v>
      </c>
      <c r="BH22" s="646"/>
      <c r="BI22" s="646"/>
      <c r="BJ22" s="646"/>
      <c r="BK22" s="646"/>
      <c r="BL22" s="646"/>
      <c r="BM22" s="646"/>
      <c r="BN22" s="647"/>
      <c r="BO22" s="648" t="s">
        <v>130</v>
      </c>
      <c r="BP22" s="648"/>
      <c r="BQ22" s="648"/>
      <c r="BR22" s="648"/>
      <c r="BS22" s="654" t="s">
        <v>130</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12908147</v>
      </c>
      <c r="S23" s="646"/>
      <c r="T23" s="646"/>
      <c r="U23" s="646"/>
      <c r="V23" s="646"/>
      <c r="W23" s="646"/>
      <c r="X23" s="646"/>
      <c r="Y23" s="647"/>
      <c r="Z23" s="648">
        <v>14.5</v>
      </c>
      <c r="AA23" s="648"/>
      <c r="AB23" s="648"/>
      <c r="AC23" s="648"/>
      <c r="AD23" s="649">
        <v>12908147</v>
      </c>
      <c r="AE23" s="649"/>
      <c r="AF23" s="649"/>
      <c r="AG23" s="649"/>
      <c r="AH23" s="649"/>
      <c r="AI23" s="649"/>
      <c r="AJ23" s="649"/>
      <c r="AK23" s="649"/>
      <c r="AL23" s="650">
        <v>29</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2489624</v>
      </c>
      <c r="BH23" s="646"/>
      <c r="BI23" s="646"/>
      <c r="BJ23" s="646"/>
      <c r="BK23" s="646"/>
      <c r="BL23" s="646"/>
      <c r="BM23" s="646"/>
      <c r="BN23" s="647"/>
      <c r="BO23" s="648">
        <v>8.6</v>
      </c>
      <c r="BP23" s="648"/>
      <c r="BQ23" s="648"/>
      <c r="BR23" s="648"/>
      <c r="BS23" s="654" t="s">
        <v>130</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518681</v>
      </c>
      <c r="S24" s="646"/>
      <c r="T24" s="646"/>
      <c r="U24" s="646"/>
      <c r="V24" s="646"/>
      <c r="W24" s="646"/>
      <c r="X24" s="646"/>
      <c r="Y24" s="647"/>
      <c r="Z24" s="648">
        <v>0.6</v>
      </c>
      <c r="AA24" s="648"/>
      <c r="AB24" s="648"/>
      <c r="AC24" s="648"/>
      <c r="AD24" s="649" t="s">
        <v>130</v>
      </c>
      <c r="AE24" s="649"/>
      <c r="AF24" s="649"/>
      <c r="AG24" s="649"/>
      <c r="AH24" s="649"/>
      <c r="AI24" s="649"/>
      <c r="AJ24" s="649"/>
      <c r="AK24" s="649"/>
      <c r="AL24" s="650" t="s">
        <v>130</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130</v>
      </c>
      <c r="BP24" s="648"/>
      <c r="BQ24" s="648"/>
      <c r="BR24" s="648"/>
      <c r="BS24" s="654" t="s">
        <v>130</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48841756</v>
      </c>
      <c r="CS24" s="635"/>
      <c r="CT24" s="635"/>
      <c r="CU24" s="635"/>
      <c r="CV24" s="635"/>
      <c r="CW24" s="635"/>
      <c r="CX24" s="635"/>
      <c r="CY24" s="636"/>
      <c r="CZ24" s="639">
        <v>55.9</v>
      </c>
      <c r="DA24" s="640"/>
      <c r="DB24" s="640"/>
      <c r="DC24" s="659"/>
      <c r="DD24" s="684">
        <v>25020649</v>
      </c>
      <c r="DE24" s="635"/>
      <c r="DF24" s="635"/>
      <c r="DG24" s="635"/>
      <c r="DH24" s="635"/>
      <c r="DI24" s="635"/>
      <c r="DJ24" s="635"/>
      <c r="DK24" s="636"/>
      <c r="DL24" s="684">
        <v>24690288</v>
      </c>
      <c r="DM24" s="635"/>
      <c r="DN24" s="635"/>
      <c r="DO24" s="635"/>
      <c r="DP24" s="635"/>
      <c r="DQ24" s="635"/>
      <c r="DR24" s="635"/>
      <c r="DS24" s="635"/>
      <c r="DT24" s="635"/>
      <c r="DU24" s="635"/>
      <c r="DV24" s="636"/>
      <c r="DW24" s="639">
        <v>52</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255</v>
      </c>
      <c r="AA25" s="648"/>
      <c r="AB25" s="648"/>
      <c r="AC25" s="648"/>
      <c r="AD25" s="649" t="s">
        <v>130</v>
      </c>
      <c r="AE25" s="649"/>
      <c r="AF25" s="649"/>
      <c r="AG25" s="649"/>
      <c r="AH25" s="649"/>
      <c r="AI25" s="649"/>
      <c r="AJ25" s="649"/>
      <c r="AK25" s="649"/>
      <c r="AL25" s="650" t="s">
        <v>138</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130</v>
      </c>
      <c r="BH25" s="646"/>
      <c r="BI25" s="646"/>
      <c r="BJ25" s="646"/>
      <c r="BK25" s="646"/>
      <c r="BL25" s="646"/>
      <c r="BM25" s="646"/>
      <c r="BN25" s="647"/>
      <c r="BO25" s="648" t="s">
        <v>130</v>
      </c>
      <c r="BP25" s="648"/>
      <c r="BQ25" s="648"/>
      <c r="BR25" s="648"/>
      <c r="BS25" s="654" t="s">
        <v>130</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10450675</v>
      </c>
      <c r="CS25" s="681"/>
      <c r="CT25" s="681"/>
      <c r="CU25" s="681"/>
      <c r="CV25" s="681"/>
      <c r="CW25" s="681"/>
      <c r="CX25" s="681"/>
      <c r="CY25" s="682"/>
      <c r="CZ25" s="650">
        <v>12</v>
      </c>
      <c r="DA25" s="679"/>
      <c r="DB25" s="679"/>
      <c r="DC25" s="683"/>
      <c r="DD25" s="654">
        <v>9529361</v>
      </c>
      <c r="DE25" s="681"/>
      <c r="DF25" s="681"/>
      <c r="DG25" s="681"/>
      <c r="DH25" s="681"/>
      <c r="DI25" s="681"/>
      <c r="DJ25" s="681"/>
      <c r="DK25" s="682"/>
      <c r="DL25" s="654">
        <v>9200817</v>
      </c>
      <c r="DM25" s="681"/>
      <c r="DN25" s="681"/>
      <c r="DO25" s="681"/>
      <c r="DP25" s="681"/>
      <c r="DQ25" s="681"/>
      <c r="DR25" s="681"/>
      <c r="DS25" s="681"/>
      <c r="DT25" s="681"/>
      <c r="DU25" s="681"/>
      <c r="DV25" s="682"/>
      <c r="DW25" s="650">
        <v>19.399999999999999</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47260267</v>
      </c>
      <c r="S26" s="646"/>
      <c r="T26" s="646"/>
      <c r="U26" s="646"/>
      <c r="V26" s="646"/>
      <c r="W26" s="646"/>
      <c r="X26" s="646"/>
      <c r="Y26" s="647"/>
      <c r="Z26" s="648">
        <v>53</v>
      </c>
      <c r="AA26" s="648"/>
      <c r="AB26" s="648"/>
      <c r="AC26" s="648"/>
      <c r="AD26" s="649">
        <v>44251962</v>
      </c>
      <c r="AE26" s="649"/>
      <c r="AF26" s="649"/>
      <c r="AG26" s="649"/>
      <c r="AH26" s="649"/>
      <c r="AI26" s="649"/>
      <c r="AJ26" s="649"/>
      <c r="AK26" s="649"/>
      <c r="AL26" s="650">
        <v>99.5</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130</v>
      </c>
      <c r="BH26" s="646"/>
      <c r="BI26" s="646"/>
      <c r="BJ26" s="646"/>
      <c r="BK26" s="646"/>
      <c r="BL26" s="646"/>
      <c r="BM26" s="646"/>
      <c r="BN26" s="647"/>
      <c r="BO26" s="648" t="s">
        <v>130</v>
      </c>
      <c r="BP26" s="648"/>
      <c r="BQ26" s="648"/>
      <c r="BR26" s="648"/>
      <c r="BS26" s="654" t="s">
        <v>130</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7398187</v>
      </c>
      <c r="CS26" s="646"/>
      <c r="CT26" s="646"/>
      <c r="CU26" s="646"/>
      <c r="CV26" s="646"/>
      <c r="CW26" s="646"/>
      <c r="CX26" s="646"/>
      <c r="CY26" s="647"/>
      <c r="CZ26" s="650">
        <v>8.5</v>
      </c>
      <c r="DA26" s="679"/>
      <c r="DB26" s="679"/>
      <c r="DC26" s="683"/>
      <c r="DD26" s="654">
        <v>6603490</v>
      </c>
      <c r="DE26" s="646"/>
      <c r="DF26" s="646"/>
      <c r="DG26" s="646"/>
      <c r="DH26" s="646"/>
      <c r="DI26" s="646"/>
      <c r="DJ26" s="646"/>
      <c r="DK26" s="647"/>
      <c r="DL26" s="654" t="s">
        <v>130</v>
      </c>
      <c r="DM26" s="646"/>
      <c r="DN26" s="646"/>
      <c r="DO26" s="646"/>
      <c r="DP26" s="646"/>
      <c r="DQ26" s="646"/>
      <c r="DR26" s="646"/>
      <c r="DS26" s="646"/>
      <c r="DT26" s="646"/>
      <c r="DU26" s="646"/>
      <c r="DV26" s="647"/>
      <c r="DW26" s="650" t="s">
        <v>130</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30182</v>
      </c>
      <c r="S27" s="646"/>
      <c r="T27" s="646"/>
      <c r="U27" s="646"/>
      <c r="V27" s="646"/>
      <c r="W27" s="646"/>
      <c r="X27" s="646"/>
      <c r="Y27" s="647"/>
      <c r="Z27" s="648">
        <v>0</v>
      </c>
      <c r="AA27" s="648"/>
      <c r="AB27" s="648"/>
      <c r="AC27" s="648"/>
      <c r="AD27" s="649">
        <v>30182</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28885995</v>
      </c>
      <c r="BH27" s="646"/>
      <c r="BI27" s="646"/>
      <c r="BJ27" s="646"/>
      <c r="BK27" s="646"/>
      <c r="BL27" s="646"/>
      <c r="BM27" s="646"/>
      <c r="BN27" s="647"/>
      <c r="BO27" s="648">
        <v>100</v>
      </c>
      <c r="BP27" s="648"/>
      <c r="BQ27" s="648"/>
      <c r="BR27" s="648"/>
      <c r="BS27" s="654">
        <v>337114</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32389295</v>
      </c>
      <c r="CS27" s="681"/>
      <c r="CT27" s="681"/>
      <c r="CU27" s="681"/>
      <c r="CV27" s="681"/>
      <c r="CW27" s="681"/>
      <c r="CX27" s="681"/>
      <c r="CY27" s="682"/>
      <c r="CZ27" s="650">
        <v>37.1</v>
      </c>
      <c r="DA27" s="679"/>
      <c r="DB27" s="679"/>
      <c r="DC27" s="683"/>
      <c r="DD27" s="654">
        <v>9523347</v>
      </c>
      <c r="DE27" s="681"/>
      <c r="DF27" s="681"/>
      <c r="DG27" s="681"/>
      <c r="DH27" s="681"/>
      <c r="DI27" s="681"/>
      <c r="DJ27" s="681"/>
      <c r="DK27" s="682"/>
      <c r="DL27" s="654">
        <v>9522007</v>
      </c>
      <c r="DM27" s="681"/>
      <c r="DN27" s="681"/>
      <c r="DO27" s="681"/>
      <c r="DP27" s="681"/>
      <c r="DQ27" s="681"/>
      <c r="DR27" s="681"/>
      <c r="DS27" s="681"/>
      <c r="DT27" s="681"/>
      <c r="DU27" s="681"/>
      <c r="DV27" s="682"/>
      <c r="DW27" s="650">
        <v>20.100000000000001</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559398</v>
      </c>
      <c r="S28" s="646"/>
      <c r="T28" s="646"/>
      <c r="U28" s="646"/>
      <c r="V28" s="646"/>
      <c r="W28" s="646"/>
      <c r="X28" s="646"/>
      <c r="Y28" s="647"/>
      <c r="Z28" s="648">
        <v>0.6</v>
      </c>
      <c r="AA28" s="648"/>
      <c r="AB28" s="648"/>
      <c r="AC28" s="648"/>
      <c r="AD28" s="649">
        <v>290</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6001786</v>
      </c>
      <c r="CS28" s="646"/>
      <c r="CT28" s="646"/>
      <c r="CU28" s="646"/>
      <c r="CV28" s="646"/>
      <c r="CW28" s="646"/>
      <c r="CX28" s="646"/>
      <c r="CY28" s="647"/>
      <c r="CZ28" s="650">
        <v>6.9</v>
      </c>
      <c r="DA28" s="679"/>
      <c r="DB28" s="679"/>
      <c r="DC28" s="683"/>
      <c r="DD28" s="654">
        <v>5967941</v>
      </c>
      <c r="DE28" s="646"/>
      <c r="DF28" s="646"/>
      <c r="DG28" s="646"/>
      <c r="DH28" s="646"/>
      <c r="DI28" s="646"/>
      <c r="DJ28" s="646"/>
      <c r="DK28" s="647"/>
      <c r="DL28" s="654">
        <v>5967464</v>
      </c>
      <c r="DM28" s="646"/>
      <c r="DN28" s="646"/>
      <c r="DO28" s="646"/>
      <c r="DP28" s="646"/>
      <c r="DQ28" s="646"/>
      <c r="DR28" s="646"/>
      <c r="DS28" s="646"/>
      <c r="DT28" s="646"/>
      <c r="DU28" s="646"/>
      <c r="DV28" s="647"/>
      <c r="DW28" s="650">
        <v>12.6</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506335</v>
      </c>
      <c r="S29" s="646"/>
      <c r="T29" s="646"/>
      <c r="U29" s="646"/>
      <c r="V29" s="646"/>
      <c r="W29" s="646"/>
      <c r="X29" s="646"/>
      <c r="Y29" s="647"/>
      <c r="Z29" s="648">
        <v>0.6</v>
      </c>
      <c r="AA29" s="648"/>
      <c r="AB29" s="648"/>
      <c r="AC29" s="648"/>
      <c r="AD29" s="649">
        <v>185546</v>
      </c>
      <c r="AE29" s="649"/>
      <c r="AF29" s="649"/>
      <c r="AG29" s="649"/>
      <c r="AH29" s="649"/>
      <c r="AI29" s="649"/>
      <c r="AJ29" s="649"/>
      <c r="AK29" s="649"/>
      <c r="AL29" s="650">
        <v>0.4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5999759</v>
      </c>
      <c r="CS29" s="681"/>
      <c r="CT29" s="681"/>
      <c r="CU29" s="681"/>
      <c r="CV29" s="681"/>
      <c r="CW29" s="681"/>
      <c r="CX29" s="681"/>
      <c r="CY29" s="682"/>
      <c r="CZ29" s="650">
        <v>6.9</v>
      </c>
      <c r="DA29" s="679"/>
      <c r="DB29" s="679"/>
      <c r="DC29" s="683"/>
      <c r="DD29" s="654">
        <v>5965914</v>
      </c>
      <c r="DE29" s="681"/>
      <c r="DF29" s="681"/>
      <c r="DG29" s="681"/>
      <c r="DH29" s="681"/>
      <c r="DI29" s="681"/>
      <c r="DJ29" s="681"/>
      <c r="DK29" s="682"/>
      <c r="DL29" s="654">
        <v>5965437</v>
      </c>
      <c r="DM29" s="681"/>
      <c r="DN29" s="681"/>
      <c r="DO29" s="681"/>
      <c r="DP29" s="681"/>
      <c r="DQ29" s="681"/>
      <c r="DR29" s="681"/>
      <c r="DS29" s="681"/>
      <c r="DT29" s="681"/>
      <c r="DU29" s="681"/>
      <c r="DV29" s="682"/>
      <c r="DW29" s="650">
        <v>12.6</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320662</v>
      </c>
      <c r="S30" s="646"/>
      <c r="T30" s="646"/>
      <c r="U30" s="646"/>
      <c r="V30" s="646"/>
      <c r="W30" s="646"/>
      <c r="X30" s="646"/>
      <c r="Y30" s="647"/>
      <c r="Z30" s="648">
        <v>0.4</v>
      </c>
      <c r="AA30" s="648"/>
      <c r="AB30" s="648"/>
      <c r="AC30" s="648"/>
      <c r="AD30" s="649" t="s">
        <v>130</v>
      </c>
      <c r="AE30" s="649"/>
      <c r="AF30" s="649"/>
      <c r="AG30" s="649"/>
      <c r="AH30" s="649"/>
      <c r="AI30" s="649"/>
      <c r="AJ30" s="649"/>
      <c r="AK30" s="649"/>
      <c r="AL30" s="650" t="s">
        <v>130</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5641175</v>
      </c>
      <c r="CS30" s="646"/>
      <c r="CT30" s="646"/>
      <c r="CU30" s="646"/>
      <c r="CV30" s="646"/>
      <c r="CW30" s="646"/>
      <c r="CX30" s="646"/>
      <c r="CY30" s="647"/>
      <c r="CZ30" s="650">
        <v>6.5</v>
      </c>
      <c r="DA30" s="679"/>
      <c r="DB30" s="679"/>
      <c r="DC30" s="683"/>
      <c r="DD30" s="654">
        <v>5610888</v>
      </c>
      <c r="DE30" s="646"/>
      <c r="DF30" s="646"/>
      <c r="DG30" s="646"/>
      <c r="DH30" s="646"/>
      <c r="DI30" s="646"/>
      <c r="DJ30" s="646"/>
      <c r="DK30" s="647"/>
      <c r="DL30" s="654">
        <v>5610888</v>
      </c>
      <c r="DM30" s="646"/>
      <c r="DN30" s="646"/>
      <c r="DO30" s="646"/>
      <c r="DP30" s="646"/>
      <c r="DQ30" s="646"/>
      <c r="DR30" s="646"/>
      <c r="DS30" s="646"/>
      <c r="DT30" s="646"/>
      <c r="DU30" s="646"/>
      <c r="DV30" s="647"/>
      <c r="DW30" s="650">
        <v>11.8</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21360550</v>
      </c>
      <c r="S31" s="646"/>
      <c r="T31" s="646"/>
      <c r="U31" s="646"/>
      <c r="V31" s="646"/>
      <c r="W31" s="646"/>
      <c r="X31" s="646"/>
      <c r="Y31" s="647"/>
      <c r="Z31" s="648">
        <v>23.9</v>
      </c>
      <c r="AA31" s="648"/>
      <c r="AB31" s="648"/>
      <c r="AC31" s="648"/>
      <c r="AD31" s="649" t="s">
        <v>130</v>
      </c>
      <c r="AE31" s="649"/>
      <c r="AF31" s="649"/>
      <c r="AG31" s="649"/>
      <c r="AH31" s="649"/>
      <c r="AI31" s="649"/>
      <c r="AJ31" s="649"/>
      <c r="AK31" s="649"/>
      <c r="AL31" s="650" t="s">
        <v>130</v>
      </c>
      <c r="AM31" s="651"/>
      <c r="AN31" s="651"/>
      <c r="AO31" s="652"/>
      <c r="AP31" s="702" t="s">
        <v>312</v>
      </c>
      <c r="AQ31" s="703"/>
      <c r="AR31" s="703"/>
      <c r="AS31" s="703"/>
      <c r="AT31" s="708" t="s">
        <v>313</v>
      </c>
      <c r="AU31" s="231"/>
      <c r="AV31" s="231"/>
      <c r="AW31" s="231"/>
      <c r="AX31" s="631" t="s">
        <v>187</v>
      </c>
      <c r="AY31" s="632"/>
      <c r="AZ31" s="632"/>
      <c r="BA31" s="632"/>
      <c r="BB31" s="632"/>
      <c r="BC31" s="632"/>
      <c r="BD31" s="632"/>
      <c r="BE31" s="632"/>
      <c r="BF31" s="633"/>
      <c r="BG31" s="713">
        <v>98.9</v>
      </c>
      <c r="BH31" s="700"/>
      <c r="BI31" s="700"/>
      <c r="BJ31" s="700"/>
      <c r="BK31" s="700"/>
      <c r="BL31" s="700"/>
      <c r="BM31" s="640">
        <v>97</v>
      </c>
      <c r="BN31" s="700"/>
      <c r="BO31" s="700"/>
      <c r="BP31" s="700"/>
      <c r="BQ31" s="701"/>
      <c r="BR31" s="713">
        <v>98.8</v>
      </c>
      <c r="BS31" s="700"/>
      <c r="BT31" s="700"/>
      <c r="BU31" s="700"/>
      <c r="BV31" s="700"/>
      <c r="BW31" s="700"/>
      <c r="BX31" s="640">
        <v>96.5</v>
      </c>
      <c r="BY31" s="700"/>
      <c r="BZ31" s="700"/>
      <c r="CA31" s="700"/>
      <c r="CB31" s="701"/>
      <c r="CD31" s="687"/>
      <c r="CE31" s="688"/>
      <c r="CF31" s="660" t="s">
        <v>314</v>
      </c>
      <c r="CG31" s="661"/>
      <c r="CH31" s="661"/>
      <c r="CI31" s="661"/>
      <c r="CJ31" s="661"/>
      <c r="CK31" s="661"/>
      <c r="CL31" s="661"/>
      <c r="CM31" s="661"/>
      <c r="CN31" s="661"/>
      <c r="CO31" s="661"/>
      <c r="CP31" s="661"/>
      <c r="CQ31" s="662"/>
      <c r="CR31" s="645">
        <v>358584</v>
      </c>
      <c r="CS31" s="681"/>
      <c r="CT31" s="681"/>
      <c r="CU31" s="681"/>
      <c r="CV31" s="681"/>
      <c r="CW31" s="681"/>
      <c r="CX31" s="681"/>
      <c r="CY31" s="682"/>
      <c r="CZ31" s="650">
        <v>0.4</v>
      </c>
      <c r="DA31" s="679"/>
      <c r="DB31" s="679"/>
      <c r="DC31" s="683"/>
      <c r="DD31" s="654">
        <v>355026</v>
      </c>
      <c r="DE31" s="681"/>
      <c r="DF31" s="681"/>
      <c r="DG31" s="681"/>
      <c r="DH31" s="681"/>
      <c r="DI31" s="681"/>
      <c r="DJ31" s="681"/>
      <c r="DK31" s="682"/>
      <c r="DL31" s="654">
        <v>354549</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t="s">
        <v>130</v>
      </c>
      <c r="S32" s="646"/>
      <c r="T32" s="646"/>
      <c r="U32" s="646"/>
      <c r="V32" s="646"/>
      <c r="W32" s="646"/>
      <c r="X32" s="646"/>
      <c r="Y32" s="647"/>
      <c r="Z32" s="648" t="s">
        <v>130</v>
      </c>
      <c r="AA32" s="648"/>
      <c r="AB32" s="648"/>
      <c r="AC32" s="648"/>
      <c r="AD32" s="649" t="s">
        <v>130</v>
      </c>
      <c r="AE32" s="649"/>
      <c r="AF32" s="649"/>
      <c r="AG32" s="649"/>
      <c r="AH32" s="649"/>
      <c r="AI32" s="649"/>
      <c r="AJ32" s="649"/>
      <c r="AK32" s="649"/>
      <c r="AL32" s="650" t="s">
        <v>130</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98.6</v>
      </c>
      <c r="BH32" s="681"/>
      <c r="BI32" s="681"/>
      <c r="BJ32" s="681"/>
      <c r="BK32" s="681"/>
      <c r="BL32" s="681"/>
      <c r="BM32" s="651">
        <v>97.8</v>
      </c>
      <c r="BN32" s="711"/>
      <c r="BO32" s="711"/>
      <c r="BP32" s="711"/>
      <c r="BQ32" s="712"/>
      <c r="BR32" s="714">
        <v>98.6</v>
      </c>
      <c r="BS32" s="681"/>
      <c r="BT32" s="681"/>
      <c r="BU32" s="681"/>
      <c r="BV32" s="681"/>
      <c r="BW32" s="681"/>
      <c r="BX32" s="651">
        <v>97.4</v>
      </c>
      <c r="BY32" s="711"/>
      <c r="BZ32" s="711"/>
      <c r="CA32" s="711"/>
      <c r="CB32" s="712"/>
      <c r="CD32" s="689"/>
      <c r="CE32" s="690"/>
      <c r="CF32" s="660" t="s">
        <v>318</v>
      </c>
      <c r="CG32" s="661"/>
      <c r="CH32" s="661"/>
      <c r="CI32" s="661"/>
      <c r="CJ32" s="661"/>
      <c r="CK32" s="661"/>
      <c r="CL32" s="661"/>
      <c r="CM32" s="661"/>
      <c r="CN32" s="661"/>
      <c r="CO32" s="661"/>
      <c r="CP32" s="661"/>
      <c r="CQ32" s="662"/>
      <c r="CR32" s="645">
        <v>2027</v>
      </c>
      <c r="CS32" s="646"/>
      <c r="CT32" s="646"/>
      <c r="CU32" s="646"/>
      <c r="CV32" s="646"/>
      <c r="CW32" s="646"/>
      <c r="CX32" s="646"/>
      <c r="CY32" s="647"/>
      <c r="CZ32" s="650">
        <v>0</v>
      </c>
      <c r="DA32" s="679"/>
      <c r="DB32" s="679"/>
      <c r="DC32" s="683"/>
      <c r="DD32" s="654">
        <v>2027</v>
      </c>
      <c r="DE32" s="646"/>
      <c r="DF32" s="646"/>
      <c r="DG32" s="646"/>
      <c r="DH32" s="646"/>
      <c r="DI32" s="646"/>
      <c r="DJ32" s="646"/>
      <c r="DK32" s="647"/>
      <c r="DL32" s="654">
        <v>2027</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9806790</v>
      </c>
      <c r="S33" s="646"/>
      <c r="T33" s="646"/>
      <c r="U33" s="646"/>
      <c r="V33" s="646"/>
      <c r="W33" s="646"/>
      <c r="X33" s="646"/>
      <c r="Y33" s="647"/>
      <c r="Z33" s="648">
        <v>11</v>
      </c>
      <c r="AA33" s="648"/>
      <c r="AB33" s="648"/>
      <c r="AC33" s="648"/>
      <c r="AD33" s="649" t="s">
        <v>138</v>
      </c>
      <c r="AE33" s="649"/>
      <c r="AF33" s="649"/>
      <c r="AG33" s="649"/>
      <c r="AH33" s="649"/>
      <c r="AI33" s="649"/>
      <c r="AJ33" s="649"/>
      <c r="AK33" s="649"/>
      <c r="AL33" s="650" t="s">
        <v>130</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99</v>
      </c>
      <c r="BH33" s="716"/>
      <c r="BI33" s="716"/>
      <c r="BJ33" s="716"/>
      <c r="BK33" s="716"/>
      <c r="BL33" s="716"/>
      <c r="BM33" s="717">
        <v>96.1</v>
      </c>
      <c r="BN33" s="716"/>
      <c r="BO33" s="716"/>
      <c r="BP33" s="716"/>
      <c r="BQ33" s="718"/>
      <c r="BR33" s="715">
        <v>98.9</v>
      </c>
      <c r="BS33" s="716"/>
      <c r="BT33" s="716"/>
      <c r="BU33" s="716"/>
      <c r="BV33" s="716"/>
      <c r="BW33" s="716"/>
      <c r="BX33" s="717">
        <v>95.4</v>
      </c>
      <c r="BY33" s="716"/>
      <c r="BZ33" s="716"/>
      <c r="CA33" s="716"/>
      <c r="CB33" s="718"/>
      <c r="CD33" s="660" t="s">
        <v>321</v>
      </c>
      <c r="CE33" s="661"/>
      <c r="CF33" s="661"/>
      <c r="CG33" s="661"/>
      <c r="CH33" s="661"/>
      <c r="CI33" s="661"/>
      <c r="CJ33" s="661"/>
      <c r="CK33" s="661"/>
      <c r="CL33" s="661"/>
      <c r="CM33" s="661"/>
      <c r="CN33" s="661"/>
      <c r="CO33" s="661"/>
      <c r="CP33" s="661"/>
      <c r="CQ33" s="662"/>
      <c r="CR33" s="645">
        <v>29755863</v>
      </c>
      <c r="CS33" s="681"/>
      <c r="CT33" s="681"/>
      <c r="CU33" s="681"/>
      <c r="CV33" s="681"/>
      <c r="CW33" s="681"/>
      <c r="CX33" s="681"/>
      <c r="CY33" s="682"/>
      <c r="CZ33" s="650">
        <v>34.1</v>
      </c>
      <c r="DA33" s="679"/>
      <c r="DB33" s="679"/>
      <c r="DC33" s="683"/>
      <c r="DD33" s="654">
        <v>25075257</v>
      </c>
      <c r="DE33" s="681"/>
      <c r="DF33" s="681"/>
      <c r="DG33" s="681"/>
      <c r="DH33" s="681"/>
      <c r="DI33" s="681"/>
      <c r="DJ33" s="681"/>
      <c r="DK33" s="682"/>
      <c r="DL33" s="654">
        <v>18647963</v>
      </c>
      <c r="DM33" s="681"/>
      <c r="DN33" s="681"/>
      <c r="DO33" s="681"/>
      <c r="DP33" s="681"/>
      <c r="DQ33" s="681"/>
      <c r="DR33" s="681"/>
      <c r="DS33" s="681"/>
      <c r="DT33" s="681"/>
      <c r="DU33" s="681"/>
      <c r="DV33" s="682"/>
      <c r="DW33" s="650">
        <v>39.299999999999997</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123911</v>
      </c>
      <c r="S34" s="646"/>
      <c r="T34" s="646"/>
      <c r="U34" s="646"/>
      <c r="V34" s="646"/>
      <c r="W34" s="646"/>
      <c r="X34" s="646"/>
      <c r="Y34" s="647"/>
      <c r="Z34" s="648">
        <v>0.1</v>
      </c>
      <c r="AA34" s="648"/>
      <c r="AB34" s="648"/>
      <c r="AC34" s="648"/>
      <c r="AD34" s="649" t="s">
        <v>130</v>
      </c>
      <c r="AE34" s="649"/>
      <c r="AF34" s="649"/>
      <c r="AG34" s="649"/>
      <c r="AH34" s="649"/>
      <c r="AI34" s="649"/>
      <c r="AJ34" s="649"/>
      <c r="AK34" s="649"/>
      <c r="AL34" s="650" t="s">
        <v>130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8427161</v>
      </c>
      <c r="CS34" s="646"/>
      <c r="CT34" s="646"/>
      <c r="CU34" s="646"/>
      <c r="CV34" s="646"/>
      <c r="CW34" s="646"/>
      <c r="CX34" s="646"/>
      <c r="CY34" s="647"/>
      <c r="CZ34" s="650">
        <v>9.6999999999999993</v>
      </c>
      <c r="DA34" s="679"/>
      <c r="DB34" s="679"/>
      <c r="DC34" s="683"/>
      <c r="DD34" s="654">
        <v>6420084</v>
      </c>
      <c r="DE34" s="646"/>
      <c r="DF34" s="646"/>
      <c r="DG34" s="646"/>
      <c r="DH34" s="646"/>
      <c r="DI34" s="646"/>
      <c r="DJ34" s="646"/>
      <c r="DK34" s="647"/>
      <c r="DL34" s="654">
        <v>5428902</v>
      </c>
      <c r="DM34" s="646"/>
      <c r="DN34" s="646"/>
      <c r="DO34" s="646"/>
      <c r="DP34" s="646"/>
      <c r="DQ34" s="646"/>
      <c r="DR34" s="646"/>
      <c r="DS34" s="646"/>
      <c r="DT34" s="646"/>
      <c r="DU34" s="646"/>
      <c r="DV34" s="647"/>
      <c r="DW34" s="650">
        <v>11.4</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61627</v>
      </c>
      <c r="S35" s="646"/>
      <c r="T35" s="646"/>
      <c r="U35" s="646"/>
      <c r="V35" s="646"/>
      <c r="W35" s="646"/>
      <c r="X35" s="646"/>
      <c r="Y35" s="647"/>
      <c r="Z35" s="648">
        <v>0.1</v>
      </c>
      <c r="AA35" s="648"/>
      <c r="AB35" s="648"/>
      <c r="AC35" s="648"/>
      <c r="AD35" s="649" t="s">
        <v>130</v>
      </c>
      <c r="AE35" s="649"/>
      <c r="AF35" s="649"/>
      <c r="AG35" s="649"/>
      <c r="AH35" s="649"/>
      <c r="AI35" s="649"/>
      <c r="AJ35" s="649"/>
      <c r="AK35" s="649"/>
      <c r="AL35" s="650" t="s">
        <v>130</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159918</v>
      </c>
      <c r="CS35" s="681"/>
      <c r="CT35" s="681"/>
      <c r="CU35" s="681"/>
      <c r="CV35" s="681"/>
      <c r="CW35" s="681"/>
      <c r="CX35" s="681"/>
      <c r="CY35" s="682"/>
      <c r="CZ35" s="650">
        <v>0.2</v>
      </c>
      <c r="DA35" s="679"/>
      <c r="DB35" s="679"/>
      <c r="DC35" s="683"/>
      <c r="DD35" s="654">
        <v>156816</v>
      </c>
      <c r="DE35" s="681"/>
      <c r="DF35" s="681"/>
      <c r="DG35" s="681"/>
      <c r="DH35" s="681"/>
      <c r="DI35" s="681"/>
      <c r="DJ35" s="681"/>
      <c r="DK35" s="682"/>
      <c r="DL35" s="654">
        <v>143799</v>
      </c>
      <c r="DM35" s="681"/>
      <c r="DN35" s="681"/>
      <c r="DO35" s="681"/>
      <c r="DP35" s="681"/>
      <c r="DQ35" s="681"/>
      <c r="DR35" s="681"/>
      <c r="DS35" s="681"/>
      <c r="DT35" s="681"/>
      <c r="DU35" s="681"/>
      <c r="DV35" s="682"/>
      <c r="DW35" s="650">
        <v>0.3</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1122658</v>
      </c>
      <c r="S36" s="646"/>
      <c r="T36" s="646"/>
      <c r="U36" s="646"/>
      <c r="V36" s="646"/>
      <c r="W36" s="646"/>
      <c r="X36" s="646"/>
      <c r="Y36" s="647"/>
      <c r="Z36" s="648">
        <v>1.3</v>
      </c>
      <c r="AA36" s="648"/>
      <c r="AB36" s="648"/>
      <c r="AC36" s="648"/>
      <c r="AD36" s="649" t="s">
        <v>130</v>
      </c>
      <c r="AE36" s="649"/>
      <c r="AF36" s="649"/>
      <c r="AG36" s="649"/>
      <c r="AH36" s="649"/>
      <c r="AI36" s="649"/>
      <c r="AJ36" s="649"/>
      <c r="AK36" s="649"/>
      <c r="AL36" s="650" t="s">
        <v>130</v>
      </c>
      <c r="AM36" s="651"/>
      <c r="AN36" s="651"/>
      <c r="AO36" s="652"/>
      <c r="AP36" s="235"/>
      <c r="AQ36" s="719" t="s">
        <v>329</v>
      </c>
      <c r="AR36" s="720"/>
      <c r="AS36" s="720"/>
      <c r="AT36" s="720"/>
      <c r="AU36" s="720"/>
      <c r="AV36" s="720"/>
      <c r="AW36" s="720"/>
      <c r="AX36" s="720"/>
      <c r="AY36" s="721"/>
      <c r="AZ36" s="634">
        <v>11005114</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430333</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7521757</v>
      </c>
      <c r="CS36" s="646"/>
      <c r="CT36" s="646"/>
      <c r="CU36" s="646"/>
      <c r="CV36" s="646"/>
      <c r="CW36" s="646"/>
      <c r="CX36" s="646"/>
      <c r="CY36" s="647"/>
      <c r="CZ36" s="650">
        <v>8.6</v>
      </c>
      <c r="DA36" s="679"/>
      <c r="DB36" s="679"/>
      <c r="DC36" s="683"/>
      <c r="DD36" s="654">
        <v>6769934</v>
      </c>
      <c r="DE36" s="646"/>
      <c r="DF36" s="646"/>
      <c r="DG36" s="646"/>
      <c r="DH36" s="646"/>
      <c r="DI36" s="646"/>
      <c r="DJ36" s="646"/>
      <c r="DK36" s="647"/>
      <c r="DL36" s="654">
        <v>6000082</v>
      </c>
      <c r="DM36" s="646"/>
      <c r="DN36" s="646"/>
      <c r="DO36" s="646"/>
      <c r="DP36" s="646"/>
      <c r="DQ36" s="646"/>
      <c r="DR36" s="646"/>
      <c r="DS36" s="646"/>
      <c r="DT36" s="646"/>
      <c r="DU36" s="646"/>
      <c r="DV36" s="647"/>
      <c r="DW36" s="650">
        <v>12.6</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1709937</v>
      </c>
      <c r="S37" s="646"/>
      <c r="T37" s="646"/>
      <c r="U37" s="646"/>
      <c r="V37" s="646"/>
      <c r="W37" s="646"/>
      <c r="X37" s="646"/>
      <c r="Y37" s="647"/>
      <c r="Z37" s="648">
        <v>1.9</v>
      </c>
      <c r="AA37" s="648"/>
      <c r="AB37" s="648"/>
      <c r="AC37" s="648"/>
      <c r="AD37" s="649" t="s">
        <v>130</v>
      </c>
      <c r="AE37" s="649"/>
      <c r="AF37" s="649"/>
      <c r="AG37" s="649"/>
      <c r="AH37" s="649"/>
      <c r="AI37" s="649"/>
      <c r="AJ37" s="649"/>
      <c r="AK37" s="649"/>
      <c r="AL37" s="650" t="s">
        <v>130</v>
      </c>
      <c r="AM37" s="651"/>
      <c r="AN37" s="651"/>
      <c r="AO37" s="652"/>
      <c r="AQ37" s="723" t="s">
        <v>333</v>
      </c>
      <c r="AR37" s="724"/>
      <c r="AS37" s="724"/>
      <c r="AT37" s="724"/>
      <c r="AU37" s="724"/>
      <c r="AV37" s="724"/>
      <c r="AW37" s="724"/>
      <c r="AX37" s="724"/>
      <c r="AY37" s="725"/>
      <c r="AZ37" s="645">
        <v>2112833</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33891</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2913680</v>
      </c>
      <c r="CS37" s="681"/>
      <c r="CT37" s="681"/>
      <c r="CU37" s="681"/>
      <c r="CV37" s="681"/>
      <c r="CW37" s="681"/>
      <c r="CX37" s="681"/>
      <c r="CY37" s="682"/>
      <c r="CZ37" s="650">
        <v>3.3</v>
      </c>
      <c r="DA37" s="679"/>
      <c r="DB37" s="679"/>
      <c r="DC37" s="683"/>
      <c r="DD37" s="654">
        <v>2912757</v>
      </c>
      <c r="DE37" s="681"/>
      <c r="DF37" s="681"/>
      <c r="DG37" s="681"/>
      <c r="DH37" s="681"/>
      <c r="DI37" s="681"/>
      <c r="DJ37" s="681"/>
      <c r="DK37" s="682"/>
      <c r="DL37" s="654">
        <v>2814182</v>
      </c>
      <c r="DM37" s="681"/>
      <c r="DN37" s="681"/>
      <c r="DO37" s="681"/>
      <c r="DP37" s="681"/>
      <c r="DQ37" s="681"/>
      <c r="DR37" s="681"/>
      <c r="DS37" s="681"/>
      <c r="DT37" s="681"/>
      <c r="DU37" s="681"/>
      <c r="DV37" s="682"/>
      <c r="DW37" s="650">
        <v>5.9</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1119919</v>
      </c>
      <c r="S38" s="646"/>
      <c r="T38" s="646"/>
      <c r="U38" s="646"/>
      <c r="V38" s="646"/>
      <c r="W38" s="646"/>
      <c r="X38" s="646"/>
      <c r="Y38" s="647"/>
      <c r="Z38" s="648">
        <v>1.3</v>
      </c>
      <c r="AA38" s="648"/>
      <c r="AB38" s="648"/>
      <c r="AC38" s="648"/>
      <c r="AD38" s="649">
        <v>2511</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110772</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33699</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8781509</v>
      </c>
      <c r="CS38" s="646"/>
      <c r="CT38" s="646"/>
      <c r="CU38" s="646"/>
      <c r="CV38" s="646"/>
      <c r="CW38" s="646"/>
      <c r="CX38" s="646"/>
      <c r="CY38" s="647"/>
      <c r="CZ38" s="650">
        <v>10.1</v>
      </c>
      <c r="DA38" s="679"/>
      <c r="DB38" s="679"/>
      <c r="DC38" s="683"/>
      <c r="DD38" s="654">
        <v>7064338</v>
      </c>
      <c r="DE38" s="646"/>
      <c r="DF38" s="646"/>
      <c r="DG38" s="646"/>
      <c r="DH38" s="646"/>
      <c r="DI38" s="646"/>
      <c r="DJ38" s="646"/>
      <c r="DK38" s="647"/>
      <c r="DL38" s="654">
        <v>6555321</v>
      </c>
      <c r="DM38" s="646"/>
      <c r="DN38" s="646"/>
      <c r="DO38" s="646"/>
      <c r="DP38" s="646"/>
      <c r="DQ38" s="646"/>
      <c r="DR38" s="646"/>
      <c r="DS38" s="646"/>
      <c r="DT38" s="646"/>
      <c r="DU38" s="646"/>
      <c r="DV38" s="647"/>
      <c r="DW38" s="650">
        <v>13.8</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5237700</v>
      </c>
      <c r="S39" s="646"/>
      <c r="T39" s="646"/>
      <c r="U39" s="646"/>
      <c r="V39" s="646"/>
      <c r="W39" s="646"/>
      <c r="X39" s="646"/>
      <c r="Y39" s="647"/>
      <c r="Z39" s="648">
        <v>5.9</v>
      </c>
      <c r="AA39" s="648"/>
      <c r="AB39" s="648"/>
      <c r="AC39" s="648"/>
      <c r="AD39" s="649" t="s">
        <v>130</v>
      </c>
      <c r="AE39" s="649"/>
      <c r="AF39" s="649"/>
      <c r="AG39" s="649"/>
      <c r="AH39" s="649"/>
      <c r="AI39" s="649"/>
      <c r="AJ39" s="649"/>
      <c r="AK39" s="649"/>
      <c r="AL39" s="650" t="s">
        <v>130</v>
      </c>
      <c r="AM39" s="651"/>
      <c r="AN39" s="651"/>
      <c r="AO39" s="652"/>
      <c r="AQ39" s="723" t="s">
        <v>341</v>
      </c>
      <c r="AR39" s="724"/>
      <c r="AS39" s="724"/>
      <c r="AT39" s="724"/>
      <c r="AU39" s="724"/>
      <c r="AV39" s="724"/>
      <c r="AW39" s="724"/>
      <c r="AX39" s="724"/>
      <c r="AY39" s="725"/>
      <c r="AZ39" s="645" t="s">
        <v>130</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52280</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4220664</v>
      </c>
      <c r="CS39" s="681"/>
      <c r="CT39" s="681"/>
      <c r="CU39" s="681"/>
      <c r="CV39" s="681"/>
      <c r="CW39" s="681"/>
      <c r="CX39" s="681"/>
      <c r="CY39" s="682"/>
      <c r="CZ39" s="650">
        <v>4.8</v>
      </c>
      <c r="DA39" s="679"/>
      <c r="DB39" s="679"/>
      <c r="DC39" s="683"/>
      <c r="DD39" s="654">
        <v>4144184</v>
      </c>
      <c r="DE39" s="681"/>
      <c r="DF39" s="681"/>
      <c r="DG39" s="681"/>
      <c r="DH39" s="681"/>
      <c r="DI39" s="681"/>
      <c r="DJ39" s="681"/>
      <c r="DK39" s="682"/>
      <c r="DL39" s="654" t="s">
        <v>130</v>
      </c>
      <c r="DM39" s="681"/>
      <c r="DN39" s="681"/>
      <c r="DO39" s="681"/>
      <c r="DP39" s="681"/>
      <c r="DQ39" s="681"/>
      <c r="DR39" s="681"/>
      <c r="DS39" s="681"/>
      <c r="DT39" s="681"/>
      <c r="DU39" s="681"/>
      <c r="DV39" s="682"/>
      <c r="DW39" s="650" t="s">
        <v>138</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130</v>
      </c>
      <c r="S40" s="646"/>
      <c r="T40" s="646"/>
      <c r="U40" s="646"/>
      <c r="V40" s="646"/>
      <c r="W40" s="646"/>
      <c r="X40" s="646"/>
      <c r="Y40" s="647"/>
      <c r="Z40" s="648" t="s">
        <v>130</v>
      </c>
      <c r="AA40" s="648"/>
      <c r="AB40" s="648"/>
      <c r="AC40" s="648"/>
      <c r="AD40" s="649" t="s">
        <v>130</v>
      </c>
      <c r="AE40" s="649"/>
      <c r="AF40" s="649"/>
      <c r="AG40" s="649"/>
      <c r="AH40" s="649"/>
      <c r="AI40" s="649"/>
      <c r="AJ40" s="649"/>
      <c r="AK40" s="649"/>
      <c r="AL40" s="650" t="s">
        <v>130</v>
      </c>
      <c r="AM40" s="651"/>
      <c r="AN40" s="651"/>
      <c r="AO40" s="652"/>
      <c r="AQ40" s="723" t="s">
        <v>345</v>
      </c>
      <c r="AR40" s="724"/>
      <c r="AS40" s="724"/>
      <c r="AT40" s="724"/>
      <c r="AU40" s="724"/>
      <c r="AV40" s="724"/>
      <c r="AW40" s="724"/>
      <c r="AX40" s="724"/>
      <c r="AY40" s="725"/>
      <c r="AZ40" s="645" t="s">
        <v>130</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83</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644854</v>
      </c>
      <c r="CS40" s="646"/>
      <c r="CT40" s="646"/>
      <c r="CU40" s="646"/>
      <c r="CV40" s="646"/>
      <c r="CW40" s="646"/>
      <c r="CX40" s="646"/>
      <c r="CY40" s="647"/>
      <c r="CZ40" s="650">
        <v>0.7</v>
      </c>
      <c r="DA40" s="679"/>
      <c r="DB40" s="679"/>
      <c r="DC40" s="683"/>
      <c r="DD40" s="654">
        <v>519901</v>
      </c>
      <c r="DE40" s="646"/>
      <c r="DF40" s="646"/>
      <c r="DG40" s="646"/>
      <c r="DH40" s="646"/>
      <c r="DI40" s="646"/>
      <c r="DJ40" s="646"/>
      <c r="DK40" s="647"/>
      <c r="DL40" s="654">
        <v>519859</v>
      </c>
      <c r="DM40" s="646"/>
      <c r="DN40" s="646"/>
      <c r="DO40" s="646"/>
      <c r="DP40" s="646"/>
      <c r="DQ40" s="646"/>
      <c r="DR40" s="646"/>
      <c r="DS40" s="646"/>
      <c r="DT40" s="646"/>
      <c r="DU40" s="646"/>
      <c r="DV40" s="647"/>
      <c r="DW40" s="650">
        <v>1.1000000000000001</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2990000</v>
      </c>
      <c r="S41" s="646"/>
      <c r="T41" s="646"/>
      <c r="U41" s="646"/>
      <c r="V41" s="646"/>
      <c r="W41" s="646"/>
      <c r="X41" s="646"/>
      <c r="Y41" s="647"/>
      <c r="Z41" s="648">
        <v>3.4</v>
      </c>
      <c r="AA41" s="648"/>
      <c r="AB41" s="648"/>
      <c r="AC41" s="648"/>
      <c r="AD41" s="649" t="s">
        <v>130</v>
      </c>
      <c r="AE41" s="649"/>
      <c r="AF41" s="649"/>
      <c r="AG41" s="649"/>
      <c r="AH41" s="649"/>
      <c r="AI41" s="649"/>
      <c r="AJ41" s="649"/>
      <c r="AK41" s="649"/>
      <c r="AL41" s="650" t="s">
        <v>255</v>
      </c>
      <c r="AM41" s="651"/>
      <c r="AN41" s="651"/>
      <c r="AO41" s="652"/>
      <c r="AQ41" s="723" t="s">
        <v>350</v>
      </c>
      <c r="AR41" s="724"/>
      <c r="AS41" s="724"/>
      <c r="AT41" s="724"/>
      <c r="AU41" s="724"/>
      <c r="AV41" s="724"/>
      <c r="AW41" s="724"/>
      <c r="AX41" s="724"/>
      <c r="AY41" s="725"/>
      <c r="AZ41" s="645">
        <v>2361577</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130</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138</v>
      </c>
      <c r="CS41" s="681"/>
      <c r="CT41" s="681"/>
      <c r="CU41" s="681"/>
      <c r="CV41" s="681"/>
      <c r="CW41" s="681"/>
      <c r="CX41" s="681"/>
      <c r="CY41" s="682"/>
      <c r="CZ41" s="650" t="s">
        <v>130</v>
      </c>
      <c r="DA41" s="679"/>
      <c r="DB41" s="679"/>
      <c r="DC41" s="683"/>
      <c r="DD41" s="654" t="s">
        <v>138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89219936</v>
      </c>
      <c r="S42" s="731"/>
      <c r="T42" s="731"/>
      <c r="U42" s="731"/>
      <c r="V42" s="731"/>
      <c r="W42" s="731"/>
      <c r="X42" s="731"/>
      <c r="Y42" s="739"/>
      <c r="Z42" s="740">
        <v>100</v>
      </c>
      <c r="AA42" s="740"/>
      <c r="AB42" s="740"/>
      <c r="AC42" s="740"/>
      <c r="AD42" s="741">
        <v>44470491</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6419932</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351</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8698491</v>
      </c>
      <c r="CS42" s="646"/>
      <c r="CT42" s="646"/>
      <c r="CU42" s="646"/>
      <c r="CV42" s="646"/>
      <c r="CW42" s="646"/>
      <c r="CX42" s="646"/>
      <c r="CY42" s="647"/>
      <c r="CZ42" s="650">
        <v>10</v>
      </c>
      <c r="DA42" s="651"/>
      <c r="DB42" s="651"/>
      <c r="DC42" s="663"/>
      <c r="DD42" s="654">
        <v>1392761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431791</v>
      </c>
      <c r="CS43" s="681"/>
      <c r="CT43" s="681"/>
      <c r="CU43" s="681"/>
      <c r="CV43" s="681"/>
      <c r="CW43" s="681"/>
      <c r="CX43" s="681"/>
      <c r="CY43" s="682"/>
      <c r="CZ43" s="650">
        <v>0.5</v>
      </c>
      <c r="DA43" s="679"/>
      <c r="DB43" s="679"/>
      <c r="DC43" s="683"/>
      <c r="DD43" s="654">
        <v>431791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8691773</v>
      </c>
      <c r="CS44" s="646"/>
      <c r="CT44" s="646"/>
      <c r="CU44" s="646"/>
      <c r="CV44" s="646"/>
      <c r="CW44" s="646"/>
      <c r="CX44" s="646"/>
      <c r="CY44" s="647"/>
      <c r="CZ44" s="650">
        <v>10</v>
      </c>
      <c r="DA44" s="651"/>
      <c r="DB44" s="651"/>
      <c r="DC44" s="663"/>
      <c r="DD44" s="654">
        <v>1392743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6000426</v>
      </c>
      <c r="CS45" s="681"/>
      <c r="CT45" s="681"/>
      <c r="CU45" s="681"/>
      <c r="CV45" s="681"/>
      <c r="CW45" s="681"/>
      <c r="CX45" s="681"/>
      <c r="CY45" s="682"/>
      <c r="CZ45" s="650">
        <v>6.9</v>
      </c>
      <c r="DA45" s="679"/>
      <c r="DB45" s="679"/>
      <c r="DC45" s="683"/>
      <c r="DD45" s="654">
        <v>107398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2079503</v>
      </c>
      <c r="CS46" s="646"/>
      <c r="CT46" s="646"/>
      <c r="CU46" s="646"/>
      <c r="CV46" s="646"/>
      <c r="CW46" s="646"/>
      <c r="CX46" s="646"/>
      <c r="CY46" s="647"/>
      <c r="CZ46" s="650">
        <v>2.4</v>
      </c>
      <c r="DA46" s="651"/>
      <c r="DB46" s="651"/>
      <c r="DC46" s="663"/>
      <c r="DD46" s="654">
        <v>1224101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6718</v>
      </c>
      <c r="CS47" s="681"/>
      <c r="CT47" s="681"/>
      <c r="CU47" s="681"/>
      <c r="CV47" s="681"/>
      <c r="CW47" s="681"/>
      <c r="CX47" s="681"/>
      <c r="CY47" s="682"/>
      <c r="CZ47" s="650">
        <v>0</v>
      </c>
      <c r="DA47" s="679"/>
      <c r="DB47" s="679"/>
      <c r="DC47" s="683"/>
      <c r="DD47" s="654">
        <v>18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130</v>
      </c>
      <c r="CS48" s="646"/>
      <c r="CT48" s="646"/>
      <c r="CU48" s="646"/>
      <c r="CV48" s="646"/>
      <c r="CW48" s="646"/>
      <c r="CX48" s="646"/>
      <c r="CY48" s="647"/>
      <c r="CZ48" s="650" t="s">
        <v>130</v>
      </c>
      <c r="DA48" s="651"/>
      <c r="DB48" s="651"/>
      <c r="DC48" s="663"/>
      <c r="DD48" s="654" t="s">
        <v>366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87296110</v>
      </c>
      <c r="CS49" s="716"/>
      <c r="CT49" s="716"/>
      <c r="CU49" s="716"/>
      <c r="CV49" s="716"/>
      <c r="CW49" s="716"/>
      <c r="CX49" s="716"/>
      <c r="CY49" s="747"/>
      <c r="CZ49" s="742">
        <v>100</v>
      </c>
      <c r="DA49" s="748"/>
      <c r="DB49" s="748"/>
      <c r="DC49" s="749"/>
      <c r="DD49" s="750">
        <v>51488667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ZfQxep7Olz2OtaqiZg7M2AxC8z/UrdRGpXljB28kRC5WgPhZOCWXoRmryAc2uxbxicueZhuu/IJvla66Ch51rA==" saltValue="Gq5m7a7/59VIQ+/qt0pP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89256</v>
      </c>
      <c r="R7" s="781"/>
      <c r="S7" s="781"/>
      <c r="T7" s="781"/>
      <c r="U7" s="781"/>
      <c r="V7" s="781">
        <v>87338</v>
      </c>
      <c r="W7" s="781"/>
      <c r="X7" s="781"/>
      <c r="Y7" s="781"/>
      <c r="Z7" s="781"/>
      <c r="AA7" s="781">
        <v>1918</v>
      </c>
      <c r="AB7" s="781"/>
      <c r="AC7" s="781"/>
      <c r="AD7" s="781"/>
      <c r="AE7" s="782"/>
      <c r="AF7" s="783">
        <v>1863</v>
      </c>
      <c r="AG7" s="784"/>
      <c r="AH7" s="784"/>
      <c r="AI7" s="784"/>
      <c r="AJ7" s="785"/>
      <c r="AK7" s="820">
        <v>1162</v>
      </c>
      <c r="AL7" s="821"/>
      <c r="AM7" s="821"/>
      <c r="AN7" s="821"/>
      <c r="AO7" s="821"/>
      <c r="AP7" s="821">
        <v>61703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584</v>
      </c>
      <c r="BT7" s="825"/>
      <c r="BU7" s="825"/>
      <c r="BV7" s="825"/>
      <c r="BW7" s="825"/>
      <c r="BX7" s="825"/>
      <c r="BY7" s="825"/>
      <c r="BZ7" s="825"/>
      <c r="CA7" s="825"/>
      <c r="CB7" s="825"/>
      <c r="CC7" s="825"/>
      <c r="CD7" s="825"/>
      <c r="CE7" s="825"/>
      <c r="CF7" s="825"/>
      <c r="CG7" s="826"/>
      <c r="CH7" s="817">
        <v>36</v>
      </c>
      <c r="CI7" s="818"/>
      <c r="CJ7" s="818"/>
      <c r="CK7" s="818"/>
      <c r="CL7" s="819"/>
      <c r="CM7" s="817">
        <v>952</v>
      </c>
      <c r="CN7" s="818"/>
      <c r="CO7" s="818"/>
      <c r="CP7" s="818"/>
      <c r="CQ7" s="819"/>
      <c r="CR7" s="817">
        <v>144</v>
      </c>
      <c r="CS7" s="818"/>
      <c r="CT7" s="818"/>
      <c r="CU7" s="818"/>
      <c r="CV7" s="819"/>
      <c r="CW7" s="817">
        <v>0</v>
      </c>
      <c r="CX7" s="818"/>
      <c r="CY7" s="818"/>
      <c r="CZ7" s="818"/>
      <c r="DA7" s="819"/>
      <c r="DB7" s="817">
        <v>1110</v>
      </c>
      <c r="DC7" s="818"/>
      <c r="DD7" s="818"/>
      <c r="DE7" s="818"/>
      <c r="DF7" s="819"/>
      <c r="DG7" s="817" t="s">
        <v>514</v>
      </c>
      <c r="DH7" s="818"/>
      <c r="DI7" s="818"/>
      <c r="DJ7" s="818"/>
      <c r="DK7" s="819"/>
      <c r="DL7" s="817" t="s">
        <v>514</v>
      </c>
      <c r="DM7" s="818"/>
      <c r="DN7" s="818"/>
      <c r="DO7" s="818"/>
      <c r="DP7" s="819"/>
      <c r="DQ7" s="817" t="s">
        <v>514</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175</v>
      </c>
      <c r="R8" s="805"/>
      <c r="S8" s="805"/>
      <c r="T8" s="805"/>
      <c r="U8" s="805"/>
      <c r="V8" s="805">
        <v>175</v>
      </c>
      <c r="W8" s="805"/>
      <c r="X8" s="805"/>
      <c r="Y8" s="805"/>
      <c r="Z8" s="805"/>
      <c r="AA8" s="805" t="s">
        <v>514</v>
      </c>
      <c r="AB8" s="805"/>
      <c r="AC8" s="805"/>
      <c r="AD8" s="805"/>
      <c r="AE8" s="806"/>
      <c r="AF8" s="807" t="s">
        <v>392</v>
      </c>
      <c r="AG8" s="808"/>
      <c r="AH8" s="808"/>
      <c r="AI8" s="808"/>
      <c r="AJ8" s="809"/>
      <c r="AK8" s="810">
        <v>90</v>
      </c>
      <c r="AL8" s="811"/>
      <c r="AM8" s="811"/>
      <c r="AN8" s="811"/>
      <c r="AO8" s="811"/>
      <c r="AP8" s="811" t="s">
        <v>514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393</v>
      </c>
      <c r="C9" s="802"/>
      <c r="D9" s="802"/>
      <c r="E9" s="802"/>
      <c r="F9" s="802"/>
      <c r="G9" s="802"/>
      <c r="H9" s="802"/>
      <c r="I9" s="802"/>
      <c r="J9" s="802"/>
      <c r="K9" s="802"/>
      <c r="L9" s="802"/>
      <c r="M9" s="802"/>
      <c r="N9" s="802"/>
      <c r="O9" s="802"/>
      <c r="P9" s="803"/>
      <c r="Q9" s="804">
        <v>38</v>
      </c>
      <c r="R9" s="805"/>
      <c r="S9" s="805"/>
      <c r="T9" s="805"/>
      <c r="U9" s="805"/>
      <c r="V9" s="805">
        <v>33</v>
      </c>
      <c r="W9" s="805"/>
      <c r="X9" s="805"/>
      <c r="Y9" s="805"/>
      <c r="Z9" s="805"/>
      <c r="AA9" s="805">
        <v>5</v>
      </c>
      <c r="AB9" s="805"/>
      <c r="AC9" s="805"/>
      <c r="AD9" s="805"/>
      <c r="AE9" s="806"/>
      <c r="AF9" s="807" t="s">
        <v>392</v>
      </c>
      <c r="AG9" s="808"/>
      <c r="AH9" s="808"/>
      <c r="AI9" s="808"/>
      <c r="AJ9" s="809"/>
      <c r="AK9" s="810">
        <v>4608</v>
      </c>
      <c r="AL9" s="811"/>
      <c r="AM9" s="811"/>
      <c r="AN9" s="811"/>
      <c r="AO9" s="811"/>
      <c r="AP9" s="811" t="s">
        <v>514</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89220</v>
      </c>
      <c r="R23" s="840"/>
      <c r="S23" s="840"/>
      <c r="T23" s="840"/>
      <c r="U23" s="840"/>
      <c r="V23" s="840">
        <v>87296</v>
      </c>
      <c r="W23" s="840"/>
      <c r="X23" s="840"/>
      <c r="Y23" s="840"/>
      <c r="Z23" s="840"/>
      <c r="AA23" s="840">
        <v>1924</v>
      </c>
      <c r="AB23" s="840"/>
      <c r="AC23" s="840"/>
      <c r="AD23" s="840"/>
      <c r="AE23" s="841"/>
      <c r="AF23" s="842">
        <v>1863</v>
      </c>
      <c r="AG23" s="840"/>
      <c r="AH23" s="840"/>
      <c r="AI23" s="840"/>
      <c r="AJ23" s="843"/>
      <c r="AK23" s="844"/>
      <c r="AL23" s="845"/>
      <c r="AM23" s="845"/>
      <c r="AN23" s="845"/>
      <c r="AO23" s="845"/>
      <c r="AP23" s="840">
        <f>SUM(AP7:AT9)</f>
        <v>61703</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26774</v>
      </c>
      <c r="R28" s="869"/>
      <c r="S28" s="869"/>
      <c r="T28" s="869"/>
      <c r="U28" s="869"/>
      <c r="V28" s="869">
        <v>26343</v>
      </c>
      <c r="W28" s="869"/>
      <c r="X28" s="869"/>
      <c r="Y28" s="869"/>
      <c r="Z28" s="869"/>
      <c r="AA28" s="869">
        <v>430</v>
      </c>
      <c r="AB28" s="869"/>
      <c r="AC28" s="869"/>
      <c r="AD28" s="869"/>
      <c r="AE28" s="870"/>
      <c r="AF28" s="871">
        <v>430</v>
      </c>
      <c r="AG28" s="869"/>
      <c r="AH28" s="869"/>
      <c r="AI28" s="869"/>
      <c r="AJ28" s="872"/>
      <c r="AK28" s="873">
        <v>3006</v>
      </c>
      <c r="AL28" s="864"/>
      <c r="AM28" s="864"/>
      <c r="AN28" s="864"/>
      <c r="AO28" s="864"/>
      <c r="AP28" s="864" t="s">
        <v>514</v>
      </c>
      <c r="AQ28" s="864"/>
      <c r="AR28" s="864"/>
      <c r="AS28" s="864"/>
      <c r="AT28" s="864"/>
      <c r="AU28" s="864" t="s">
        <v>514</v>
      </c>
      <c r="AV28" s="864"/>
      <c r="AW28" s="864"/>
      <c r="AX28" s="864"/>
      <c r="AY28" s="864"/>
      <c r="AZ28" s="865" t="s">
        <v>514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21223</v>
      </c>
      <c r="R29" s="805"/>
      <c r="S29" s="805"/>
      <c r="T29" s="805"/>
      <c r="U29" s="805"/>
      <c r="V29" s="805">
        <v>20992</v>
      </c>
      <c r="W29" s="805"/>
      <c r="X29" s="805"/>
      <c r="Y29" s="805"/>
      <c r="Z29" s="805"/>
      <c r="AA29" s="805">
        <v>231</v>
      </c>
      <c r="AB29" s="805"/>
      <c r="AC29" s="805"/>
      <c r="AD29" s="805"/>
      <c r="AE29" s="806"/>
      <c r="AF29" s="807">
        <v>231</v>
      </c>
      <c r="AG29" s="808"/>
      <c r="AH29" s="808"/>
      <c r="AI29" s="808"/>
      <c r="AJ29" s="809"/>
      <c r="AK29" s="876">
        <v>3147</v>
      </c>
      <c r="AL29" s="877"/>
      <c r="AM29" s="877"/>
      <c r="AN29" s="877"/>
      <c r="AO29" s="877"/>
      <c r="AP29" s="877" t="s">
        <v>514</v>
      </c>
      <c r="AQ29" s="877"/>
      <c r="AR29" s="877"/>
      <c r="AS29" s="877"/>
      <c r="AT29" s="877"/>
      <c r="AU29" s="877" t="s">
        <v>514</v>
      </c>
      <c r="AV29" s="877"/>
      <c r="AW29" s="877"/>
      <c r="AX29" s="877"/>
      <c r="AY29" s="877"/>
      <c r="AZ29" s="878" t="s">
        <v>514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3567</v>
      </c>
      <c r="R30" s="805"/>
      <c r="S30" s="805"/>
      <c r="T30" s="805"/>
      <c r="U30" s="805"/>
      <c r="V30" s="805">
        <v>3391</v>
      </c>
      <c r="W30" s="805"/>
      <c r="X30" s="805"/>
      <c r="Y30" s="805"/>
      <c r="Z30" s="805"/>
      <c r="AA30" s="805">
        <v>176</v>
      </c>
      <c r="AB30" s="805"/>
      <c r="AC30" s="805"/>
      <c r="AD30" s="805"/>
      <c r="AE30" s="806"/>
      <c r="AF30" s="807">
        <v>176</v>
      </c>
      <c r="AG30" s="808"/>
      <c r="AH30" s="808"/>
      <c r="AI30" s="808"/>
      <c r="AJ30" s="809"/>
      <c r="AK30" s="876">
        <v>736</v>
      </c>
      <c r="AL30" s="877"/>
      <c r="AM30" s="877"/>
      <c r="AN30" s="877"/>
      <c r="AO30" s="877"/>
      <c r="AP30" s="877" t="s">
        <v>514</v>
      </c>
      <c r="AQ30" s="877"/>
      <c r="AR30" s="877"/>
      <c r="AS30" s="877"/>
      <c r="AT30" s="877"/>
      <c r="AU30" s="877" t="s">
        <v>514</v>
      </c>
      <c r="AV30" s="877"/>
      <c r="AW30" s="877"/>
      <c r="AX30" s="877"/>
      <c r="AY30" s="877"/>
      <c r="AZ30" s="878" t="s">
        <v>514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3816</v>
      </c>
      <c r="R31" s="805"/>
      <c r="S31" s="805"/>
      <c r="T31" s="805"/>
      <c r="U31" s="805"/>
      <c r="V31" s="805">
        <v>3608</v>
      </c>
      <c r="W31" s="805"/>
      <c r="X31" s="805"/>
      <c r="Y31" s="805"/>
      <c r="Z31" s="805"/>
      <c r="AA31" s="805">
        <v>208</v>
      </c>
      <c r="AB31" s="805"/>
      <c r="AC31" s="805"/>
      <c r="AD31" s="805"/>
      <c r="AE31" s="806"/>
      <c r="AF31" s="807">
        <v>6145</v>
      </c>
      <c r="AG31" s="808"/>
      <c r="AH31" s="808"/>
      <c r="AI31" s="808"/>
      <c r="AJ31" s="809"/>
      <c r="AK31" s="876">
        <v>117</v>
      </c>
      <c r="AL31" s="877"/>
      <c r="AM31" s="877"/>
      <c r="AN31" s="877"/>
      <c r="AO31" s="877"/>
      <c r="AP31" s="877">
        <v>9773</v>
      </c>
      <c r="AQ31" s="877"/>
      <c r="AR31" s="877"/>
      <c r="AS31" s="877"/>
      <c r="AT31" s="877"/>
      <c r="AU31" s="877">
        <v>39</v>
      </c>
      <c r="AV31" s="877"/>
      <c r="AW31" s="877"/>
      <c r="AX31" s="877"/>
      <c r="AY31" s="877"/>
      <c r="AZ31" s="878" t="s">
        <v>514</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5562</v>
      </c>
      <c r="R32" s="805"/>
      <c r="S32" s="805"/>
      <c r="T32" s="805"/>
      <c r="U32" s="805"/>
      <c r="V32" s="805">
        <v>5297</v>
      </c>
      <c r="W32" s="805"/>
      <c r="X32" s="805"/>
      <c r="Y32" s="805"/>
      <c r="Z32" s="805"/>
      <c r="AA32" s="805">
        <v>265</v>
      </c>
      <c r="AB32" s="805"/>
      <c r="AC32" s="805"/>
      <c r="AD32" s="805"/>
      <c r="AE32" s="806"/>
      <c r="AF32" s="807">
        <v>1247</v>
      </c>
      <c r="AG32" s="808"/>
      <c r="AH32" s="808"/>
      <c r="AI32" s="808"/>
      <c r="AJ32" s="809"/>
      <c r="AK32" s="876">
        <v>1596</v>
      </c>
      <c r="AL32" s="877"/>
      <c r="AM32" s="877"/>
      <c r="AN32" s="877"/>
      <c r="AO32" s="877"/>
      <c r="AP32" s="877">
        <v>46712</v>
      </c>
      <c r="AQ32" s="877"/>
      <c r="AR32" s="877"/>
      <c r="AS32" s="877"/>
      <c r="AT32" s="877"/>
      <c r="AU32" s="877">
        <v>14154</v>
      </c>
      <c r="AV32" s="877"/>
      <c r="AW32" s="877"/>
      <c r="AX32" s="877"/>
      <c r="AY32" s="877"/>
      <c r="AZ32" s="878" t="s">
        <v>514</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8229</v>
      </c>
      <c r="AG63" s="888"/>
      <c r="AH63" s="888"/>
      <c r="AI63" s="888"/>
      <c r="AJ63" s="889"/>
      <c r="AK63" s="890"/>
      <c r="AL63" s="885"/>
      <c r="AM63" s="885"/>
      <c r="AN63" s="885"/>
      <c r="AO63" s="885"/>
      <c r="AP63" s="888">
        <v>56484</v>
      </c>
      <c r="AQ63" s="888"/>
      <c r="AR63" s="888"/>
      <c r="AS63" s="888"/>
      <c r="AT63" s="888"/>
      <c r="AU63" s="888">
        <f>SUM(AU28:AY62)</f>
        <v>14193</v>
      </c>
      <c r="AV63" s="888"/>
      <c r="AW63" s="888"/>
      <c r="AX63" s="888"/>
      <c r="AY63" s="888"/>
      <c r="AZ63" s="892"/>
      <c r="BA63" s="892"/>
      <c r="BB63" s="892"/>
      <c r="BC63" s="892"/>
      <c r="BD63" s="892"/>
      <c r="BE63" s="893"/>
      <c r="BF63" s="893"/>
      <c r="BG63" s="893"/>
      <c r="BH63" s="893"/>
      <c r="BI63" s="894"/>
      <c r="BJ63" s="895" t="s">
        <v>392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403</v>
      </c>
      <c r="AL66" s="787"/>
      <c r="AM66" s="787"/>
      <c r="AN66" s="787"/>
      <c r="AO66" s="788"/>
      <c r="AP66" s="763" t="s">
        <v>404</v>
      </c>
      <c r="AQ66" s="764"/>
      <c r="AR66" s="764"/>
      <c r="AS66" s="764"/>
      <c r="AT66" s="765"/>
      <c r="AU66" s="763" t="s">
        <v>421</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576</v>
      </c>
      <c r="C68" s="916"/>
      <c r="D68" s="916"/>
      <c r="E68" s="916"/>
      <c r="F68" s="916"/>
      <c r="G68" s="916"/>
      <c r="H68" s="916"/>
      <c r="I68" s="916"/>
      <c r="J68" s="916"/>
      <c r="K68" s="916"/>
      <c r="L68" s="916"/>
      <c r="M68" s="916"/>
      <c r="N68" s="916"/>
      <c r="O68" s="916"/>
      <c r="P68" s="917"/>
      <c r="Q68" s="918">
        <v>414</v>
      </c>
      <c r="R68" s="912"/>
      <c r="S68" s="912"/>
      <c r="T68" s="912"/>
      <c r="U68" s="912"/>
      <c r="V68" s="912">
        <v>407</v>
      </c>
      <c r="W68" s="912"/>
      <c r="X68" s="912"/>
      <c r="Y68" s="912"/>
      <c r="Z68" s="912"/>
      <c r="AA68" s="912">
        <v>7</v>
      </c>
      <c r="AB68" s="912"/>
      <c r="AC68" s="912"/>
      <c r="AD68" s="912"/>
      <c r="AE68" s="912"/>
      <c r="AF68" s="912">
        <v>7</v>
      </c>
      <c r="AG68" s="912"/>
      <c r="AH68" s="912"/>
      <c r="AI68" s="912"/>
      <c r="AJ68" s="912"/>
      <c r="AK68" s="912" t="s">
        <v>514</v>
      </c>
      <c r="AL68" s="912"/>
      <c r="AM68" s="912"/>
      <c r="AN68" s="912"/>
      <c r="AO68" s="912"/>
      <c r="AP68" s="912">
        <v>228</v>
      </c>
      <c r="AQ68" s="912"/>
      <c r="AR68" s="912"/>
      <c r="AS68" s="912"/>
      <c r="AT68" s="912"/>
      <c r="AU68" s="912">
        <v>67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577</v>
      </c>
      <c r="C69" s="920"/>
      <c r="D69" s="920"/>
      <c r="E69" s="920"/>
      <c r="F69" s="920"/>
      <c r="G69" s="920"/>
      <c r="H69" s="920"/>
      <c r="I69" s="920"/>
      <c r="J69" s="920"/>
      <c r="K69" s="920"/>
      <c r="L69" s="920"/>
      <c r="M69" s="920"/>
      <c r="N69" s="920"/>
      <c r="O69" s="920"/>
      <c r="P69" s="921"/>
      <c r="Q69" s="922">
        <v>7516</v>
      </c>
      <c r="R69" s="877"/>
      <c r="S69" s="877"/>
      <c r="T69" s="877"/>
      <c r="U69" s="877"/>
      <c r="V69" s="877">
        <v>7440</v>
      </c>
      <c r="W69" s="877"/>
      <c r="X69" s="877"/>
      <c r="Y69" s="877"/>
      <c r="Z69" s="877"/>
      <c r="AA69" s="877">
        <v>75</v>
      </c>
      <c r="AB69" s="877"/>
      <c r="AC69" s="877"/>
      <c r="AD69" s="877"/>
      <c r="AE69" s="877"/>
      <c r="AF69" s="877">
        <v>75</v>
      </c>
      <c r="AG69" s="877"/>
      <c r="AH69" s="877"/>
      <c r="AI69" s="877"/>
      <c r="AJ69" s="877"/>
      <c r="AK69" s="877" t="s">
        <v>514</v>
      </c>
      <c r="AL69" s="877"/>
      <c r="AM69" s="877"/>
      <c r="AN69" s="877"/>
      <c r="AO69" s="877"/>
      <c r="AP69" s="877">
        <v>3317</v>
      </c>
      <c r="AQ69" s="877"/>
      <c r="AR69" s="877"/>
      <c r="AS69" s="877"/>
      <c r="AT69" s="877"/>
      <c r="AU69" s="877">
        <v>1346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578</v>
      </c>
      <c r="C70" s="920"/>
      <c r="D70" s="920"/>
      <c r="E70" s="920"/>
      <c r="F70" s="920"/>
      <c r="G70" s="920"/>
      <c r="H70" s="920"/>
      <c r="I70" s="920"/>
      <c r="J70" s="920"/>
      <c r="K70" s="920"/>
      <c r="L70" s="920"/>
      <c r="M70" s="920"/>
      <c r="N70" s="920"/>
      <c r="O70" s="920"/>
      <c r="P70" s="921"/>
      <c r="Q70" s="922">
        <v>56357</v>
      </c>
      <c r="R70" s="877"/>
      <c r="S70" s="877"/>
      <c r="T70" s="877"/>
      <c r="U70" s="877"/>
      <c r="V70" s="877">
        <v>53134</v>
      </c>
      <c r="W70" s="877"/>
      <c r="X70" s="877"/>
      <c r="Y70" s="877"/>
      <c r="Z70" s="877"/>
      <c r="AA70" s="877">
        <v>3222</v>
      </c>
      <c r="AB70" s="877"/>
      <c r="AC70" s="877"/>
      <c r="AD70" s="877"/>
      <c r="AE70" s="877"/>
      <c r="AF70" s="877">
        <v>10421</v>
      </c>
      <c r="AG70" s="877"/>
      <c r="AH70" s="877"/>
      <c r="AI70" s="877"/>
      <c r="AJ70" s="877"/>
      <c r="AK70" s="877" t="s">
        <v>514</v>
      </c>
      <c r="AL70" s="877"/>
      <c r="AM70" s="877"/>
      <c r="AN70" s="877"/>
      <c r="AO70" s="877"/>
      <c r="AP70" s="877" t="s">
        <v>514</v>
      </c>
      <c r="AQ70" s="877"/>
      <c r="AR70" s="877"/>
      <c r="AS70" s="877"/>
      <c r="AT70" s="877"/>
      <c r="AU70" s="877" t="s">
        <v>514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579</v>
      </c>
      <c r="C71" s="920"/>
      <c r="D71" s="920"/>
      <c r="E71" s="920"/>
      <c r="F71" s="920"/>
      <c r="G71" s="920"/>
      <c r="H71" s="920"/>
      <c r="I71" s="920"/>
      <c r="J71" s="920"/>
      <c r="K71" s="920"/>
      <c r="L71" s="920"/>
      <c r="M71" s="920"/>
      <c r="N71" s="920"/>
      <c r="O71" s="920"/>
      <c r="P71" s="921"/>
      <c r="Q71" s="922">
        <v>159</v>
      </c>
      <c r="R71" s="877"/>
      <c r="S71" s="877"/>
      <c r="T71" s="877"/>
      <c r="U71" s="877"/>
      <c r="V71" s="877">
        <v>157</v>
      </c>
      <c r="W71" s="877"/>
      <c r="X71" s="877"/>
      <c r="Y71" s="877"/>
      <c r="Z71" s="877"/>
      <c r="AA71" s="877">
        <v>2</v>
      </c>
      <c r="AB71" s="877"/>
      <c r="AC71" s="877"/>
      <c r="AD71" s="877"/>
      <c r="AE71" s="877"/>
      <c r="AF71" s="877">
        <v>2</v>
      </c>
      <c r="AG71" s="877"/>
      <c r="AH71" s="877"/>
      <c r="AI71" s="877"/>
      <c r="AJ71" s="877"/>
      <c r="AK71" s="877" t="s">
        <v>514</v>
      </c>
      <c r="AL71" s="877"/>
      <c r="AM71" s="877"/>
      <c r="AN71" s="877"/>
      <c r="AO71" s="877"/>
      <c r="AP71" s="877" t="s">
        <v>514</v>
      </c>
      <c r="AQ71" s="877"/>
      <c r="AR71" s="877"/>
      <c r="AS71" s="877"/>
      <c r="AT71" s="877"/>
      <c r="AU71" s="877" t="s">
        <v>514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580</v>
      </c>
      <c r="C72" s="920"/>
      <c r="D72" s="920"/>
      <c r="E72" s="920"/>
      <c r="F72" s="920"/>
      <c r="G72" s="920"/>
      <c r="H72" s="920"/>
      <c r="I72" s="920"/>
      <c r="J72" s="920"/>
      <c r="K72" s="920"/>
      <c r="L72" s="920"/>
      <c r="M72" s="920"/>
      <c r="N72" s="920"/>
      <c r="O72" s="920"/>
      <c r="P72" s="921"/>
      <c r="Q72" s="922">
        <v>203</v>
      </c>
      <c r="R72" s="877"/>
      <c r="S72" s="877"/>
      <c r="T72" s="877"/>
      <c r="U72" s="877"/>
      <c r="V72" s="877">
        <v>189</v>
      </c>
      <c r="W72" s="877"/>
      <c r="X72" s="877"/>
      <c r="Y72" s="877"/>
      <c r="Z72" s="877"/>
      <c r="AA72" s="877">
        <v>14</v>
      </c>
      <c r="AB72" s="877"/>
      <c r="AC72" s="877"/>
      <c r="AD72" s="877"/>
      <c r="AE72" s="877"/>
      <c r="AF72" s="877">
        <v>14</v>
      </c>
      <c r="AG72" s="877"/>
      <c r="AH72" s="877"/>
      <c r="AI72" s="877"/>
      <c r="AJ72" s="877"/>
      <c r="AK72" s="877" t="s">
        <v>514</v>
      </c>
      <c r="AL72" s="877"/>
      <c r="AM72" s="877"/>
      <c r="AN72" s="877"/>
      <c r="AO72" s="877"/>
      <c r="AP72" s="877" t="s">
        <v>514</v>
      </c>
      <c r="AQ72" s="877"/>
      <c r="AR72" s="877"/>
      <c r="AS72" s="877"/>
      <c r="AT72" s="877"/>
      <c r="AU72" s="877" t="s">
        <v>514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581</v>
      </c>
      <c r="C73" s="920"/>
      <c r="D73" s="920"/>
      <c r="E73" s="920"/>
      <c r="F73" s="920"/>
      <c r="G73" s="920"/>
      <c r="H73" s="920"/>
      <c r="I73" s="920"/>
      <c r="J73" s="920"/>
      <c r="K73" s="920"/>
      <c r="L73" s="920"/>
      <c r="M73" s="920"/>
      <c r="N73" s="920"/>
      <c r="O73" s="920"/>
      <c r="P73" s="921"/>
      <c r="Q73" s="922">
        <v>1218363</v>
      </c>
      <c r="R73" s="877"/>
      <c r="S73" s="877"/>
      <c r="T73" s="877"/>
      <c r="U73" s="877"/>
      <c r="V73" s="877">
        <v>1197433</v>
      </c>
      <c r="W73" s="877"/>
      <c r="X73" s="877"/>
      <c r="Y73" s="877"/>
      <c r="Z73" s="877"/>
      <c r="AA73" s="877">
        <v>20930</v>
      </c>
      <c r="AB73" s="877"/>
      <c r="AC73" s="877"/>
      <c r="AD73" s="877"/>
      <c r="AE73" s="877"/>
      <c r="AF73" s="877">
        <v>20930</v>
      </c>
      <c r="AG73" s="877"/>
      <c r="AH73" s="877"/>
      <c r="AI73" s="877"/>
      <c r="AJ73" s="877"/>
      <c r="AK73" s="877">
        <v>7055</v>
      </c>
      <c r="AL73" s="877"/>
      <c r="AM73" s="877"/>
      <c r="AN73" s="877"/>
      <c r="AO73" s="877"/>
      <c r="AP73" s="877" t="s">
        <v>514</v>
      </c>
      <c r="AQ73" s="877"/>
      <c r="AR73" s="877"/>
      <c r="AS73" s="877"/>
      <c r="AT73" s="877"/>
      <c r="AU73" s="877" t="s">
        <v>514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582</v>
      </c>
      <c r="C74" s="920"/>
      <c r="D74" s="920"/>
      <c r="E74" s="920"/>
      <c r="F74" s="920"/>
      <c r="G74" s="920"/>
      <c r="H74" s="920"/>
      <c r="I74" s="920"/>
      <c r="J74" s="920"/>
      <c r="K74" s="920"/>
      <c r="L74" s="920"/>
      <c r="M74" s="920"/>
      <c r="N74" s="920"/>
      <c r="O74" s="920"/>
      <c r="P74" s="921"/>
      <c r="Q74" s="922">
        <v>39402</v>
      </c>
      <c r="R74" s="877"/>
      <c r="S74" s="877"/>
      <c r="T74" s="877"/>
      <c r="U74" s="877"/>
      <c r="V74" s="877">
        <v>34057</v>
      </c>
      <c r="W74" s="877"/>
      <c r="X74" s="877"/>
      <c r="Y74" s="877"/>
      <c r="Z74" s="877"/>
      <c r="AA74" s="877">
        <v>5344</v>
      </c>
      <c r="AB74" s="877"/>
      <c r="AC74" s="877"/>
      <c r="AD74" s="877"/>
      <c r="AE74" s="877"/>
      <c r="AF74" s="877">
        <v>19453</v>
      </c>
      <c r="AG74" s="877"/>
      <c r="AH74" s="877"/>
      <c r="AI74" s="877"/>
      <c r="AJ74" s="877"/>
      <c r="AK74" s="877" t="s">
        <v>514</v>
      </c>
      <c r="AL74" s="877"/>
      <c r="AM74" s="877"/>
      <c r="AN74" s="877"/>
      <c r="AO74" s="877"/>
      <c r="AP74" s="877">
        <v>119226</v>
      </c>
      <c r="AQ74" s="877"/>
      <c r="AR74" s="877"/>
      <c r="AS74" s="877"/>
      <c r="AT74" s="877"/>
      <c r="AU74" s="877" t="s">
        <v>514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583</v>
      </c>
      <c r="C75" s="920"/>
      <c r="D75" s="920"/>
      <c r="E75" s="920"/>
      <c r="F75" s="920"/>
      <c r="G75" s="920"/>
      <c r="H75" s="920"/>
      <c r="I75" s="920"/>
      <c r="J75" s="920"/>
      <c r="K75" s="920"/>
      <c r="L75" s="920"/>
      <c r="M75" s="920"/>
      <c r="N75" s="920"/>
      <c r="O75" s="920"/>
      <c r="P75" s="921"/>
      <c r="Q75" s="925">
        <v>7725</v>
      </c>
      <c r="R75" s="926"/>
      <c r="S75" s="926"/>
      <c r="T75" s="926"/>
      <c r="U75" s="876"/>
      <c r="V75" s="927">
        <v>6053</v>
      </c>
      <c r="W75" s="926"/>
      <c r="X75" s="926"/>
      <c r="Y75" s="926"/>
      <c r="Z75" s="876"/>
      <c r="AA75" s="927">
        <v>1672</v>
      </c>
      <c r="AB75" s="926"/>
      <c r="AC75" s="926"/>
      <c r="AD75" s="926"/>
      <c r="AE75" s="876"/>
      <c r="AF75" s="927">
        <v>16867</v>
      </c>
      <c r="AG75" s="926"/>
      <c r="AH75" s="926"/>
      <c r="AI75" s="926"/>
      <c r="AJ75" s="876"/>
      <c r="AK75" s="927" t="s">
        <v>514</v>
      </c>
      <c r="AL75" s="926"/>
      <c r="AM75" s="926"/>
      <c r="AN75" s="926"/>
      <c r="AO75" s="876"/>
      <c r="AP75" s="927">
        <v>13994</v>
      </c>
      <c r="AQ75" s="926"/>
      <c r="AR75" s="926"/>
      <c r="AS75" s="926"/>
      <c r="AT75" s="876"/>
      <c r="AU75" s="927" t="s">
        <v>514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SUM(AF68:AJ75)</f>
        <v>67769</v>
      </c>
      <c r="AG88" s="888"/>
      <c r="AH88" s="888"/>
      <c r="AI88" s="888"/>
      <c r="AJ88" s="888"/>
      <c r="AK88" s="885"/>
      <c r="AL88" s="885"/>
      <c r="AM88" s="885"/>
      <c r="AN88" s="885"/>
      <c r="AO88" s="885"/>
      <c r="AP88" s="888">
        <f t="shared" ref="AP88" si="0">SUM(AP68:AT75)</f>
        <v>136765</v>
      </c>
      <c r="AQ88" s="888"/>
      <c r="AR88" s="888"/>
      <c r="AS88" s="888"/>
      <c r="AT88" s="888"/>
      <c r="AU88" s="888">
        <f t="shared" ref="AU88" si="1">SUM(AU68:AY75)</f>
        <v>1413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SUM(CR7:CV89)</f>
        <v>144</v>
      </c>
      <c r="CS102" s="896"/>
      <c r="CT102" s="896"/>
      <c r="CU102" s="896"/>
      <c r="CV102" s="939"/>
      <c r="CW102" s="938">
        <f>SUM(CW7:DA89)</f>
        <v>0</v>
      </c>
      <c r="CX102" s="896"/>
      <c r="CY102" s="896"/>
      <c r="CZ102" s="896"/>
      <c r="DA102" s="939"/>
      <c r="DB102" s="938">
        <f>SUM(DB7:DF89)</f>
        <v>1110</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309</v>
      </c>
      <c r="AG109" s="941"/>
      <c r="AH109" s="941"/>
      <c r="AI109" s="941"/>
      <c r="AJ109" s="942"/>
      <c r="AK109" s="940" t="s">
        <v>308</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309</v>
      </c>
      <c r="BW109" s="941"/>
      <c r="BX109" s="941"/>
      <c r="BY109" s="941"/>
      <c r="BZ109" s="942"/>
      <c r="CA109" s="940" t="s">
        <v>308</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309</v>
      </c>
      <c r="DM109" s="941"/>
      <c r="DN109" s="941"/>
      <c r="DO109" s="941"/>
      <c r="DP109" s="942"/>
      <c r="DQ109" s="940" t="s">
        <v>308</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6358928</v>
      </c>
      <c r="AB110" s="948"/>
      <c r="AC110" s="948"/>
      <c r="AD110" s="948"/>
      <c r="AE110" s="949"/>
      <c r="AF110" s="950">
        <v>6587306</v>
      </c>
      <c r="AG110" s="948"/>
      <c r="AH110" s="948"/>
      <c r="AI110" s="948"/>
      <c r="AJ110" s="949"/>
      <c r="AK110" s="950">
        <v>5988930</v>
      </c>
      <c r="AL110" s="948"/>
      <c r="AM110" s="948"/>
      <c r="AN110" s="948"/>
      <c r="AO110" s="949"/>
      <c r="AP110" s="951">
        <v>14.6</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63476126</v>
      </c>
      <c r="BR110" s="983"/>
      <c r="BS110" s="983"/>
      <c r="BT110" s="983"/>
      <c r="BU110" s="983"/>
      <c r="BV110" s="983">
        <v>62106416</v>
      </c>
      <c r="BW110" s="983"/>
      <c r="BX110" s="983"/>
      <c r="BY110" s="983"/>
      <c r="BZ110" s="983"/>
      <c r="CA110" s="983">
        <v>61702941</v>
      </c>
      <c r="CB110" s="983"/>
      <c r="CC110" s="983"/>
      <c r="CD110" s="983"/>
      <c r="CE110" s="983"/>
      <c r="CF110" s="997">
        <v>150</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392</v>
      </c>
      <c r="DM110" s="983"/>
      <c r="DN110" s="983"/>
      <c r="DO110" s="983"/>
      <c r="DP110" s="983"/>
      <c r="DQ110" s="983" t="s">
        <v>438</v>
      </c>
      <c r="DR110" s="983"/>
      <c r="DS110" s="983"/>
      <c r="DT110" s="983"/>
      <c r="DU110" s="983"/>
      <c r="DV110" s="984" t="s">
        <v>439</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130</v>
      </c>
      <c r="AG111" s="990"/>
      <c r="AH111" s="990"/>
      <c r="AI111" s="990"/>
      <c r="AJ111" s="991"/>
      <c r="AK111" s="992" t="s">
        <v>130</v>
      </c>
      <c r="AL111" s="990"/>
      <c r="AM111" s="990"/>
      <c r="AN111" s="990"/>
      <c r="AO111" s="991"/>
      <c r="AP111" s="993" t="s">
        <v>438</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t="s">
        <v>130</v>
      </c>
      <c r="BR111" s="976"/>
      <c r="BS111" s="976"/>
      <c r="BT111" s="976"/>
      <c r="BU111" s="976"/>
      <c r="BV111" s="976" t="s">
        <v>438</v>
      </c>
      <c r="BW111" s="976"/>
      <c r="BX111" s="976"/>
      <c r="BY111" s="976"/>
      <c r="BZ111" s="976"/>
      <c r="CA111" s="976" t="s">
        <v>439</v>
      </c>
      <c r="CB111" s="976"/>
      <c r="CC111" s="976"/>
      <c r="CD111" s="976"/>
      <c r="CE111" s="976"/>
      <c r="CF111" s="970" t="s">
        <v>438</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130</v>
      </c>
      <c r="DH111" s="976"/>
      <c r="DI111" s="976"/>
      <c r="DJ111" s="976"/>
      <c r="DK111" s="976"/>
      <c r="DL111" s="976" t="s">
        <v>392</v>
      </c>
      <c r="DM111" s="976"/>
      <c r="DN111" s="976"/>
      <c r="DO111" s="976"/>
      <c r="DP111" s="976"/>
      <c r="DQ111" s="976" t="s">
        <v>130</v>
      </c>
      <c r="DR111" s="976"/>
      <c r="DS111" s="976"/>
      <c r="DT111" s="976"/>
      <c r="DU111" s="976"/>
      <c r="DV111" s="977" t="s">
        <v>130</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130</v>
      </c>
      <c r="AB112" s="1015"/>
      <c r="AC112" s="1015"/>
      <c r="AD112" s="1015"/>
      <c r="AE112" s="1016"/>
      <c r="AF112" s="1017" t="s">
        <v>438</v>
      </c>
      <c r="AG112" s="1015"/>
      <c r="AH112" s="1015"/>
      <c r="AI112" s="1015"/>
      <c r="AJ112" s="1016"/>
      <c r="AK112" s="1017" t="s">
        <v>438</v>
      </c>
      <c r="AL112" s="1015"/>
      <c r="AM112" s="1015"/>
      <c r="AN112" s="1015"/>
      <c r="AO112" s="1016"/>
      <c r="AP112" s="1018" t="s">
        <v>130</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15537258</v>
      </c>
      <c r="BR112" s="976"/>
      <c r="BS112" s="976"/>
      <c r="BT112" s="976"/>
      <c r="BU112" s="976"/>
      <c r="BV112" s="976">
        <v>15098489</v>
      </c>
      <c r="BW112" s="976"/>
      <c r="BX112" s="976"/>
      <c r="BY112" s="976"/>
      <c r="BZ112" s="976"/>
      <c r="CA112" s="976">
        <v>14192703</v>
      </c>
      <c r="CB112" s="976"/>
      <c r="CC112" s="976"/>
      <c r="CD112" s="976"/>
      <c r="CE112" s="976"/>
      <c r="CF112" s="970">
        <v>34.5</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130</v>
      </c>
      <c r="DH112" s="976"/>
      <c r="DI112" s="976"/>
      <c r="DJ112" s="976"/>
      <c r="DK112" s="976"/>
      <c r="DL112" s="976" t="s">
        <v>438</v>
      </c>
      <c r="DM112" s="976"/>
      <c r="DN112" s="976"/>
      <c r="DO112" s="976"/>
      <c r="DP112" s="976"/>
      <c r="DQ112" s="976" t="s">
        <v>130</v>
      </c>
      <c r="DR112" s="976"/>
      <c r="DS112" s="976"/>
      <c r="DT112" s="976"/>
      <c r="DU112" s="976"/>
      <c r="DV112" s="977" t="s">
        <v>130</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1206822</v>
      </c>
      <c r="AB113" s="990"/>
      <c r="AC113" s="990"/>
      <c r="AD113" s="990"/>
      <c r="AE113" s="991"/>
      <c r="AF113" s="992">
        <v>1159302</v>
      </c>
      <c r="AG113" s="990"/>
      <c r="AH113" s="990"/>
      <c r="AI113" s="990"/>
      <c r="AJ113" s="991"/>
      <c r="AK113" s="992">
        <v>1122523</v>
      </c>
      <c r="AL113" s="990"/>
      <c r="AM113" s="990"/>
      <c r="AN113" s="990"/>
      <c r="AO113" s="991"/>
      <c r="AP113" s="993">
        <v>2.7</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1828741</v>
      </c>
      <c r="BR113" s="976"/>
      <c r="BS113" s="976"/>
      <c r="BT113" s="976"/>
      <c r="BU113" s="976"/>
      <c r="BV113" s="976">
        <v>1606940</v>
      </c>
      <c r="BW113" s="976"/>
      <c r="BX113" s="976"/>
      <c r="BY113" s="976"/>
      <c r="BZ113" s="976"/>
      <c r="CA113" s="976">
        <v>1413411</v>
      </c>
      <c r="CB113" s="976"/>
      <c r="CC113" s="976"/>
      <c r="CD113" s="976"/>
      <c r="CE113" s="976"/>
      <c r="CF113" s="970">
        <v>3.4</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438</v>
      </c>
      <c r="DM113" s="1015"/>
      <c r="DN113" s="1015"/>
      <c r="DO113" s="1015"/>
      <c r="DP113" s="1016"/>
      <c r="DQ113" s="1017" t="s">
        <v>130</v>
      </c>
      <c r="DR113" s="1015"/>
      <c r="DS113" s="1015"/>
      <c r="DT113" s="1015"/>
      <c r="DU113" s="1016"/>
      <c r="DV113" s="1018" t="s">
        <v>130</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255231</v>
      </c>
      <c r="AB114" s="1015"/>
      <c r="AC114" s="1015"/>
      <c r="AD114" s="1015"/>
      <c r="AE114" s="1016"/>
      <c r="AF114" s="1017">
        <v>276097</v>
      </c>
      <c r="AG114" s="1015"/>
      <c r="AH114" s="1015"/>
      <c r="AI114" s="1015"/>
      <c r="AJ114" s="1016"/>
      <c r="AK114" s="1017">
        <v>281136</v>
      </c>
      <c r="AL114" s="1015"/>
      <c r="AM114" s="1015"/>
      <c r="AN114" s="1015"/>
      <c r="AO114" s="1016"/>
      <c r="AP114" s="1018">
        <v>0.7</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7608882</v>
      </c>
      <c r="BR114" s="976"/>
      <c r="BS114" s="976"/>
      <c r="BT114" s="976"/>
      <c r="BU114" s="976"/>
      <c r="BV114" s="976">
        <v>7407101</v>
      </c>
      <c r="BW114" s="976"/>
      <c r="BX114" s="976"/>
      <c r="BY114" s="976"/>
      <c r="BZ114" s="976"/>
      <c r="CA114" s="976">
        <v>7184294</v>
      </c>
      <c r="CB114" s="976"/>
      <c r="CC114" s="976"/>
      <c r="CD114" s="976"/>
      <c r="CE114" s="976"/>
      <c r="CF114" s="970">
        <v>17.5</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130</v>
      </c>
      <c r="DH114" s="1015"/>
      <c r="DI114" s="1015"/>
      <c r="DJ114" s="1015"/>
      <c r="DK114" s="1016"/>
      <c r="DL114" s="1017" t="s">
        <v>130</v>
      </c>
      <c r="DM114" s="1015"/>
      <c r="DN114" s="1015"/>
      <c r="DO114" s="1015"/>
      <c r="DP114" s="1016"/>
      <c r="DQ114" s="1017" t="s">
        <v>438</v>
      </c>
      <c r="DR114" s="1015"/>
      <c r="DS114" s="1015"/>
      <c r="DT114" s="1015"/>
      <c r="DU114" s="1016"/>
      <c r="DV114" s="1018" t="s">
        <v>392</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130</v>
      </c>
      <c r="AB115" s="990"/>
      <c r="AC115" s="990"/>
      <c r="AD115" s="990"/>
      <c r="AE115" s="991"/>
      <c r="AF115" s="992" t="s">
        <v>130</v>
      </c>
      <c r="AG115" s="990"/>
      <c r="AH115" s="990"/>
      <c r="AI115" s="990"/>
      <c r="AJ115" s="991"/>
      <c r="AK115" s="992" t="s">
        <v>454</v>
      </c>
      <c r="AL115" s="990"/>
      <c r="AM115" s="990"/>
      <c r="AN115" s="990"/>
      <c r="AO115" s="991"/>
      <c r="AP115" s="993" t="s">
        <v>130</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v>2538</v>
      </c>
      <c r="BR115" s="976"/>
      <c r="BS115" s="976"/>
      <c r="BT115" s="976"/>
      <c r="BU115" s="976"/>
      <c r="BV115" s="976">
        <v>3751</v>
      </c>
      <c r="BW115" s="976"/>
      <c r="BX115" s="976"/>
      <c r="BY115" s="976"/>
      <c r="BZ115" s="976"/>
      <c r="CA115" s="976">
        <v>3424</v>
      </c>
      <c r="CB115" s="976"/>
      <c r="CC115" s="976"/>
      <c r="CD115" s="976"/>
      <c r="CE115" s="976"/>
      <c r="CF115" s="970">
        <v>0</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130</v>
      </c>
      <c r="DM115" s="1015"/>
      <c r="DN115" s="1015"/>
      <c r="DO115" s="1015"/>
      <c r="DP115" s="1016"/>
      <c r="DQ115" s="1017" t="s">
        <v>130</v>
      </c>
      <c r="DR115" s="1015"/>
      <c r="DS115" s="1015"/>
      <c r="DT115" s="1015"/>
      <c r="DU115" s="1016"/>
      <c r="DV115" s="1018" t="s">
        <v>438</v>
      </c>
      <c r="DW115" s="1019"/>
      <c r="DX115" s="1019"/>
      <c r="DY115" s="1019"/>
      <c r="DZ115" s="1020"/>
    </row>
    <row r="116" spans="1:130" s="247" customFormat="1" ht="26.25" customHeight="1" x14ac:dyDescent="0.15">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4340</v>
      </c>
      <c r="AB116" s="1015"/>
      <c r="AC116" s="1015"/>
      <c r="AD116" s="1015"/>
      <c r="AE116" s="1016"/>
      <c r="AF116" s="1017">
        <v>2071</v>
      </c>
      <c r="AG116" s="1015"/>
      <c r="AH116" s="1015"/>
      <c r="AI116" s="1015"/>
      <c r="AJ116" s="1016"/>
      <c r="AK116" s="1017">
        <v>1397</v>
      </c>
      <c r="AL116" s="1015"/>
      <c r="AM116" s="1015"/>
      <c r="AN116" s="1015"/>
      <c r="AO116" s="1016"/>
      <c r="AP116" s="1018">
        <v>0</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454</v>
      </c>
      <c r="BR116" s="976"/>
      <c r="BS116" s="976"/>
      <c r="BT116" s="976"/>
      <c r="BU116" s="976"/>
      <c r="BV116" s="976" t="s">
        <v>130</v>
      </c>
      <c r="BW116" s="976"/>
      <c r="BX116" s="976"/>
      <c r="BY116" s="976"/>
      <c r="BZ116" s="976"/>
      <c r="CA116" s="976" t="s">
        <v>438</v>
      </c>
      <c r="CB116" s="976"/>
      <c r="CC116" s="976"/>
      <c r="CD116" s="976"/>
      <c r="CE116" s="976"/>
      <c r="CF116" s="970" t="s">
        <v>130</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130</v>
      </c>
      <c r="DM116" s="1015"/>
      <c r="DN116" s="1015"/>
      <c r="DO116" s="1015"/>
      <c r="DP116" s="1016"/>
      <c r="DQ116" s="1017" t="s">
        <v>454</v>
      </c>
      <c r="DR116" s="1015"/>
      <c r="DS116" s="1015"/>
      <c r="DT116" s="1015"/>
      <c r="DU116" s="1016"/>
      <c r="DV116" s="1018" t="s">
        <v>130</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7825321</v>
      </c>
      <c r="AB117" s="1033"/>
      <c r="AC117" s="1033"/>
      <c r="AD117" s="1033"/>
      <c r="AE117" s="1034"/>
      <c r="AF117" s="1035">
        <v>8024776</v>
      </c>
      <c r="AG117" s="1033"/>
      <c r="AH117" s="1033"/>
      <c r="AI117" s="1033"/>
      <c r="AJ117" s="1034"/>
      <c r="AK117" s="1035">
        <v>7393986</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130</v>
      </c>
      <c r="BW117" s="976"/>
      <c r="BX117" s="976"/>
      <c r="BY117" s="976"/>
      <c r="BZ117" s="976"/>
      <c r="CA117" s="976" t="s">
        <v>439</v>
      </c>
      <c r="CB117" s="976"/>
      <c r="CC117" s="976"/>
      <c r="CD117" s="976"/>
      <c r="CE117" s="976"/>
      <c r="CF117" s="970" t="s">
        <v>130</v>
      </c>
      <c r="CG117" s="971"/>
      <c r="CH117" s="971"/>
      <c r="CI117" s="971"/>
      <c r="CJ117" s="971"/>
      <c r="CK117" s="1001"/>
      <c r="CL117" s="1002"/>
      <c r="CM117" s="972" t="s">
        <v>462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439</v>
      </c>
      <c r="DM117" s="1015"/>
      <c r="DN117" s="1015"/>
      <c r="DO117" s="1015"/>
      <c r="DP117" s="1016"/>
      <c r="DQ117" s="1017" t="s">
        <v>130</v>
      </c>
      <c r="DR117" s="1015"/>
      <c r="DS117" s="1015"/>
      <c r="DT117" s="1015"/>
      <c r="DU117" s="1016"/>
      <c r="DV117" s="1018" t="s">
        <v>130</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309</v>
      </c>
      <c r="AG118" s="941"/>
      <c r="AH118" s="941"/>
      <c r="AI118" s="941"/>
      <c r="AJ118" s="942"/>
      <c r="AK118" s="940" t="s">
        <v>308</v>
      </c>
      <c r="AL118" s="941"/>
      <c r="AM118" s="941"/>
      <c r="AN118" s="941"/>
      <c r="AO118" s="942"/>
      <c r="AP118" s="1027" t="s">
        <v>432</v>
      </c>
      <c r="AQ118" s="1028"/>
      <c r="AR118" s="1028"/>
      <c r="AS118" s="1028"/>
      <c r="AT118" s="1029"/>
      <c r="AU118" s="956"/>
      <c r="AV118" s="957"/>
      <c r="AW118" s="957"/>
      <c r="AX118" s="957"/>
      <c r="AY118" s="957"/>
      <c r="AZ118" s="1030" t="s">
        <v>463</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454</v>
      </c>
      <c r="BW118" s="1054"/>
      <c r="BX118" s="1054"/>
      <c r="BY118" s="1054"/>
      <c r="BZ118" s="1054"/>
      <c r="CA118" s="1054" t="s">
        <v>130</v>
      </c>
      <c r="CB118" s="1054"/>
      <c r="CC118" s="1054"/>
      <c r="CD118" s="1054"/>
      <c r="CE118" s="1054"/>
      <c r="CF118" s="970" t="s">
        <v>130</v>
      </c>
      <c r="CG118" s="971"/>
      <c r="CH118" s="971"/>
      <c r="CI118" s="971"/>
      <c r="CJ118" s="971"/>
      <c r="CK118" s="1001"/>
      <c r="CL118" s="1002"/>
      <c r="CM118" s="972" t="s">
        <v>464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438</v>
      </c>
      <c r="DM118" s="1015"/>
      <c r="DN118" s="1015"/>
      <c r="DO118" s="1015"/>
      <c r="DP118" s="1016"/>
      <c r="DQ118" s="1017" t="s">
        <v>130</v>
      </c>
      <c r="DR118" s="1015"/>
      <c r="DS118" s="1015"/>
      <c r="DT118" s="1015"/>
      <c r="DU118" s="1016"/>
      <c r="DV118" s="1018" t="s">
        <v>438</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130</v>
      </c>
      <c r="AB119" s="948"/>
      <c r="AC119" s="948"/>
      <c r="AD119" s="948"/>
      <c r="AE119" s="949"/>
      <c r="AF119" s="950" t="s">
        <v>130</v>
      </c>
      <c r="AG119" s="948"/>
      <c r="AH119" s="948"/>
      <c r="AI119" s="948"/>
      <c r="AJ119" s="949"/>
      <c r="AK119" s="950" t="s">
        <v>130</v>
      </c>
      <c r="AL119" s="948"/>
      <c r="AM119" s="948"/>
      <c r="AN119" s="948"/>
      <c r="AO119" s="949"/>
      <c r="AP119" s="951" t="s">
        <v>438</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465</v>
      </c>
      <c r="BP119" s="1062"/>
      <c r="BQ119" s="1053">
        <v>88453545</v>
      </c>
      <c r="BR119" s="1054"/>
      <c r="BS119" s="1054"/>
      <c r="BT119" s="1054"/>
      <c r="BU119" s="1054"/>
      <c r="BV119" s="1054">
        <v>86222697</v>
      </c>
      <c r="BW119" s="1054"/>
      <c r="BX119" s="1054"/>
      <c r="BY119" s="1054"/>
      <c r="BZ119" s="1054"/>
      <c r="CA119" s="1054">
        <v>84496773</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130</v>
      </c>
      <c r="DH119" s="1040"/>
      <c r="DI119" s="1040"/>
      <c r="DJ119" s="1040"/>
      <c r="DK119" s="1041"/>
      <c r="DL119" s="1039" t="s">
        <v>130</v>
      </c>
      <c r="DM119" s="1040"/>
      <c r="DN119" s="1040"/>
      <c r="DO119" s="1040"/>
      <c r="DP119" s="1041"/>
      <c r="DQ119" s="1039" t="s">
        <v>438</v>
      </c>
      <c r="DR119" s="1040"/>
      <c r="DS119" s="1040"/>
      <c r="DT119" s="1040"/>
      <c r="DU119" s="1041"/>
      <c r="DV119" s="1042" t="s">
        <v>438</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438</v>
      </c>
      <c r="AB120" s="1015"/>
      <c r="AC120" s="1015"/>
      <c r="AD120" s="1015"/>
      <c r="AE120" s="1016"/>
      <c r="AF120" s="1017" t="s">
        <v>130</v>
      </c>
      <c r="AG120" s="1015"/>
      <c r="AH120" s="1015"/>
      <c r="AI120" s="1015"/>
      <c r="AJ120" s="1016"/>
      <c r="AK120" s="1017" t="s">
        <v>392</v>
      </c>
      <c r="AL120" s="1015"/>
      <c r="AM120" s="1015"/>
      <c r="AN120" s="1015"/>
      <c r="AO120" s="1016"/>
      <c r="AP120" s="1018" t="s">
        <v>130</v>
      </c>
      <c r="AQ120" s="1019"/>
      <c r="AR120" s="1019"/>
      <c r="AS120" s="1019"/>
      <c r="AT120" s="1020"/>
      <c r="AU120" s="1045" t="s">
        <v>467</v>
      </c>
      <c r="AV120" s="1046"/>
      <c r="AW120" s="1046"/>
      <c r="AX120" s="1046"/>
      <c r="AY120" s="1047"/>
      <c r="AZ120" s="996" t="s">
        <v>468</v>
      </c>
      <c r="BA120" s="945"/>
      <c r="BB120" s="945"/>
      <c r="BC120" s="945"/>
      <c r="BD120" s="945"/>
      <c r="BE120" s="945"/>
      <c r="BF120" s="945"/>
      <c r="BG120" s="945"/>
      <c r="BH120" s="945"/>
      <c r="BI120" s="945"/>
      <c r="BJ120" s="945"/>
      <c r="BK120" s="945"/>
      <c r="BL120" s="945"/>
      <c r="BM120" s="945"/>
      <c r="BN120" s="945"/>
      <c r="BO120" s="945"/>
      <c r="BP120" s="946"/>
      <c r="BQ120" s="982">
        <v>15217991</v>
      </c>
      <c r="BR120" s="983"/>
      <c r="BS120" s="983"/>
      <c r="BT120" s="983"/>
      <c r="BU120" s="983"/>
      <c r="BV120" s="983">
        <v>17678834</v>
      </c>
      <c r="BW120" s="983"/>
      <c r="BX120" s="983"/>
      <c r="BY120" s="983"/>
      <c r="BZ120" s="983"/>
      <c r="CA120" s="983">
        <v>20953610</v>
      </c>
      <c r="CB120" s="983"/>
      <c r="CC120" s="983"/>
      <c r="CD120" s="983"/>
      <c r="CE120" s="983"/>
      <c r="CF120" s="997">
        <v>50.9</v>
      </c>
      <c r="CG120" s="998"/>
      <c r="CH120" s="998"/>
      <c r="CI120" s="998"/>
      <c r="CJ120" s="998"/>
      <c r="CK120" s="1063" t="s">
        <v>469</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v>15488261</v>
      </c>
      <c r="DH120" s="983"/>
      <c r="DI120" s="983"/>
      <c r="DJ120" s="983"/>
      <c r="DK120" s="983"/>
      <c r="DL120" s="983">
        <v>15059408</v>
      </c>
      <c r="DM120" s="983"/>
      <c r="DN120" s="983"/>
      <c r="DO120" s="983"/>
      <c r="DP120" s="983"/>
      <c r="DQ120" s="983">
        <v>14153613</v>
      </c>
      <c r="DR120" s="983"/>
      <c r="DS120" s="983"/>
      <c r="DT120" s="983"/>
      <c r="DU120" s="983"/>
      <c r="DV120" s="984">
        <v>34.4</v>
      </c>
      <c r="DW120" s="984"/>
      <c r="DX120" s="984"/>
      <c r="DY120" s="984"/>
      <c r="DZ120" s="985"/>
    </row>
    <row r="121" spans="1:130" s="247" customFormat="1" ht="26.25" customHeight="1" x14ac:dyDescent="0.15">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438</v>
      </c>
      <c r="AB121" s="1015"/>
      <c r="AC121" s="1015"/>
      <c r="AD121" s="1015"/>
      <c r="AE121" s="1016"/>
      <c r="AF121" s="1017" t="s">
        <v>438</v>
      </c>
      <c r="AG121" s="1015"/>
      <c r="AH121" s="1015"/>
      <c r="AI121" s="1015"/>
      <c r="AJ121" s="1016"/>
      <c r="AK121" s="1017" t="s">
        <v>130</v>
      </c>
      <c r="AL121" s="1015"/>
      <c r="AM121" s="1015"/>
      <c r="AN121" s="1015"/>
      <c r="AO121" s="1016"/>
      <c r="AP121" s="1018" t="s">
        <v>438</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21301886</v>
      </c>
      <c r="BR121" s="976"/>
      <c r="BS121" s="976"/>
      <c r="BT121" s="976"/>
      <c r="BU121" s="976"/>
      <c r="BV121" s="976">
        <v>21045038</v>
      </c>
      <c r="BW121" s="976"/>
      <c r="BX121" s="976"/>
      <c r="BY121" s="976"/>
      <c r="BZ121" s="976"/>
      <c r="CA121" s="976">
        <v>20671994</v>
      </c>
      <c r="CB121" s="976"/>
      <c r="CC121" s="976"/>
      <c r="CD121" s="976"/>
      <c r="CE121" s="976"/>
      <c r="CF121" s="970">
        <v>50.2</v>
      </c>
      <c r="CG121" s="971"/>
      <c r="CH121" s="971"/>
      <c r="CI121" s="971"/>
      <c r="CJ121" s="971"/>
      <c r="CK121" s="1066"/>
      <c r="CL121" s="1067"/>
      <c r="CM121" s="1067"/>
      <c r="CN121" s="1067"/>
      <c r="CO121" s="1068"/>
      <c r="CP121" s="1076" t="s">
        <v>410</v>
      </c>
      <c r="CQ121" s="1077"/>
      <c r="CR121" s="1077"/>
      <c r="CS121" s="1077"/>
      <c r="CT121" s="1077"/>
      <c r="CU121" s="1077"/>
      <c r="CV121" s="1077"/>
      <c r="CW121" s="1077"/>
      <c r="CX121" s="1077"/>
      <c r="CY121" s="1077"/>
      <c r="CZ121" s="1077"/>
      <c r="DA121" s="1077"/>
      <c r="DB121" s="1077"/>
      <c r="DC121" s="1077"/>
      <c r="DD121" s="1077"/>
      <c r="DE121" s="1077"/>
      <c r="DF121" s="1078"/>
      <c r="DG121" s="975">
        <v>48997</v>
      </c>
      <c r="DH121" s="976"/>
      <c r="DI121" s="976"/>
      <c r="DJ121" s="976"/>
      <c r="DK121" s="976"/>
      <c r="DL121" s="976">
        <v>39081</v>
      </c>
      <c r="DM121" s="976"/>
      <c r="DN121" s="976"/>
      <c r="DO121" s="976"/>
      <c r="DP121" s="976"/>
      <c r="DQ121" s="976">
        <v>39090</v>
      </c>
      <c r="DR121" s="976"/>
      <c r="DS121" s="976"/>
      <c r="DT121" s="976"/>
      <c r="DU121" s="976"/>
      <c r="DV121" s="977">
        <v>0.1</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130</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75371930</v>
      </c>
      <c r="BR122" s="1054"/>
      <c r="BS122" s="1054"/>
      <c r="BT122" s="1054"/>
      <c r="BU122" s="1054"/>
      <c r="BV122" s="1054">
        <v>75486404</v>
      </c>
      <c r="BW122" s="1054"/>
      <c r="BX122" s="1054"/>
      <c r="BY122" s="1054"/>
      <c r="BZ122" s="1054"/>
      <c r="CA122" s="1054">
        <v>74818377</v>
      </c>
      <c r="CB122" s="1054"/>
      <c r="CC122" s="1054"/>
      <c r="CD122" s="1054"/>
      <c r="CE122" s="1054"/>
      <c r="CF122" s="1074">
        <v>181.8</v>
      </c>
      <c r="CG122" s="1075"/>
      <c r="CH122" s="1075"/>
      <c r="CI122" s="1075"/>
      <c r="CJ122" s="1075"/>
      <c r="CK122" s="1066"/>
      <c r="CL122" s="1067"/>
      <c r="CM122" s="1067"/>
      <c r="CN122" s="1067"/>
      <c r="CO122" s="1068"/>
      <c r="CP122" s="1076" t="s">
        <v>473</v>
      </c>
      <c r="CQ122" s="1077"/>
      <c r="CR122" s="1077"/>
      <c r="CS122" s="1077"/>
      <c r="CT122" s="1077"/>
      <c r="CU122" s="1077"/>
      <c r="CV122" s="1077"/>
      <c r="CW122" s="1077"/>
      <c r="CX122" s="1077"/>
      <c r="CY122" s="1077"/>
      <c r="CZ122" s="1077"/>
      <c r="DA122" s="1077"/>
      <c r="DB122" s="1077"/>
      <c r="DC122" s="1077"/>
      <c r="DD122" s="1077"/>
      <c r="DE122" s="1077"/>
      <c r="DF122" s="1078"/>
      <c r="DG122" s="975" t="s">
        <v>454</v>
      </c>
      <c r="DH122" s="976"/>
      <c r="DI122" s="976"/>
      <c r="DJ122" s="976"/>
      <c r="DK122" s="976"/>
      <c r="DL122" s="976" t="s">
        <v>130</v>
      </c>
      <c r="DM122" s="976"/>
      <c r="DN122" s="976"/>
      <c r="DO122" s="976"/>
      <c r="DP122" s="976"/>
      <c r="DQ122" s="976" t="s">
        <v>438</v>
      </c>
      <c r="DR122" s="976"/>
      <c r="DS122" s="976"/>
      <c r="DT122" s="976"/>
      <c r="DU122" s="976"/>
      <c r="DV122" s="977" t="s">
        <v>130</v>
      </c>
      <c r="DW122" s="977"/>
      <c r="DX122" s="977"/>
      <c r="DY122" s="977"/>
      <c r="DZ122" s="978"/>
    </row>
    <row r="123" spans="1:130" s="247" customFormat="1" ht="26.25" customHeight="1" x14ac:dyDescent="0.15">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438</v>
      </c>
      <c r="AG123" s="1015"/>
      <c r="AH123" s="1015"/>
      <c r="AI123" s="1015"/>
      <c r="AJ123" s="1016"/>
      <c r="AK123" s="1017" t="s">
        <v>130</v>
      </c>
      <c r="AL123" s="1015"/>
      <c r="AM123" s="1015"/>
      <c r="AN123" s="1015"/>
      <c r="AO123" s="1016"/>
      <c r="AP123" s="1018" t="s">
        <v>130</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474</v>
      </c>
      <c r="BP123" s="1062"/>
      <c r="BQ123" s="1121">
        <v>111891807</v>
      </c>
      <c r="BR123" s="1122"/>
      <c r="BS123" s="1122"/>
      <c r="BT123" s="1122"/>
      <c r="BU123" s="1122"/>
      <c r="BV123" s="1122">
        <v>114210276</v>
      </c>
      <c r="BW123" s="1122"/>
      <c r="BX123" s="1122"/>
      <c r="BY123" s="1122"/>
      <c r="BZ123" s="1122"/>
      <c r="CA123" s="1122">
        <v>116443981</v>
      </c>
      <c r="CB123" s="1122"/>
      <c r="CC123" s="1122"/>
      <c r="CD123" s="1122"/>
      <c r="CE123" s="1122"/>
      <c r="CF123" s="1055"/>
      <c r="CG123" s="1056"/>
      <c r="CH123" s="1056"/>
      <c r="CI123" s="1056"/>
      <c r="CJ123" s="1057"/>
      <c r="CK123" s="1066"/>
      <c r="CL123" s="1067"/>
      <c r="CM123" s="1067"/>
      <c r="CN123" s="1067"/>
      <c r="CO123" s="1068"/>
      <c r="CP123" s="1076" t="s">
        <v>475</v>
      </c>
      <c r="CQ123" s="1077"/>
      <c r="CR123" s="1077"/>
      <c r="CS123" s="1077"/>
      <c r="CT123" s="1077"/>
      <c r="CU123" s="1077"/>
      <c r="CV123" s="1077"/>
      <c r="CW123" s="1077"/>
      <c r="CX123" s="1077"/>
      <c r="CY123" s="1077"/>
      <c r="CZ123" s="1077"/>
      <c r="DA123" s="1077"/>
      <c r="DB123" s="1077"/>
      <c r="DC123" s="1077"/>
      <c r="DD123" s="1077"/>
      <c r="DE123" s="1077"/>
      <c r="DF123" s="1078"/>
      <c r="DG123" s="1014" t="s">
        <v>130</v>
      </c>
      <c r="DH123" s="1015"/>
      <c r="DI123" s="1015"/>
      <c r="DJ123" s="1015"/>
      <c r="DK123" s="1016"/>
      <c r="DL123" s="1017" t="s">
        <v>130</v>
      </c>
      <c r="DM123" s="1015"/>
      <c r="DN123" s="1015"/>
      <c r="DO123" s="1015"/>
      <c r="DP123" s="1016"/>
      <c r="DQ123" s="1017" t="s">
        <v>130</v>
      </c>
      <c r="DR123" s="1015"/>
      <c r="DS123" s="1015"/>
      <c r="DT123" s="1015"/>
      <c r="DU123" s="1016"/>
      <c r="DV123" s="1018" t="s">
        <v>130</v>
      </c>
      <c r="DW123" s="1019"/>
      <c r="DX123" s="1019"/>
      <c r="DY123" s="1019"/>
      <c r="DZ123" s="1020"/>
    </row>
    <row r="124" spans="1:130" s="247" customFormat="1" ht="26.25" customHeight="1" thickBot="1" x14ac:dyDescent="0.2">
      <c r="A124" s="1115"/>
      <c r="B124" s="1002"/>
      <c r="C124" s="972" t="s">
        <v>462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130</v>
      </c>
      <c r="AG124" s="1015"/>
      <c r="AH124" s="1015"/>
      <c r="AI124" s="1015"/>
      <c r="AJ124" s="1016"/>
      <c r="AK124" s="1017" t="s">
        <v>130</v>
      </c>
      <c r="AL124" s="1015"/>
      <c r="AM124" s="1015"/>
      <c r="AN124" s="1015"/>
      <c r="AO124" s="1016"/>
      <c r="AP124" s="1018" t="s">
        <v>438</v>
      </c>
      <c r="AQ124" s="1019"/>
      <c r="AR124" s="1019"/>
      <c r="AS124" s="1019"/>
      <c r="AT124" s="1020"/>
      <c r="AU124" s="1117" t="s">
        <v>476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130</v>
      </c>
      <c r="BR124" s="1084"/>
      <c r="BS124" s="1084"/>
      <c r="BT124" s="1084"/>
      <c r="BU124" s="1084"/>
      <c r="BV124" s="1084" t="s">
        <v>454</v>
      </c>
      <c r="BW124" s="1084"/>
      <c r="BX124" s="1084"/>
      <c r="BY124" s="1084"/>
      <c r="BZ124" s="1084"/>
      <c r="CA124" s="1084" t="s">
        <v>130</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130</v>
      </c>
      <c r="DH124" s="1040"/>
      <c r="DI124" s="1040"/>
      <c r="DJ124" s="1040"/>
      <c r="DK124" s="1041"/>
      <c r="DL124" s="1039" t="s">
        <v>130</v>
      </c>
      <c r="DM124" s="1040"/>
      <c r="DN124" s="1040"/>
      <c r="DO124" s="1040"/>
      <c r="DP124" s="1041"/>
      <c r="DQ124" s="1039" t="s">
        <v>392</v>
      </c>
      <c r="DR124" s="1040"/>
      <c r="DS124" s="1040"/>
      <c r="DT124" s="1040"/>
      <c r="DU124" s="1041"/>
      <c r="DV124" s="1042" t="s">
        <v>130</v>
      </c>
      <c r="DW124" s="1043"/>
      <c r="DX124" s="1043"/>
      <c r="DY124" s="1043"/>
      <c r="DZ124" s="1044"/>
    </row>
    <row r="125" spans="1:130" s="247" customFormat="1" ht="26.25" customHeight="1" x14ac:dyDescent="0.15">
      <c r="A125" s="1115"/>
      <c r="B125" s="1002"/>
      <c r="C125" s="972" t="s">
        <v>464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438</v>
      </c>
      <c r="AB125" s="1015"/>
      <c r="AC125" s="1015"/>
      <c r="AD125" s="1015"/>
      <c r="AE125" s="1016"/>
      <c r="AF125" s="1017" t="s">
        <v>438</v>
      </c>
      <c r="AG125" s="1015"/>
      <c r="AH125" s="1015"/>
      <c r="AI125" s="1015"/>
      <c r="AJ125" s="1016"/>
      <c r="AK125" s="1017" t="s">
        <v>130</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392</v>
      </c>
      <c r="DH125" s="983"/>
      <c r="DI125" s="983"/>
      <c r="DJ125" s="983"/>
      <c r="DK125" s="983"/>
      <c r="DL125" s="983" t="s">
        <v>130</v>
      </c>
      <c r="DM125" s="983"/>
      <c r="DN125" s="983"/>
      <c r="DO125" s="983"/>
      <c r="DP125" s="983"/>
      <c r="DQ125" s="983" t="s">
        <v>438</v>
      </c>
      <c r="DR125" s="983"/>
      <c r="DS125" s="983"/>
      <c r="DT125" s="983"/>
      <c r="DU125" s="983"/>
      <c r="DV125" s="984" t="s">
        <v>392</v>
      </c>
      <c r="DW125" s="984"/>
      <c r="DX125" s="984"/>
      <c r="DY125" s="984"/>
      <c r="DZ125" s="985"/>
    </row>
    <row r="126" spans="1:130" s="247" customFormat="1" ht="26.25" customHeight="1" thickBot="1" x14ac:dyDescent="0.2">
      <c r="A126" s="1115"/>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454</v>
      </c>
      <c r="AB126" s="1015"/>
      <c r="AC126" s="1015"/>
      <c r="AD126" s="1015"/>
      <c r="AE126" s="1016"/>
      <c r="AF126" s="1017" t="s">
        <v>130</v>
      </c>
      <c r="AG126" s="1015"/>
      <c r="AH126" s="1015"/>
      <c r="AI126" s="1015"/>
      <c r="AJ126" s="1016"/>
      <c r="AK126" s="1017" t="s">
        <v>392</v>
      </c>
      <c r="AL126" s="1015"/>
      <c r="AM126" s="1015"/>
      <c r="AN126" s="1015"/>
      <c r="AO126" s="1016"/>
      <c r="AP126" s="1018" t="s">
        <v>130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130</v>
      </c>
      <c r="DH126" s="976"/>
      <c r="DI126" s="976"/>
      <c r="DJ126" s="976"/>
      <c r="DK126" s="976"/>
      <c r="DL126" s="976" t="s">
        <v>392</v>
      </c>
      <c r="DM126" s="976"/>
      <c r="DN126" s="976"/>
      <c r="DO126" s="976"/>
      <c r="DP126" s="976"/>
      <c r="DQ126" s="976" t="s">
        <v>392</v>
      </c>
      <c r="DR126" s="976"/>
      <c r="DS126" s="976"/>
      <c r="DT126" s="976"/>
      <c r="DU126" s="976"/>
      <c r="DV126" s="977" t="s">
        <v>130</v>
      </c>
      <c r="DW126" s="977"/>
      <c r="DX126" s="977"/>
      <c r="DY126" s="977"/>
      <c r="DZ126" s="978"/>
    </row>
    <row r="127" spans="1:130" s="247" customFormat="1" ht="26.25" customHeight="1" x14ac:dyDescent="0.15">
      <c r="A127" s="1116"/>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130</v>
      </c>
      <c r="AB127" s="1015"/>
      <c r="AC127" s="1015"/>
      <c r="AD127" s="1015"/>
      <c r="AE127" s="1016"/>
      <c r="AF127" s="1017" t="s">
        <v>130</v>
      </c>
      <c r="AG127" s="1015"/>
      <c r="AH127" s="1015"/>
      <c r="AI127" s="1015"/>
      <c r="AJ127" s="1016"/>
      <c r="AK127" s="1017" t="s">
        <v>439</v>
      </c>
      <c r="AL127" s="1015"/>
      <c r="AM127" s="1015"/>
      <c r="AN127" s="1015"/>
      <c r="AO127" s="1016"/>
      <c r="AP127" s="1018" t="s">
        <v>130</v>
      </c>
      <c r="AQ127" s="1019"/>
      <c r="AR127" s="1019"/>
      <c r="AS127" s="1019"/>
      <c r="AT127" s="1020"/>
      <c r="AU127" s="283"/>
      <c r="AV127" s="283"/>
      <c r="AW127" s="283"/>
      <c r="AX127" s="1088" t="s">
        <v>482</v>
      </c>
      <c r="AY127" s="1089"/>
      <c r="AZ127" s="1089"/>
      <c r="BA127" s="1089"/>
      <c r="BB127" s="1089"/>
      <c r="BC127" s="1089"/>
      <c r="BD127" s="1089"/>
      <c r="BE127" s="1090"/>
      <c r="BF127" s="1091" t="s">
        <v>483</v>
      </c>
      <c r="BG127" s="1089"/>
      <c r="BH127" s="1089"/>
      <c r="BI127" s="1089"/>
      <c r="BJ127" s="1089"/>
      <c r="BK127" s="1089"/>
      <c r="BL127" s="1090"/>
      <c r="BM127" s="1091" t="s">
        <v>484</v>
      </c>
      <c r="BN127" s="1089"/>
      <c r="BO127" s="1089"/>
      <c r="BP127" s="1089"/>
      <c r="BQ127" s="1089"/>
      <c r="BR127" s="1089"/>
      <c r="BS127" s="1090"/>
      <c r="BT127" s="1091" t="s">
        <v>485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454</v>
      </c>
      <c r="DH127" s="976"/>
      <c r="DI127" s="976"/>
      <c r="DJ127" s="976"/>
      <c r="DK127" s="976"/>
      <c r="DL127" s="976" t="s">
        <v>130</v>
      </c>
      <c r="DM127" s="976"/>
      <c r="DN127" s="976"/>
      <c r="DO127" s="976"/>
      <c r="DP127" s="976"/>
      <c r="DQ127" s="976" t="s">
        <v>392</v>
      </c>
      <c r="DR127" s="976"/>
      <c r="DS127" s="976"/>
      <c r="DT127" s="976"/>
      <c r="DU127" s="976"/>
      <c r="DV127" s="977" t="s">
        <v>130</v>
      </c>
      <c r="DW127" s="977"/>
      <c r="DX127" s="977"/>
      <c r="DY127" s="977"/>
      <c r="DZ127" s="978"/>
    </row>
    <row r="128" spans="1:130" s="247" customFormat="1" ht="26.25" customHeight="1" thickBot="1" x14ac:dyDescent="0.2">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1972250</v>
      </c>
      <c r="AB128" s="1104"/>
      <c r="AC128" s="1104"/>
      <c r="AD128" s="1104"/>
      <c r="AE128" s="1105"/>
      <c r="AF128" s="1106">
        <v>1851404</v>
      </c>
      <c r="AG128" s="1104"/>
      <c r="AH128" s="1104"/>
      <c r="AI128" s="1104"/>
      <c r="AJ128" s="1105"/>
      <c r="AK128" s="1106">
        <v>1790094</v>
      </c>
      <c r="AL128" s="1104"/>
      <c r="AM128" s="1104"/>
      <c r="AN128" s="1104"/>
      <c r="AO128" s="1105"/>
      <c r="AP128" s="1107"/>
      <c r="AQ128" s="1108"/>
      <c r="AR128" s="1108"/>
      <c r="AS128" s="1108"/>
      <c r="AT128" s="1109"/>
      <c r="AU128" s="283"/>
      <c r="AV128" s="283"/>
      <c r="AW128" s="283"/>
      <c r="AX128" s="944" t="s">
        <v>489</v>
      </c>
      <c r="AY128" s="945"/>
      <c r="AZ128" s="945"/>
      <c r="BA128" s="945"/>
      <c r="BB128" s="945"/>
      <c r="BC128" s="945"/>
      <c r="BD128" s="945"/>
      <c r="BE128" s="946"/>
      <c r="BF128" s="1110" t="s">
        <v>130</v>
      </c>
      <c r="BG128" s="1111"/>
      <c r="BH128" s="1111"/>
      <c r="BI128" s="1111"/>
      <c r="BJ128" s="1111"/>
      <c r="BK128" s="1111"/>
      <c r="BL128" s="1112"/>
      <c r="BM128" s="1110">
        <v>11.31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490</v>
      </c>
      <c r="CQ128" s="1093"/>
      <c r="CR128" s="1093"/>
      <c r="CS128" s="1093"/>
      <c r="CT128" s="1093"/>
      <c r="CU128" s="1093"/>
      <c r="CV128" s="1093"/>
      <c r="CW128" s="1093"/>
      <c r="CX128" s="1093"/>
      <c r="CY128" s="1093"/>
      <c r="CZ128" s="1093"/>
      <c r="DA128" s="1093"/>
      <c r="DB128" s="1093"/>
      <c r="DC128" s="1093"/>
      <c r="DD128" s="1093"/>
      <c r="DE128" s="1093"/>
      <c r="DF128" s="1094"/>
      <c r="DG128" s="1095">
        <v>2538</v>
      </c>
      <c r="DH128" s="1096"/>
      <c r="DI128" s="1096"/>
      <c r="DJ128" s="1096"/>
      <c r="DK128" s="1096"/>
      <c r="DL128" s="1096">
        <v>3751</v>
      </c>
      <c r="DM128" s="1096"/>
      <c r="DN128" s="1096"/>
      <c r="DO128" s="1096"/>
      <c r="DP128" s="1096"/>
      <c r="DQ128" s="1096">
        <v>3424</v>
      </c>
      <c r="DR128" s="1096"/>
      <c r="DS128" s="1096"/>
      <c r="DT128" s="1096"/>
      <c r="DU128" s="1096"/>
      <c r="DV128" s="1097">
        <v>0</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45589407</v>
      </c>
      <c r="AB129" s="1015"/>
      <c r="AC129" s="1015"/>
      <c r="AD129" s="1015"/>
      <c r="AE129" s="1016"/>
      <c r="AF129" s="1017">
        <v>45553283</v>
      </c>
      <c r="AG129" s="1015"/>
      <c r="AH129" s="1015"/>
      <c r="AI129" s="1015"/>
      <c r="AJ129" s="1016"/>
      <c r="AK129" s="1017">
        <v>46880283</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130</v>
      </c>
      <c r="BG129" s="1125"/>
      <c r="BH129" s="1125"/>
      <c r="BI129" s="1125"/>
      <c r="BJ129" s="1125"/>
      <c r="BK129" s="1125"/>
      <c r="BL129" s="1126"/>
      <c r="BM129" s="1124">
        <v>16.309999999999999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5680360</v>
      </c>
      <c r="AB130" s="1015"/>
      <c r="AC130" s="1015"/>
      <c r="AD130" s="1015"/>
      <c r="AE130" s="1016"/>
      <c r="AF130" s="1017">
        <v>5731979</v>
      </c>
      <c r="AG130" s="1015"/>
      <c r="AH130" s="1015"/>
      <c r="AI130" s="1015"/>
      <c r="AJ130" s="1016"/>
      <c r="AK130" s="1017">
        <v>5736367</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0.4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39909047</v>
      </c>
      <c r="AB131" s="1040"/>
      <c r="AC131" s="1040"/>
      <c r="AD131" s="1040"/>
      <c r="AE131" s="1041"/>
      <c r="AF131" s="1039">
        <v>39821304</v>
      </c>
      <c r="AG131" s="1040"/>
      <c r="AH131" s="1040"/>
      <c r="AI131" s="1040"/>
      <c r="AJ131" s="1041"/>
      <c r="AK131" s="1039">
        <v>41143916</v>
      </c>
      <c r="AL131" s="1040"/>
      <c r="AM131" s="1040"/>
      <c r="AN131" s="1040"/>
      <c r="AO131" s="1041"/>
      <c r="AP131" s="1170"/>
      <c r="AQ131" s="1171"/>
      <c r="AR131" s="1171"/>
      <c r="AS131" s="1171"/>
      <c r="AT131" s="1172"/>
      <c r="AU131" s="285"/>
      <c r="AV131" s="285"/>
      <c r="AW131" s="285"/>
      <c r="AX131" s="1142" t="s">
        <v>497</v>
      </c>
      <c r="AY131" s="1093"/>
      <c r="AZ131" s="1093"/>
      <c r="BA131" s="1093"/>
      <c r="BB131" s="1093"/>
      <c r="BC131" s="1093"/>
      <c r="BD131" s="1093"/>
      <c r="BE131" s="1094"/>
      <c r="BF131" s="1143" t="s">
        <v>454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499</v>
      </c>
      <c r="W132" s="1153"/>
      <c r="X132" s="1153"/>
      <c r="Y132" s="1153"/>
      <c r="Z132" s="1154"/>
      <c r="AA132" s="1155">
        <v>0.43276152400000001</v>
      </c>
      <c r="AB132" s="1156"/>
      <c r="AC132" s="1156"/>
      <c r="AD132" s="1156"/>
      <c r="AE132" s="1157"/>
      <c r="AF132" s="1158">
        <v>1.1084343189999999</v>
      </c>
      <c r="AG132" s="1156"/>
      <c r="AH132" s="1156"/>
      <c r="AI132" s="1156"/>
      <c r="AJ132" s="1157"/>
      <c r="AK132" s="1158">
        <v>-0.32197956100000003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500</v>
      </c>
      <c r="W133" s="1136"/>
      <c r="X133" s="1136"/>
      <c r="Y133" s="1136"/>
      <c r="Z133" s="1137"/>
      <c r="AA133" s="1138">
        <v>1.7</v>
      </c>
      <c r="AB133" s="1139"/>
      <c r="AC133" s="1139"/>
      <c r="AD133" s="1139"/>
      <c r="AE133" s="1140"/>
      <c r="AF133" s="1138">
        <v>1.8</v>
      </c>
      <c r="AG133" s="1139"/>
      <c r="AH133" s="1139"/>
      <c r="AI133" s="1139"/>
      <c r="AJ133" s="1140"/>
      <c r="AK133" s="1138">
        <v>0.4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98uRZ/Weey2KCfEnrJS4nCxpBY6GCB1CZhjtzkZnZfAR8BPn1XM59ADotJHj1zYe1Xt9o4lImcwfPonnWCrLw==" saltValue="sCSuwlgb+EctmgoV44/J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OZJjwEcESlEZYfF/UAyw46KZf7l72E7bboP0CbDScnOngMAq501pY4IAVJobM+YD8vQXkZ/isAgC5O27URT3A==" saltValue="qjGs2LDT18e3gOIjVYOv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tk+ZO8diEcVRHBAefbufeRBmmdTP/DEeGyHoVhc+IMRW/FKqJULJVcCPF7zHpATVcthF2x06RFtkBEuL5bwXw==" saltValue="wXjITh1RNtnPKqfEAj75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509</v>
      </c>
      <c r="AL9" s="1179"/>
      <c r="AM9" s="1179"/>
      <c r="AN9" s="1180"/>
      <c r="AO9" s="313">
        <v>10450675</v>
      </c>
      <c r="AP9" s="313">
        <v>45104</v>
      </c>
      <c r="AQ9" s="314">
        <v>58073</v>
      </c>
      <c r="AR9" s="315">
        <v>-22.3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510</v>
      </c>
      <c r="AL10" s="1179"/>
      <c r="AM10" s="1179"/>
      <c r="AN10" s="1180"/>
      <c r="AO10" s="316">
        <v>845533</v>
      </c>
      <c r="AP10" s="316">
        <v>3649</v>
      </c>
      <c r="AQ10" s="317">
        <v>2762</v>
      </c>
      <c r="AR10" s="318">
        <v>32.1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511</v>
      </c>
      <c r="AL11" s="1179"/>
      <c r="AM11" s="1179"/>
      <c r="AN11" s="1180"/>
      <c r="AO11" s="316">
        <v>2246313</v>
      </c>
      <c r="AP11" s="316">
        <v>9695</v>
      </c>
      <c r="AQ11" s="317">
        <v>1714</v>
      </c>
      <c r="AR11" s="318">
        <v>465.6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512</v>
      </c>
      <c r="AL12" s="1179"/>
      <c r="AM12" s="1179"/>
      <c r="AN12" s="1180"/>
      <c r="AO12" s="316">
        <v>42958</v>
      </c>
      <c r="AP12" s="316">
        <v>185</v>
      </c>
      <c r="AQ12" s="317">
        <v>632</v>
      </c>
      <c r="AR12" s="318">
        <v>-70.7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513</v>
      </c>
      <c r="AL13" s="1179"/>
      <c r="AM13" s="1179"/>
      <c r="AN13" s="1180"/>
      <c r="AO13" s="316" t="s">
        <v>514</v>
      </c>
      <c r="AP13" s="316" t="s">
        <v>514</v>
      </c>
      <c r="AQ13" s="317">
        <v>9</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515</v>
      </c>
      <c r="AL14" s="1179"/>
      <c r="AM14" s="1179"/>
      <c r="AN14" s="1180"/>
      <c r="AO14" s="316">
        <v>521674</v>
      </c>
      <c r="AP14" s="316">
        <v>2252</v>
      </c>
      <c r="AQ14" s="317">
        <v>1980</v>
      </c>
      <c r="AR14" s="318">
        <v>13.7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516</v>
      </c>
      <c r="AL15" s="1179"/>
      <c r="AM15" s="1179"/>
      <c r="AN15" s="1180"/>
      <c r="AO15" s="316">
        <v>431791</v>
      </c>
      <c r="AP15" s="316">
        <v>1864</v>
      </c>
      <c r="AQ15" s="317">
        <v>1379</v>
      </c>
      <c r="AR15" s="318">
        <v>35.200000000000003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517</v>
      </c>
      <c r="AL16" s="1182"/>
      <c r="AM16" s="1182"/>
      <c r="AN16" s="1183"/>
      <c r="AO16" s="316">
        <v>-808643</v>
      </c>
      <c r="AP16" s="316">
        <v>-3490</v>
      </c>
      <c r="AQ16" s="317">
        <v>-3914</v>
      </c>
      <c r="AR16" s="318">
        <v>-10.8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13730301</v>
      </c>
      <c r="AP17" s="316">
        <v>59259</v>
      </c>
      <c r="AQ17" s="317">
        <v>62636</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522</v>
      </c>
      <c r="AL21" s="1174"/>
      <c r="AM21" s="1174"/>
      <c r="AN21" s="1175"/>
      <c r="AO21" s="328">
        <v>4.76</v>
      </c>
      <c r="AP21" s="329">
        <v>6.32</v>
      </c>
      <c r="AQ21" s="330">
        <v>-1.56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523</v>
      </c>
      <c r="AL22" s="1174"/>
      <c r="AM22" s="1174"/>
      <c r="AN22" s="1175"/>
      <c r="AO22" s="333">
        <v>96.9</v>
      </c>
      <c r="AP22" s="334">
        <v>99.9</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527</v>
      </c>
      <c r="AL32" s="1190"/>
      <c r="AM32" s="1190"/>
      <c r="AN32" s="1191"/>
      <c r="AO32" s="343">
        <v>5988930</v>
      </c>
      <c r="AP32" s="343">
        <v>25848</v>
      </c>
      <c r="AQ32" s="344">
        <v>36995</v>
      </c>
      <c r="AR32" s="345">
        <v>-30.1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528</v>
      </c>
      <c r="AL33" s="1190"/>
      <c r="AM33" s="1190"/>
      <c r="AN33" s="1191"/>
      <c r="AO33" s="343" t="s">
        <v>514</v>
      </c>
      <c r="AP33" s="343" t="s">
        <v>514</v>
      </c>
      <c r="AQ33" s="344">
        <v>3</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529</v>
      </c>
      <c r="AL34" s="1190"/>
      <c r="AM34" s="1190"/>
      <c r="AN34" s="1191"/>
      <c r="AO34" s="343" t="s">
        <v>514</v>
      </c>
      <c r="AP34" s="343" t="s">
        <v>514</v>
      </c>
      <c r="AQ34" s="344">
        <v>81</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530</v>
      </c>
      <c r="AL35" s="1190"/>
      <c r="AM35" s="1190"/>
      <c r="AN35" s="1191"/>
      <c r="AO35" s="343">
        <v>1122523</v>
      </c>
      <c r="AP35" s="343">
        <v>4845</v>
      </c>
      <c r="AQ35" s="344">
        <v>8919</v>
      </c>
      <c r="AR35" s="345">
        <v>-45.7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531</v>
      </c>
      <c r="AL36" s="1190"/>
      <c r="AM36" s="1190"/>
      <c r="AN36" s="1191"/>
      <c r="AO36" s="343">
        <v>281136</v>
      </c>
      <c r="AP36" s="343">
        <v>1213</v>
      </c>
      <c r="AQ36" s="344">
        <v>380</v>
      </c>
      <c r="AR36" s="345">
        <v>219.2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532</v>
      </c>
      <c r="AL37" s="1190"/>
      <c r="AM37" s="1190"/>
      <c r="AN37" s="1191"/>
      <c r="AO37" s="343" t="s">
        <v>514</v>
      </c>
      <c r="AP37" s="343" t="s">
        <v>514</v>
      </c>
      <c r="AQ37" s="344">
        <v>886</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533</v>
      </c>
      <c r="AL38" s="1193"/>
      <c r="AM38" s="1193"/>
      <c r="AN38" s="1194"/>
      <c r="AO38" s="346">
        <v>1397</v>
      </c>
      <c r="AP38" s="346">
        <v>6</v>
      </c>
      <c r="AQ38" s="347">
        <v>1</v>
      </c>
      <c r="AR38" s="335">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534</v>
      </c>
      <c r="AL39" s="1193"/>
      <c r="AM39" s="1193"/>
      <c r="AN39" s="1194"/>
      <c r="AO39" s="343">
        <v>-1790094</v>
      </c>
      <c r="AP39" s="343">
        <v>-7726</v>
      </c>
      <c r="AQ39" s="344">
        <v>-8108</v>
      </c>
      <c r="AR39" s="345">
        <v>-4.7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535</v>
      </c>
      <c r="AL40" s="1190"/>
      <c r="AM40" s="1190"/>
      <c r="AN40" s="1191"/>
      <c r="AO40" s="343">
        <v>-5736367</v>
      </c>
      <c r="AP40" s="343">
        <v>-24758</v>
      </c>
      <c r="AQ40" s="344">
        <v>-28743</v>
      </c>
      <c r="AR40" s="345">
        <v>-13.9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-132475</v>
      </c>
      <c r="AP41" s="343">
        <v>-572</v>
      </c>
      <c r="AQ41" s="344">
        <v>10414</v>
      </c>
      <c r="AR41" s="345">
        <v>-105.5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504</v>
      </c>
      <c r="AN49" s="1186" t="s">
        <v>539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5038882</v>
      </c>
      <c r="AN51" s="365">
        <v>21074</v>
      </c>
      <c r="AO51" s="366">
        <v>10.199999999999999</v>
      </c>
      <c r="AP51" s="367">
        <v>43554</v>
      </c>
      <c r="AQ51" s="368">
        <v>4</v>
      </c>
      <c r="AR51" s="369">
        <v>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2213130</v>
      </c>
      <c r="AN52" s="373">
        <v>9256</v>
      </c>
      <c r="AO52" s="374">
        <v>-22.3</v>
      </c>
      <c r="AP52" s="375">
        <v>24811</v>
      </c>
      <c r="AQ52" s="376">
        <v>4.5999999999999996</v>
      </c>
      <c r="AR52" s="377">
        <v>-26.9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11410479</v>
      </c>
      <c r="AN53" s="365">
        <v>48056</v>
      </c>
      <c r="AO53" s="366">
        <v>128</v>
      </c>
      <c r="AP53" s="367">
        <v>42581</v>
      </c>
      <c r="AQ53" s="368">
        <v>-2.2000000000000002</v>
      </c>
      <c r="AR53" s="369">
        <v>130.19999999999999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3078970</v>
      </c>
      <c r="AN54" s="373">
        <v>12967</v>
      </c>
      <c r="AO54" s="374">
        <v>40.1</v>
      </c>
      <c r="AP54" s="375">
        <v>24354</v>
      </c>
      <c r="AQ54" s="376">
        <v>-1.8</v>
      </c>
      <c r="AR54" s="377">
        <v>41.9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12713223</v>
      </c>
      <c r="AN55" s="365">
        <v>53937</v>
      </c>
      <c r="AO55" s="366">
        <v>12.2</v>
      </c>
      <c r="AP55" s="367">
        <v>45426</v>
      </c>
      <c r="AQ55" s="368">
        <v>6.7</v>
      </c>
      <c r="AR55" s="369">
        <v>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3622763</v>
      </c>
      <c r="AN56" s="373">
        <v>15370</v>
      </c>
      <c r="AO56" s="374">
        <v>18.5</v>
      </c>
      <c r="AP56" s="375">
        <v>24508</v>
      </c>
      <c r="AQ56" s="376">
        <v>0.6</v>
      </c>
      <c r="AR56" s="377">
        <v>17.899999999999999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6648021</v>
      </c>
      <c r="AN57" s="365">
        <v>28473</v>
      </c>
      <c r="AO57" s="366">
        <v>-47.2</v>
      </c>
      <c r="AP57" s="367">
        <v>45022</v>
      </c>
      <c r="AQ57" s="368">
        <v>-0.9</v>
      </c>
      <c r="AR57" s="369">
        <v>-46.3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1829765</v>
      </c>
      <c r="AN58" s="373">
        <v>7837</v>
      </c>
      <c r="AO58" s="374">
        <v>-49</v>
      </c>
      <c r="AP58" s="375">
        <v>25247</v>
      </c>
      <c r="AQ58" s="376">
        <v>3</v>
      </c>
      <c r="AR58" s="377">
        <v>-52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8691773</v>
      </c>
      <c r="AN59" s="365">
        <v>37513</v>
      </c>
      <c r="AO59" s="366">
        <v>31.7</v>
      </c>
      <c r="AP59" s="367">
        <v>51849</v>
      </c>
      <c r="AQ59" s="368">
        <v>15.2</v>
      </c>
      <c r="AR59" s="369">
        <v>16.5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2079503</v>
      </c>
      <c r="AN60" s="373">
        <v>8975</v>
      </c>
      <c r="AO60" s="374">
        <v>14.5</v>
      </c>
      <c r="AP60" s="375">
        <v>26326</v>
      </c>
      <c r="AQ60" s="376">
        <v>4.3</v>
      </c>
      <c r="AR60" s="377">
        <v>10.199999999999999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8900476</v>
      </c>
      <c r="AN61" s="380">
        <v>37811</v>
      </c>
      <c r="AO61" s="381">
        <v>27</v>
      </c>
      <c r="AP61" s="382">
        <v>45686</v>
      </c>
      <c r="AQ61" s="383">
        <v>4.5999999999999996</v>
      </c>
      <c r="AR61" s="369">
        <v>22.4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2564826</v>
      </c>
      <c r="AN62" s="373">
        <v>10881</v>
      </c>
      <c r="AO62" s="374">
        <v>0.4</v>
      </c>
      <c r="AP62" s="375">
        <v>25049</v>
      </c>
      <c r="AQ62" s="376">
        <v>2.1</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YV4uz6fP36FnQYT5GLNHVCG2ofzODAOMi4F5iX/u9vQYe2riG0MfTW+QCkeQgS2b6GKnNQ+LuD0fkBVBopMOw==" saltValue="/Zcv/0V3yPsZnYnWCdCd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yAGsMYOqLyWhhU1cVqEIZHOI1Ax11g5rgCe0/YdS/Oq+YwEGsjz3M0EZgvp686XT7ltXnyuDvJQLnLZoF4E+w==" saltValue="jxbMW1OCO3DkaBGHdO+N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5MpUlf0sRF010anayOilTftpp47foWTdqGmq9vlYT30vdFon8pu68nuArZkeswiOjoRclUsE1nld10SWKGZT6Q==" saltValue="tpSTPfS35aTiJSSl0e2L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10.29</v>
      </c>
      <c r="G47" s="12">
        <v>12.26</v>
      </c>
      <c r="H47" s="12">
        <v>14.45</v>
      </c>
      <c r="I47" s="12">
        <v>15.8</v>
      </c>
      <c r="J47" s="13">
        <v>21.63</v>
      </c>
    </row>
    <row r="48" spans="2:10" ht="57.75" customHeight="1" x14ac:dyDescent="0.15">
      <c r="B48" s="14"/>
      <c r="C48" s="1200" t="s">
        <v>4</v>
      </c>
      <c r="D48" s="1200"/>
      <c r="E48" s="1201"/>
      <c r="F48" s="15">
        <v>3.13</v>
      </c>
      <c r="G48" s="16">
        <v>3.39</v>
      </c>
      <c r="H48" s="16">
        <v>3.54</v>
      </c>
      <c r="I48" s="16">
        <v>3.64</v>
      </c>
      <c r="J48" s="17">
        <v>3.97</v>
      </c>
    </row>
    <row r="49" spans="2:10" ht="57.75" customHeight="1" thickBot="1" x14ac:dyDescent="0.2">
      <c r="B49" s="18"/>
      <c r="C49" s="1202" t="s">
        <v>5</v>
      </c>
      <c r="D49" s="1202"/>
      <c r="E49" s="1203"/>
      <c r="F49" s="19">
        <v>3.69</v>
      </c>
      <c r="G49" s="20">
        <v>2.2999999999999998</v>
      </c>
      <c r="H49" s="20">
        <v>2.41</v>
      </c>
      <c r="I49" s="20">
        <v>1.46</v>
      </c>
      <c r="J49" s="21">
        <v>6.74</v>
      </c>
    </row>
    <row r="50" spans="2:10" ht="13.5" customHeight="1" x14ac:dyDescent="0.15"/>
  </sheetData>
  <sheetProtection algorithmName="SHA-512" hashValue="bn12XwX74x+csKjt9O2gibjw4AxAKi4rQdicssbufaXirlb9caXCRyAVTv2K5pUvWItl8gv3kIHgy1JxyQFQ2w==" saltValue="Tx4rkuuoBRJ8CeZQLVdA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2021-03-25T01:50:42Z</cp:lastPrinted>
  <dcterms:created xsi:type="dcterms:W3CDTF">2021-02-05T03:20:45Z</dcterms:created>
  <dcterms:modified xsi:type="dcterms:W3CDTF">2021-10-29T07:10:28Z</dcterms:modified>
  <cp:category/>
</cp:coreProperties>
</file>