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105" yWindow="-105" windowWidth="25185" windowHeight="16260" tabRatio="5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U37" i="10"/>
  <c r="BE36" i="10"/>
  <c r="AM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AM34" i="10" l="1"/>
  <c r="BE34" i="10" s="1"/>
  <c r="BW34" i="10" l="1"/>
  <c r="BW35" i="10" s="1"/>
  <c r="BW36" i="10" s="1"/>
  <c r="BW37" i="10" s="1"/>
  <c r="BW38" i="10" s="1"/>
  <c r="BW39" i="10" s="1"/>
  <c r="BW40" i="10" s="1"/>
  <c r="CO34" i="10"/>
  <c r="CO35" i="10" s="1"/>
  <c r="CO36" i="10" s="1"/>
  <c r="CO37" i="10" s="1"/>
  <c r="CO38" i="10" s="1"/>
  <c r="CO39" i="10" s="1"/>
  <c r="CO40" i="10" s="1"/>
</calcChain>
</file>

<file path=xl/sharedStrings.xml><?xml version="1.0" encoding="utf-8"?>
<sst xmlns="http://schemas.openxmlformats.org/spreadsheetml/2006/main" count="1115" uniqueCount="633">
  <si>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</si>
  <si>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</si>
  <si>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</si>
  <si>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</si>
  <si>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</si>
  <si>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</si>
  <si>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</si>
  <si>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</si>
  <si>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</si>
  <si>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</si>
  <si>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</si>
  <si>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</si>
  <si>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</si>
  <si>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</si>
  <si>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</si>
  <si>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</si>
  <si>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</si>
  <si>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</si>
  <si>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</si>
  <si>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</si>
  <si>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</si>
  <si>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</si>
  <si>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</si>
  <si>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</si>
  <si>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</si>
  <si>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</si>
  <si>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</si>
  <si>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</si>
  <si>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</si>
  <si>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</si>
  <si>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</si>
  <si>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</si>
  <si>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</si>
  <si>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</si>
  <si>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</si>
  <si>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</si>
  <si>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</si>
  <si>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</si>
  <si>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</si>
  <si>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</si>
  <si>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</si>
  <si>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</si>
  <si>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</si>
  <si>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</si>
  <si>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</si>
  <si>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</si>
  <si>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</si>
  <si>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</si>
  <si>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</si>
  <si>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</si>
  <si>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</si>
  <si>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</si>
  <si>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</si>
  <si>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</si>
  <si>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</si>
  <si>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</si>
  <si>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</si>
  <si>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</si>
  <si>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</si>
  <si>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</si>
  <si>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</si>
  <si>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</si>
  <si>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</si>
  <si>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</si>
  <si>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</si>
  <si>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</si>
  <si>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</si>
  <si>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</si>
  <si>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</si>
  <si>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</si>
  <si>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</si>
  <si>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</si>
  <si>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</si>
  <si>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</si>
  <si>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</si>
  <si>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</si>
  <si>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</si>
  <si>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</si>
  <si>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</si>
  <si>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</si>
  <si>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</si>
  <si>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</si>
  <si>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</si>
  <si>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</si>
  <si>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</si>
  <si>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</si>
  <si>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</si>
  <si>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</si>
  <si>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</si>
  <si>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</si>
  <si>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</si>
  <si>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</si>
  <si>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</si>
  <si>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</si>
  <si>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</si>
  <si>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</si>
  <si>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</si>
  <si>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泉佐野市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</si>
  <si>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</si>
  <si>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</si>
  <si>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</si>
  <si>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</si>
  <si>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</si>
  <si>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</si>
  <si>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</si>
  <si>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</si>
  <si>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</si>
  <si>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</si>
  <si>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</si>
  <si>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</si>
  <si>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</si>
  <si>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</si>
  <si>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</si>
  <si>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</si>
  <si>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</si>
  <si>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</si>
  <si>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</si>
  <si>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</si>
  <si>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</si>
  <si>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</si>
  <si>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</si>
  <si>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</si>
  <si>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</si>
  <si>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</si>
  <si>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</si>
  <si>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</si>
  <si>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</si>
  <si>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</si>
  <si>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</si>
  <si>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</si>
  <si>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</si>
  <si>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</si>
  <si>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</si>
  <si>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</si>
  <si>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</si>
  <si>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</si>
  <si>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</si>
  <si>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</si>
  <si>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</si>
  <si>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</si>
  <si>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</si>
  <si>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</si>
  <si>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</si>
  <si>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</si>
  <si>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</si>
  <si>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</si>
  <si>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</si>
  <si>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</si>
  <si>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</si>
  <si>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</si>
  <si>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</si>
  <si>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</si>
  <si>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</si>
  <si>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</si>
  <si>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</si>
  <si>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</si>
  <si>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</si>
  <si>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</si>
  <si>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</si>
  <si>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</si>
  <si>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</si>
  <si>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</si>
  <si>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</si>
  <si>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</si>
  <si>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</si>
  <si>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</si>
  <si>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</si>
  <si>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</si>
  <si>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</si>
  <si>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</si>
  <si>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</si>
  <si>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</si>
  <si>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</si>
  <si>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</si>
  <si>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</si>
  <si>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</si>
  <si>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</si>
  <si>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</si>
  <si>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</si>
  <si>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</si>
  <si>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</si>
  <si>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</si>
  <si>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</si>
  <si>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</si>
  <si>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</si>
  <si>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</si>
  <si>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</si>
  <si>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</si>
  <si>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</si>
  <si>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</si>
  <si>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</si>
  <si>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</si>
  <si>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</si>
  <si>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</si>
  <si>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</si>
  <si>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</si>
  <si>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</si>
  <si>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</si>
  <si>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</si>
  <si>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</si>
  <si>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</si>
  <si>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</si>
  <si>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</si>
  <si>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</si>
  <si>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</si>
  <si>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</si>
  <si>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</si>
  <si>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</si>
  <si>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</si>
  <si>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</si>
  <si>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</si>
  <si>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</si>
  <si>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</si>
  <si>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</si>
  <si>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大阪府泉佐野市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</si>
  <si>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</si>
  <si>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</si>
  <si>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</si>
  <si>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</si>
  <si>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</si>
  <si>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</si>
  <si>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</si>
  <si>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</si>
  <si>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</si>
  <si>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</si>
  <si>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</si>
  <si>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</si>
  <si>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</si>
  <si>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</si>
  <si>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</si>
  <si>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</si>
  <si>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</si>
  <si>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</si>
  <si>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</si>
  <si>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</si>
  <si>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</si>
  <si>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</si>
  <si>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</si>
  <si>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</si>
  <si>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</si>
  <si>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</si>
  <si>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</si>
  <si>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</si>
  <si>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</si>
  <si>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</si>
  <si>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</si>
  <si>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</si>
  <si>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</si>
  <si>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</si>
  <si>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</si>
  <si>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</si>
  <si>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</si>
  <si>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</si>
  <si>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</si>
  <si>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</si>
  <si>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</si>
  <si>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</si>
  <si>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</si>
  <si>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</si>
  <si>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</si>
  <si>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</si>
  <si>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</si>
  <si>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</si>
  <si>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</si>
  <si>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</si>
  <si>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</si>
  <si>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</si>
  <si>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</si>
  <si>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</si>
  <si>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</si>
  <si>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</si>
  <si>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</si>
  <si>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</si>
  <si>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</si>
  <si>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</si>
  <si>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</si>
  <si>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</si>
  <si>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</si>
  <si>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</si>
  <si>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</si>
  <si>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</si>
  <si>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</si>
  <si>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</si>
  <si>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</si>
  <si>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</si>
  <si>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</si>
  <si>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</si>
  <si>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</si>
  <si>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</si>
  <si>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</si>
  <si>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</si>
  <si>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</si>
  <si>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</si>
  <si>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</si>
  <si>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</si>
  <si>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</si>
  <si>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</si>
  <si>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</si>
  <si>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</si>
  <si>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</si>
  <si>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</si>
  <si>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</si>
  <si>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</si>
  <si>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</si>
  <si>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</si>
  <si>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</si>
  <si>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</si>
  <si>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</si>
  <si>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</si>
  <si>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</si>
  <si>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</si>
  <si>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</si>
  <si>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</si>
  <si>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</si>
  <si>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</si>
  <si>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</si>
  <si>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</si>
  <si>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</si>
  <si>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</si>
  <si>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</si>
  <si>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</si>
  <si>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</si>
  <si>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</si>
  <si>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</si>
  <si>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</si>
  <si>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</si>
  <si>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</si>
  <si>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</si>
  <si>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</si>
  <si>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</si>
  <si>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</si>
  <si>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</si>
  <si>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</si>
  <si>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</si>
  <si>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</si>
  <si>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</si>
  <si>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</si>
  <si>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</si>
  <si>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</si>
  <si>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</si>
  <si>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</si>
  <si>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</si>
  <si>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</si>
  <si>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</si>
  <si>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</si>
  <si>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</si>
  <si>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</si>
  <si>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</si>
  <si>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</si>
  <si>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</si>
  <si>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</si>
  <si>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</si>
  <si>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</si>
  <si>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</si>
  <si>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</si>
  <si>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</si>
  <si>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</si>
  <si>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</si>
  <si>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</si>
  <si>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</si>
  <si>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</si>
  <si>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</si>
  <si>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</si>
  <si>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</si>
  <si>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</si>
  <si>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</si>
  <si>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</si>
  <si>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大阪府泉佐野市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</si>
  <si>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</si>
  <si>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</si>
  <si>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</si>
  <si>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</si>
  <si>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</si>
  <si>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</si>
  <si>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</si>
  <si>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</si>
  <si>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</si>
  <si>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</si>
  <si>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</si>
  <si>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</si>
  <si>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</si>
  <si>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</si>
  <si>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</si>
  <si>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</si>
  <si>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</si>
  <si>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</si>
  <si>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</si>
  <si>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</si>
  <si>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</si>
  <si>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病院事業債管理特別会計</t>
    <phoneticPr fontId="5"/>
  </si>
  <si>
    <t>りんくう公園事業特別会計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</si>
  <si>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</si>
  <si>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</si>
  <si>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</si>
  <si>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</si>
  <si>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</si>
  <si>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</si>
  <si>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</si>
  <si>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</si>
  <si>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</si>
  <si>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</si>
  <si>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</si>
  <si>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</si>
  <si>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</si>
  <si>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</si>
  <si>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</si>
  <si>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</si>
  <si>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</si>
  <si>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</si>
  <si>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</si>
  <si>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</si>
  <si>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</si>
  <si>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</si>
  <si>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</si>
  <si>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</si>
  <si>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</si>
  <si>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</si>
  <si>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</si>
  <si>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</si>
  <si>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</si>
  <si>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</si>
  <si>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</si>
  <si>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</si>
  <si>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</si>
  <si>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</si>
  <si>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</si>
  <si>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</si>
  <si>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</si>
  <si>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</si>
  <si>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</si>
  <si>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</si>
  <si>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</si>
  <si>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</si>
  <si>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</si>
  <si>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</si>
  <si>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</si>
  <si>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</si>
  <si>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</si>
  <si>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</si>
  <si>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</si>
  <si>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</si>
  <si>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</si>
  <si>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</si>
  <si>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</si>
  <si>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</si>
  <si>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</si>
  <si>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</si>
  <si>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</si>
  <si>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</si>
  <si>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</si>
  <si>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</si>
  <si>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</si>
  <si>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</si>
  <si>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</si>
  <si>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</si>
  <si>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</si>
  <si>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</si>
  <si>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</si>
  <si>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</si>
  <si>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</si>
  <si>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</si>
  <si>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</si>
  <si>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</si>
  <si>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</si>
  <si>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</si>
  <si>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</si>
  <si>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</si>
  <si>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</si>
  <si>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</si>
  <si>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</si>
  <si>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</si>
  <si>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</si>
  <si>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</si>
  <si>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</si>
  <si>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</si>
  <si>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</si>
  <si>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</si>
  <si>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</si>
  <si>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</si>
  <si>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</si>
  <si>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</si>
  <si>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</si>
  <si>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</si>
  <si>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</si>
  <si>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</si>
  <si>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</si>
  <si>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</si>
  <si>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</si>
  <si>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</si>
  <si>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</si>
  <si>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</si>
  <si>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</si>
  <si>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</si>
  <si>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</si>
  <si>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</si>
  <si>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</si>
  <si>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</si>
  <si>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</si>
  <si>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</si>
  <si>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</si>
  <si>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</si>
  <si>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</si>
  <si>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</si>
  <si>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</si>
  <si>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</si>
  <si>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</si>
  <si>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</si>
  <si>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</si>
  <si>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</si>
  <si>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</si>
  <si>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</si>
  <si>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</si>
  <si>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</si>
  <si>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</si>
  <si>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</si>
  <si>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</si>
  <si>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</si>
  <si>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</si>
  <si>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</si>
  <si>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</si>
  <si>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</si>
  <si>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</si>
  <si>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</si>
  <si>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</si>
  <si>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</si>
  <si>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</si>
  <si>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</si>
  <si>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</si>
  <si>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</si>
  <si>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</si>
  <si>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</si>
  <si>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</si>
  <si>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</si>
  <si>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</si>
  <si>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</si>
  <si>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</si>
  <si>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</si>
  <si>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</si>
  <si>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</si>
  <si>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</si>
  <si>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</si>
  <si>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</si>
  <si>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</si>
  <si>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</si>
  <si>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</si>
  <si>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</si>
  <si>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</si>
  <si>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</si>
  <si>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</si>
  <si>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</si>
  <si>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</si>
  <si>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</si>
  <si>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</si>
  <si>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</si>
  <si>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</si>
  <si>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</si>
  <si>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</si>
  <si>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</si>
  <si>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</si>
  <si>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</si>
  <si>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</si>
  <si>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</si>
  <si>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</si>
  <si>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</si>
  <si>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</si>
  <si>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</si>
  <si>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</si>
  <si>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</si>
  <si>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</si>
  <si>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</si>
  <si>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</si>
  <si>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</si>
  <si>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国民健康保険事業特別会計</t>
  </si>
  <si>
    <t>下水道事業特別会計</t>
  </si>
  <si>
    <t>一般会計</t>
  </si>
  <si>
    <t>介護保険事業特別会計</t>
  </si>
  <si>
    <t>後期高齢者医療事業特別会計</t>
  </si>
  <si>
    <t>公共用地先行取得事業特別会計</t>
  </si>
  <si>
    <t>病院事業債管理特別会計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</si>
  <si>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</si>
  <si>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</si>
  <si>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</si>
  <si>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</si>
  <si>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</si>
  <si>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</si>
  <si>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</si>
  <si>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</si>
  <si>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</si>
  <si>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</si>
  <si>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</si>
  <si>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</si>
  <si>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泉佐野市田尻町清掃組合</t>
    <rPh sb="0" eb="4">
      <t>イズミサノシ</t>
    </rPh>
    <rPh sb="4" eb="7">
      <t>タジリチョウ</t>
    </rPh>
    <rPh sb="7" eb="9">
      <t>セイソウ</t>
    </rPh>
    <rPh sb="9" eb="11">
      <t>クミアイ</t>
    </rPh>
    <phoneticPr fontId="2"/>
  </si>
  <si>
    <t>泉州南消防組合</t>
    <rPh sb="0" eb="2">
      <t>センシュウ</t>
    </rPh>
    <rPh sb="2" eb="3">
      <t>ミナミ</t>
    </rPh>
    <rPh sb="3" eb="5">
      <t>ショウボウ</t>
    </rPh>
    <rPh sb="5" eb="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</si>
  <si>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</si>
  <si>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</si>
  <si>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4">
      <t>スイドウジギョウ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</si>
  <si>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</si>
  <si>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</si>
  <si>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泉佐野市土地開発公社</t>
    <rPh sb="0" eb="10">
      <t>イズミサノシトチカイハツコウシャ</t>
    </rPh>
    <phoneticPr fontId="2"/>
  </si>
  <si>
    <t>泉佐野市文化振興財団</t>
    <rPh sb="0" eb="4">
      <t>イズミサノシ</t>
    </rPh>
    <rPh sb="4" eb="6">
      <t>ブンカ</t>
    </rPh>
    <rPh sb="6" eb="8">
      <t>シンコウ</t>
    </rPh>
    <rPh sb="8" eb="10">
      <t>ザイダン</t>
    </rPh>
    <phoneticPr fontId="2"/>
  </si>
  <si>
    <t>泉佐野市ウォーターフロント</t>
    <rPh sb="0" eb="4">
      <t>イズミサノシ</t>
    </rPh>
    <phoneticPr fontId="2"/>
  </si>
  <si>
    <t>地方独立行政法人りんくう総合医療センター</t>
    <rPh sb="0" eb="8">
      <t>チホウドクリツギョウセイホウジン</t>
    </rPh>
    <rPh sb="12" eb="16">
      <t>ソウゴウイリョウ</t>
    </rPh>
    <phoneticPr fontId="2"/>
  </si>
  <si>
    <t>泉佐野電力</t>
    <rPh sb="0" eb="3">
      <t>イズミサノ</t>
    </rPh>
    <rPh sb="3" eb="5">
      <t>デンリョク</t>
    </rPh>
    <phoneticPr fontId="2"/>
  </si>
  <si>
    <t>-</t>
    <phoneticPr fontId="2"/>
  </si>
  <si>
    <t>-</t>
    <phoneticPr fontId="2"/>
  </si>
  <si>
    <t>-</t>
    <phoneticPr fontId="2"/>
  </si>
  <si>
    <t>-</t>
    <phoneticPr fontId="2"/>
  </si>
  <si>
    <t>公共施設整備等基金</t>
    <phoneticPr fontId="5"/>
  </si>
  <si>
    <t>教育振興基金</t>
    <phoneticPr fontId="5"/>
  </si>
  <si>
    <t>福祉基金</t>
    <phoneticPr fontId="5"/>
  </si>
  <si>
    <t>地域経済振興基金</t>
    <phoneticPr fontId="5"/>
  </si>
  <si>
    <t>環境衛生事業基金</t>
    <phoneticPr fontId="5"/>
  </si>
  <si>
    <t>-</t>
    <phoneticPr fontId="2"/>
  </si>
  <si>
    <t>-</t>
    <phoneticPr fontId="2"/>
  </si>
  <si>
    <t>-</t>
    <phoneticPr fontId="2"/>
  </si>
  <si>
    <t>-</t>
    <phoneticPr fontId="2"/>
  </si>
  <si>
    <t>泉佐野ガス</t>
    <rPh sb="0" eb="3">
      <t>イズミサノ</t>
    </rPh>
    <phoneticPr fontId="2"/>
  </si>
  <si>
    <t>-</t>
    <phoneticPr fontId="2"/>
  </si>
  <si>
    <t>株式会社さのたす</t>
    <rPh sb="0" eb="4">
      <t>カブシキガイシャ</t>
    </rPh>
    <phoneticPr fontId="2"/>
  </si>
  <si>
    <t>-</t>
    <phoneticPr fontId="2"/>
  </si>
  <si>
    <t>大阪府都市競艇企業団</t>
    <rPh sb="0" eb="10">
      <t>キョウテイトシキョウテイキギョウダン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</si>
  <si>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</si>
  <si>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</si>
  <si>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</si>
  <si>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平成29年度においては、類似団体内平均値より将来負担比率は高く、将来返済すべき借金等（負債）が大きい中で、公共施設の老朽化は着実に進行している。
　有形固定資産減価償却率は、まだ類似団体内平均値より低いものの、今後は維持更新の対策も必要となってくる。
　このため、中期財政運営方針に基づき、安定した財政運営を目指すとともに、公共施設等総合管理計画などに基づき、市民サービスの低下をまねかないように公共施設等の適正な管理に努めていく。
　なお、平成30年度及び令和元年度決算に係る固定資産台帳については、令和2年3月31日時点で未整備であるため、平成30年度及び令和元年度の本市の数値は表示していない。</t>
    <rPh sb="1" eb="3">
      <t>ヘイセイ</t>
    </rPh>
    <rPh sb="5" eb="7">
      <t>ネンド</t>
    </rPh>
    <rPh sb="13" eb="15">
      <t>ルイジ</t>
    </rPh>
    <rPh sb="15" eb="17">
      <t>ダンタイ</t>
    </rPh>
    <rPh sb="17" eb="18">
      <t>ナイ</t>
    </rPh>
    <rPh sb="18" eb="20">
      <t>ヘイキン</t>
    </rPh>
    <rPh sb="20" eb="21">
      <t>チ</t>
    </rPh>
    <rPh sb="23" eb="25">
      <t>ショウライ</t>
    </rPh>
    <rPh sb="25" eb="27">
      <t>フタン</t>
    </rPh>
    <rPh sb="27" eb="29">
      <t>ヒリツ</t>
    </rPh>
    <rPh sb="30" eb="31">
      <t>タカ</t>
    </rPh>
    <rPh sb="33" eb="35">
      <t>ショウライ</t>
    </rPh>
    <rPh sb="35" eb="37">
      <t>ヘンサイ</t>
    </rPh>
    <rPh sb="40" eb="42">
      <t>シャッキン</t>
    </rPh>
    <rPh sb="42" eb="43">
      <t>トウ</t>
    </rPh>
    <rPh sb="44" eb="46">
      <t>フサイ</t>
    </rPh>
    <rPh sb="48" eb="49">
      <t>オオ</t>
    </rPh>
    <rPh sb="51" eb="52">
      <t>ナカ</t>
    </rPh>
    <rPh sb="54" eb="56">
      <t>コウキョウ</t>
    </rPh>
    <rPh sb="56" eb="58">
      <t>シセツ</t>
    </rPh>
    <rPh sb="59" eb="62">
      <t>ロウキュウカ</t>
    </rPh>
    <rPh sb="63" eb="65">
      <t>チャクジツ</t>
    </rPh>
    <rPh sb="66" eb="68">
      <t>シンコウ</t>
    </rPh>
    <rPh sb="75" eb="77">
      <t>ユウケイ</t>
    </rPh>
    <rPh sb="77" eb="79">
      <t>コテイ</t>
    </rPh>
    <rPh sb="79" eb="81">
      <t>シサン</t>
    </rPh>
    <rPh sb="81" eb="83">
      <t>ゲンカ</t>
    </rPh>
    <rPh sb="83" eb="85">
      <t>ショウキャク</t>
    </rPh>
    <rPh sb="85" eb="86">
      <t>リツ</t>
    </rPh>
    <rPh sb="90" eb="92">
      <t>ルイジ</t>
    </rPh>
    <rPh sb="92" eb="94">
      <t>ダンタイ</t>
    </rPh>
    <rPh sb="94" eb="95">
      <t>ナイ</t>
    </rPh>
    <rPh sb="95" eb="97">
      <t>ヘイキン</t>
    </rPh>
    <rPh sb="97" eb="98">
      <t>チ</t>
    </rPh>
    <rPh sb="100" eb="101">
      <t>ヒク</t>
    </rPh>
    <rPh sb="106" eb="108">
      <t>コンゴ</t>
    </rPh>
    <rPh sb="109" eb="111">
      <t>イジ</t>
    </rPh>
    <rPh sb="111" eb="113">
      <t>コウシン</t>
    </rPh>
    <rPh sb="114" eb="116">
      <t>タイサク</t>
    </rPh>
    <rPh sb="117" eb="119">
      <t>ヒツヨウ</t>
    </rPh>
    <rPh sb="133" eb="135">
      <t>チュウキ</t>
    </rPh>
    <rPh sb="135" eb="137">
      <t>ザイセイ</t>
    </rPh>
    <rPh sb="137" eb="139">
      <t>ウンエイ</t>
    </rPh>
    <rPh sb="139" eb="141">
      <t>ホウシン</t>
    </rPh>
    <rPh sb="142" eb="143">
      <t>モト</t>
    </rPh>
    <rPh sb="146" eb="148">
      <t>アンテイ</t>
    </rPh>
    <rPh sb="150" eb="152">
      <t>ザイセイ</t>
    </rPh>
    <rPh sb="152" eb="154">
      <t>ウンエイ</t>
    </rPh>
    <rPh sb="155" eb="157">
      <t>メザ</t>
    </rPh>
    <rPh sb="163" eb="165">
      <t>コウキョウ</t>
    </rPh>
    <rPh sb="165" eb="167">
      <t>シセツ</t>
    </rPh>
    <rPh sb="167" eb="168">
      <t>トウ</t>
    </rPh>
    <rPh sb="168" eb="170">
      <t>ソウゴウ</t>
    </rPh>
    <rPh sb="170" eb="172">
      <t>カンリ</t>
    </rPh>
    <rPh sb="172" eb="174">
      <t>ケイカク</t>
    </rPh>
    <rPh sb="177" eb="178">
      <t>モト</t>
    </rPh>
    <rPh sb="181" eb="183">
      <t>シミン</t>
    </rPh>
    <rPh sb="188" eb="190">
      <t>テイカ</t>
    </rPh>
    <rPh sb="199" eb="201">
      <t>コウキョウ</t>
    </rPh>
    <rPh sb="201" eb="203">
      <t>シセツ</t>
    </rPh>
    <rPh sb="203" eb="204">
      <t>トウ</t>
    </rPh>
    <rPh sb="205" eb="207">
      <t>テキセイ</t>
    </rPh>
    <rPh sb="208" eb="210">
      <t>カンリ</t>
    </rPh>
    <rPh sb="211" eb="212">
      <t>ツト</t>
    </rPh>
    <rPh sb="222" eb="224">
      <t>ヘイセイ</t>
    </rPh>
    <rPh sb="226" eb="228">
      <t>ネンド</t>
    </rPh>
    <rPh sb="228" eb="229">
      <t>オヨ</t>
    </rPh>
    <rPh sb="230" eb="232">
      <t>レイワ</t>
    </rPh>
    <rPh sb="232" eb="234">
      <t>ガンネン</t>
    </rPh>
    <rPh sb="234" eb="235">
      <t>ド</t>
    </rPh>
    <rPh sb="235" eb="237">
      <t>ケッサン</t>
    </rPh>
    <rPh sb="238" eb="239">
      <t>カカ</t>
    </rPh>
    <rPh sb="240" eb="242">
      <t>コテイ</t>
    </rPh>
    <rPh sb="242" eb="244">
      <t>シサン</t>
    </rPh>
    <rPh sb="244" eb="246">
      <t>ダイチョウ</t>
    </rPh>
    <rPh sb="252" eb="254">
      <t>レイワ</t>
    </rPh>
    <rPh sb="255" eb="256">
      <t>ネン</t>
    </rPh>
    <rPh sb="257" eb="258">
      <t>ガツ</t>
    </rPh>
    <rPh sb="260" eb="261">
      <t>ニチ</t>
    </rPh>
    <rPh sb="261" eb="263">
      <t>ジテン</t>
    </rPh>
    <rPh sb="264" eb="267">
      <t>ミセイビ</t>
    </rPh>
    <rPh sb="273" eb="275">
      <t>ヘイセイ</t>
    </rPh>
    <rPh sb="277" eb="279">
      <t>ネンド</t>
    </rPh>
    <rPh sb="279" eb="280">
      <t>オヨ</t>
    </rPh>
    <rPh sb="281" eb="283">
      <t>レイワ</t>
    </rPh>
    <rPh sb="283" eb="285">
      <t>ガンネン</t>
    </rPh>
    <rPh sb="285" eb="286">
      <t>ド</t>
    </rPh>
    <rPh sb="287" eb="289">
      <t>ホンシ</t>
    </rPh>
    <rPh sb="290" eb="292">
      <t>スウチ</t>
    </rPh>
    <rPh sb="293" eb="295">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</si>
  <si>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</si>
  <si>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</si>
  <si>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</si>
  <si>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</si>
  <si>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</si>
  <si>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</si>
  <si>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将来負担比率、実質公債費比率ともに類似団体内平均値を上回っており、高水準な地方債残高が大きな負担となっている。
　今後ピークを迎える公債費の負担を抑制するため、地方債の繰上償還の実施や計画的な事業実施による新規発行債の抑制に努めていく。
　このため、中期財政運営方針に基づき、安定した財政運営を目指すとともに、公共施設等総合管理計画に基づき、市民サービスの低下をまねかないように公共施設等の適正な管理に努めていく。</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5">
      <t>ヘイキン</t>
    </rPh>
    <rPh sb="25" eb="26">
      <t>チ</t>
    </rPh>
    <rPh sb="27" eb="29">
      <t>ウワマワ</t>
    </rPh>
    <rPh sb="34" eb="37">
      <t>コウスイジュン</t>
    </rPh>
    <rPh sb="38" eb="41">
      <t>チホウサイ</t>
    </rPh>
    <rPh sb="41" eb="43">
      <t>ザンダカ</t>
    </rPh>
    <rPh sb="44" eb="45">
      <t>オオ</t>
    </rPh>
    <rPh sb="47" eb="49">
      <t>フタン</t>
    </rPh>
    <rPh sb="58" eb="60">
      <t>コンゴ</t>
    </rPh>
    <rPh sb="64" eb="65">
      <t>ムカ</t>
    </rPh>
    <rPh sb="67" eb="70">
      <t>コウサイヒ</t>
    </rPh>
    <rPh sb="71" eb="73">
      <t>フタン</t>
    </rPh>
    <rPh sb="74" eb="76">
      <t>ヨクセイ</t>
    </rPh>
    <rPh sb="81" eb="84">
      <t>チホウサイ</t>
    </rPh>
    <rPh sb="85" eb="87">
      <t>クリアゲ</t>
    </rPh>
    <rPh sb="87" eb="89">
      <t>ショウカン</t>
    </rPh>
    <rPh sb="90" eb="92">
      <t>ジッシ</t>
    </rPh>
    <rPh sb="93" eb="96">
      <t>ケイカクテキ</t>
    </rPh>
    <rPh sb="97" eb="99">
      <t>ジギョウ</t>
    </rPh>
    <rPh sb="99" eb="101">
      <t>ジッシ</t>
    </rPh>
    <rPh sb="104" eb="106">
      <t>シンキ</t>
    </rPh>
    <rPh sb="106" eb="108">
      <t>ハッコウ</t>
    </rPh>
    <rPh sb="108" eb="109">
      <t>サイ</t>
    </rPh>
    <rPh sb="110" eb="112">
      <t>ヨクセイ</t>
    </rPh>
    <rPh sb="113" eb="114">
      <t>ツト</t>
    </rPh>
    <rPh sb="126" eb="128">
      <t>チュウキ</t>
    </rPh>
    <rPh sb="128" eb="130">
      <t>ザイセイ</t>
    </rPh>
    <rPh sb="130" eb="132">
      <t>ウンエイ</t>
    </rPh>
    <rPh sb="132" eb="134">
      <t>ホウシン</t>
    </rPh>
    <rPh sb="135" eb="136">
      <t>モト</t>
    </rPh>
    <rPh sb="139" eb="141">
      <t>アンテイ</t>
    </rPh>
    <rPh sb="143" eb="145">
      <t>ザイセイ</t>
    </rPh>
    <rPh sb="145" eb="147">
      <t>ウンエイ</t>
    </rPh>
    <rPh sb="148" eb="150">
      <t>メザ</t>
    </rPh>
    <rPh sb="156" eb="158">
      <t>コウキョウ</t>
    </rPh>
    <rPh sb="158" eb="160">
      <t>シセツ</t>
    </rPh>
    <rPh sb="160" eb="161">
      <t>トウ</t>
    </rPh>
    <rPh sb="161" eb="163">
      <t>ソウゴウ</t>
    </rPh>
    <rPh sb="163" eb="165">
      <t>カンリ</t>
    </rPh>
    <rPh sb="165" eb="167">
      <t>ケイカク</t>
    </rPh>
    <rPh sb="168" eb="169">
      <t>モト</t>
    </rPh>
    <rPh sb="172" eb="174">
      <t>シミン</t>
    </rPh>
    <rPh sb="179" eb="181">
      <t>テイカ</t>
    </rPh>
    <rPh sb="190" eb="192">
      <t>コウキョウ</t>
    </rPh>
    <rPh sb="192" eb="194">
      <t>シセツ</t>
    </rPh>
    <rPh sb="194" eb="195">
      <t>トウ</t>
    </rPh>
    <rPh sb="196" eb="198">
      <t>テキセイ</t>
    </rPh>
    <rPh sb="199" eb="201">
      <t>カンリ</t>
    </rPh>
    <rPh sb="202" eb="20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</si>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</sst>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C0F7-47F7-BE9C-0D13DBBCAC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21707</c:v>
                </c:pt>
                <c:pt idx="1">
                  <c:v>28173</c:v>
                </c:pt>
                <c:pt idx="2">
                  <c:v>46169</c:v>
                </c:pt>
                <c:pt idx="3">
                  <c:v>48901</c:v>
                </c:pt>
                <c:pt idx="4">
                  <c:v>57425</c:v>
                </c:pt>
              </c:numCache>
            </c:numRef>
          </c:val>
          <c:smooth val="0"/>
          <c:extLst>
            <c:ext xmlns:c16="http://schemas.microsoft.com/office/drawing/2014/chart" uri="{C3380CC4-5D6E-409C-BE32-E72D297353CC}">
              <c16:uniqueId val="{00000001-C0F7-47F7-BE9C-0D13DBBCAC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0.24</c:v>
                </c:pt>
                <c:pt idx="1">
                  <c:v>0.25</c:v>
                </c:pt>
                <c:pt idx="2">
                  <c:v>0.25</c:v>
                </c:pt>
                <c:pt idx="3">
                  <c:v>0.27</c:v>
                </c:pt>
                <c:pt idx="4">
                  <c:v>0.56999999999999995</c:v>
                </c:pt>
              </c:numCache>
            </c:numRef>
          </c:val>
          <c:extLst>
            <c:ext xmlns:c16="http://schemas.microsoft.com/office/drawing/2014/chart" uri="{C3380CC4-5D6E-409C-BE32-E72D297353CC}">
              <c16:uniqueId val="{00000000-376C-4540-AAB7-E7C1E3D011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5.97</c:v>
                </c:pt>
                <c:pt idx="1">
                  <c:v>5.92</c:v>
                </c:pt>
                <c:pt idx="2">
                  <c:v>6.1</c:v>
                </c:pt>
                <c:pt idx="3">
                  <c:v>7.02</c:v>
                </c:pt>
                <c:pt idx="4">
                  <c:v>7.99</c:v>
                </c:pt>
              </c:numCache>
            </c:numRef>
          </c:val>
          <c:extLst>
            <c:ext xmlns:c16="http://schemas.microsoft.com/office/drawing/2014/chart" uri="{C3380CC4-5D6E-409C-BE32-E72D297353CC}">
              <c16:uniqueId val="{00000001-376C-4540-AAB7-E7C1E3D011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13.98</c:v>
                </c:pt>
                <c:pt idx="1">
                  <c:v>45.39</c:v>
                </c:pt>
                <c:pt idx="2">
                  <c:v>3.12</c:v>
                </c:pt>
                <c:pt idx="3">
                  <c:v>10.18</c:v>
                </c:pt>
                <c:pt idx="4">
                  <c:v>2.4900000000000002</c:v>
                </c:pt>
              </c:numCache>
            </c:numRef>
          </c:val>
          <c:smooth val="0"/>
          <c:extLst>
            <c:ext xmlns:c16="http://schemas.microsoft.com/office/drawing/2014/chart" uri="{C3380CC4-5D6E-409C-BE32-E72D297353CC}">
              <c16:uniqueId val="{00000002-376C-4540-AAB7-E7C1E3D011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048-4D64-A8FD-90F97E4E26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48-4D64-A8FD-90F97E4E263E}"/>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048-4D64-A8FD-90F97E4E263E}"/>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048-4D64-A8FD-90F97E4E263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4-7048-4D64-A8FD-90F97E4E263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c:v>
                </c:pt>
                <c:pt idx="2">
                  <c:v>#N/A</c:v>
                </c:pt>
                <c:pt idx="3">
                  <c:v>1.21</c:v>
                </c:pt>
                <c:pt idx="4">
                  <c:v>#N/A</c:v>
                </c:pt>
                <c:pt idx="5">
                  <c:v>1.08</c:v>
                </c:pt>
                <c:pt idx="6">
                  <c:v>#N/A</c:v>
                </c:pt>
                <c:pt idx="7">
                  <c:v>0.54</c:v>
                </c:pt>
                <c:pt idx="8">
                  <c:v>#N/A</c:v>
                </c:pt>
                <c:pt idx="9">
                  <c:v>0.41</c:v>
                </c:pt>
              </c:numCache>
            </c:numRef>
          </c:val>
          <c:extLst>
            <c:ext xmlns:c16="http://schemas.microsoft.com/office/drawing/2014/chart" uri="{C3380CC4-5D6E-409C-BE32-E72D297353CC}">
              <c16:uniqueId val="{00000005-7048-4D64-A8FD-90F97E4E263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0.24</c:v>
                </c:pt>
                <c:pt idx="4">
                  <c:v>#N/A</c:v>
                </c:pt>
                <c:pt idx="5">
                  <c:v>0.25</c:v>
                </c:pt>
                <c:pt idx="6">
                  <c:v>#N/A</c:v>
                </c:pt>
                <c:pt idx="7">
                  <c:v>0.26</c:v>
                </c:pt>
                <c:pt idx="8">
                  <c:v>#N/A</c:v>
                </c:pt>
                <c:pt idx="9">
                  <c:v>0.56999999999999995</c:v>
                </c:pt>
              </c:numCache>
            </c:numRef>
          </c:val>
          <c:extLst>
            <c:ext xmlns:c16="http://schemas.microsoft.com/office/drawing/2014/chart" uri="{C3380CC4-5D6E-409C-BE32-E72D297353CC}">
              <c16:uniqueId val="{00000006-7048-4D64-A8FD-90F97E4E263E}"/>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1.1100000000000001</c:v>
                </c:pt>
                <c:pt idx="8">
                  <c:v>#N/A</c:v>
                </c:pt>
                <c:pt idx="9">
                  <c:v>2.52</c:v>
                </c:pt>
              </c:numCache>
            </c:numRef>
          </c:val>
          <c:extLst>
            <c:ext xmlns:c16="http://schemas.microsoft.com/office/drawing/2014/chart" uri="{C3380CC4-5D6E-409C-BE32-E72D297353CC}">
              <c16:uniqueId val="{00000007-7048-4D64-A8FD-90F97E4E263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c:v>
                </c:pt>
                <c:pt idx="2">
                  <c:v>#N/A</c:v>
                </c:pt>
                <c:pt idx="3">
                  <c:v>0.81</c:v>
                </c:pt>
                <c:pt idx="4">
                  <c:v>#N/A</c:v>
                </c:pt>
                <c:pt idx="5">
                  <c:v>1.57</c:v>
                </c:pt>
                <c:pt idx="6">
                  <c:v>#N/A</c:v>
                </c:pt>
                <c:pt idx="7">
                  <c:v>1.76</c:v>
                </c:pt>
                <c:pt idx="8">
                  <c:v>#N/A</c:v>
                </c:pt>
                <c:pt idx="9">
                  <c:v>2.5299999999999998</c:v>
                </c:pt>
              </c:numCache>
            </c:numRef>
          </c:val>
          <c:extLst>
            <c:ext xmlns:c16="http://schemas.microsoft.com/office/drawing/2014/chart" uri="{C3380CC4-5D6E-409C-BE32-E72D297353CC}">
              <c16:uniqueId val="{00000008-7048-4D64-A8FD-90F97E4E26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4.82</c:v>
                </c:pt>
                <c:pt idx="2">
                  <c:v>#N/A</c:v>
                </c:pt>
                <c:pt idx="3">
                  <c:v>5.74</c:v>
                </c:pt>
                <c:pt idx="4">
                  <c:v>#N/A</c:v>
                </c:pt>
                <c:pt idx="5">
                  <c:v>6.07</c:v>
                </c:pt>
                <c:pt idx="6">
                  <c:v>#N/A</c:v>
                </c:pt>
                <c:pt idx="7">
                  <c:v>2.19</c:v>
                </c:pt>
                <c:pt idx="8">
                  <c:v>#N/A</c:v>
                </c:pt>
                <c:pt idx="9">
                  <c:v>3.02</c:v>
                </c:pt>
              </c:numCache>
            </c:numRef>
          </c:val>
          <c:extLst>
            <c:ext xmlns:c16="http://schemas.microsoft.com/office/drawing/2014/chart" uri="{C3380CC4-5D6E-409C-BE32-E72D297353CC}">
              <c16:uniqueId val="{00000009-7048-4D64-A8FD-90F97E4E26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5947</c:v>
                </c:pt>
                <c:pt idx="5">
                  <c:v>5526</c:v>
                </c:pt>
                <c:pt idx="8">
                  <c:v>5655</c:v>
                </c:pt>
                <c:pt idx="11">
                  <c:v>5567</c:v>
                </c:pt>
                <c:pt idx="14">
                  <c:v>5539</c:v>
                </c:pt>
              </c:numCache>
            </c:numRef>
          </c:val>
          <c:extLst>
            <c:ext xmlns:c16="http://schemas.microsoft.com/office/drawing/2014/chart" uri="{C3380CC4-5D6E-409C-BE32-E72D297353CC}">
              <c16:uniqueId val="{00000000-7C42-45D7-A17E-FEDC30BFA2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6</c:v>
                </c:pt>
                <c:pt idx="3">
                  <c:v>1</c:v>
                </c:pt>
                <c:pt idx="6">
                  <c:v>0</c:v>
                </c:pt>
                <c:pt idx="9">
                  <c:v>0</c:v>
                </c:pt>
                <c:pt idx="12">
                  <c:v>0</c:v>
                </c:pt>
              </c:numCache>
            </c:numRef>
          </c:val>
          <c:extLst>
            <c:ext xmlns:c16="http://schemas.microsoft.com/office/drawing/2014/chart" uri="{C3380CC4-5D6E-409C-BE32-E72D297353CC}">
              <c16:uniqueId val="{00000001-7C42-45D7-A17E-FEDC30BFA2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c:v>
                </c:pt>
                <c:pt idx="3">
                  <c:v>28</c:v>
                </c:pt>
                <c:pt idx="6">
                  <c:v>31</c:v>
                </c:pt>
                <c:pt idx="9">
                  <c:v>31</c:v>
                </c:pt>
                <c:pt idx="12">
                  <c:v>31</c:v>
                </c:pt>
              </c:numCache>
            </c:numRef>
          </c:val>
          <c:extLst>
            <c:ext xmlns:c16="http://schemas.microsoft.com/office/drawing/2014/chart" uri="{C3380CC4-5D6E-409C-BE32-E72D297353CC}">
              <c16:uniqueId val="{00000002-7C42-45D7-A17E-FEDC30BFA2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44</c:v>
                </c:pt>
                <c:pt idx="6">
                  <c:v>67</c:v>
                </c:pt>
                <c:pt idx="9">
                  <c:v>84</c:v>
                </c:pt>
                <c:pt idx="12">
                  <c:v>84</c:v>
                </c:pt>
              </c:numCache>
            </c:numRef>
          </c:val>
          <c:extLst>
            <c:ext xmlns:c16="http://schemas.microsoft.com/office/drawing/2014/chart" uri="{C3380CC4-5D6E-409C-BE32-E72D297353CC}">
              <c16:uniqueId val="{00000003-7C42-45D7-A17E-FEDC30BFA2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1253</c:v>
                </c:pt>
                <c:pt idx="3">
                  <c:v>1301</c:v>
                </c:pt>
                <c:pt idx="6">
                  <c:v>1320</c:v>
                </c:pt>
                <c:pt idx="9">
                  <c:v>1352</c:v>
                </c:pt>
                <c:pt idx="12">
                  <c:v>1378</c:v>
                </c:pt>
              </c:numCache>
            </c:numRef>
          </c:val>
          <c:extLst>
            <c:ext xmlns:c16="http://schemas.microsoft.com/office/drawing/2014/chart" uri="{C3380CC4-5D6E-409C-BE32-E72D297353CC}">
              <c16:uniqueId val="{00000004-7C42-45D7-A17E-FEDC30BFA2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42-45D7-A17E-FEDC30BFA2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42-45D7-A17E-FEDC30BFA2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8690</c:v>
                </c:pt>
                <c:pt idx="3">
                  <c:v>7792</c:v>
                </c:pt>
                <c:pt idx="6">
                  <c:v>7107</c:v>
                </c:pt>
                <c:pt idx="9">
                  <c:v>6922</c:v>
                </c:pt>
                <c:pt idx="12">
                  <c:v>6341</c:v>
                </c:pt>
              </c:numCache>
            </c:numRef>
          </c:val>
          <c:extLst>
            <c:ext xmlns:c16="http://schemas.microsoft.com/office/drawing/2014/chart" uri="{C3380CC4-5D6E-409C-BE32-E72D297353CC}">
              <c16:uniqueId val="{00000007-7C42-45D7-A17E-FEDC30BFA2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4034</c:v>
                </c:pt>
                <c:pt idx="2">
                  <c:v>#N/A</c:v>
                </c:pt>
                <c:pt idx="3">
                  <c:v>#N/A</c:v>
                </c:pt>
                <c:pt idx="4">
                  <c:v>3640</c:v>
                </c:pt>
                <c:pt idx="5">
                  <c:v>#N/A</c:v>
                </c:pt>
                <c:pt idx="6">
                  <c:v>#N/A</c:v>
                </c:pt>
                <c:pt idx="7">
                  <c:v>2870</c:v>
                </c:pt>
                <c:pt idx="8">
                  <c:v>#N/A</c:v>
                </c:pt>
                <c:pt idx="9">
                  <c:v>#N/A</c:v>
                </c:pt>
                <c:pt idx="10">
                  <c:v>2822</c:v>
                </c:pt>
                <c:pt idx="11">
                  <c:v>#N/A</c:v>
                </c:pt>
                <c:pt idx="12">
                  <c:v>#N/A</c:v>
                </c:pt>
                <c:pt idx="13">
                  <c:v>2295</c:v>
                </c:pt>
                <c:pt idx="14">
                  <c:v>#N/A</c:v>
                </c:pt>
              </c:numCache>
            </c:numRef>
          </c:val>
          <c:smooth val="0"/>
          <c:extLst>
            <c:ext xmlns:c16="http://schemas.microsoft.com/office/drawing/2014/chart" uri="{C3380CC4-5D6E-409C-BE32-E72D297353CC}">
              <c16:uniqueId val="{00000008-7C42-45D7-A17E-FEDC30BFA2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41007</c:v>
                </c:pt>
                <c:pt idx="5">
                  <c:v>41095</c:v>
                </c:pt>
                <c:pt idx="8">
                  <c:v>41664</c:v>
                </c:pt>
                <c:pt idx="11">
                  <c:v>41293</c:v>
                </c:pt>
                <c:pt idx="14">
                  <c:v>40327</c:v>
                </c:pt>
              </c:numCache>
            </c:numRef>
          </c:val>
          <c:extLst>
            <c:ext xmlns:c16="http://schemas.microsoft.com/office/drawing/2014/chart" uri="{C3380CC4-5D6E-409C-BE32-E72D297353CC}">
              <c16:uniqueId val="{00000000-56AD-4299-8BCB-0211D9237C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20966</c:v>
                </c:pt>
                <c:pt idx="5">
                  <c:v>20244</c:v>
                </c:pt>
                <c:pt idx="8">
                  <c:v>22256</c:v>
                </c:pt>
                <c:pt idx="11">
                  <c:v>21414</c:v>
                </c:pt>
                <c:pt idx="14">
                  <c:v>21172</c:v>
                </c:pt>
              </c:numCache>
            </c:numRef>
          </c:val>
          <c:extLst>
            <c:ext xmlns:c16="http://schemas.microsoft.com/office/drawing/2014/chart" uri="{C3380CC4-5D6E-409C-BE32-E72D297353CC}">
              <c16:uniqueId val="{00000001-56AD-4299-8BCB-0211D9237C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18469</c:v>
                </c:pt>
                <c:pt idx="5">
                  <c:v>9155</c:v>
                </c:pt>
                <c:pt idx="8">
                  <c:v>11497</c:v>
                </c:pt>
                <c:pt idx="11">
                  <c:v>29836</c:v>
                </c:pt>
                <c:pt idx="14">
                  <c:v>19220</c:v>
                </c:pt>
              </c:numCache>
            </c:numRef>
          </c:val>
          <c:extLst>
            <c:ext xmlns:c16="http://schemas.microsoft.com/office/drawing/2014/chart" uri="{C3380CC4-5D6E-409C-BE32-E72D297353CC}">
              <c16:uniqueId val="{00000002-56AD-4299-8BCB-0211D9237C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AD-4299-8BCB-0211D9237C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AD-4299-8BCB-0211D9237C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4227</c:v>
                </c:pt>
                <c:pt idx="3">
                  <c:v>4555</c:v>
                </c:pt>
                <c:pt idx="6">
                  <c:v>4405</c:v>
                </c:pt>
                <c:pt idx="9">
                  <c:v>3825</c:v>
                </c:pt>
                <c:pt idx="12">
                  <c:v>3446</c:v>
                </c:pt>
              </c:numCache>
            </c:numRef>
          </c:val>
          <c:extLst>
            <c:ext xmlns:c16="http://schemas.microsoft.com/office/drawing/2014/chart" uri="{C3380CC4-5D6E-409C-BE32-E72D297353CC}">
              <c16:uniqueId val="{00000005-56AD-4299-8BCB-0211D9237C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5352</c:v>
                </c:pt>
                <c:pt idx="3">
                  <c:v>5488</c:v>
                </c:pt>
                <c:pt idx="6">
                  <c:v>5470</c:v>
                </c:pt>
                <c:pt idx="9">
                  <c:v>5102</c:v>
                </c:pt>
                <c:pt idx="12">
                  <c:v>5214</c:v>
                </c:pt>
              </c:numCache>
            </c:numRef>
          </c:val>
          <c:extLst>
            <c:ext xmlns:c16="http://schemas.microsoft.com/office/drawing/2014/chart" uri="{C3380CC4-5D6E-409C-BE32-E72D297353CC}">
              <c16:uniqueId val="{00000006-56AD-4299-8BCB-0211D9237C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457</c:v>
                </c:pt>
                <c:pt idx="3">
                  <c:v>552</c:v>
                </c:pt>
                <c:pt idx="6">
                  <c:v>667</c:v>
                </c:pt>
                <c:pt idx="9">
                  <c:v>660</c:v>
                </c:pt>
                <c:pt idx="12">
                  <c:v>616</c:v>
                </c:pt>
              </c:numCache>
            </c:numRef>
          </c:val>
          <c:extLst>
            <c:ext xmlns:c16="http://schemas.microsoft.com/office/drawing/2014/chart" uri="{C3380CC4-5D6E-409C-BE32-E72D297353CC}">
              <c16:uniqueId val="{00000007-56AD-4299-8BCB-0211D9237C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19359</c:v>
                </c:pt>
                <c:pt idx="3">
                  <c:v>18622</c:v>
                </c:pt>
                <c:pt idx="6">
                  <c:v>17858</c:v>
                </c:pt>
                <c:pt idx="9">
                  <c:v>17328</c:v>
                </c:pt>
                <c:pt idx="12">
                  <c:v>16873</c:v>
                </c:pt>
              </c:numCache>
            </c:numRef>
          </c:val>
          <c:extLst>
            <c:ext xmlns:c16="http://schemas.microsoft.com/office/drawing/2014/chart" uri="{C3380CC4-5D6E-409C-BE32-E72D297353CC}">
              <c16:uniqueId val="{00000008-56AD-4299-8BCB-0211D9237C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248</c:v>
                </c:pt>
                <c:pt idx="3">
                  <c:v>224</c:v>
                </c:pt>
                <c:pt idx="6">
                  <c:v>197</c:v>
                </c:pt>
                <c:pt idx="9">
                  <c:v>170</c:v>
                </c:pt>
                <c:pt idx="12">
                  <c:v>141</c:v>
                </c:pt>
              </c:numCache>
            </c:numRef>
          </c:val>
          <c:extLst>
            <c:ext xmlns:c16="http://schemas.microsoft.com/office/drawing/2014/chart" uri="{C3380CC4-5D6E-409C-BE32-E72D297353CC}">
              <c16:uniqueId val="{00000009-56AD-4299-8BCB-0211D9237C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87463</c:v>
                </c:pt>
                <c:pt idx="3">
                  <c:v>74953</c:v>
                </c:pt>
                <c:pt idx="6">
                  <c:v>75754</c:v>
                </c:pt>
                <c:pt idx="9">
                  <c:v>72426</c:v>
                </c:pt>
                <c:pt idx="12">
                  <c:v>70320</c:v>
                </c:pt>
              </c:numCache>
            </c:numRef>
          </c:val>
          <c:extLst>
            <c:ext xmlns:c16="http://schemas.microsoft.com/office/drawing/2014/chart" uri="{C3380CC4-5D6E-409C-BE32-E72D297353CC}">
              <c16:uniqueId val="{0000000A-56AD-4299-8BCB-0211D9237C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36663</c:v>
                </c:pt>
                <c:pt idx="2">
                  <c:v>#N/A</c:v>
                </c:pt>
                <c:pt idx="3">
                  <c:v>#N/A</c:v>
                </c:pt>
                <c:pt idx="4">
                  <c:v>33900</c:v>
                </c:pt>
                <c:pt idx="5">
                  <c:v>#N/A</c:v>
                </c:pt>
                <c:pt idx="6">
                  <c:v>#N/A</c:v>
                </c:pt>
                <c:pt idx="7">
                  <c:v>28934</c:v>
                </c:pt>
                <c:pt idx="8">
                  <c:v>#N/A</c:v>
                </c:pt>
                <c:pt idx="9">
                  <c:v>#N/A</c:v>
                </c:pt>
                <c:pt idx="10">
                  <c:v>6967</c:v>
                </c:pt>
                <c:pt idx="11">
                  <c:v>#N/A</c:v>
                </c:pt>
                <c:pt idx="12">
                  <c:v>#N/A</c:v>
                </c:pt>
                <c:pt idx="13">
                  <c:v>15892</c:v>
                </c:pt>
                <c:pt idx="14">
                  <c:v>#N/A</c:v>
                </c:pt>
              </c:numCache>
            </c:numRef>
          </c:val>
          <c:smooth val="0"/>
          <c:extLst>
            <c:ext xmlns:c16="http://schemas.microsoft.com/office/drawing/2014/chart" uri="{C3380CC4-5D6E-409C-BE32-E72D297353CC}">
              <c16:uniqueId val="{0000000B-56AD-4299-8BCB-0211D9237C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1376</c:v>
                </c:pt>
                <c:pt idx="1">
                  <c:v>1590</c:v>
                </c:pt>
                <c:pt idx="2">
                  <c:v>1859</c:v>
                </c:pt>
              </c:numCache>
            </c:numRef>
          </c:val>
          <c:extLst>
            <c:ext xmlns:c16="http://schemas.microsoft.com/office/drawing/2014/chart" uri="{C3380CC4-5D6E-409C-BE32-E72D297353CC}">
              <c16:uniqueId val="{00000000-9E12-433D-9B57-31F5B5A1E9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2518</c:v>
                </c:pt>
                <c:pt idx="1">
                  <c:v>686</c:v>
                </c:pt>
                <c:pt idx="2">
                  <c:v>566</c:v>
                </c:pt>
              </c:numCache>
            </c:numRef>
          </c:val>
          <c:extLst>
            <c:ext xmlns:c16="http://schemas.microsoft.com/office/drawing/2014/chart" uri="{C3380CC4-5D6E-409C-BE32-E72D297353CC}">
              <c16:uniqueId val="{00000001-9E12-433D-9B57-31F5B5A1E9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6699</c:v>
                </c:pt>
                <c:pt idx="1">
                  <c:v>26443</c:v>
                </c:pt>
                <c:pt idx="2">
                  <c:v>15555</c:v>
                </c:pt>
              </c:numCache>
            </c:numRef>
          </c:val>
          <c:extLst>
            <c:ext xmlns:c16="http://schemas.microsoft.com/office/drawing/2014/chart" uri="{C3380CC4-5D6E-409C-BE32-E72D297353CC}">
              <c16:uniqueId val="{00000002-9E12-433D-9B57-31F5B5A1E9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{CB4307D0-998B-40A3-8DA8-A3403B38E66C}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B0F-494F-835D-C4204B3FA8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{40234D3E-F370-4618-B470-28E8AEE55CD8}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0F-494F-835D-C4204B3FA8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{8EB4126E-DF92-4E2B-B072-2B65C26B7995}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0F-494F-835D-C4204B3FA8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{BB6DC035-981E-4374-9A03-1A8D69669598}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0F-494F-835D-C4204B3FA8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{E91F1C98-57DA-4424-93A1-82459EDBCC83}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0F-494F-835D-C4204B3FA8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{6DCCDF0D-A91C-4E96-85E6-414E3BE52928}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B0F-494F-835D-C4204B3FA8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{07C53E9A-4DE4-4900-B3CB-C1F34267B2A8}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B0F-494F-835D-C4204B3FA84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{E166E46A-C84F-41C6-8836-2562671E4AE7}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B0F-494F-835D-C4204B3FA8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{0A541002-DBA8-4905-A701-67369362359F}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B0F-494F-835D-C4204B3FA8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c:v>
                </c:pt>
                <c:pt idx="16">
                  <c:v>56.9</c:v>
                </c:pt>
              </c:numCache>
            </c:numRef>
          </c:xVal>
          <c:yVal>
            <c:numRef>
              <c:f>公会計指標分析・財政指標組合せ分析表!$BP$51:$DC$51</c:f>
              <c:numCache>
                <c:formatCode>#,##0.0;"▲ "#,##0.0</c:formatCode>
                <c:ptCount val="40"/>
                <c:pt idx="8">
                  <c:v>176.2</c:v>
                </c:pt>
                <c:pt idx="16">
                  <c:v>149.1</c:v>
                </c:pt>
              </c:numCache>
            </c:numRef>
          </c:yVal>
          <c:smooth val="0"/>
          <c:extLst>
            <c:ext xmlns:c16="http://schemas.microsoft.com/office/drawing/2014/chart" uri="{C3380CC4-5D6E-409C-BE32-E72D297353CC}">
              <c16:uniqueId val="{00000009-FB0F-494F-835D-C4204B3FA8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{88D4E0F0-58DF-4A0D-B245-7942C474396F}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B0F-494F-835D-C4204B3FA8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{AD7EA41F-BD6C-46B1-BEFF-BDC32E5423FF}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0F-494F-835D-C4204B3FA8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{3D2DC52D-E7E7-4AED-9446-1600A1F6B8EC}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0F-494F-835D-C4204B3FA8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{8E5776A8-DB49-41AE-AC5E-E188F8679237}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0F-494F-835D-C4204B3FA8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{8B9367E1-82BA-4992-BE13-00A8C43A7215}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0F-494F-835D-C4204B3FA8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{24139E4A-2227-4ED1-9CEE-5FC7E5679813}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B0F-494F-835D-C4204B3FA8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{2813807F-B00C-4579-9E20-508F9437D6B0}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B0F-494F-835D-C4204B3FA84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{07A9AF15-25BD-48B9-87F8-C9F9C3ACA12C}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B0F-494F-835D-C4204B3FA8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{D802E108-5C97-4CA8-998E-3D1B8358BF94}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B0F-494F-835D-C4204B3FA8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numCache>
            </c:numRef>
          </c:xVal>
          <c:yVal>
            <c:numRef>
              <c:f>公会計指標分析・財政指標組合せ分析表!$BP$55:$DC$55</c:f>
              <c:numCache>
                <c:formatCode>#,##0.0;"▲ "#,##0.0</c:formatCode>
                <c:ptCount val="40"/>
                <c:pt idx="8">
                  <c:v>15</c:v>
                </c:pt>
                <c:pt idx="16">
                  <c:v>12.2</c:v>
                </c:pt>
              </c:numCache>
            </c:numRef>
          </c:yVal>
          <c:smooth val="0"/>
          <c:extLst>
            <c:ext xmlns:c16="http://schemas.microsoft.com/office/drawing/2014/chart" uri="{C3380CC4-5D6E-409C-BE32-E72D297353CC}">
              <c16:uniqueId val="{00000013-FB0F-494F-835D-C4204B3FA84A}"/>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{82744C60-4C89-464E-B708-5D80D5BC92E4}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0C5-4FF7-820B-52D1BC2FBA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{F0387210-1DDE-4BBB-B0FB-5437C4EF8F2B}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C5-4FF7-820B-52D1BC2FBA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{CFFC270E-AF88-430F-9AC4-F8DA69A22792}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C5-4FF7-820B-52D1BC2FBA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{7D10F9AE-CA4A-4BBB-840B-AD482F3F73E4}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C5-4FF7-820B-52D1BC2FBA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{59B78941-F139-4F23-BCAA-0E0BF9E4CFA1}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C5-4FF7-820B-52D1BC2FBAC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{F45464DE-E947-47B2-8C1C-76BC505C419F}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0C5-4FF7-820B-52D1BC2FBAC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{87D96DE3-85C1-490E-A4D3-8C00DB996CA3}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0C5-4FF7-820B-52D1BC2FBAC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{4EFC2A43-902B-4CEC-A8DD-474208161ACA}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0C5-4FF7-820B-52D1BC2FBAC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{3A900B1C-23BE-4BE5-A155-20B4433ED60E}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0C5-4FF7-820B-52D1BC2FBA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22.4</c:v>
                </c:pt>
                <c:pt idx="8">
                  <c:v>20.9</c:v>
                </c:pt>
                <c:pt idx="16">
                  <c:v>18.2</c:v>
                </c:pt>
                <c:pt idx="24">
                  <c:v>16</c:v>
                </c:pt>
                <c:pt idx="32">
                  <c:v>13.5</c:v>
                </c:pt>
              </c:numCache>
            </c:numRef>
          </c:xVal>
          <c:yVal>
            <c:numRef>
              <c:f>公会計指標分析・財政指標組合せ分析表!$BP$73:$DC$73</c:f>
              <c:numCache>
                <c:formatCode>#,##0.0;"▲ "#,##0.0</c:formatCode>
                <c:ptCount val="40"/>
                <c:pt idx="0">
                  <c:v>191.6</c:v>
                </c:pt>
                <c:pt idx="8">
                  <c:v>176.2</c:v>
                </c:pt>
                <c:pt idx="16">
                  <c:v>149.1</c:v>
                </c:pt>
                <c:pt idx="24">
                  <c:v>35.700000000000003</c:v>
                </c:pt>
                <c:pt idx="32">
                  <c:v>79.3</c:v>
                </c:pt>
              </c:numCache>
            </c:numRef>
          </c:yVal>
          <c:smooth val="0"/>
          <c:extLst>
            <c:ext xmlns:c16="http://schemas.microsoft.com/office/drawing/2014/chart" uri="{C3380CC4-5D6E-409C-BE32-E72D297353CC}">
              <c16:uniqueId val="{00000009-30C5-4FF7-820B-52D1BC2FBA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289402011597273E-2"/>
                  <c:y val="-8.343870534218968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{3E74F5DD-1C8A-4692-BA7D-F69A8A04DFE3}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0C5-4FF7-820B-52D1BC2FBA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{A85FAB69-00A9-4489-A5ED-F811864CCECD}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C5-4FF7-820B-52D1BC2FBA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{A955028C-B300-40B9-8CF5-494D5C90CA6D}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C5-4FF7-820B-52D1BC2FBA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{E900EE2F-4FBC-4537-B62A-E2C8FF557D6C}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C5-4FF7-820B-52D1BC2FBA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{F00800FE-AA57-42F8-A805-3794C0FC0F81}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C5-4FF7-820B-52D1BC2FBAC4}"/>
                </c:ext>
              </c:extLst>
            </c:dLbl>
            <c:dLbl>
              <c:idx val="8"/>
              <c:layout>
                <c:manualLayout>
                  <c:x val="-3.9106581226624026E-2"/>
                  <c:y val="-5.862890581386340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{4EBEAC8A-6FB9-43F2-83CE-14A26CF6E020}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0C5-4FF7-820B-52D1BC2FBAC4}"/>
                </c:ext>
              </c:extLst>
            </c:dLbl>
            <c:dLbl>
              <c:idx val="16"/>
              <c:layout>
                <c:manualLayout>
                  <c:x val="-3.1697991619110633E-2"/>
                  <c:y val="-0.10099598810061189"/>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{7DC622E8-67FF-4A39-B37B-0557EB2F3E8E}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0C5-4FF7-820B-52D1BC2FBAC4}"/>
                </c:ext>
              </c:extLst>
            </c:dLbl>
            <c:dLbl>
              <c:idx val="24"/>
              <c:layout>
                <c:manualLayout>
                  <c:x val="-3.1697991619110633E-2"/>
                  <c:y val="-1.621216282955018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{4B00324E-3F51-4BAA-A455-241B0C47B36E}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0C5-4FF7-820B-52D1BC2FBAC4}"/>
                </c:ext>
              </c:extLst>
            </c:dLbl>
            <c:dLbl>
              <c:idx val="32"/>
              <c:layout>
                <c:manualLayout>
                  <c:x val="-3.1570342725075584E-2"/>
                  <c:y val="-5.280695962140054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{A22B9298-83F5-4BA4-9D10-CE379B8DD3F9}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0C5-4FF7-820B-52D1BC2FBA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30C5-4FF7-820B-52D1BC2FBAC4}"/>
            </c:ext>
          </c:extLst>
        </c:ser>
        <c:dLbls>
          <c:showLegendKey val="0"/>
          <c:showVal val="1"/>
          <c:showCatName val="0"/>
          <c:showSerName val="0"/>
          <c:showPercent val="0"/>
          <c:showBubbleSize val="0"/>
        </c:dLbls>
        <c:axId val="84219776"/>
        <c:axId val="84234240"/>
      </c:scatterChart>
      <c:valAx>
        <c:axId val="84219776"/>
        <c:scaling>
          <c:orientation val="minMax"/>
          <c:max val="24"/>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空港開港に合わせ、遅れていた都市基盤整備を進め、その財源に地方債を活用したことにより元利償還金等の額が非常に大きい。これは、総合文化センターの建設及び空港対岸の「りんくうタウン」の造成に関して雨水整備を最優先で進めたことにより公営企業債（下水道事業会計）の元利償還金に対する繰入金が多額となっていることが主たる要因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繰上償還の実施や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過去に発行した市債の一部の償還が終了したことなどにより、実質公債費比率の分子となる額が減少している。今後も、中期財政運営方針に基づき、計画的な地方債の発行を行うことで、公債費の抑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該当なし。</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0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空港開港に合わせ、遅れていた都市基盤整備を進め、その財源に地方債を活用したことから多額の地方債総額を抱えることとなった。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これにより、将来負担比率は、平成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393.5</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％（早期健全化基準</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350.0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％）と早期健全化基準以上となった。この主たる要因は、上記の地方債残高（表中では、一般会計等に係る地方債の現在高）</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751</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億円と下水道事業会計・病院事業会計に係る公営企業債等繰入見込額約</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335</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億円によるものである。 早期健全化団体となった平成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年度以降、平成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年度に宅地造成事業会計廃止で</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65.6</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年度に市立泉佐野病院の地方独立行政法人化で</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43.5</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億円の第三セクター等改革推進債を発行したため、一般会計等に係る地方債の現在高は平成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まで増加した。しかしながら、宅地造成事業会計を廃止することで連結実質赤字額を解消し、投資事業を精査し新規の地方債の発行を抑制していることで、将来負担比率の分子となる額は減少の傾向とな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年度は、地方債残高が</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21.1</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億円減少し</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、ふるさと応援寄附</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基金を積立てた特定目的基金を目的に応じた事業に取崩したこと</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などで将来負担比率の分子が</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89.3</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億円</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したため、将来負担比率は</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43.6</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した。</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地方債残高は依然として高水準で</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推移する</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ため、中期財政運営方針に基づき、計画的な地方債の発行とすることで、更なる比率の改善に努める。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ふるさと応援寄附金の積立による増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あった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反面、ふるさと応援寄附金の目的に応じた事業に取り崩したことで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、基金全体の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179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中期財政運営方針に基づき、財政調整機能を有する基金の残高を可能な限り保持していくことで、安定的な財政運営を目指す。</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広報公聴基金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広報及び公聴業務の円滑な運営と充実を図る。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国際交流振興基金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国際化の進展に伴い、国際交流の振興を図るための資金に充当。</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職員福利厚生基金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職員の福利厚生に要する経費に充当。</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福祉基金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社会福祉活動の推進を目的として本市への善意の寄附金等を適切・効果的に運用する。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公共施設整備等基金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公共施設の整備を図るため並びにふるさと応援寄附金事業に要する経費及びふるさと応援寄附者が指定した事業に要する経費に充当。</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環境衛生事業に充当。</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公園等整備基金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本市の公園・広場及び緑地の整備事業の資金に充当。</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芸術文化振興事業基金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芸術及び文化の振興を目的として本市への指定寄附金の適正な管理及び効果的な運用を図る。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ふるさと文化資料基金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本市の文化歴史を知る上で貴重な芸術作品や歴史民俗資料等を収集し、保存活用することで文化の振興を図る。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市営住宅整備基金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市営住宅の整備を図るための資金積立及び充当。</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地域経済振興基金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地域経済の発展と産業振興を図るための資金に充当</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地域における自治活動の振興と住民自治の促進を図る経費に充てるための資金積立。</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教育振興基金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スポーツの振興、図書の充実その他教育の振興に要する経費に充てるための資金積立。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森林の整備及びその促進に関する施策に要する経費に充てるため資金積立。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退職手当基金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職員の退職手当の支払に要する経費に充てるため資金積立。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ふるさと応援寄附金の目的に応じた事業に取り崩したことで減少した。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ふるさと応援寄附金を目的に応じた事業に取り崩す。</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年度黒字の</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を積み立てたことにより平成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年度末残高から増加している。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安定した財政運営を行っていくために、基金残高を保持していく。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減債基金を活用して計画的に繰上償還を実施していることから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年度末残高も減少している。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中期財政運営方針に基づき、地方債残高を令和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年度には、標準財政規模の約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倍の</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580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億円以下とするため、減債基金を活用し計画的に繰上償還を実施していく。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100,420
98,257
56.51
94,267,543
93,984,764
133,171
23,272,374
63,086,141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有形固定資産減価償却率において、類似団体内平均値を下回っているが、公共施設などは取得からある程度の期間が経過しており、老朽化が進行していることから、維持更新のための対策が必要であ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また、公共施設等総合管理計画などに基づき、施設の維持管理、再配置を検討することで、公共施設等の適正管理に努める。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年度及び令和元年度決算に係る固定資産台帳については、令和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年度及び令和元年度の本市の数値は表示していない。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68" name="有形固定資産減価償却率平均値テキスト"/>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59817</xdr:rowOff>
    </xdr:from>
    <xdr:to>
      <xdr:col>15</xdr:col>
      <xdr:colOff>187325</xdr:colOff>
      <xdr:row>28</xdr:row>
      <xdr:rowOff>161417</xdr:rowOff>
    </xdr:to>
    <xdr:sp macro="" textlink="">
      <xdr:nvSpPr>
        <xdr:cNvPr id="79" name="楕円 78"/>
        <xdr:cNvSpPr/>
      </xdr:nvSpPr>
      <xdr:spPr>
        <a:xfrm>
          <a:off x="3238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149225</xdr:rowOff>
    </xdr:from>
    <xdr:to>
      <xdr:col>11</xdr:col>
      <xdr:colOff>187325</xdr:colOff>
      <xdr:row>28</xdr:row>
      <xdr:rowOff>79375</xdr:rowOff>
    </xdr:to>
    <xdr:sp macro="" textlink="">
      <xdr:nvSpPr>
        <xdr:cNvPr id="80" name="楕円 79"/>
        <xdr:cNvSpPr/>
      </xdr:nvSpPr>
      <xdr:spPr>
        <a:xfrm>
          <a:off x="2476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28575</xdr:rowOff>
    </xdr:from>
    <xdr:to>
      <xdr:col>15</xdr:col>
      <xdr:colOff>136525</xdr:colOff>
      <xdr:row>28</xdr:row>
      <xdr:rowOff>110617</xdr:rowOff>
    </xdr:to>
    <xdr:cxnSp macro="">
      <xdr:nvCxnSpPr>
        <xdr:cNvPr id="81" name="直線コネクタ 80"/>
        <xdr:cNvCxnSpPr/>
      </xdr:nvCxnSpPr>
      <xdr:spPr>
        <a:xfrm>
          <a:off x="2527300" y="5600700"/>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2"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83" name="n_2ave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84" name="n_3aveValue有形固定資産減価償却率"/>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85"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6494</xdr:rowOff>
    </xdr:from>
    <xdr:ext cx="405111" cy="259045"/>
    <xdr:sp macro="" textlink="">
      <xdr:nvSpPr>
        <xdr:cNvPr id="86" name="n_2mainValue有形固定資産減価償却率"/>
        <xdr:cNvSpPr txBox="1"/>
      </xdr:nvSpPr>
      <xdr:spPr>
        <a:xfrm>
          <a:off x="3086744"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87" name="n_3mainValue有形固定資産減価償却率"/>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債務償還比率は、類似団体内平均値を大きく上回っている。これは将来負担額の中で、地方債残高や土地開発公社を含む設立法人の負債額が大きいことによるものである。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今後も中期財政運営方針に基づき、事業費の精査等を行うとともに、地方債の新規発行の抑制や、地方債の繰上償還の実施などにより、地方債残高の減少に努めていく。</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また、土地開発公社については、今後も経営の健全化を進めることで、負債の解消に努めていく。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5" name="テキスト ボックス 10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7" name="テキスト ボックス 10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9" name="テキスト ボックス 108"/>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3" name="テキスト ボックス 11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2206</xdr:rowOff>
    </xdr:to>
    <xdr:cxnSp macro="">
      <xdr:nvCxnSpPr>
        <xdr:cNvPr id="116" name="直線コネクタ 115"/>
        <xdr:cNvCxnSpPr/>
      </xdr:nvCxnSpPr>
      <xdr:spPr>
        <a:xfrm flipV="1">
          <a:off x="14793595" y="5312833"/>
          <a:ext cx="1269" cy="947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6033</xdr:rowOff>
    </xdr:from>
    <xdr:ext cx="560923" cy="259045"/>
    <xdr:sp macro="" textlink="">
      <xdr:nvSpPr>
        <xdr:cNvPr id="117" name="債務償還比率最小値テキスト"/>
        <xdr:cNvSpPr txBox="1"/>
      </xdr:nvSpPr>
      <xdr:spPr>
        <a:xfrm>
          <a:off x="14846300" y="62639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2206</xdr:rowOff>
    </xdr:from>
    <xdr:to>
      <xdr:col>76</xdr:col>
      <xdr:colOff>111125</xdr:colOff>
      <xdr:row>32</xdr:row>
      <xdr:rowOff>2206</xdr:rowOff>
    </xdr:to>
    <xdr:cxnSp macro="">
      <xdr:nvCxnSpPr>
        <xdr:cNvPr id="118" name="直線コネクタ 117"/>
        <xdr:cNvCxnSpPr/>
      </xdr:nvCxnSpPr>
      <xdr:spPr>
        <a:xfrm>
          <a:off x="14706600" y="626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0" name="直線コネクタ 11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148400</xdr:rowOff>
    </xdr:from>
    <xdr:ext cx="469744" cy="259045"/>
    <xdr:sp macro="" textlink="">
      <xdr:nvSpPr>
        <xdr:cNvPr id="121" name="債務償還比率平均値テキスト"/>
        <xdr:cNvSpPr txBox="1"/>
      </xdr:nvSpPr>
      <xdr:spPr>
        <a:xfrm>
          <a:off x="14846300" y="5549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125523</xdr:rowOff>
    </xdr:from>
    <xdr:to>
      <xdr:col>76</xdr:col>
      <xdr:colOff>73025</xdr:colOff>
      <xdr:row>29</xdr:row>
      <xdr:rowOff>55673</xdr:rowOff>
    </xdr:to>
    <xdr:sp macro="" textlink="">
      <xdr:nvSpPr>
        <xdr:cNvPr id="122" name="フローチャート: 判断 121"/>
        <xdr:cNvSpPr/>
      </xdr:nvSpPr>
      <xdr:spPr>
        <a:xfrm>
          <a:off x="147447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116671</xdr:rowOff>
    </xdr:from>
    <xdr:to>
      <xdr:col>72</xdr:col>
      <xdr:colOff>123825</xdr:colOff>
      <xdr:row>29</xdr:row>
      <xdr:rowOff>46821</xdr:rowOff>
    </xdr:to>
    <xdr:sp macro="" textlink="">
      <xdr:nvSpPr>
        <xdr:cNvPr id="123" name="フローチャート: 判断 122"/>
        <xdr:cNvSpPr/>
      </xdr:nvSpPr>
      <xdr:spPr>
        <a:xfrm>
          <a:off x="14033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129913</xdr:rowOff>
    </xdr:from>
    <xdr:to>
      <xdr:col>68</xdr:col>
      <xdr:colOff>123825</xdr:colOff>
      <xdr:row>29</xdr:row>
      <xdr:rowOff>60063</xdr:rowOff>
    </xdr:to>
    <xdr:sp macro="" textlink="">
      <xdr:nvSpPr>
        <xdr:cNvPr id="124" name="フローチャート: 判断 123"/>
        <xdr:cNvSpPr/>
      </xdr:nvSpPr>
      <xdr:spPr>
        <a:xfrm>
          <a:off x="13271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145169</xdr:rowOff>
    </xdr:from>
    <xdr:to>
      <xdr:col>64</xdr:col>
      <xdr:colOff>123825</xdr:colOff>
      <xdr:row>29</xdr:row>
      <xdr:rowOff>75319</xdr:rowOff>
    </xdr:to>
    <xdr:sp macro="" textlink="">
      <xdr:nvSpPr>
        <xdr:cNvPr id="125" name="フローチャート: 判断 124"/>
        <xdr:cNvSpPr/>
      </xdr:nvSpPr>
      <xdr:spPr>
        <a:xfrm>
          <a:off x="12509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125163</xdr:rowOff>
    </xdr:from>
    <xdr:to>
      <xdr:col>60</xdr:col>
      <xdr:colOff>123825</xdr:colOff>
      <xdr:row>29</xdr:row>
      <xdr:rowOff>55313</xdr:rowOff>
    </xdr:to>
    <xdr:sp macro="" textlink="">
      <xdr:nvSpPr>
        <xdr:cNvPr id="126" name="フローチャート: 判断 125"/>
        <xdr:cNvSpPr/>
      </xdr:nvSpPr>
      <xdr:spPr>
        <a:xfrm>
          <a:off x="11747500" y="56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168148</xdr:rowOff>
    </xdr:from>
    <xdr:to>
      <xdr:col>76</xdr:col>
      <xdr:colOff>73025</xdr:colOff>
      <xdr:row>31</xdr:row>
      <xdr:rowOff>98298</xdr:rowOff>
    </xdr:to>
    <xdr:sp macro="" textlink="">
      <xdr:nvSpPr>
        <xdr:cNvPr id="132" name="楕円 131"/>
        <xdr:cNvSpPr/>
      </xdr:nvSpPr>
      <xdr:spPr>
        <a:xfrm>
          <a:off x="147447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83075</xdr:rowOff>
    </xdr:from>
    <xdr:ext cx="560923" cy="259045"/>
    <xdr:sp macro="" textlink="">
      <xdr:nvSpPr>
        <xdr:cNvPr id="133" name="債務償還比率該当値テキスト"/>
        <xdr:cNvSpPr txBox="1"/>
      </xdr:nvSpPr>
      <xdr:spPr>
        <a:xfrm>
          <a:off x="14846300" y="59981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50338</xdr:rowOff>
    </xdr:from>
    <xdr:to>
      <xdr:col>72</xdr:col>
      <xdr:colOff>123825</xdr:colOff>
      <xdr:row>30</xdr:row>
      <xdr:rowOff>151938</xdr:rowOff>
    </xdr:to>
    <xdr:sp macro="" textlink="">
      <xdr:nvSpPr>
        <xdr:cNvPr id="134" name="楕円 133"/>
        <xdr:cNvSpPr/>
      </xdr:nvSpPr>
      <xdr:spPr>
        <a:xfrm>
          <a:off x="14033500" y="59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101138</xdr:rowOff>
    </xdr:from>
    <xdr:to>
      <xdr:col>76</xdr:col>
      <xdr:colOff>22225</xdr:colOff>
      <xdr:row>31</xdr:row>
      <xdr:rowOff>47498</xdr:rowOff>
    </xdr:to>
    <xdr:cxnSp macro="">
      <xdr:nvCxnSpPr>
        <xdr:cNvPr id="135" name="直線コネクタ 134"/>
        <xdr:cNvCxnSpPr/>
      </xdr:nvCxnSpPr>
      <xdr:spPr>
        <a:xfrm>
          <a:off x="14084300" y="6016163"/>
          <a:ext cx="711200" cy="1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97257</xdr:rowOff>
    </xdr:from>
    <xdr:to>
      <xdr:col>68</xdr:col>
      <xdr:colOff>123825</xdr:colOff>
      <xdr:row>34</xdr:row>
      <xdr:rowOff>27407</xdr:rowOff>
    </xdr:to>
    <xdr:sp macro="" textlink="">
      <xdr:nvSpPr>
        <xdr:cNvPr id="136" name="楕円 135"/>
        <xdr:cNvSpPr/>
      </xdr:nvSpPr>
      <xdr:spPr>
        <a:xfrm>
          <a:off x="13271500" y="65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101138</xdr:rowOff>
    </xdr:from>
    <xdr:to>
      <xdr:col>72</xdr:col>
      <xdr:colOff>73025</xdr:colOff>
      <xdr:row>33</xdr:row>
      <xdr:rowOff>148057</xdr:rowOff>
    </xdr:to>
    <xdr:cxnSp macro="">
      <xdr:nvCxnSpPr>
        <xdr:cNvPr id="137" name="直線コネクタ 136"/>
        <xdr:cNvCxnSpPr/>
      </xdr:nvCxnSpPr>
      <xdr:spPr>
        <a:xfrm flipV="1">
          <a:off x="13322300" y="6016163"/>
          <a:ext cx="762000" cy="5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133579</xdr:rowOff>
    </xdr:from>
    <xdr:to>
      <xdr:col>64</xdr:col>
      <xdr:colOff>123825</xdr:colOff>
      <xdr:row>32</xdr:row>
      <xdr:rowOff>63729</xdr:rowOff>
    </xdr:to>
    <xdr:sp macro="" textlink="">
      <xdr:nvSpPr>
        <xdr:cNvPr id="138" name="楕円 137"/>
        <xdr:cNvSpPr/>
      </xdr:nvSpPr>
      <xdr:spPr>
        <a:xfrm>
          <a:off x="12509500" y="62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12929</xdr:rowOff>
    </xdr:from>
    <xdr:to>
      <xdr:col>68</xdr:col>
      <xdr:colOff>73025</xdr:colOff>
      <xdr:row>33</xdr:row>
      <xdr:rowOff>148057</xdr:rowOff>
    </xdr:to>
    <xdr:cxnSp macro="">
      <xdr:nvCxnSpPr>
        <xdr:cNvPr id="139" name="直線コネクタ 138"/>
        <xdr:cNvCxnSpPr/>
      </xdr:nvCxnSpPr>
      <xdr:spPr>
        <a:xfrm>
          <a:off x="12560300" y="6270854"/>
          <a:ext cx="762000" cy="3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171145</xdr:rowOff>
    </xdr:from>
    <xdr:to>
      <xdr:col>60</xdr:col>
      <xdr:colOff>123825</xdr:colOff>
      <xdr:row>32</xdr:row>
      <xdr:rowOff>101295</xdr:rowOff>
    </xdr:to>
    <xdr:sp macro="" textlink="">
      <xdr:nvSpPr>
        <xdr:cNvPr id="140" name="楕円 139"/>
        <xdr:cNvSpPr/>
      </xdr:nvSpPr>
      <xdr:spPr>
        <a:xfrm>
          <a:off x="11747500" y="62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12929</xdr:rowOff>
    </xdr:from>
    <xdr:to>
      <xdr:col>64</xdr:col>
      <xdr:colOff>73025</xdr:colOff>
      <xdr:row>32</xdr:row>
      <xdr:rowOff>50495</xdr:rowOff>
    </xdr:to>
    <xdr:cxnSp macro="">
      <xdr:nvCxnSpPr>
        <xdr:cNvPr id="141" name="直線コネクタ 140"/>
        <xdr:cNvCxnSpPr/>
      </xdr:nvCxnSpPr>
      <xdr:spPr>
        <a:xfrm flipV="1">
          <a:off x="11798300" y="6270854"/>
          <a:ext cx="762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63348</xdr:rowOff>
    </xdr:from>
    <xdr:ext cx="469744" cy="259045"/>
    <xdr:sp macro="" textlink="">
      <xdr:nvSpPr>
        <xdr:cNvPr id="142" name="n_1aveValue債務償還比率"/>
        <xdr:cNvSpPr txBox="1"/>
      </xdr:nvSpPr>
      <xdr:spPr>
        <a:xfrm>
          <a:off x="13836727" y="54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76590</xdr:rowOff>
    </xdr:from>
    <xdr:ext cx="469744" cy="259045"/>
    <xdr:sp macro="" textlink="">
      <xdr:nvSpPr>
        <xdr:cNvPr id="143" name="n_2aveValue債務償還比率"/>
        <xdr:cNvSpPr txBox="1"/>
      </xdr:nvSpPr>
      <xdr:spPr>
        <a:xfrm>
          <a:off x="13087427" y="54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91846</xdr:rowOff>
    </xdr:from>
    <xdr:ext cx="469744" cy="259045"/>
    <xdr:sp macro="" textlink="">
      <xdr:nvSpPr>
        <xdr:cNvPr id="144" name="n_3aveValue債務償還比率"/>
        <xdr:cNvSpPr txBox="1"/>
      </xdr:nvSpPr>
      <xdr:spPr>
        <a:xfrm>
          <a:off x="12325427" y="54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71840</xdr:rowOff>
    </xdr:from>
    <xdr:ext cx="469744" cy="259045"/>
    <xdr:sp macro="" textlink="">
      <xdr:nvSpPr>
        <xdr:cNvPr id="145" name="n_4aveValue債務償還比率"/>
        <xdr:cNvSpPr txBox="1"/>
      </xdr:nvSpPr>
      <xdr:spPr>
        <a:xfrm>
          <a:off x="11563427" y="547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143065</xdr:rowOff>
    </xdr:from>
    <xdr:ext cx="469744" cy="259045"/>
    <xdr:sp macro="" textlink="">
      <xdr:nvSpPr>
        <xdr:cNvPr id="146" name="n_1mainValue債務償還比率"/>
        <xdr:cNvSpPr txBox="1"/>
      </xdr:nvSpPr>
      <xdr:spPr>
        <a:xfrm>
          <a:off x="13836727" y="605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18534</xdr:rowOff>
    </xdr:from>
    <xdr:ext cx="560923" cy="259045"/>
    <xdr:sp macro="" textlink="">
      <xdr:nvSpPr>
        <xdr:cNvPr id="147" name="n_2mainValue債務償還比率"/>
        <xdr:cNvSpPr txBox="1"/>
      </xdr:nvSpPr>
      <xdr:spPr>
        <a:xfrm>
          <a:off x="13041838" y="6619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54856</xdr:rowOff>
    </xdr:from>
    <xdr:ext cx="560923" cy="259045"/>
    <xdr:sp macro="" textlink="">
      <xdr:nvSpPr>
        <xdr:cNvPr id="148" name="n_3mainValue債務償還比率"/>
        <xdr:cNvSpPr txBox="1"/>
      </xdr:nvSpPr>
      <xdr:spPr>
        <a:xfrm>
          <a:off x="12279838" y="63127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92422</xdr:rowOff>
    </xdr:from>
    <xdr:ext cx="560923" cy="259045"/>
    <xdr:sp macro="" textlink="">
      <xdr:nvSpPr>
        <xdr:cNvPr id="149" name="n_4mainValue債務償還比率"/>
        <xdr:cNvSpPr txBox="1"/>
      </xdr:nvSpPr>
      <xdr:spPr>
        <a:xfrm>
          <a:off x="11517838" y="63503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100,420
98,257
56.51
94,267,543
93,984,764
133,171
23,272,374
63,086,141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96266</xdr:rowOff>
    </xdr:from>
    <xdr:to>
      <xdr:col>15</xdr:col>
      <xdr:colOff>101600</xdr:colOff>
      <xdr:row>37</xdr:row>
      <xdr:rowOff>26416</xdr:rowOff>
    </xdr:to>
    <xdr:sp macro="" textlink="">
      <xdr:nvSpPr>
        <xdr:cNvPr id="71" name="楕円 70"/>
        <xdr:cNvSpPr/>
      </xdr:nvSpPr>
      <xdr:spPr>
        <a:xfrm>
          <a:off x="2857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57404</xdr:rowOff>
    </xdr:from>
    <xdr:to>
      <xdr:col>10</xdr:col>
      <xdr:colOff>165100</xdr:colOff>
      <xdr:row>36</xdr:row>
      <xdr:rowOff>159004</xdr:rowOff>
    </xdr:to>
    <xdr:sp macro="" textlink="">
      <xdr:nvSpPr>
        <xdr:cNvPr id="72" name="楕円 71"/>
        <xdr:cNvSpPr/>
      </xdr:nvSpPr>
      <xdr:spPr>
        <a:xfrm>
          <a:off x="1968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108204</xdr:rowOff>
    </xdr:from>
    <xdr:to>
      <xdr:col>15</xdr:col>
      <xdr:colOff>50800</xdr:colOff>
      <xdr:row>36</xdr:row>
      <xdr:rowOff>147066</xdr:rowOff>
    </xdr:to>
    <xdr:cxnSp macro="">
      <xdr:nvCxnSpPr>
        <xdr:cNvPr id="73" name="直線コネクタ 72"/>
        <xdr:cNvCxnSpPr/>
      </xdr:nvCxnSpPr>
      <xdr:spPr>
        <a:xfrm>
          <a:off x="2019300" y="628040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4"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75"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76"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77"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17543</xdr:rowOff>
    </xdr:from>
    <xdr:ext cx="405111" cy="259045"/>
    <xdr:sp macro="" textlink="">
      <xdr:nvSpPr>
        <xdr:cNvPr id="78" name="n_2mainValue【道路】&#10;有形固定資産減価償却率"/>
        <xdr:cNvSpPr txBox="1"/>
      </xdr:nvSpPr>
      <xdr:spPr>
        <a:xfrm>
          <a:off x="2705744" y="63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150131</xdr:rowOff>
    </xdr:from>
    <xdr:ext cx="405111" cy="259045"/>
    <xdr:sp macro="" textlink="">
      <xdr:nvSpPr>
        <xdr:cNvPr id="79" name="n_3mainValue【道路】&#10;有形固定資産減価償却率"/>
        <xdr:cNvSpPr txBox="1"/>
      </xdr:nvSpPr>
      <xdr:spPr>
        <a:xfrm>
          <a:off x="18167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3" name="直線コネクタ 102"/>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04"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05" name="直線コネクタ 104"/>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06"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07" name="直線コネクタ 106"/>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08" name="【道路】&#10;一人当たり延長平均値テキスト"/>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09" name="フローチャート: 判断 108"/>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0" name="フローチャート: 判断 109"/>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1" name="フローチャート: 判断 110"/>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2" name="フローチャート: 判断 111"/>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3" name="フローチャート: 判断 112"/>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115621</xdr:rowOff>
    </xdr:from>
    <xdr:to>
      <xdr:col>46</xdr:col>
      <xdr:colOff>38100</xdr:colOff>
      <xdr:row>41</xdr:row>
      <xdr:rowOff>45771</xdr:rowOff>
    </xdr:to>
    <xdr:sp macro="" textlink="">
      <xdr:nvSpPr>
        <xdr:cNvPr id="119" name="楕円 118"/>
        <xdr:cNvSpPr/>
      </xdr:nvSpPr>
      <xdr:spPr>
        <a:xfrm>
          <a:off x="8699500" y="69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115774</xdr:rowOff>
    </xdr:from>
    <xdr:to>
      <xdr:col>41</xdr:col>
      <xdr:colOff>101600</xdr:colOff>
      <xdr:row>41</xdr:row>
      <xdr:rowOff>45924</xdr:rowOff>
    </xdr:to>
    <xdr:sp macro="" textlink="">
      <xdr:nvSpPr>
        <xdr:cNvPr id="120" name="楕円 119"/>
        <xdr:cNvSpPr/>
      </xdr:nvSpPr>
      <xdr:spPr>
        <a:xfrm>
          <a:off x="7810500" y="69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166421</xdr:rowOff>
    </xdr:from>
    <xdr:to>
      <xdr:col>45</xdr:col>
      <xdr:colOff>177800</xdr:colOff>
      <xdr:row>40</xdr:row>
      <xdr:rowOff>166574</xdr:rowOff>
    </xdr:to>
    <xdr:cxnSp macro="">
      <xdr:nvCxnSpPr>
        <xdr:cNvPr id="121" name="直線コネクタ 120"/>
        <xdr:cNvCxnSpPr/>
      </xdr:nvCxnSpPr>
      <xdr:spPr>
        <a:xfrm flipV="1">
          <a:off x="7861300" y="702442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22"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23"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24"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25"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36898</xdr:rowOff>
    </xdr:from>
    <xdr:ext cx="469744" cy="259045"/>
    <xdr:sp macro="" textlink="">
      <xdr:nvSpPr>
        <xdr:cNvPr id="126" name="n_2mainValue【道路】&#10;一人当たり延長"/>
        <xdr:cNvSpPr txBox="1"/>
      </xdr:nvSpPr>
      <xdr:spPr>
        <a:xfrm>
          <a:off x="8515427" y="70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37051</xdr:rowOff>
    </xdr:from>
    <xdr:ext cx="469744" cy="259045"/>
    <xdr:sp macro="" textlink="">
      <xdr:nvSpPr>
        <xdr:cNvPr id="127" name="n_3mainValue【道路】&#10;一人当たり延長"/>
        <xdr:cNvSpPr txBox="1"/>
      </xdr:nvSpPr>
      <xdr:spPr>
        <a:xfrm>
          <a:off x="7626427" y="70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0" name="テキスト ボックス 139"/>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50" name="直線コネクタ 149"/>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51"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52" name="直線コネクタ 151"/>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53"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54" name="直線コネクタ 153"/>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55"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56" name="フローチャート: 判断 155"/>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57" name="フローチャート: 判断 156"/>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58" name="フローチャート: 判断 157"/>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59" name="フローチャート: 判断 158"/>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60" name="フローチャート: 判断 159"/>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150368</xdr:rowOff>
    </xdr:from>
    <xdr:to>
      <xdr:col>15</xdr:col>
      <xdr:colOff>101600</xdr:colOff>
      <xdr:row>60</xdr:row>
      <xdr:rowOff>80518</xdr:rowOff>
    </xdr:to>
    <xdr:sp macro="" textlink="">
      <xdr:nvSpPr>
        <xdr:cNvPr id="166" name="楕円 165"/>
        <xdr:cNvSpPr/>
      </xdr:nvSpPr>
      <xdr:spPr>
        <a:xfrm>
          <a:off x="2857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102362</xdr:rowOff>
    </xdr:from>
    <xdr:to>
      <xdr:col>10</xdr:col>
      <xdr:colOff>165100</xdr:colOff>
      <xdr:row>60</xdr:row>
      <xdr:rowOff>32512</xdr:rowOff>
    </xdr:to>
    <xdr:sp macro="" textlink="">
      <xdr:nvSpPr>
        <xdr:cNvPr id="167" name="楕円 166"/>
        <xdr:cNvSpPr/>
      </xdr:nvSpPr>
      <xdr:spPr>
        <a:xfrm>
          <a:off x="1968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153162</xdr:rowOff>
    </xdr:from>
    <xdr:to>
      <xdr:col>15</xdr:col>
      <xdr:colOff>50800</xdr:colOff>
      <xdr:row>60</xdr:row>
      <xdr:rowOff>29718</xdr:rowOff>
    </xdr:to>
    <xdr:cxnSp macro="">
      <xdr:nvCxnSpPr>
        <xdr:cNvPr id="168" name="直線コネクタ 167"/>
        <xdr:cNvCxnSpPr/>
      </xdr:nvCxnSpPr>
      <xdr:spPr>
        <a:xfrm>
          <a:off x="2019300" y="1026871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69"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70"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71"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72"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71645</xdr:rowOff>
    </xdr:from>
    <xdr:ext cx="405111" cy="259045"/>
    <xdr:sp macro="" textlink="">
      <xdr:nvSpPr>
        <xdr:cNvPr id="173" name="n_2mainValue【橋りょう・トンネル】&#10;有形固定資産減価償却率"/>
        <xdr:cNvSpPr txBox="1"/>
      </xdr:nvSpPr>
      <xdr:spPr>
        <a:xfrm>
          <a:off x="2705744"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23639</xdr:rowOff>
    </xdr:from>
    <xdr:ext cx="405111" cy="259045"/>
    <xdr:sp macro="" textlink="">
      <xdr:nvSpPr>
        <xdr:cNvPr id="174" name="n_3mainValue【橋りょう・トンネル】&#10;有形固定資産減価償却率"/>
        <xdr:cNvSpPr txBox="1"/>
      </xdr:nvSpPr>
      <xdr:spPr>
        <a:xfrm>
          <a:off x="1816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198" name="直線コネクタ 197"/>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199"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00" name="直線コネクタ 199"/>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01"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02" name="直線コネクタ 201"/>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03"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04" name="フローチャート: 判断 203"/>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05" name="フローチャート: 判断 204"/>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06" name="フローチャート: 判断 205"/>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07" name="フローチャート: 判断 206"/>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08" name="フローチャート: 判断 207"/>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167715</xdr:rowOff>
    </xdr:from>
    <xdr:to>
      <xdr:col>46</xdr:col>
      <xdr:colOff>38100</xdr:colOff>
      <xdr:row>64</xdr:row>
      <xdr:rowOff>97865</xdr:rowOff>
    </xdr:to>
    <xdr:sp macro="" textlink="">
      <xdr:nvSpPr>
        <xdr:cNvPr id="214" name="楕円 213"/>
        <xdr:cNvSpPr/>
      </xdr:nvSpPr>
      <xdr:spPr>
        <a:xfrm>
          <a:off x="8699500" y="109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167734</xdr:rowOff>
    </xdr:from>
    <xdr:to>
      <xdr:col>41</xdr:col>
      <xdr:colOff>101600</xdr:colOff>
      <xdr:row>64</xdr:row>
      <xdr:rowOff>97884</xdr:rowOff>
    </xdr:to>
    <xdr:sp macro="" textlink="">
      <xdr:nvSpPr>
        <xdr:cNvPr id="215" name="楕円 214"/>
        <xdr:cNvSpPr/>
      </xdr:nvSpPr>
      <xdr:spPr>
        <a:xfrm>
          <a:off x="7810500" y="10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47065</xdr:rowOff>
    </xdr:from>
    <xdr:to>
      <xdr:col>45</xdr:col>
      <xdr:colOff>177800</xdr:colOff>
      <xdr:row>64</xdr:row>
      <xdr:rowOff>47084</xdr:rowOff>
    </xdr:to>
    <xdr:cxnSp macro="">
      <xdr:nvCxnSpPr>
        <xdr:cNvPr id="216" name="直線コネクタ 215"/>
        <xdr:cNvCxnSpPr/>
      </xdr:nvCxnSpPr>
      <xdr:spPr>
        <a:xfrm flipV="1">
          <a:off x="7861300" y="1101986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17"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18"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19"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20"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88992</xdr:rowOff>
    </xdr:from>
    <xdr:ext cx="469744" cy="259045"/>
    <xdr:sp macro="" textlink="">
      <xdr:nvSpPr>
        <xdr:cNvPr id="221" name="n_2mainValue【橋りょう・トンネル】&#10;一人当たり有形固定資産（償却資産）額"/>
        <xdr:cNvSpPr txBox="1"/>
      </xdr:nvSpPr>
      <xdr:spPr>
        <a:xfrm>
          <a:off x="8515428" y="1106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89011</xdr:rowOff>
    </xdr:from>
    <xdr:ext cx="469744" cy="259045"/>
    <xdr:sp macro="" textlink="">
      <xdr:nvSpPr>
        <xdr:cNvPr id="222" name="n_3mainValue【橋りょう・トンネル】&#10;一人当たり有形固定資産（償却資産）額"/>
        <xdr:cNvSpPr txBox="1"/>
      </xdr:nvSpPr>
      <xdr:spPr>
        <a:xfrm>
          <a:off x="7626428" y="11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47" name="直線コネクタ 246"/>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48"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49" name="直線コネクタ 248"/>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50"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51" name="直線コネクタ 250"/>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52"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53" name="フローチャート: 判断 252"/>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54" name="フローチャート: 判断 253"/>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55" name="フローチャート: 判断 254"/>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56" name="フローチャート: 判断 25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57" name="フローチャート: 判断 256"/>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84455</xdr:rowOff>
    </xdr:from>
    <xdr:to>
      <xdr:col>15</xdr:col>
      <xdr:colOff>101600</xdr:colOff>
      <xdr:row>82</xdr:row>
      <xdr:rowOff>14605</xdr:rowOff>
    </xdr:to>
    <xdr:sp macro="" textlink="">
      <xdr:nvSpPr>
        <xdr:cNvPr id="263" name="楕円 262"/>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64" name="楕円 263"/>
        <xdr:cNvSpPr/>
      </xdr:nvSpPr>
      <xdr:spPr>
        <a:xfrm>
          <a:off x="1968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81</xdr:row>
      <xdr:rowOff>135255</xdr:rowOff>
    </xdr:to>
    <xdr:cxnSp macro="">
      <xdr:nvCxnSpPr>
        <xdr:cNvPr id="265" name="直線コネクタ 264"/>
        <xdr:cNvCxnSpPr/>
      </xdr:nvCxnSpPr>
      <xdr:spPr>
        <a:xfrm>
          <a:off x="2019300" y="139865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66"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67"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68"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69"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70" name="n_2main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271" name="n_3mainValue【公営住宅】&#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2" name="直線コネクタ 28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3" name="テキスト ボックス 28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6" name="直線コネクタ 28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7" name="テキスト ボックス 28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291" name="直線コネクタ 29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29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293" name="直線コネクタ 29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9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95" name="直線コネクタ 29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296" name="【公営住宅】&#10;一人当たり面積平均値テキスト"/>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297" name="フローチャート: 判断 29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298" name="フローチャート: 判断 29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299" name="フローチャート: 判断 29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00" name="フローチャート: 判断 29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01" name="フローチャート: 判断 30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84455</xdr:rowOff>
    </xdr:from>
    <xdr:to>
      <xdr:col>46</xdr:col>
      <xdr:colOff>38100</xdr:colOff>
      <xdr:row>83</xdr:row>
      <xdr:rowOff>14605</xdr:rowOff>
    </xdr:to>
    <xdr:sp macro="" textlink="">
      <xdr:nvSpPr>
        <xdr:cNvPr id="307" name="楕円 306"/>
        <xdr:cNvSpPr/>
      </xdr:nvSpPr>
      <xdr:spPr>
        <a:xfrm>
          <a:off x="869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85026</xdr:rowOff>
    </xdr:from>
    <xdr:to>
      <xdr:col>41</xdr:col>
      <xdr:colOff>101600</xdr:colOff>
      <xdr:row>83</xdr:row>
      <xdr:rowOff>15176</xdr:rowOff>
    </xdr:to>
    <xdr:sp macro="" textlink="">
      <xdr:nvSpPr>
        <xdr:cNvPr id="308" name="楕円 307"/>
        <xdr:cNvSpPr/>
      </xdr:nvSpPr>
      <xdr:spPr>
        <a:xfrm>
          <a:off x="7810500" y="14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135255</xdr:rowOff>
    </xdr:from>
    <xdr:to>
      <xdr:col>45</xdr:col>
      <xdr:colOff>177800</xdr:colOff>
      <xdr:row>82</xdr:row>
      <xdr:rowOff>135826</xdr:rowOff>
    </xdr:to>
    <xdr:cxnSp macro="">
      <xdr:nvCxnSpPr>
        <xdr:cNvPr id="309" name="直線コネクタ 308"/>
        <xdr:cNvCxnSpPr/>
      </xdr:nvCxnSpPr>
      <xdr:spPr>
        <a:xfrm flipV="1">
          <a:off x="7861300" y="141941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10"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11" name="n_2aveValue【公営住宅】&#10;一人当たり面積"/>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12" name="n_3aveValue【公営住宅】&#10;一人当たり面積"/>
        <xdr:cNvSpPr txBox="1"/>
      </xdr:nvSpPr>
      <xdr:spPr>
        <a:xfrm>
          <a:off x="7626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13"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14" name="n_2mainValue【公営住宅】&#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31703</xdr:rowOff>
    </xdr:from>
    <xdr:ext cx="469744" cy="259045"/>
    <xdr:sp macro="" textlink="">
      <xdr:nvSpPr>
        <xdr:cNvPr id="315" name="n_3mainValue【公営住宅】&#10;一人当たり面積"/>
        <xdr:cNvSpPr txBox="1"/>
      </xdr:nvSpPr>
      <xdr:spPr>
        <a:xfrm>
          <a:off x="7626427" y="1391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2" name="テキスト ボックス 34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4" name="テキスト ボックス 34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2" name="テキスト ボックス 35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4" name="テキスト ボックス 35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56" name="直線コネクタ 355"/>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57"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58" name="直線コネクタ 357"/>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5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60" name="直線コネクタ 35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61" name="【認定こども園・幼稚園・保育所】&#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62" name="フローチャート: 判断 361"/>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63" name="フローチャート: 判断 362"/>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64" name="フローチャート: 判断 363"/>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65" name="フローチャート: 判断 364"/>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366" name="フローチャート: 判断 365"/>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124460</xdr:rowOff>
    </xdr:from>
    <xdr:to>
      <xdr:col>76</xdr:col>
      <xdr:colOff>165100</xdr:colOff>
      <xdr:row>34</xdr:row>
      <xdr:rowOff>54610</xdr:rowOff>
    </xdr:to>
    <xdr:sp macro="" textlink="">
      <xdr:nvSpPr>
        <xdr:cNvPr id="372" name="楕円 371"/>
        <xdr:cNvSpPr/>
      </xdr:nvSpPr>
      <xdr:spPr>
        <a:xfrm>
          <a:off x="14541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76835</xdr:rowOff>
    </xdr:from>
    <xdr:to>
      <xdr:col>72</xdr:col>
      <xdr:colOff>38100</xdr:colOff>
      <xdr:row>34</xdr:row>
      <xdr:rowOff>6985</xdr:rowOff>
    </xdr:to>
    <xdr:sp macro="" textlink="">
      <xdr:nvSpPr>
        <xdr:cNvPr id="373" name="楕円 372"/>
        <xdr:cNvSpPr/>
      </xdr:nvSpPr>
      <xdr:spPr>
        <a:xfrm>
          <a:off x="13652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127635</xdr:rowOff>
    </xdr:from>
    <xdr:to>
      <xdr:col>76</xdr:col>
      <xdr:colOff>114300</xdr:colOff>
      <xdr:row>34</xdr:row>
      <xdr:rowOff>3810</xdr:rowOff>
    </xdr:to>
    <xdr:cxnSp macro="">
      <xdr:nvCxnSpPr>
        <xdr:cNvPr id="374" name="直線コネクタ 373"/>
        <xdr:cNvCxnSpPr/>
      </xdr:nvCxnSpPr>
      <xdr:spPr>
        <a:xfrm>
          <a:off x="13703300" y="57854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375"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376"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377" name="n_3ave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378"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71137</xdr:rowOff>
    </xdr:from>
    <xdr:ext cx="405111" cy="259045"/>
    <xdr:sp macro="" textlink="">
      <xdr:nvSpPr>
        <xdr:cNvPr id="379" name="n_2mainValue【認定こども園・幼稚園・保育所】&#10;有形固定資産減価償却率"/>
        <xdr:cNvSpPr txBox="1"/>
      </xdr:nvSpPr>
      <xdr:spPr>
        <a:xfrm>
          <a:off x="143897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23512</xdr:rowOff>
    </xdr:from>
    <xdr:ext cx="405111" cy="259045"/>
    <xdr:sp macro="" textlink="">
      <xdr:nvSpPr>
        <xdr:cNvPr id="380" name="n_3mainValue【認定こども園・幼稚園・保育所】&#10;有形固定資産減価償却率"/>
        <xdr:cNvSpPr txBox="1"/>
      </xdr:nvSpPr>
      <xdr:spPr>
        <a:xfrm>
          <a:off x="13500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04" name="直線コネクタ 403"/>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0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06" name="直線コネクタ 40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0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08" name="直線コネクタ 40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09"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10" name="フローチャート: 判断 409"/>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11" name="フローチャート: 判断 410"/>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12" name="フローチャート: 判断 411"/>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13" name="フローチャート: 判断 412"/>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14" name="フローチャート: 判断 413"/>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6350</xdr:rowOff>
    </xdr:from>
    <xdr:to>
      <xdr:col>107</xdr:col>
      <xdr:colOff>101600</xdr:colOff>
      <xdr:row>39</xdr:row>
      <xdr:rowOff>107950</xdr:rowOff>
    </xdr:to>
    <xdr:sp macro="" textlink="">
      <xdr:nvSpPr>
        <xdr:cNvPr id="420" name="楕円 419"/>
        <xdr:cNvSpPr/>
      </xdr:nvSpPr>
      <xdr:spPr>
        <a:xfrm>
          <a:off x="2038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21" name="楕円 420"/>
        <xdr:cNvSpPr/>
      </xdr:nvSpPr>
      <xdr:spPr>
        <a:xfrm>
          <a:off x="19494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57150</xdr:rowOff>
    </xdr:to>
    <xdr:cxnSp macro="">
      <xdr:nvCxnSpPr>
        <xdr:cNvPr id="422" name="直線コネクタ 421"/>
        <xdr:cNvCxnSpPr/>
      </xdr:nvCxnSpPr>
      <xdr:spPr>
        <a:xfrm>
          <a:off x="19545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2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24"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2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26"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27" name="n_2main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28" name="n_3main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9" name="テキスト ボックス 43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53" name="直線コネクタ 452"/>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54"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55" name="直線コネクタ 454"/>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56"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57" name="直線コネクタ 456"/>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458"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59" name="フローチャート: 判断 458"/>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0" name="フローチャート: 判断 459"/>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61" name="フローチャート: 判断 460"/>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62" name="フローチャート: 判断 461"/>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463" name="フローチャート: 判断 462"/>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158750</xdr:rowOff>
    </xdr:from>
    <xdr:to>
      <xdr:col>76</xdr:col>
      <xdr:colOff>165100</xdr:colOff>
      <xdr:row>58</xdr:row>
      <xdr:rowOff>88900</xdr:rowOff>
    </xdr:to>
    <xdr:sp macro="" textlink="">
      <xdr:nvSpPr>
        <xdr:cNvPr id="469" name="楕円 468"/>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97790</xdr:rowOff>
    </xdr:from>
    <xdr:to>
      <xdr:col>72</xdr:col>
      <xdr:colOff>38100</xdr:colOff>
      <xdr:row>58</xdr:row>
      <xdr:rowOff>27940</xdr:rowOff>
    </xdr:to>
    <xdr:sp macro="" textlink="">
      <xdr:nvSpPr>
        <xdr:cNvPr id="470" name="楕円 469"/>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38100</xdr:rowOff>
    </xdr:to>
    <xdr:cxnSp macro="">
      <xdr:nvCxnSpPr>
        <xdr:cNvPr id="471" name="直線コネクタ 470"/>
        <xdr:cNvCxnSpPr/>
      </xdr:nvCxnSpPr>
      <xdr:spPr>
        <a:xfrm>
          <a:off x="13703300" y="9921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473"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474"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475"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476" name="n_2mainValue【学校施設】&#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477" name="n_3mainValue【学校施設】&#10;有形固定資産減価償却率"/>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6" name="テキスト ボックス 4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8" name="テキスト ボックス 4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02" name="直線コネクタ 501"/>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03"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04" name="直線コネクタ 503"/>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05"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06" name="直線コネクタ 505"/>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07"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08" name="フローチャート: 判断 507"/>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09" name="フローチャート: 判断 508"/>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10" name="フローチャート: 判断 509"/>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11" name="フローチャート: 判断 510"/>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12" name="フローチャート: 判断 511"/>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31750</xdr:rowOff>
    </xdr:from>
    <xdr:to>
      <xdr:col>107</xdr:col>
      <xdr:colOff>101600</xdr:colOff>
      <xdr:row>62</xdr:row>
      <xdr:rowOff>133350</xdr:rowOff>
    </xdr:to>
    <xdr:sp macro="" textlink="">
      <xdr:nvSpPr>
        <xdr:cNvPr id="518" name="楕円 517"/>
        <xdr:cNvSpPr/>
      </xdr:nvSpPr>
      <xdr:spPr>
        <a:xfrm>
          <a:off x="20383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31750</xdr:rowOff>
    </xdr:from>
    <xdr:to>
      <xdr:col>102</xdr:col>
      <xdr:colOff>165100</xdr:colOff>
      <xdr:row>62</xdr:row>
      <xdr:rowOff>133350</xdr:rowOff>
    </xdr:to>
    <xdr:sp macro="" textlink="">
      <xdr:nvSpPr>
        <xdr:cNvPr id="519" name="楕円 518"/>
        <xdr:cNvSpPr/>
      </xdr:nvSpPr>
      <xdr:spPr>
        <a:xfrm>
          <a:off x="19494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82550</xdr:rowOff>
    </xdr:from>
    <xdr:to>
      <xdr:col>107</xdr:col>
      <xdr:colOff>50800</xdr:colOff>
      <xdr:row>62</xdr:row>
      <xdr:rowOff>82550</xdr:rowOff>
    </xdr:to>
    <xdr:cxnSp macro="">
      <xdr:nvCxnSpPr>
        <xdr:cNvPr id="520" name="直線コネクタ 519"/>
        <xdr:cNvCxnSpPr/>
      </xdr:nvCxnSpPr>
      <xdr:spPr>
        <a:xfrm>
          <a:off x="19545300" y="1071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21"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22"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23"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524"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124477</xdr:rowOff>
    </xdr:from>
    <xdr:ext cx="469744" cy="259045"/>
    <xdr:sp macro="" textlink="">
      <xdr:nvSpPr>
        <xdr:cNvPr id="525" name="n_2mainValue【学校施設】&#10;一人当たり面積"/>
        <xdr:cNvSpPr txBox="1"/>
      </xdr:nvSpPr>
      <xdr:spPr>
        <a:xfrm>
          <a:off x="20199427" y="107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124477</xdr:rowOff>
    </xdr:from>
    <xdr:ext cx="469744" cy="259045"/>
    <xdr:sp macro="" textlink="">
      <xdr:nvSpPr>
        <xdr:cNvPr id="526" name="n_3mainValue【学校施設】&#10;一人当たり面積"/>
        <xdr:cNvSpPr txBox="1"/>
      </xdr:nvSpPr>
      <xdr:spPr>
        <a:xfrm>
          <a:off x="19310427" y="107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568" name="直線コネクタ 567"/>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569"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570" name="直線コネクタ 569"/>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571"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572" name="直線コネクタ 571"/>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73"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74" name="フローチャート: 判断 573"/>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575" name="フローチャート: 判断 574"/>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576" name="フローチャート: 判断 575"/>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577" name="フローチャート: 判断 576"/>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578" name="フローチャート: 判断 577"/>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146231</xdr:rowOff>
    </xdr:from>
    <xdr:to>
      <xdr:col>76</xdr:col>
      <xdr:colOff>165100</xdr:colOff>
      <xdr:row>104</xdr:row>
      <xdr:rowOff>76381</xdr:rowOff>
    </xdr:to>
    <xdr:sp macro="" textlink="">
      <xdr:nvSpPr>
        <xdr:cNvPr id="584" name="楕円 583"/>
        <xdr:cNvSpPr/>
      </xdr:nvSpPr>
      <xdr:spPr>
        <a:xfrm>
          <a:off x="14541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113574</xdr:rowOff>
    </xdr:from>
    <xdr:to>
      <xdr:col>72</xdr:col>
      <xdr:colOff>38100</xdr:colOff>
      <xdr:row>104</xdr:row>
      <xdr:rowOff>43724</xdr:rowOff>
    </xdr:to>
    <xdr:sp macro="" textlink="">
      <xdr:nvSpPr>
        <xdr:cNvPr id="585" name="楕円 584"/>
        <xdr:cNvSpPr/>
      </xdr:nvSpPr>
      <xdr:spPr>
        <a:xfrm>
          <a:off x="13652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164374</xdr:rowOff>
    </xdr:from>
    <xdr:to>
      <xdr:col>76</xdr:col>
      <xdr:colOff>114300</xdr:colOff>
      <xdr:row>104</xdr:row>
      <xdr:rowOff>25581</xdr:rowOff>
    </xdr:to>
    <xdr:cxnSp macro="">
      <xdr:nvCxnSpPr>
        <xdr:cNvPr id="586" name="直線コネクタ 585"/>
        <xdr:cNvCxnSpPr/>
      </xdr:nvCxnSpPr>
      <xdr:spPr>
        <a:xfrm>
          <a:off x="13703300" y="1782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587"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588"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589"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590"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92908</xdr:rowOff>
    </xdr:from>
    <xdr:ext cx="405111" cy="259045"/>
    <xdr:sp macro="" textlink="">
      <xdr:nvSpPr>
        <xdr:cNvPr id="591" name="n_2mainValue【公民館】&#10;有形固定資産減価償却率"/>
        <xdr:cNvSpPr txBox="1"/>
      </xdr:nvSpPr>
      <xdr:spPr>
        <a:xfrm>
          <a:off x="14389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60251</xdr:rowOff>
    </xdr:from>
    <xdr:ext cx="405111" cy="259045"/>
    <xdr:sp macro="" textlink="">
      <xdr:nvSpPr>
        <xdr:cNvPr id="592" name="n_3mainValue【公民館】&#10;有形固定資産減価償却率"/>
        <xdr:cNvSpPr txBox="1"/>
      </xdr:nvSpPr>
      <xdr:spPr>
        <a:xfrm>
          <a:off x="13500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616" name="直線コネクタ 615"/>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17"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18" name="直線コネクタ 61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19"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20" name="直線コネクタ 61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621"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622" name="フローチャート: 判断 621"/>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23" name="フローチャート: 判断 622"/>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24" name="フローチャート: 判断 623"/>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25" name="フローチャート: 判断 624"/>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626" name="フローチャート: 判断 625"/>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36830</xdr:rowOff>
    </xdr:from>
    <xdr:to>
      <xdr:col>107</xdr:col>
      <xdr:colOff>101600</xdr:colOff>
      <xdr:row>107</xdr:row>
      <xdr:rowOff>138430</xdr:rowOff>
    </xdr:to>
    <xdr:sp macro="" textlink="">
      <xdr:nvSpPr>
        <xdr:cNvPr id="632" name="楕円 631"/>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633" name="楕円 632"/>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634" name="直線コネクタ 633"/>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635"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636"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637"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638"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39"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640"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本市では、高度経済成長期以降の昭和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40</a:t>
          </a:r>
          <a:r>
            <a:rPr kumimoji="1" lang="ja-JP" altLang="en-US" sz="1200">
              <a:solidFill>
                <a:srgbClr val="000000"/>
              </a:solidFill>
              <a:latin typeface="ＭＳ Ｐゴシック" panose="020B0600070205080204" pitchFamily="50" charset="-128"/>
              <a:ea typeface="ＭＳ Ｐゴシック" panose="020B0600070205080204" pitchFamily="50" charset="-128"/>
            </a:rPr>
            <a:t>～</a:t>
          </a:r>
          <a:r>
            <a:rPr kumimoji="1" lang="en-US" altLang="ja-JP" sz="1200">
              <a:solidFill>
                <a:srgbClr val="000000"/>
              </a:solidFill>
              <a:latin typeface="ＭＳ Ｐゴシック" panose="020B0600070205080204" pitchFamily="50" charset="-128"/>
              <a:ea typeface="ＭＳ Ｐゴシック" panose="020B0600070205080204" pitchFamily="50" charset="-128"/>
            </a:rPr>
            <a:t>50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年代に教育系施設、行政系施設を中心に多くの施設が整備され、</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年を経過した施設の延床面積は全体の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50</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％を超えている状況となっている。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有形固定資産減価償却率では、認定こども園・幼稚園・保育所、学校施設、公民館、公営住宅などで類似団体内平均値を下回っている。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これは、幼稚園や保育所の民間への委託化やこども園化により施設数が減ったことと、学校施設等は建替えが行われたことによるものである。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一方、道路、橋りょう・トンネルが類似団体内平均値を上回っているのは、インフラ整備の老朽化が進んでいることによるものである。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こうしたことから、中期財政運営方針に基づき、安定した財政運営を目指すとともに、公共施設等総合管理計画などに基づき、今後は公共施設の適正な管理に努めていく。</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年度及び令和元年度決算に係る固定資産台帳については、令和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a:t>
          </a:r>
          <a:r>
            <a:rPr kumimoji="1" lang="en-US" altLang="ja-JP" sz="1200">
              <a:solidFill>
                <a:srgbClr val="000000"/>
              </a:solidFill>
              <a:latin typeface="ＭＳ Ｐゴシック" panose="020B0600070205080204" pitchFamily="50" charset="-128"/>
              <a:ea typeface="ＭＳ Ｐゴシック" panose="020B0600070205080204" pitchFamily="50" charset="-128"/>
            </a:rPr>
            <a:t>3</a:t>
          </a:r>
          <a:r>
            <a:rPr kumimoji="1" lang="ja-JP" altLang="en-US" sz="1200">
              <a:solidFill>
                <a:srgbClr val="000000"/>
              </a:solidFill>
              <a:latin typeface="ＭＳ Ｐゴシック" panose="020B0600070205080204" pitchFamily="50" charset="-128"/>
              <a:ea typeface="ＭＳ Ｐゴシック" panose="020B0600070205080204" pitchFamily="50" charset="-128"/>
            </a:rPr>
            <a:t>月</a:t>
          </a:r>
          <a:r>
            <a:rPr kumimoji="1" lang="en-US" altLang="ja-JP" sz="1200">
              <a:solidFill>
                <a:srgbClr val="000000"/>
              </a:solidFill>
              <a:latin typeface="ＭＳ Ｐゴシック" panose="020B0600070205080204" pitchFamily="50" charset="-128"/>
              <a:ea typeface="ＭＳ Ｐゴシック" panose="020B0600070205080204" pitchFamily="50" charset="-128"/>
            </a:rPr>
            <a:t>31</a:t>
          </a:r>
          <a:r>
            <a:rPr kumimoji="1" lang="ja-JP" altLang="en-US" sz="12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年度及び令和元年度の本市の数値は表示していない。</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100,420
98,257
56.51
94,267,543
93,984,764
133,171
23,272,374
63,086,141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20501</xdr:rowOff>
    </xdr:from>
    <xdr:to>
      <xdr:col>10</xdr:col>
      <xdr:colOff>165100</xdr:colOff>
      <xdr:row>37</xdr:row>
      <xdr:rowOff>122101</xdr:rowOff>
    </xdr:to>
    <xdr:sp macro="" textlink="">
      <xdr:nvSpPr>
        <xdr:cNvPr id="74" name="楕円 73"/>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140261</xdr:rowOff>
    </xdr:from>
    <xdr:ext cx="405111" cy="259045"/>
    <xdr:sp macro="" textlink="">
      <xdr:nvSpPr>
        <xdr:cNvPr id="75"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6"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77"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78"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79" name="n_3mainValue【図書館】&#10;有形固定資産減価償却率"/>
        <xdr:cNvSpPr txBox="1"/>
      </xdr:nvSpPr>
      <xdr:spPr>
        <a:xfrm>
          <a:off x="181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03" name="直線コネクタ 102"/>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04"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05" name="直線コネクタ 104"/>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6"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7" name="直線コネクタ 106"/>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8"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9" name="フローチャート: 判断 108"/>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0" name="フローチャート: 判断 109"/>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11" name="フローチャート: 判断 110"/>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12" name="フローチャート: 判断 111"/>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13" name="フローチャート: 判断 112"/>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69850</xdr:rowOff>
    </xdr:from>
    <xdr:to>
      <xdr:col>41</xdr:col>
      <xdr:colOff>101600</xdr:colOff>
      <xdr:row>40</xdr:row>
      <xdr:rowOff>0</xdr:rowOff>
    </xdr:to>
    <xdr:sp macro="" textlink="">
      <xdr:nvSpPr>
        <xdr:cNvPr id="119" name="楕円 118"/>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162577</xdr:rowOff>
    </xdr:from>
    <xdr:ext cx="469744" cy="259045"/>
    <xdr:sp macro="" textlink="">
      <xdr:nvSpPr>
        <xdr:cNvPr id="120"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1"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22"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23"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24" name="n_3mainValue【図書館】&#10;一人当たり面積"/>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49" name="直線コネクタ 148"/>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0"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1" name="直線コネクタ 15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52"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53" name="直線コネクタ 152"/>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54"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55" name="フローチャート: 判断 154"/>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56" name="フローチャート: 判断 155"/>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57" name="フローチャート: 判断 156"/>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58" name="フローチャート: 判断 157"/>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59" name="フローチャート: 判断 158"/>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168275</xdr:rowOff>
    </xdr:from>
    <xdr:to>
      <xdr:col>15</xdr:col>
      <xdr:colOff>101600</xdr:colOff>
      <xdr:row>59</xdr:row>
      <xdr:rowOff>98425</xdr:rowOff>
    </xdr:to>
    <xdr:sp macro="" textlink="">
      <xdr:nvSpPr>
        <xdr:cNvPr id="165" name="楕円 164"/>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66" name="楕円 165"/>
        <xdr:cNvSpPr/>
      </xdr:nvSpPr>
      <xdr:spPr>
        <a:xfrm>
          <a:off x="196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19050</xdr:rowOff>
    </xdr:from>
    <xdr:to>
      <xdr:col>15</xdr:col>
      <xdr:colOff>50800</xdr:colOff>
      <xdr:row>59</xdr:row>
      <xdr:rowOff>47625</xdr:rowOff>
    </xdr:to>
    <xdr:cxnSp macro="">
      <xdr:nvCxnSpPr>
        <xdr:cNvPr id="167" name="直線コネクタ 166"/>
        <xdr:cNvCxnSpPr/>
      </xdr:nvCxnSpPr>
      <xdr:spPr>
        <a:xfrm>
          <a:off x="2019300" y="10134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68"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69"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170"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71"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114952</xdr:rowOff>
    </xdr:from>
    <xdr:ext cx="405111" cy="259045"/>
    <xdr:sp macro="" textlink="">
      <xdr:nvSpPr>
        <xdr:cNvPr id="172" name="n_2mainValue【体育館・プール】&#10;有形固定資産減価償却率"/>
        <xdr:cNvSpPr txBox="1"/>
      </xdr:nvSpPr>
      <xdr:spPr>
        <a:xfrm>
          <a:off x="2705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73" name="n_3main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197" name="直線コネクタ 196"/>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198"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199" name="直線コネクタ 198"/>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00"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01" name="直線コネクタ 200"/>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02"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03" name="フローチャート: 判断 202"/>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04" name="フローチャート: 判断 203"/>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5" name="フローチャート: 判断 204"/>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06" name="フローチャート: 判断 205"/>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07" name="フローチャート: 判断 206"/>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74930</xdr:rowOff>
    </xdr:from>
    <xdr:to>
      <xdr:col>46</xdr:col>
      <xdr:colOff>38100</xdr:colOff>
      <xdr:row>61</xdr:row>
      <xdr:rowOff>5080</xdr:rowOff>
    </xdr:to>
    <xdr:sp macro="" textlink="">
      <xdr:nvSpPr>
        <xdr:cNvPr id="213" name="楕円 212"/>
        <xdr:cNvSpPr/>
      </xdr:nvSpPr>
      <xdr:spPr>
        <a:xfrm>
          <a:off x="869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78740</xdr:rowOff>
    </xdr:from>
    <xdr:to>
      <xdr:col>41</xdr:col>
      <xdr:colOff>101600</xdr:colOff>
      <xdr:row>61</xdr:row>
      <xdr:rowOff>8890</xdr:rowOff>
    </xdr:to>
    <xdr:sp macro="" textlink="">
      <xdr:nvSpPr>
        <xdr:cNvPr id="214" name="楕円 213"/>
        <xdr:cNvSpPr/>
      </xdr:nvSpPr>
      <xdr:spPr>
        <a:xfrm>
          <a:off x="781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125730</xdr:rowOff>
    </xdr:from>
    <xdr:to>
      <xdr:col>45</xdr:col>
      <xdr:colOff>177800</xdr:colOff>
      <xdr:row>60</xdr:row>
      <xdr:rowOff>129540</xdr:rowOff>
    </xdr:to>
    <xdr:cxnSp macro="">
      <xdr:nvCxnSpPr>
        <xdr:cNvPr id="215" name="直線コネクタ 214"/>
        <xdr:cNvCxnSpPr/>
      </xdr:nvCxnSpPr>
      <xdr:spPr>
        <a:xfrm flipV="1">
          <a:off x="7861300" y="10412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16"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17"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18"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19"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21607</xdr:rowOff>
    </xdr:from>
    <xdr:ext cx="469744" cy="259045"/>
    <xdr:sp macro="" textlink="">
      <xdr:nvSpPr>
        <xdr:cNvPr id="220" name="n_2mainValue【体育館・プール】&#10;一人当たり面積"/>
        <xdr:cNvSpPr txBox="1"/>
      </xdr:nvSpPr>
      <xdr:spPr>
        <a:xfrm>
          <a:off x="8515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25417</xdr:rowOff>
    </xdr:from>
    <xdr:ext cx="469744" cy="259045"/>
    <xdr:sp macro="" textlink="">
      <xdr:nvSpPr>
        <xdr:cNvPr id="221" name="n_3mainValue【体育館・プール】&#10;一人当たり面積"/>
        <xdr:cNvSpPr txBox="1"/>
      </xdr:nvSpPr>
      <xdr:spPr>
        <a:xfrm>
          <a:off x="7626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2" name="テキスト ボックス 23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4" name="テキスト ボックス 23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0" name="テキスト ボックス 23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44" name="直線コネクタ 24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4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46" name="直線コネクタ 24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4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48" name="直線コネクタ 24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49"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50" name="フローチャート: 判断 24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51" name="フローチャート: 判断 25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52" name="フローチャート: 判断 25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53" name="フローチャート: 判断 25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54" name="フローチャート: 判断 25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55880</xdr:rowOff>
    </xdr:from>
    <xdr:to>
      <xdr:col>15</xdr:col>
      <xdr:colOff>101600</xdr:colOff>
      <xdr:row>80</xdr:row>
      <xdr:rowOff>157480</xdr:rowOff>
    </xdr:to>
    <xdr:sp macro="" textlink="">
      <xdr:nvSpPr>
        <xdr:cNvPr id="260" name="楕円 259"/>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26163</xdr:rowOff>
    </xdr:from>
    <xdr:to>
      <xdr:col>10</xdr:col>
      <xdr:colOff>165100</xdr:colOff>
      <xdr:row>83</xdr:row>
      <xdr:rowOff>127763</xdr:rowOff>
    </xdr:to>
    <xdr:sp macro="" textlink="">
      <xdr:nvSpPr>
        <xdr:cNvPr id="261" name="楕円 260"/>
        <xdr:cNvSpPr/>
      </xdr:nvSpPr>
      <xdr:spPr>
        <a:xfrm>
          <a:off x="1968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83</xdr:row>
      <xdr:rowOff>76963</xdr:rowOff>
    </xdr:to>
    <xdr:cxnSp macro="">
      <xdr:nvCxnSpPr>
        <xdr:cNvPr id="262" name="直線コネクタ 261"/>
        <xdr:cNvCxnSpPr/>
      </xdr:nvCxnSpPr>
      <xdr:spPr>
        <a:xfrm flipV="1">
          <a:off x="2019300" y="13822680"/>
          <a:ext cx="889000" cy="4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63"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64"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65"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266"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267" name="n_2main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118890</xdr:rowOff>
    </xdr:from>
    <xdr:ext cx="405111" cy="259045"/>
    <xdr:sp macro="" textlink="">
      <xdr:nvSpPr>
        <xdr:cNvPr id="268" name="n_3mainValue【福祉施設】&#10;有形固定資産減価償却率"/>
        <xdr:cNvSpPr txBox="1"/>
      </xdr:nvSpPr>
      <xdr:spPr>
        <a:xfrm>
          <a:off x="1816744" y="143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292" name="直線コネクタ 291"/>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93"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4" name="直線コネクタ 293"/>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295"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296" name="直線コネクタ 295"/>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297"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298" name="フローチャート: 判断 297"/>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299" name="フローチャート: 判断 298"/>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00" name="フローチャート: 判断 299"/>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01" name="フローチャート: 判断 300"/>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02" name="フローチャート: 判断 301"/>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120650</xdr:rowOff>
    </xdr:from>
    <xdr:to>
      <xdr:col>46</xdr:col>
      <xdr:colOff>38100</xdr:colOff>
      <xdr:row>80</xdr:row>
      <xdr:rowOff>50800</xdr:rowOff>
    </xdr:to>
    <xdr:sp macro="" textlink="">
      <xdr:nvSpPr>
        <xdr:cNvPr id="308" name="楕円 307"/>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120650</xdr:rowOff>
    </xdr:from>
    <xdr:to>
      <xdr:col>41</xdr:col>
      <xdr:colOff>101600</xdr:colOff>
      <xdr:row>80</xdr:row>
      <xdr:rowOff>50800</xdr:rowOff>
    </xdr:to>
    <xdr:sp macro="" textlink="">
      <xdr:nvSpPr>
        <xdr:cNvPr id="309" name="楕円 308"/>
        <xdr:cNvSpPr/>
      </xdr:nvSpPr>
      <xdr:spPr>
        <a:xfrm>
          <a:off x="781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0</xdr:rowOff>
    </xdr:from>
    <xdr:to>
      <xdr:col>45</xdr:col>
      <xdr:colOff>177800</xdr:colOff>
      <xdr:row>80</xdr:row>
      <xdr:rowOff>0</xdr:rowOff>
    </xdr:to>
    <xdr:cxnSp macro="">
      <xdr:nvCxnSpPr>
        <xdr:cNvPr id="310" name="直線コネクタ 309"/>
        <xdr:cNvCxnSpPr/>
      </xdr:nvCxnSpPr>
      <xdr:spPr>
        <a:xfrm>
          <a:off x="7861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11"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12"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13"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14"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15" name="n_2mainValue【福祉施設】&#10;一人当たり面積"/>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67327</xdr:rowOff>
    </xdr:from>
    <xdr:ext cx="469744" cy="259045"/>
    <xdr:sp macro="" textlink="">
      <xdr:nvSpPr>
        <xdr:cNvPr id="316" name="n_3mainValue【福祉施設】&#10;一人当たり面積"/>
        <xdr:cNvSpPr txBox="1"/>
      </xdr:nvSpPr>
      <xdr:spPr>
        <a:xfrm>
          <a:off x="7626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7" name="テキスト ボックス 32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8" name="直線コネクタ 32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9" name="テキスト ボックス 32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0" name="直線コネクタ 32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1" name="テキスト ボックス 33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2" name="直線コネクタ 33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3" name="テキスト ボックス 33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4" name="直線コネクタ 33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5" name="テキスト ボックス 33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6" name="直線コネクタ 33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7" name="テキスト ボックス 33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8" name="直線コネクタ 33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9" name="テキスト ボックス 33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42" name="直線コネクタ 341"/>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43"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44" name="直線コネクタ 343"/>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45"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46" name="直線コネクタ 345"/>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47"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48" name="フローチャート: 判断 347"/>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49" name="フローチャート: 判断 34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50" name="フローチャート: 判断 349"/>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51" name="フローチャート: 判断 350"/>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52" name="フローチャート: 判断 351"/>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58" name="楕円 357"/>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3101</xdr:rowOff>
    </xdr:from>
    <xdr:ext cx="405111" cy="259045"/>
    <xdr:sp macro="" textlink="">
      <xdr:nvSpPr>
        <xdr:cNvPr id="359"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60"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61"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362"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63" name="n_3main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4" name="直線コネクタ 37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5" name="テキスト ボックス 37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6" name="直線コネクタ 37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7" name="テキスト ボックス 37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8" name="直線コネクタ 37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9" name="テキスト ボックス 37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0" name="直線コネクタ 37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1" name="テキスト ボックス 38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385" name="直線コネクタ 384"/>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86"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87" name="直線コネクタ 386"/>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388"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389" name="直線コネクタ 388"/>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390"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91" name="フローチャート: 判断 390"/>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92" name="フローチャート: 判断 39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93" name="フローチャート: 判断 392"/>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94" name="フローチャート: 判断 393"/>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95" name="フローチャート: 判断 394"/>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146558</xdr:rowOff>
    </xdr:from>
    <xdr:to>
      <xdr:col>41</xdr:col>
      <xdr:colOff>101600</xdr:colOff>
      <xdr:row>100</xdr:row>
      <xdr:rowOff>76708</xdr:rowOff>
    </xdr:to>
    <xdr:sp macro="" textlink="">
      <xdr:nvSpPr>
        <xdr:cNvPr id="401" name="楕円 400"/>
        <xdr:cNvSpPr/>
      </xdr:nvSpPr>
      <xdr:spPr>
        <a:xfrm>
          <a:off x="78105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10940</xdr:rowOff>
    </xdr:from>
    <xdr:ext cx="469744" cy="259045"/>
    <xdr:sp macro="" textlink="">
      <xdr:nvSpPr>
        <xdr:cNvPr id="402"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03"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04"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05"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93235</xdr:rowOff>
    </xdr:from>
    <xdr:ext cx="469744" cy="259045"/>
    <xdr:sp macro="" textlink="">
      <xdr:nvSpPr>
        <xdr:cNvPr id="406" name="n_3mainValue【市民会館】&#10;一人当たり面積"/>
        <xdr:cNvSpPr txBox="1"/>
      </xdr:nvSpPr>
      <xdr:spPr>
        <a:xfrm>
          <a:off x="7626427" y="168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7" name="テキスト ボックス 41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9" name="テキスト ボックス 41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9" name="テキスト ボックス 42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32" name="直線コネクタ 431"/>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33"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34" name="直線コネクタ 433"/>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35"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36" name="直線コネクタ 435"/>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37"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38" name="フローチャート: 判断 43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39" name="フローチャート: 判断 438"/>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40" name="フローチャート: 判断 439"/>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41" name="フローチャート: 判断 440"/>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42" name="フローチャート: 判断 44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54791</xdr:rowOff>
    </xdr:from>
    <xdr:to>
      <xdr:col>76</xdr:col>
      <xdr:colOff>165100</xdr:colOff>
      <xdr:row>41</xdr:row>
      <xdr:rowOff>156391</xdr:rowOff>
    </xdr:to>
    <xdr:sp macro="" textlink="">
      <xdr:nvSpPr>
        <xdr:cNvPr id="448" name="楕円 447"/>
        <xdr:cNvSpPr/>
      </xdr:nvSpPr>
      <xdr:spPr>
        <a:xfrm>
          <a:off x="14541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58057</xdr:rowOff>
    </xdr:from>
    <xdr:to>
      <xdr:col>72</xdr:col>
      <xdr:colOff>38100</xdr:colOff>
      <xdr:row>41</xdr:row>
      <xdr:rowOff>159657</xdr:rowOff>
    </xdr:to>
    <xdr:sp macro="" textlink="">
      <xdr:nvSpPr>
        <xdr:cNvPr id="449" name="楕円 448"/>
        <xdr:cNvSpPr/>
      </xdr:nvSpPr>
      <xdr:spPr>
        <a:xfrm>
          <a:off x="13652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105591</xdr:rowOff>
    </xdr:from>
    <xdr:to>
      <xdr:col>76</xdr:col>
      <xdr:colOff>114300</xdr:colOff>
      <xdr:row>41</xdr:row>
      <xdr:rowOff>108857</xdr:rowOff>
    </xdr:to>
    <xdr:cxnSp macro="">
      <xdr:nvCxnSpPr>
        <xdr:cNvPr id="450" name="直線コネクタ 449"/>
        <xdr:cNvCxnSpPr/>
      </xdr:nvCxnSpPr>
      <xdr:spPr>
        <a:xfrm flipV="1">
          <a:off x="13703300" y="713504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451"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452"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453"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54"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147518</xdr:rowOff>
    </xdr:from>
    <xdr:ext cx="405111" cy="259045"/>
    <xdr:sp macro="" textlink="">
      <xdr:nvSpPr>
        <xdr:cNvPr id="455" name="n_2mainValue【一般廃棄物処理施設】&#10;有形固定資産減価償却率"/>
        <xdr:cNvSpPr txBox="1"/>
      </xdr:nvSpPr>
      <xdr:spPr>
        <a:xfrm>
          <a:off x="14389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150784</xdr:rowOff>
    </xdr:from>
    <xdr:ext cx="405111" cy="259045"/>
    <xdr:sp macro="" textlink="">
      <xdr:nvSpPr>
        <xdr:cNvPr id="456" name="n_3mainValue【一般廃棄物処理施設】&#10;有形固定資産減価償却率"/>
        <xdr:cNvSpPr txBox="1"/>
      </xdr:nvSpPr>
      <xdr:spPr>
        <a:xfrm>
          <a:off x="135007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78" name="直線コネクタ 477"/>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79"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80" name="直線コネクタ 479"/>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81"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82" name="直線コネクタ 481"/>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483" name="【一般廃棄物処理施設】&#10;一人当たり有形固定資産（償却資産）額平均値テキスト"/>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84" name="フローチャート: 判断 483"/>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85" name="フローチャート: 判断 484"/>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86" name="フローチャート: 判断 485"/>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87" name="フローチャート: 判断 486"/>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488" name="フローチャート: 判断 487"/>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93372</xdr:rowOff>
    </xdr:from>
    <xdr:to>
      <xdr:col>107</xdr:col>
      <xdr:colOff>101600</xdr:colOff>
      <xdr:row>41</xdr:row>
      <xdr:rowOff>23522</xdr:rowOff>
    </xdr:to>
    <xdr:sp macro="" textlink="">
      <xdr:nvSpPr>
        <xdr:cNvPr id="494" name="楕円 493"/>
        <xdr:cNvSpPr/>
      </xdr:nvSpPr>
      <xdr:spPr>
        <a:xfrm>
          <a:off x="20383500" y="69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98136</xdr:rowOff>
    </xdr:from>
    <xdr:to>
      <xdr:col>102</xdr:col>
      <xdr:colOff>165100</xdr:colOff>
      <xdr:row>41</xdr:row>
      <xdr:rowOff>28286</xdr:rowOff>
    </xdr:to>
    <xdr:sp macro="" textlink="">
      <xdr:nvSpPr>
        <xdr:cNvPr id="495" name="楕円 494"/>
        <xdr:cNvSpPr/>
      </xdr:nvSpPr>
      <xdr:spPr>
        <a:xfrm>
          <a:off x="19494500" y="69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144172</xdr:rowOff>
    </xdr:from>
    <xdr:to>
      <xdr:col>107</xdr:col>
      <xdr:colOff>50800</xdr:colOff>
      <xdr:row>40</xdr:row>
      <xdr:rowOff>148936</xdr:rowOff>
    </xdr:to>
    <xdr:cxnSp macro="">
      <xdr:nvCxnSpPr>
        <xdr:cNvPr id="496" name="直線コネクタ 495"/>
        <xdr:cNvCxnSpPr/>
      </xdr:nvCxnSpPr>
      <xdr:spPr>
        <a:xfrm flipV="1">
          <a:off x="19545300" y="7002172"/>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497"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498"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499"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00"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14649</xdr:rowOff>
    </xdr:from>
    <xdr:ext cx="534377" cy="259045"/>
    <xdr:sp macro="" textlink="">
      <xdr:nvSpPr>
        <xdr:cNvPr id="501" name="n_2mainValue【一般廃棄物処理施設】&#10;一人当たり有形固定資産（償却資産）額"/>
        <xdr:cNvSpPr txBox="1"/>
      </xdr:nvSpPr>
      <xdr:spPr>
        <a:xfrm>
          <a:off x="20167111" y="70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19413</xdr:rowOff>
    </xdr:from>
    <xdr:ext cx="534377" cy="259045"/>
    <xdr:sp macro="" textlink="">
      <xdr:nvSpPr>
        <xdr:cNvPr id="502" name="n_3mainValue【一般廃棄物処理施設】&#10;一人当たり有形固定資産（償却資産）額"/>
        <xdr:cNvSpPr txBox="1"/>
      </xdr:nvSpPr>
      <xdr:spPr>
        <a:xfrm>
          <a:off x="19278111" y="70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3" name="テキスト ボックス 5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26" name="直線コネクタ 525"/>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27"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28" name="直線コネクタ 527"/>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29"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0" name="直線コネクタ 529"/>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31"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32" name="フローチャート: 判断 531"/>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33" name="フローチャート: 判断 532"/>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34" name="フローチャート: 判断 533"/>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35" name="フローチャート: 判断 534"/>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36" name="フローチャート: 判断 535"/>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137795</xdr:rowOff>
    </xdr:from>
    <xdr:to>
      <xdr:col>76</xdr:col>
      <xdr:colOff>165100</xdr:colOff>
      <xdr:row>63</xdr:row>
      <xdr:rowOff>67945</xdr:rowOff>
    </xdr:to>
    <xdr:sp macro="" textlink="">
      <xdr:nvSpPr>
        <xdr:cNvPr id="542" name="楕円 541"/>
        <xdr:cNvSpPr/>
      </xdr:nvSpPr>
      <xdr:spPr>
        <a:xfrm>
          <a:off x="14541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133985</xdr:rowOff>
    </xdr:from>
    <xdr:to>
      <xdr:col>72</xdr:col>
      <xdr:colOff>38100</xdr:colOff>
      <xdr:row>63</xdr:row>
      <xdr:rowOff>64135</xdr:rowOff>
    </xdr:to>
    <xdr:sp macro="" textlink="">
      <xdr:nvSpPr>
        <xdr:cNvPr id="543" name="楕円 542"/>
        <xdr:cNvSpPr/>
      </xdr:nvSpPr>
      <xdr:spPr>
        <a:xfrm>
          <a:off x="13652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13335</xdr:rowOff>
    </xdr:from>
    <xdr:to>
      <xdr:col>76</xdr:col>
      <xdr:colOff>114300</xdr:colOff>
      <xdr:row>63</xdr:row>
      <xdr:rowOff>17145</xdr:rowOff>
    </xdr:to>
    <xdr:cxnSp macro="">
      <xdr:nvCxnSpPr>
        <xdr:cNvPr id="544" name="直線コネクタ 543"/>
        <xdr:cNvCxnSpPr/>
      </xdr:nvCxnSpPr>
      <xdr:spPr>
        <a:xfrm>
          <a:off x="13703300" y="108146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545"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46"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547"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48"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59072</xdr:rowOff>
    </xdr:from>
    <xdr:ext cx="405111" cy="259045"/>
    <xdr:sp macro="" textlink="">
      <xdr:nvSpPr>
        <xdr:cNvPr id="549" name="n_2mainValue【保健センター・保健所】&#10;有形固定資産減価償却率"/>
        <xdr:cNvSpPr txBox="1"/>
      </xdr:nvSpPr>
      <xdr:spPr>
        <a:xfrm>
          <a:off x="14389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55262</xdr:rowOff>
    </xdr:from>
    <xdr:ext cx="405111" cy="259045"/>
    <xdr:sp macro="" textlink="">
      <xdr:nvSpPr>
        <xdr:cNvPr id="550" name="n_3mainValue【保健センター・保健所】&#10;有形固定資産減価償却率"/>
        <xdr:cNvSpPr txBox="1"/>
      </xdr:nvSpPr>
      <xdr:spPr>
        <a:xfrm>
          <a:off x="13500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74" name="直線コネクタ 573"/>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6" name="直線コネクタ 57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77"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78" name="直線コネクタ 577"/>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79"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0" name="フローチャート: 判断 57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81" name="フローチャート: 判断 580"/>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82" name="フローチャート: 判断 581"/>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83" name="フローチャート: 判断 582"/>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84" name="フローチャート: 判断 583"/>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90" name="楕円 589"/>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91" name="楕円 590"/>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0</xdr:rowOff>
    </xdr:to>
    <xdr:cxnSp macro="">
      <xdr:nvCxnSpPr>
        <xdr:cNvPr id="592" name="直線コネクタ 591"/>
        <xdr:cNvCxnSpPr/>
      </xdr:nvCxnSpPr>
      <xdr:spPr>
        <a:xfrm>
          <a:off x="19545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93"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594"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595"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596"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597" name="n_2main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598" name="n_3main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23" name="直線コネクタ 622"/>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2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25" name="直線コネクタ 62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26"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27" name="直線コネクタ 626"/>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628"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29" name="フローチャート: 判断 628"/>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30" name="フローチャート: 判断 62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31" name="フローチャート: 判断 630"/>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32" name="フローチャート: 判断 631"/>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33" name="フローチャート: 判断 632"/>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19686</xdr:rowOff>
    </xdr:from>
    <xdr:to>
      <xdr:col>76</xdr:col>
      <xdr:colOff>165100</xdr:colOff>
      <xdr:row>80</xdr:row>
      <xdr:rowOff>121286</xdr:rowOff>
    </xdr:to>
    <xdr:sp macro="" textlink="">
      <xdr:nvSpPr>
        <xdr:cNvPr id="639" name="楕円 638"/>
        <xdr:cNvSpPr/>
      </xdr:nvSpPr>
      <xdr:spPr>
        <a:xfrm>
          <a:off x="14541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114936</xdr:rowOff>
    </xdr:from>
    <xdr:to>
      <xdr:col>72</xdr:col>
      <xdr:colOff>38100</xdr:colOff>
      <xdr:row>81</xdr:row>
      <xdr:rowOff>45086</xdr:rowOff>
    </xdr:to>
    <xdr:sp macro="" textlink="">
      <xdr:nvSpPr>
        <xdr:cNvPr id="640" name="楕円 639"/>
        <xdr:cNvSpPr/>
      </xdr:nvSpPr>
      <xdr:spPr>
        <a:xfrm>
          <a:off x="13652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70486</xdr:rowOff>
    </xdr:from>
    <xdr:to>
      <xdr:col>76</xdr:col>
      <xdr:colOff>114300</xdr:colOff>
      <xdr:row>80</xdr:row>
      <xdr:rowOff>165736</xdr:rowOff>
    </xdr:to>
    <xdr:cxnSp macro="">
      <xdr:nvCxnSpPr>
        <xdr:cNvPr id="641" name="直線コネクタ 640"/>
        <xdr:cNvCxnSpPr/>
      </xdr:nvCxnSpPr>
      <xdr:spPr>
        <a:xfrm flipV="1">
          <a:off x="13703300" y="1378648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4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643"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644"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645"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137813</xdr:rowOff>
    </xdr:from>
    <xdr:ext cx="405111" cy="259045"/>
    <xdr:sp macro="" textlink="">
      <xdr:nvSpPr>
        <xdr:cNvPr id="646" name="n_2mainValue【消防施設】&#10;有形固定資産減価償却率"/>
        <xdr:cNvSpPr txBox="1"/>
      </xdr:nvSpPr>
      <xdr:spPr>
        <a:xfrm>
          <a:off x="14389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61613</xdr:rowOff>
    </xdr:from>
    <xdr:ext cx="405111" cy="259045"/>
    <xdr:sp macro="" textlink="">
      <xdr:nvSpPr>
        <xdr:cNvPr id="647" name="n_3mainValue【消防施設】&#10;有形固定資産減価償却率"/>
        <xdr:cNvSpPr txBox="1"/>
      </xdr:nvSpPr>
      <xdr:spPr>
        <a:xfrm>
          <a:off x="13500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671" name="直線コネクタ 670"/>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7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73" name="直線コネクタ 67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674"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675" name="直線コネクタ 674"/>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676"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677" name="フローチャート: 判断 676"/>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678" name="フローチャート: 判断 677"/>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679" name="フローチャート: 判断 678"/>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80" name="フローチャート: 判断 679"/>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81" name="フローチャート: 判断 68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59689</xdr:rowOff>
    </xdr:from>
    <xdr:to>
      <xdr:col>107</xdr:col>
      <xdr:colOff>101600</xdr:colOff>
      <xdr:row>85</xdr:row>
      <xdr:rowOff>161289</xdr:rowOff>
    </xdr:to>
    <xdr:sp macro="" textlink="">
      <xdr:nvSpPr>
        <xdr:cNvPr id="687" name="楕円 686"/>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88" name="楕円 687"/>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133350</xdr:rowOff>
    </xdr:to>
    <xdr:cxnSp macro="">
      <xdr:nvCxnSpPr>
        <xdr:cNvPr id="689" name="直線コネクタ 688"/>
        <xdr:cNvCxnSpPr/>
      </xdr:nvCxnSpPr>
      <xdr:spPr>
        <a:xfrm flipV="1">
          <a:off x="19545300" y="14683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690"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691"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92"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93"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94" name="n_2mainValue【消防施設】&#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95"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21" name="直線コネクタ 720"/>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3" name="直線コネクタ 7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24"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25" name="直線コネクタ 724"/>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726"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27" name="フローチャート: 判断 726"/>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28" name="フローチャート: 判断 727"/>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29" name="フローチャート: 判断 728"/>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30" name="フローチャート: 判断 729"/>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31" name="フローチャート: 判断 730"/>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129902</xdr:rowOff>
    </xdr:from>
    <xdr:to>
      <xdr:col>76</xdr:col>
      <xdr:colOff>165100</xdr:colOff>
      <xdr:row>106</xdr:row>
      <xdr:rowOff>60052</xdr:rowOff>
    </xdr:to>
    <xdr:sp macro="" textlink="">
      <xdr:nvSpPr>
        <xdr:cNvPr id="737" name="楕円 736"/>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738" name="楕円 737"/>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9252</xdr:rowOff>
    </xdr:to>
    <xdr:cxnSp macro="">
      <xdr:nvCxnSpPr>
        <xdr:cNvPr id="739" name="直線コネクタ 738"/>
        <xdr:cNvCxnSpPr/>
      </xdr:nvCxnSpPr>
      <xdr:spPr>
        <a:xfrm>
          <a:off x="13703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40"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41"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742"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43"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744" name="n_2mainValue【庁舎】&#10;有形固定資産減価償却率"/>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745"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6" name="直線コネクタ 7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7" name="テキスト ボックス 7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8" name="直線コネクタ 7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9" name="テキスト ボックス 7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0" name="直線コネクタ 7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1" name="テキスト ボックス 7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2" name="直線コネクタ 7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3" name="テキスト ボックス 7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4" name="直線コネクタ 7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5" name="テキスト ボックス 7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769" name="直線コネクタ 768"/>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70"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71" name="直線コネクタ 770"/>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3" name="直線コネクタ 77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74"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75" name="フローチャート: 判断 77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776" name="フローチャート: 判断 775"/>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777" name="フローチャート: 判断 776"/>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778" name="フローチャート: 判断 777"/>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79" name="フローチャート: 判断 778"/>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59689</xdr:rowOff>
    </xdr:from>
    <xdr:to>
      <xdr:col>107</xdr:col>
      <xdr:colOff>101600</xdr:colOff>
      <xdr:row>105</xdr:row>
      <xdr:rowOff>161289</xdr:rowOff>
    </xdr:to>
    <xdr:sp macro="" textlink="">
      <xdr:nvSpPr>
        <xdr:cNvPr id="785" name="楕円 784"/>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786" name="楕円 785"/>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110489</xdr:rowOff>
    </xdr:to>
    <xdr:cxnSp macro="">
      <xdr:nvCxnSpPr>
        <xdr:cNvPr id="787" name="直線コネクタ 786"/>
        <xdr:cNvCxnSpPr/>
      </xdr:nvCxnSpPr>
      <xdr:spPr>
        <a:xfrm>
          <a:off x="19545300" y="1811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788"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789"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790"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791"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92" name="n_2mainValue【庁舎】&#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793" name="n_3mainValue【庁舎】&#10;一人当たり面積"/>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有形固定資産減価償却率は、福祉施設、一般廃棄物処理施設、保健センター・保健所、庁舎などが類似団体内平均値を上回っている。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こうした施設では、大規模な改修まで整備ができなかったことにより、老朽化が進んでいる状況となっている。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ため、施設利用状況や運営経費などを比較することで費用対効果も含め適正な施設の規模を把握し、今後は公共施設等総合管理計画などに基づき、市民サービスの低下をまねかないように公共施設等の適正な管理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年度及び令和元年度決算に係る固定資産台帳については、令和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日時点で未整備であるため、平成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年度及び令和元年度の本市の数値は表示していない。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100,420
98,257
56.51
94,267,543
93,984,764
133,171
23,272,374
63,086,141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関西国際空港（以下「空港」）の関連事業所等からの固定資産税等により類似団体内平均値を上回る税収があることから、財政力指数は高く、</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0.95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となっている。 </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73378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歳出面では、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物件費が増加した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ものの、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公債費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が減少となり、歳入面で市税が増加となったことで、トータルでは昨年度に比べて、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ポイントの改善となったものである。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経常収支比率の構成比では、類似団体内平均値と比較して公債費が著しく高い水準となっている。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月に策定した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中期財政運営方針（令和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年度）に基づき、地方債の繰上償還や遊休土地の積極的な売却など、今後も健全な財政運営に努め、財政構造の弾力性について改善を図る。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163068</xdr:rowOff>
    </xdr:from>
    <xdr:to>
      <xdr:col>23</xdr:col>
      <xdr:colOff>133350</xdr:colOff>
      <xdr:row>65</xdr:row>
      <xdr:rowOff>41656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8618"/>
          <a:ext cx="0" cy="907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77995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2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163068</xdr:rowOff>
    </xdr:from>
    <xdr:to>
      <xdr:col>24</xdr:col>
      <xdr:colOff>12700</xdr:colOff>
      <xdr:row>59</xdr:row>
      <xdr:rowOff>163068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41656</xdr:rowOff>
    </xdr:from>
    <xdr:to>
      <xdr:col>23</xdr:col>
      <xdr:colOff>133350</xdr:colOff>
      <xdr:row>65</xdr:row>
      <xdr:rowOff>123698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8590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67</xdr:row>
      <xdr:rowOff>12446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6794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61214</xdr:rowOff>
    </xdr:from>
    <xdr:to>
      <xdr:col>19</xdr:col>
      <xdr:colOff>184150</xdr:colOff>
      <xdr:row>62</xdr:row>
      <xdr:rowOff>162814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67</xdr:row>
      <xdr:rowOff>12446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486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75438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1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58183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133096</xdr:rowOff>
    </xdr:from>
    <xdr:to>
      <xdr:col>15</xdr:col>
      <xdr:colOff>133350</xdr:colOff>
      <xdr:row>67</xdr:row>
      <xdr:rowOff>63246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48023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[161,641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これまで取り組んできた職員定員の削減や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月以降も継続している一般職の給与カット（</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などの効果で人件費は類似団体内平均値より低い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、物件費は委託料の増などで増加傾向にあり、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年度はふるさと応援寄附に係る経費が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全体としては類似団体内平均値より高い水準となっている。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中期財政運営方針等に基づき人件費の適正化に努めるが、これと並行して事務の委託化の推進に伴う物件費の増加が見込まれる。今後は、人件費と物件費の合算額に注意した行財政運営を行うよう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31362</xdr:rowOff>
    </xdr:from>
    <xdr:to>
      <xdr:col>23</xdr:col>
      <xdr:colOff>133350</xdr:colOff>
      <xdr:row>87</xdr:row>
      <xdr:rowOff>56717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8812"/>
          <a:ext cx="0" cy="10540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28794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49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56717</xdr:rowOff>
    </xdr:from>
    <xdr:to>
      <xdr:col>24</xdr:col>
      <xdr:colOff>12700</xdr:colOff>
      <xdr:row>87</xdr:row>
      <xdr:rowOff>56717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97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117739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31362</xdr:rowOff>
    </xdr:from>
    <xdr:to>
      <xdr:col>24</xdr:col>
      <xdr:colOff>12700</xdr:colOff>
      <xdr:row>81</xdr:row>
      <xdr:rowOff>31362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166418</xdr:rowOff>
    </xdr:from>
    <xdr:to>
      <xdr:col>23</xdr:col>
      <xdr:colOff>133350</xdr:colOff>
      <xdr:row>89</xdr:row>
      <xdr:rowOff>38021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911118"/>
          <a:ext cx="838200" cy="3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91631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0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75104</xdr:rowOff>
    </xdr:from>
    <xdr:to>
      <xdr:col>23</xdr:col>
      <xdr:colOff>184150</xdr:colOff>
      <xdr:row>84</xdr:row>
      <xdr:rowOff>5254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44861</xdr:rowOff>
    </xdr:from>
    <xdr:to>
      <xdr:col>19</xdr:col>
      <xdr:colOff>133350</xdr:colOff>
      <xdr:row>89</xdr:row>
      <xdr:rowOff>38021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18111"/>
          <a:ext cx="889000" cy="67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42884</xdr:rowOff>
    </xdr:from>
    <xdr:to>
      <xdr:col>19</xdr:col>
      <xdr:colOff>184150</xdr:colOff>
      <xdr:row>83</xdr:row>
      <xdr:rowOff>144484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154661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4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95236</xdr:rowOff>
    </xdr:from>
    <xdr:to>
      <xdr:col>15</xdr:col>
      <xdr:colOff>82550</xdr:colOff>
      <xdr:row>85</xdr:row>
      <xdr:rowOff>44861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25586"/>
          <a:ext cx="889000" cy="29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18284</xdr:rowOff>
    </xdr:from>
    <xdr:to>
      <xdr:col>15</xdr:col>
      <xdr:colOff>133350</xdr:colOff>
      <xdr:row>83</xdr:row>
      <xdr:rowOff>119884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130061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148036</xdr:rowOff>
    </xdr:from>
    <xdr:to>
      <xdr:col>11</xdr:col>
      <xdr:colOff>31750</xdr:colOff>
      <xdr:row>83</xdr:row>
      <xdr:rowOff>95236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06936"/>
          <a:ext cx="889000" cy="1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5265</xdr:rowOff>
    </xdr:from>
    <xdr:to>
      <xdr:col>11</xdr:col>
      <xdr:colOff>82550</xdr:colOff>
      <xdr:row>83</xdr:row>
      <xdr:rowOff>106865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117042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167328</xdr:rowOff>
    </xdr:from>
    <xdr:to>
      <xdr:col>7</xdr:col>
      <xdr:colOff>31750</xdr:colOff>
      <xdr:row>83</xdr:row>
      <xdr:rowOff>97478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82255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115618</xdr:rowOff>
    </xdr:from>
    <xdr:to>
      <xdr:col>23</xdr:col>
      <xdr:colOff>184150</xdr:colOff>
      <xdr:row>87</xdr:row>
      <xdr:rowOff>45768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11495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5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158671</xdr:rowOff>
    </xdr:from>
    <xdr:to>
      <xdr:col>19</xdr:col>
      <xdr:colOff>184150</xdr:colOff>
      <xdr:row>89</xdr:row>
      <xdr:rowOff>88821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2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73598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3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165511</xdr:rowOff>
    </xdr:from>
    <xdr:to>
      <xdr:col>15</xdr:col>
      <xdr:colOff>133350</xdr:colOff>
      <xdr:row>85</xdr:row>
      <xdr:rowOff>95661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80438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5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44436</xdr:rowOff>
    </xdr:from>
    <xdr:to>
      <xdr:col>11</xdr:col>
      <xdr:colOff>82550</xdr:colOff>
      <xdr:row>83</xdr:row>
      <xdr:rowOff>146036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130813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6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97236</xdr:rowOff>
    </xdr:from>
    <xdr:to>
      <xdr:col>7</xdr:col>
      <xdr:colOff>31750</xdr:colOff>
      <xdr:row>83</xdr:row>
      <xdr:rowOff>27386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37563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2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行財政改革推進計画に基づき、平成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月から</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ヶ月昇給延伸を行ったこと及び平成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年度より給与カット（</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％）等を行ってきた。平成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日に削減率を緩和（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％）したことで上昇したものの、依然として類似団体内平均値を大きく下回る低水準にある。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52916</xdr:rowOff>
    </xdr:from>
    <xdr:to>
      <xdr:col>81</xdr:col>
      <xdr:colOff>44450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283266"/>
          <a:ext cx="0" cy="976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139293</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40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52916</xdr:rowOff>
    </xdr:from>
    <xdr:to>
      <xdr:col>81</xdr:col>
      <xdr:colOff>133350</xdr:colOff>
      <xdr:row>83</xdr:row>
      <xdr:rowOff>52916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96157</xdr:rowOff>
    </xdr:from>
    <xdr:to>
      <xdr:col>81</xdr:col>
      <xdr:colOff>44450</xdr:colOff>
      <xdr:row>83</xdr:row>
      <xdr:rowOff>144841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3812157"/>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80</xdr:row>
      <xdr:rowOff>96157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381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80</xdr:row>
      <xdr:rowOff>165100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38121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73782</xdr:rowOff>
    </xdr:from>
    <xdr:to>
      <xdr:col>73</xdr:col>
      <xdr:colOff>44450</xdr:colOff>
      <xdr:row>87</xdr:row>
      <xdr:rowOff>3932</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97064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388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15318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4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45357</xdr:rowOff>
    </xdr:from>
    <xdr:to>
      <xdr:col>77</xdr:col>
      <xdr:colOff>95250</xdr:colOff>
      <xdr:row>80</xdr:row>
      <xdr:rowOff>146957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157134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53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空港関連の都市基盤整備等の事業推進や空港を管轄する消防業務のために必要な人員を確保したことにより、類似団体内平均値と比較して高い水準となっていたが、消防事務を一部事務組合（泉州南消防組合）へ移管した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年度から同平均値と比較して低い水準となった。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年度は、ほぼ前年度並みで推移しており、今後も中期財政運営方針</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及び定員適正化計画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等に基づき、より適正な定員管理に努める。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105304</xdr:rowOff>
    </xdr:from>
    <xdr:to>
      <xdr:col>81</xdr:col>
      <xdr:colOff>44450</xdr:colOff>
      <xdr:row>61</xdr:row>
      <xdr:rowOff>133456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6375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69109</xdr:rowOff>
    </xdr:from>
    <xdr:to>
      <xdr:col>77</xdr:col>
      <xdr:colOff>44450</xdr:colOff>
      <xdr:row>61</xdr:row>
      <xdr:rowOff>105304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2755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69109</xdr:rowOff>
    </xdr:from>
    <xdr:to>
      <xdr:col>72</xdr:col>
      <xdr:colOff>203200</xdr:colOff>
      <xdr:row>61</xdr:row>
      <xdr:rowOff>75142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2755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75142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1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82656</xdr:rowOff>
    </xdr:from>
    <xdr:to>
      <xdr:col>81</xdr:col>
      <xdr:colOff>95250</xdr:colOff>
      <xdr:row>62</xdr:row>
      <xdr:rowOff>12806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99183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54504</xdr:rowOff>
    </xdr:from>
    <xdr:to>
      <xdr:col>77</xdr:col>
      <xdr:colOff>95250</xdr:colOff>
      <xdr:row>61</xdr:row>
      <xdr:rowOff>156104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166281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8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18309</xdr:rowOff>
    </xdr:from>
    <xdr:to>
      <xdr:col>73</xdr:col>
      <xdr:colOff>44450</xdr:colOff>
      <xdr:row>61</xdr:row>
      <xdr:rowOff>119909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130086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136119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116010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空港関連の都市基盤整備等を進め、その財源に地方債を活用した影響で、類似団体と比べて公債費の負担が重くなっている。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年度は、過去に発行した市債の一部の償還が終了したことなどにより、実質公債費比率は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ポイント改善したが、今後も中期財政</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運営</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方針に基づき、計画的な地方債の発行を行うことで、公債費の抑制に努める。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41</xdr:row>
      <xdr:rowOff>166688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0775"/>
          <a:ext cx="0" cy="995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138765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16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166688</xdr:rowOff>
    </xdr:from>
    <xdr:to>
      <xdr:col>81</xdr:col>
      <xdr:colOff>133350</xdr:colOff>
      <xdr:row>41</xdr:row>
      <xdr:rowOff>166688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19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166688</xdr:rowOff>
    </xdr:from>
    <xdr:to>
      <xdr:col>81</xdr:col>
      <xdr:colOff>44450</xdr:colOff>
      <xdr:row>42</xdr:row>
      <xdr:rowOff>146050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9613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85742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42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69215</xdr:rowOff>
    </xdr:from>
    <xdr:to>
      <xdr:col>81</xdr:col>
      <xdr:colOff>95250</xdr:colOff>
      <xdr:row>38</xdr:row>
      <xdr:rowOff>170815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107315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4695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87313</xdr:rowOff>
    </xdr:from>
    <xdr:to>
      <xdr:col>77</xdr:col>
      <xdr:colOff>95250</xdr:colOff>
      <xdr:row>39</xdr:row>
      <xdr:rowOff>17463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27640</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107315</xdr:rowOff>
    </xdr:from>
    <xdr:to>
      <xdr:col>72</xdr:col>
      <xdr:colOff>203200</xdr:colOff>
      <xdr:row>44</xdr:row>
      <xdr:rowOff>98743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7966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105410</xdr:rowOff>
    </xdr:from>
    <xdr:to>
      <xdr:col>73</xdr:col>
      <xdr:colOff>44450</xdr:colOff>
      <xdr:row>39</xdr:row>
      <xdr:rowOff>35560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98743</xdr:rowOff>
    </xdr:from>
    <xdr:to>
      <xdr:col>68</xdr:col>
      <xdr:colOff>152400</xdr:colOff>
      <xdr:row>45</xdr:row>
      <xdr:rowOff>17780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425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135572</xdr:rowOff>
    </xdr:from>
    <xdr:to>
      <xdr:col>64</xdr:col>
      <xdr:colOff>152400</xdr:colOff>
      <xdr:row>39</xdr:row>
      <xdr:rowOff>65722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75899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115888</xdr:rowOff>
    </xdr:from>
    <xdr:to>
      <xdr:col>81</xdr:col>
      <xdr:colOff>95250</xdr:colOff>
      <xdr:row>42</xdr:row>
      <xdr:rowOff>46038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11765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4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56515</xdr:rowOff>
    </xdr:from>
    <xdr:to>
      <xdr:col>73</xdr:col>
      <xdr:colOff>44450</xdr:colOff>
      <xdr:row>43</xdr:row>
      <xdr:rowOff>158115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142892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47943</xdr:rowOff>
    </xdr:from>
    <xdr:to>
      <xdr:col>68</xdr:col>
      <xdr:colOff>203200</xdr:colOff>
      <xdr:row>44</xdr:row>
      <xdr:rowOff>149543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134320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138430</xdr:rowOff>
    </xdr:from>
    <xdr:to>
      <xdr:col>64</xdr:col>
      <xdr:colOff>152400</xdr:colOff>
      <xdr:row>45</xdr:row>
      <xdr:rowOff>68580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53357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空港関連の都市基盤整備等を進め、その財源に地方債を活用した影響で、一般会計等の地方債現在高が標準財政規模の約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倍の</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703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億円となっている。また、空港対岸の「りんくうタウン」の造成に関して、公費負担となる雨水整備を最優先で進めたため、公営企業債等繰出見込額が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169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億円となっていることが将来負担比率を押し上げる要因となっている。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年度は、基金残高の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などで将来負担比率の分子は、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89.3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したため、将来負担比率は前年度より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43.6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した。地方債残高は依然として高水準であるため、今後も、中期財政運営方針に基づき、計画的な地方債の発行に努める。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18</xdr:row>
      <xdr:rowOff>40640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756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12717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09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40640</xdr:rowOff>
    </xdr:from>
    <xdr:to>
      <xdr:col>81</xdr:col>
      <xdr:colOff>133350</xdr:colOff>
      <xdr:row>18</xdr:row>
      <xdr:rowOff>40640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12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86064</xdr:rowOff>
    </xdr:from>
    <xdr:to>
      <xdr:col>81</xdr:col>
      <xdr:colOff>44450</xdr:colOff>
      <xdr:row>17</xdr:row>
      <xdr:rowOff>93853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657814"/>
          <a:ext cx="838200" cy="35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134451</xdr:rowOff>
    </xdr:from>
    <xdr:to>
      <xdr:col>81</xdr:col>
      <xdr:colOff>95250</xdr:colOff>
      <xdr:row>14</xdr:row>
      <xdr:rowOff>64601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86064</xdr:rowOff>
    </xdr:from>
    <xdr:to>
      <xdr:col>77</xdr:col>
      <xdr:colOff>44450</xdr:colOff>
      <xdr:row>20</xdr:row>
      <xdr:rowOff>140928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657814"/>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140928</xdr:rowOff>
    </xdr:from>
    <xdr:to>
      <xdr:col>72</xdr:col>
      <xdr:colOff>203200</xdr:colOff>
      <xdr:row>22</xdr:row>
      <xdr:rowOff>16002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569928"/>
          <a:ext cx="889000" cy="2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17695</xdr:rowOff>
    </xdr:from>
    <xdr:to>
      <xdr:col>73</xdr:col>
      <xdr:colOff>44450</xdr:colOff>
      <xdr:row>14</xdr:row>
      <xdr:rowOff>119295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129472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16002</xdr:rowOff>
    </xdr:from>
    <xdr:to>
      <xdr:col>68</xdr:col>
      <xdr:colOff>152400</xdr:colOff>
      <xdr:row>22</xdr:row>
      <xdr:rowOff>139869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787902"/>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40217</xdr:rowOff>
    </xdr:from>
    <xdr:to>
      <xdr:col>68</xdr:col>
      <xdr:colOff>203200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62738</xdr:rowOff>
    </xdr:from>
    <xdr:to>
      <xdr:col>64</xdr:col>
      <xdr:colOff>152400</xdr:colOff>
      <xdr:row>14</xdr:row>
      <xdr:rowOff>164338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3065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43053</xdr:rowOff>
    </xdr:from>
    <xdr:to>
      <xdr:col>81</xdr:col>
      <xdr:colOff>95250</xdr:colOff>
      <xdr:row>17</xdr:row>
      <xdr:rowOff>144653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110380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35264</xdr:rowOff>
    </xdr:from>
    <xdr:to>
      <xdr:col>77</xdr:col>
      <xdr:colOff>95250</xdr:colOff>
      <xdr:row>15</xdr:row>
      <xdr:rowOff>136864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121641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9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90128</xdr:rowOff>
    </xdr:from>
    <xdr:to>
      <xdr:col>73</xdr:col>
      <xdr:colOff>44450</xdr:colOff>
      <xdr:row>21</xdr:row>
      <xdr:rowOff>20278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5055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6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136652</xdr:rowOff>
    </xdr:from>
    <xdr:to>
      <xdr:col>68</xdr:col>
      <xdr:colOff>203200</xdr:colOff>
      <xdr:row>22</xdr:row>
      <xdr:rowOff>66802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7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51579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8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89069</xdr:rowOff>
    </xdr:from>
    <xdr:to>
      <xdr:col>64</xdr:col>
      <xdr:colOff>152400</xdr:colOff>
      <xdr:row>23</xdr:row>
      <xdr:rowOff>19219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8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3996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94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100,420
98,257
56.51
94,267,543
93,984,764
133,171
23,272,374
63,086,141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退職手当の減などにより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ポイント減少した。類似団体内平均値を下回っており、職員の給与水準を示すラスパイレス指数も類似団体内において最低水準で推移している。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今後も中期財政運営方針</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及び定員適正化計画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等に基づき、人件費の適正化に努める。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33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33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窓口業務委託の増加などにより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した。今後も職員の定員削減に伴う事務委託の増加が見込まれるため、新たに発生する委託料について、特に注意を払いながら物件費全体の精査に努める。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142240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87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15</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前年度比</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減少したものの、障害者福祉に係る扶助費を中心に高い水準となっている。しかし、類似団体においても増加傾向であるため、類似団体内平均値と比較すると若干下回る水準である。各種扶助費の支給については、今後増加も見込まれるため、適正化に努め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75293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50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55</xdr:row>
      <xdr:rowOff>75293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873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39915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と比較して高い水準となっているのは、繰出金が主たる要因である。これは、空港対岸の「りんくうタウン」の造成に関して進めた雨水整備に対する下水道事業特別会計への繰出金が多額となっているため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下水道事業は令和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年度より公営企業法適用となることから、令和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年度以降は補助費等が増加し、繰出金が減少する見込みである。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34472</xdr:rowOff>
    </xdr:from>
    <xdr:to>
      <xdr:col>82</xdr:col>
      <xdr:colOff>107950</xdr:colOff>
      <xdr:row>60</xdr:row>
      <xdr:rowOff>67128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321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34472</xdr:rowOff>
    </xdr:from>
    <xdr:to>
      <xdr:col>78</xdr:col>
      <xdr:colOff>69850</xdr:colOff>
      <xdr:row>60</xdr:row>
      <xdr:rowOff>132443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321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140607</xdr:rowOff>
    </xdr:from>
    <xdr:to>
      <xdr:col>73</xdr:col>
      <xdr:colOff>180975</xdr:colOff>
      <xdr:row>60</xdr:row>
      <xdr:rowOff>132443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56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129722</xdr:rowOff>
    </xdr:from>
    <xdr:to>
      <xdr:col>69</xdr:col>
      <xdr:colOff>92075</xdr:colOff>
      <xdr:row>59</xdr:row>
      <xdr:rowOff>140607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45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16328</xdr:rowOff>
    </xdr:from>
    <xdr:to>
      <xdr:col>82</xdr:col>
      <xdr:colOff>158750</xdr:colOff>
      <xdr:row>60</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159855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7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155122</xdr:rowOff>
    </xdr:from>
    <xdr:to>
      <xdr:col>78</xdr:col>
      <xdr:colOff>120650</xdr:colOff>
      <xdr:row>60</xdr:row>
      <xdr:rowOff>85272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70049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81643</xdr:rowOff>
    </xdr:from>
    <xdr:to>
      <xdr:col>74</xdr:col>
      <xdr:colOff>31750</xdr:colOff>
      <xdr:row>61</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89807</xdr:rowOff>
    </xdr:from>
    <xdr:to>
      <xdr:col>69</xdr:col>
      <xdr:colOff>142875</xdr:colOff>
      <xdr:row>60</xdr:row>
      <xdr:rowOff>19957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4734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年度に消防事務を一部事務組合（泉州南消防組合）へ移管し、当該事務に係る人件費が補助費等に振り替わったことにより、類似団体内平均値を大きく上回ることになった。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同消防組合のほか、泉佐野市田尻町清掃施設組合及び地方独立行政法人りんくう総合医療センターへの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負担金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が高い構成比を占めている。それぞれ自立的・効率的な経営に努めているが、引き続き、これらを含めた補助費等全体の精査に努める。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23585</xdr:rowOff>
    </xdr:from>
    <xdr:to>
      <xdr:col>82</xdr:col>
      <xdr:colOff>107950</xdr:colOff>
      <xdr:row>40</xdr:row>
      <xdr:rowOff>78015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8815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162378</xdr:rowOff>
    </xdr:from>
    <xdr:to>
      <xdr:col>78</xdr:col>
      <xdr:colOff>69850</xdr:colOff>
      <xdr:row>40</xdr:row>
      <xdr:rowOff>78015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848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129722</xdr:rowOff>
    </xdr:from>
    <xdr:to>
      <xdr:col>73</xdr:col>
      <xdr:colOff>180975</xdr:colOff>
      <xdr:row>39</xdr:row>
      <xdr:rowOff>162378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816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86178</xdr:rowOff>
    </xdr:from>
    <xdr:to>
      <xdr:col>69</xdr:col>
      <xdr:colOff>92075</xdr:colOff>
      <xdr:row>39</xdr:row>
      <xdr:rowOff>129722</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772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144235</xdr:rowOff>
    </xdr:from>
    <xdr:to>
      <xdr:col>82</xdr:col>
      <xdr:colOff>158750</xdr:colOff>
      <xdr:row>40</xdr:row>
      <xdr:rowOff>74385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116312</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27215</xdr:rowOff>
    </xdr:from>
    <xdr:to>
      <xdr:col>78</xdr:col>
      <xdr:colOff>120650</xdr:colOff>
      <xdr:row>40</xdr:row>
      <xdr:rowOff>128815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113592</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111578</xdr:rowOff>
    </xdr:from>
    <xdr:to>
      <xdr:col>74</xdr:col>
      <xdr:colOff>31750</xdr:colOff>
      <xdr:row>40</xdr:row>
      <xdr:rowOff>41728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26505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78922</xdr:rowOff>
    </xdr:from>
    <xdr:to>
      <xdr:col>69</xdr:col>
      <xdr:colOff>142875</xdr:colOff>
      <xdr:row>40</xdr:row>
      <xdr:rowOff>9072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165299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35378</xdr:rowOff>
    </xdr:from>
    <xdr:to>
      <xdr:col>65</xdr:col>
      <xdr:colOff>53975</xdr:colOff>
      <xdr:row>39</xdr:row>
      <xdr:rowOff>136978</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121755</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公債費は、経常収支比率（合計分）が類似団体内平均値と比較して高い水準となっている主たる要因であり、費目別の経常収支比率において類似団体内で高い水準である。これは、空港関連の都市基盤整備等を積極的に進め、その財源に地方債を活用した影響で公債費負担が重くなっているため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中期財政運営方針に基づき、計画的な地方債の発行を行うことで、公債費の抑制に努める。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59436"/>
          <a:ext cx="0" cy="832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19066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46989</xdr:rowOff>
    </xdr:from>
    <xdr:to>
      <xdr:col>24</xdr:col>
      <xdr:colOff>114300</xdr:colOff>
      <xdr:row>79</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59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65278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909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170451</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65278</xdr:rowOff>
    </xdr:from>
    <xdr:to>
      <xdr:col>19</xdr:col>
      <xdr:colOff>187325</xdr:colOff>
      <xdr:row>80</xdr:row>
      <xdr:rowOff>3556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098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xdr:rowOff>
    </xdr:from>
    <xdr:to>
      <xdr:col>15</xdr:col>
      <xdr:colOff>98425</xdr:colOff>
      <xdr:row>80</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71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127000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7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147083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4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xdr:rowOff>
    </xdr:from>
    <xdr:to>
      <xdr:col>20</xdr:col>
      <xdr:colOff>38100</xdr:colOff>
      <xdr:row>79</xdr:row>
      <xdr:rowOff>116078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100855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124206</xdr:rowOff>
    </xdr:from>
    <xdr:to>
      <xdr:col>15</xdr:col>
      <xdr:colOff>149225</xdr:colOff>
      <xdr:row>80</xdr:row>
      <xdr:rowOff>54356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39133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公債費以外に係る経常収支比率は、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物件費が増加したことなどにより、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構成比は高い方から順に、人件費、物件費、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その他、</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補助費等、扶助費となっており、構成比において高い割合を占める各費目について、類似団体内平均値より高くなっている補助費等やその他の項目に特に注意して比率の改善に努める。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454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92711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543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79</xdr:row>
      <xdr:rowOff>92711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096239"/>
          <a:ext cx="889000" cy="5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66039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989560"/>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30770</xdr:rowOff>
    </xdr:from>
    <xdr:to>
      <xdr:col>29</xdr:col>
      <xdr:colOff>127000</xdr:colOff>
      <xdr:row>16</xdr:row>
      <xdr:rowOff>35179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21595"/>
          <a:ext cx="6477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19956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30770</xdr:rowOff>
    </xdr:from>
    <xdr:to>
      <xdr:col>26</xdr:col>
      <xdr:colOff>50800</xdr:colOff>
      <xdr:row>16</xdr:row>
      <xdr:rowOff>88116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21595"/>
          <a:ext cx="698500" cy="5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88116</xdr:rowOff>
    </xdr:from>
    <xdr:to>
      <xdr:col>22</xdr:col>
      <xdr:colOff>114300</xdr:colOff>
      <xdr:row>16</xdr:row>
      <xdr:rowOff>134130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78941"/>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90043</xdr:rowOff>
    </xdr:from>
    <xdr:to>
      <xdr:col>18</xdr:col>
      <xdr:colOff>177800</xdr:colOff>
      <xdr:row>16</xdr:row>
      <xdr:rowOff>134130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80868"/>
          <a:ext cx="6985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155829</xdr:rowOff>
    </xdr:from>
    <xdr:to>
      <xdr:col>29</xdr:col>
      <xdr:colOff>177800</xdr:colOff>
      <xdr:row>16</xdr:row>
      <xdr:rowOff>85979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5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151420</xdr:rowOff>
    </xdr:from>
    <xdr:to>
      <xdr:col>26</xdr:col>
      <xdr:colOff>101600</xdr:colOff>
      <xdr:row>16</xdr:row>
      <xdr:rowOff>81570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7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91747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37316</xdr:rowOff>
    </xdr:from>
    <xdr:to>
      <xdr:col>22</xdr:col>
      <xdr:colOff>165100</xdr:colOff>
      <xdr:row>16</xdr:row>
      <xdr:rowOff>138916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2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123693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1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83330</xdr:rowOff>
    </xdr:from>
    <xdr:to>
      <xdr:col>19</xdr:col>
      <xdr:colOff>38100</xdr:colOff>
      <xdr:row>17</xdr:row>
      <xdr:rowOff>13480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169707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39243</xdr:rowOff>
    </xdr:from>
    <xdr:to>
      <xdr:col>15</xdr:col>
      <xdr:colOff>101600</xdr:colOff>
      <xdr:row>16</xdr:row>
      <xdr:rowOff>140843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3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125620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1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270169</xdr:rowOff>
    </xdr:from>
    <xdr:to>
      <xdr:col>29</xdr:col>
      <xdr:colOff>127000</xdr:colOff>
      <xdr:row>38</xdr:row>
      <xdr:rowOff>16782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537619"/>
          <a:ext cx="0" cy="946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331759</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5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16782</xdr:rowOff>
    </xdr:from>
    <xdr:to>
      <xdr:col>30</xdr:col>
      <xdr:colOff>25400</xdr:colOff>
      <xdr:row>38</xdr:row>
      <xdr:rowOff>16782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4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13646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628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270169</xdr:rowOff>
    </xdr:from>
    <xdr:to>
      <xdr:col>30</xdr:col>
      <xdr:colOff>25400</xdr:colOff>
      <xdr:row>34</xdr:row>
      <xdr:rowOff>270169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537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101626</xdr:rowOff>
    </xdr:from>
    <xdr:to>
      <xdr:col>29</xdr:col>
      <xdr:colOff>127000</xdr:colOff>
      <xdr:row>34</xdr:row>
      <xdr:rowOff>270169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369076"/>
          <a:ext cx="647700" cy="16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8141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36064</xdr:rowOff>
    </xdr:from>
    <xdr:to>
      <xdr:col>29</xdr:col>
      <xdr:colOff>177800</xdr:colOff>
      <xdr:row>36</xdr:row>
      <xdr:rowOff>137664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89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86538</xdr:rowOff>
    </xdr:from>
    <xdr:to>
      <xdr:col>26</xdr:col>
      <xdr:colOff>50800</xdr:colOff>
      <xdr:row>34</xdr:row>
      <xdr:rowOff>101626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353988"/>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21303</xdr:rowOff>
    </xdr:from>
    <xdr:to>
      <xdr:col>26</xdr:col>
      <xdr:colOff>101600</xdr:colOff>
      <xdr:row>36</xdr:row>
      <xdr:rowOff>122903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974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107680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6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180591</xdr:rowOff>
    </xdr:from>
    <xdr:to>
      <xdr:col>22</xdr:col>
      <xdr:colOff>114300</xdr:colOff>
      <xdr:row>34</xdr:row>
      <xdr:rowOff>86538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105141"/>
          <a:ext cx="698500" cy="24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8927</xdr:rowOff>
    </xdr:from>
    <xdr:to>
      <xdr:col>22</xdr:col>
      <xdr:colOff>165100</xdr:colOff>
      <xdr:row>36</xdr:row>
      <xdr:rowOff>110527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621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95304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55709</xdr:rowOff>
    </xdr:from>
    <xdr:to>
      <xdr:col>18</xdr:col>
      <xdr:colOff>177800</xdr:colOff>
      <xdr:row>33</xdr:row>
      <xdr:rowOff>180591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5980259"/>
          <a:ext cx="698500" cy="12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337262</xdr:rowOff>
    </xdr:from>
    <xdr:to>
      <xdr:col>19</xdr:col>
      <xdr:colOff>38100</xdr:colOff>
      <xdr:row>36</xdr:row>
      <xdr:rowOff>95962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80739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337033</xdr:rowOff>
    </xdr:from>
    <xdr:to>
      <xdr:col>15</xdr:col>
      <xdr:colOff>101600</xdr:colOff>
      <xdr:row>36</xdr:row>
      <xdr:rowOff>95733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80510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219369</xdr:rowOff>
    </xdr:from>
    <xdr:to>
      <xdr:col>29</xdr:col>
      <xdr:colOff>177800</xdr:colOff>
      <xdr:row>34</xdr:row>
      <xdr:rowOff>320969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8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166046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3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50826</xdr:rowOff>
    </xdr:from>
    <xdr:to>
      <xdr:col>26</xdr:col>
      <xdr:colOff>101600</xdr:colOff>
      <xdr:row>34</xdr:row>
      <xdr:rowOff>152426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1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162603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08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35738</xdr:rowOff>
    </xdr:from>
    <xdr:to>
      <xdr:col>22</xdr:col>
      <xdr:colOff>165100</xdr:colOff>
      <xdr:row>34</xdr:row>
      <xdr:rowOff>137338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0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147515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7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129791</xdr:rowOff>
    </xdr:from>
    <xdr:to>
      <xdr:col>19</xdr:col>
      <xdr:colOff>38100</xdr:colOff>
      <xdr:row>33</xdr:row>
      <xdr:rowOff>231391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054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70118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82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4909</xdr:rowOff>
    </xdr:from>
    <xdr:to>
      <xdr:col>15</xdr:col>
      <xdr:colOff>101600</xdr:colOff>
      <xdr:row>33</xdr:row>
      <xdr:rowOff>106509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592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288136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6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100,420
98,257
56.51
94,267,543
93,984,764
133,171
23,272,374
63,086,141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152665</xdr:rowOff>
    </xdr:from>
    <xdr:to>
      <xdr:col>24</xdr:col>
      <xdr:colOff>63500</xdr:colOff>
      <xdr:row>35</xdr:row>
      <xdr:rowOff>15048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81965"/>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152665</xdr:rowOff>
    </xdr:from>
    <xdr:to>
      <xdr:col>19</xdr:col>
      <xdr:colOff>177800</xdr:colOff>
      <xdr:row>35</xdr:row>
      <xdr:rowOff>646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196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646</xdr:rowOff>
    </xdr:from>
    <xdr:to>
      <xdr:col>15</xdr:col>
      <xdr:colOff>50800</xdr:colOff>
      <xdr:row>35</xdr:row>
      <xdr:rowOff>102112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1396"/>
          <a:ext cx="889000" cy="10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135977</xdr:rowOff>
    </xdr:from>
    <xdr:to>
      <xdr:col>10</xdr:col>
      <xdr:colOff>114300</xdr:colOff>
      <xdr:row>35</xdr:row>
      <xdr:rowOff>102112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65277"/>
          <a:ext cx="8890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135698</xdr:rowOff>
    </xdr:from>
    <xdr:to>
      <xdr:col>24</xdr:col>
      <xdr:colOff>114300</xdr:colOff>
      <xdr:row>35</xdr:row>
      <xdr:rowOff>65848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114125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101865</xdr:rowOff>
    </xdr:from>
    <xdr:to>
      <xdr:col>20</xdr:col>
      <xdr:colOff>38100</xdr:colOff>
      <xdr:row>35</xdr:row>
      <xdr:rowOff>32015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23142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121296</xdr:rowOff>
    </xdr:from>
    <xdr:to>
      <xdr:col>15</xdr:col>
      <xdr:colOff>101600</xdr:colOff>
      <xdr:row>35</xdr:row>
      <xdr:rowOff>51446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42573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51312</xdr:rowOff>
    </xdr:from>
    <xdr:to>
      <xdr:col>10</xdr:col>
      <xdr:colOff>165100</xdr:colOff>
      <xdr:row>35</xdr:row>
      <xdr:rowOff>152912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144039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85177</xdr:rowOff>
    </xdr:from>
    <xdr:to>
      <xdr:col>6</xdr:col>
      <xdr:colOff>38100</xdr:colOff>
      <xdr:row>35</xdr:row>
      <xdr:rowOff>15327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70256</xdr:rowOff>
    </xdr:from>
    <xdr:to>
      <xdr:col>24</xdr:col>
      <xdr:colOff>62865</xdr:colOff>
      <xdr:row>58</xdr:row>
      <xdr:rowOff>127076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9157106"/>
          <a:ext cx="1270" cy="914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130903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127076</xdr:rowOff>
    </xdr:from>
    <xdr:to>
      <xdr:col>24</xdr:col>
      <xdr:colOff>152400</xdr:colOff>
      <xdr:row>58</xdr:row>
      <xdr:rowOff>127076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16933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93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70256</xdr:rowOff>
    </xdr:from>
    <xdr:to>
      <xdr:col>24</xdr:col>
      <xdr:colOff>152400</xdr:colOff>
      <xdr:row>53</xdr:row>
      <xdr:rowOff>70256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15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151092</xdr:rowOff>
    </xdr:from>
    <xdr:to>
      <xdr:col>24</xdr:col>
      <xdr:colOff>63500</xdr:colOff>
      <xdr:row>53</xdr:row>
      <xdr:rowOff>70256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8723592"/>
          <a:ext cx="838200" cy="4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150995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2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1118</xdr:rowOff>
    </xdr:from>
    <xdr:to>
      <xdr:col>24</xdr:col>
      <xdr:colOff>114300</xdr:colOff>
      <xdr:row>57</xdr:row>
      <xdr:rowOff>102718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7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151092</xdr:rowOff>
    </xdr:from>
    <xdr:to>
      <xdr:col>19</xdr:col>
      <xdr:colOff>177800</xdr:colOff>
      <xdr:row>55</xdr:row>
      <xdr:rowOff>31776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723592"/>
          <a:ext cx="889000" cy="7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33630</xdr:rowOff>
    </xdr:from>
    <xdr:to>
      <xdr:col>20</xdr:col>
      <xdr:colOff>38100</xdr:colOff>
      <xdr:row>57</xdr:row>
      <xdr:rowOff>135230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126357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31776</xdr:rowOff>
    </xdr:from>
    <xdr:to>
      <xdr:col>15</xdr:col>
      <xdr:colOff>50800</xdr:colOff>
      <xdr:row>56</xdr:row>
      <xdr:rowOff>168428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61526"/>
          <a:ext cx="889000" cy="3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56324</xdr:rowOff>
    </xdr:from>
    <xdr:to>
      <xdr:col>15</xdr:col>
      <xdr:colOff>101600</xdr:colOff>
      <xdr:row>57</xdr:row>
      <xdr:rowOff>157924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149051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168428</xdr:rowOff>
    </xdr:from>
    <xdr:to>
      <xdr:col>10</xdr:col>
      <xdr:colOff>114300</xdr:colOff>
      <xdr:row>57</xdr:row>
      <xdr:rowOff>145237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9628"/>
          <a:ext cx="889000" cy="1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66510</xdr:rowOff>
    </xdr:from>
    <xdr:to>
      <xdr:col>10</xdr:col>
      <xdr:colOff>165100</xdr:colOff>
      <xdr:row>57</xdr:row>
      <xdr:rowOff>168110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159237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84937</xdr:rowOff>
    </xdr:from>
    <xdr:to>
      <xdr:col>6</xdr:col>
      <xdr:colOff>38100</xdr:colOff>
      <xdr:row>58</xdr:row>
      <xdr:rowOff>15087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31614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19456</xdr:rowOff>
    </xdr:from>
    <xdr:to>
      <xdr:col>24</xdr:col>
      <xdr:colOff>114300</xdr:colOff>
      <xdr:row>53</xdr:row>
      <xdr:rowOff>121056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143933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5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100292</xdr:rowOff>
    </xdr:from>
    <xdr:to>
      <xdr:col>20</xdr:col>
      <xdr:colOff>38100</xdr:colOff>
      <xdr:row>51</xdr:row>
      <xdr:rowOff>30442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46969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44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152426</xdr:rowOff>
    </xdr:from>
    <xdr:to>
      <xdr:col>15</xdr:col>
      <xdr:colOff>101600</xdr:colOff>
      <xdr:row>55</xdr:row>
      <xdr:rowOff>82576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99103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117628</xdr:rowOff>
    </xdr:from>
    <xdr:to>
      <xdr:col>10</xdr:col>
      <xdr:colOff>165100</xdr:colOff>
      <xdr:row>57</xdr:row>
      <xdr:rowOff>47778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64305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94437</xdr:rowOff>
    </xdr:from>
    <xdr:to>
      <xdr:col>6</xdr:col>
      <xdr:colOff>38100</xdr:colOff>
      <xdr:row>58</xdr:row>
      <xdr:rowOff>24587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15714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147538</xdr:rowOff>
    </xdr:from>
    <xdr:to>
      <xdr:col>24</xdr:col>
      <xdr:colOff>63500</xdr:colOff>
      <xdr:row>78</xdr:row>
      <xdr:rowOff>157226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0638"/>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149279</xdr:rowOff>
    </xdr:from>
    <xdr:to>
      <xdr:col>19</xdr:col>
      <xdr:colOff>177800</xdr:colOff>
      <xdr:row>78</xdr:row>
      <xdr:rowOff>157226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22379"/>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147428</xdr:rowOff>
    </xdr:from>
    <xdr:to>
      <xdr:col>15</xdr:col>
      <xdr:colOff>50800</xdr:colOff>
      <xdr:row>78</xdr:row>
      <xdr:rowOff>149279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0528"/>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147428</xdr:rowOff>
    </xdr:from>
    <xdr:to>
      <xdr:col>10</xdr:col>
      <xdr:colOff>114300</xdr:colOff>
      <xdr:row>78</xdr:row>
      <xdr:rowOff>148299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0528"/>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96738</xdr:rowOff>
    </xdr:from>
    <xdr:to>
      <xdr:col>24</xdr:col>
      <xdr:colOff>114300</xdr:colOff>
      <xdr:row>79</xdr:row>
      <xdr:rowOff>26888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11665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106426</xdr:rowOff>
    </xdr:from>
    <xdr:to>
      <xdr:col>20</xdr:col>
      <xdr:colOff>38100</xdr:colOff>
      <xdr:row>79</xdr:row>
      <xdr:rowOff>36576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27703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98479</xdr:rowOff>
    </xdr:from>
    <xdr:to>
      <xdr:col>15</xdr:col>
      <xdr:colOff>101600</xdr:colOff>
      <xdr:row>79</xdr:row>
      <xdr:rowOff>28629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19756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6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96628</xdr:rowOff>
    </xdr:from>
    <xdr:to>
      <xdr:col>10</xdr:col>
      <xdr:colOff>165100</xdr:colOff>
      <xdr:row>79</xdr:row>
      <xdr:rowOff>26778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17905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97499</xdr:rowOff>
    </xdr:from>
    <xdr:to>
      <xdr:col>6</xdr:col>
      <xdr:colOff>38100</xdr:colOff>
      <xdr:row>79</xdr:row>
      <xdr:rowOff>27649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18776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61937</xdr:rowOff>
    </xdr:from>
    <xdr:to>
      <xdr:col>24</xdr:col>
      <xdr:colOff>63500</xdr:colOff>
      <xdr:row>95</xdr:row>
      <xdr:rowOff>133668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49687"/>
          <a:ext cx="8382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133668</xdr:rowOff>
    </xdr:from>
    <xdr:to>
      <xdr:col>19</xdr:col>
      <xdr:colOff>177800</xdr:colOff>
      <xdr:row>95</xdr:row>
      <xdr:rowOff>134189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2141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134189</xdr:rowOff>
    </xdr:from>
    <xdr:to>
      <xdr:col>15</xdr:col>
      <xdr:colOff>50800</xdr:colOff>
      <xdr:row>95</xdr:row>
      <xdr:rowOff>166218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21939"/>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166218</xdr:rowOff>
    </xdr:from>
    <xdr:to>
      <xdr:col>10</xdr:col>
      <xdr:colOff>114300</xdr:colOff>
      <xdr:row>96</xdr:row>
      <xdr:rowOff>48985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53968"/>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11137</xdr:rowOff>
    </xdr:from>
    <xdr:to>
      <xdr:col>24</xdr:col>
      <xdr:colOff>114300</xdr:colOff>
      <xdr:row>95</xdr:row>
      <xdr:rowOff>112737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34014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5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82868</xdr:rowOff>
    </xdr:from>
    <xdr:to>
      <xdr:col>20</xdr:col>
      <xdr:colOff>38100</xdr:colOff>
      <xdr:row>96</xdr:row>
      <xdr:rowOff>13018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29545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4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83389</xdr:rowOff>
    </xdr:from>
    <xdr:to>
      <xdr:col>15</xdr:col>
      <xdr:colOff>101600</xdr:colOff>
      <xdr:row>96</xdr:row>
      <xdr:rowOff>13539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30066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4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115418</xdr:rowOff>
    </xdr:from>
    <xdr:to>
      <xdr:col>10</xdr:col>
      <xdr:colOff>165100</xdr:colOff>
      <xdr:row>96</xdr:row>
      <xdr:rowOff>45568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62095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169635</xdr:rowOff>
    </xdr:from>
    <xdr:to>
      <xdr:col>6</xdr:col>
      <xdr:colOff>38100</xdr:colOff>
      <xdr:row>96</xdr:row>
      <xdr:rowOff>99785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116312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3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144697</xdr:rowOff>
    </xdr:from>
    <xdr:to>
      <xdr:col>55</xdr:col>
      <xdr:colOff>0</xdr:colOff>
      <xdr:row>32</xdr:row>
      <xdr:rowOff>58131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459647"/>
          <a:ext cx="838200" cy="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58131</xdr:rowOff>
    </xdr:from>
    <xdr:to>
      <xdr:col>50</xdr:col>
      <xdr:colOff>114300</xdr:colOff>
      <xdr:row>35</xdr:row>
      <xdr:rowOff>77694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44531"/>
          <a:ext cx="889000" cy="53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77694</xdr:rowOff>
    </xdr:from>
    <xdr:to>
      <xdr:col>45</xdr:col>
      <xdr:colOff>177800</xdr:colOff>
      <xdr:row>37</xdr:row>
      <xdr:rowOff>10742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78444"/>
          <a:ext cx="889000" cy="27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10742</xdr:rowOff>
    </xdr:from>
    <xdr:to>
      <xdr:col>41</xdr:col>
      <xdr:colOff>50800</xdr:colOff>
      <xdr:row>37</xdr:row>
      <xdr:rowOff>45668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54392"/>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93897</xdr:rowOff>
    </xdr:from>
    <xdr:to>
      <xdr:col>55</xdr:col>
      <xdr:colOff>50800</xdr:colOff>
      <xdr:row>32</xdr:row>
      <xdr:rowOff>24047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4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46924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3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7331</xdr:rowOff>
    </xdr:from>
    <xdr:to>
      <xdr:col>50</xdr:col>
      <xdr:colOff>165100</xdr:colOff>
      <xdr:row>32</xdr:row>
      <xdr:rowOff>108931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125458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6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26894</xdr:rowOff>
    </xdr:from>
    <xdr:to>
      <xdr:col>46</xdr:col>
      <xdr:colOff>38100</xdr:colOff>
      <xdr:row>35</xdr:row>
      <xdr:rowOff>128494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145021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8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131392</xdr:rowOff>
    </xdr:from>
    <xdr:to>
      <xdr:col>41</xdr:col>
      <xdr:colOff>101600</xdr:colOff>
      <xdr:row>37</xdr:row>
      <xdr:rowOff>61542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78069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7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166318</xdr:rowOff>
    </xdr:from>
    <xdr:to>
      <xdr:col>36</xdr:col>
      <xdr:colOff>165100</xdr:colOff>
      <xdr:row>37</xdr:row>
      <xdr:rowOff>96468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112995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159566</xdr:rowOff>
    </xdr:from>
    <xdr:to>
      <xdr:col>55</xdr:col>
      <xdr:colOff>0</xdr:colOff>
      <xdr:row>56</xdr:row>
      <xdr:rowOff>80906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89316"/>
          <a:ext cx="838200" cy="9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80906</xdr:rowOff>
    </xdr:from>
    <xdr:to>
      <xdr:col>50</xdr:col>
      <xdr:colOff>114300</xdr:colOff>
      <xdr:row>56</xdr:row>
      <xdr:rowOff>110646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82106"/>
          <a:ext cx="8890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110646</xdr:rowOff>
    </xdr:from>
    <xdr:to>
      <xdr:col>45</xdr:col>
      <xdr:colOff>177800</xdr:colOff>
      <xdr:row>57</xdr:row>
      <xdr:rowOff>135096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11846"/>
          <a:ext cx="889000" cy="19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135096</xdr:rowOff>
    </xdr:from>
    <xdr:to>
      <xdr:col>41</xdr:col>
      <xdr:colOff>50800</xdr:colOff>
      <xdr:row>58</xdr:row>
      <xdr:rowOff>34032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07746"/>
          <a:ext cx="8890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108766</xdr:rowOff>
    </xdr:from>
    <xdr:to>
      <xdr:col>55</xdr:col>
      <xdr:colOff>50800</xdr:colOff>
      <xdr:row>56</xdr:row>
      <xdr:rowOff>38916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131643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30106</xdr:rowOff>
    </xdr:from>
    <xdr:to>
      <xdr:col>50</xdr:col>
      <xdr:colOff>165100</xdr:colOff>
      <xdr:row>56</xdr:row>
      <xdr:rowOff>131706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148233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4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59846</xdr:rowOff>
    </xdr:from>
    <xdr:to>
      <xdr:col>46</xdr:col>
      <xdr:colOff>38100</xdr:colOff>
      <xdr:row>56</xdr:row>
      <xdr:rowOff>161446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6523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43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84296</xdr:rowOff>
    </xdr:from>
    <xdr:to>
      <xdr:col>41</xdr:col>
      <xdr:colOff>101600</xdr:colOff>
      <xdr:row>58</xdr:row>
      <xdr:rowOff>14446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5573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154682</xdr:rowOff>
    </xdr:from>
    <xdr:to>
      <xdr:col>36</xdr:col>
      <xdr:colOff>165100</xdr:colOff>
      <xdr:row>58</xdr:row>
      <xdr:rowOff>84832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75959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66605</xdr:rowOff>
    </xdr:from>
    <xdr:to>
      <xdr:col>55</xdr:col>
      <xdr:colOff>0</xdr:colOff>
      <xdr:row>76</xdr:row>
      <xdr:rowOff>98780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096805"/>
          <a:ext cx="838200" cy="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66605</xdr:rowOff>
    </xdr:from>
    <xdr:to>
      <xdr:col>50</xdr:col>
      <xdr:colOff>114300</xdr:colOff>
      <xdr:row>77</xdr:row>
      <xdr:rowOff>76091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096805"/>
          <a:ext cx="889000" cy="18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76091</xdr:rowOff>
    </xdr:from>
    <xdr:to>
      <xdr:col>45</xdr:col>
      <xdr:colOff>177800</xdr:colOff>
      <xdr:row>78</xdr:row>
      <xdr:rowOff>85217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77741"/>
          <a:ext cx="889000" cy="18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7265</xdr:rowOff>
    </xdr:from>
    <xdr:to>
      <xdr:col>41</xdr:col>
      <xdr:colOff>50800</xdr:colOff>
      <xdr:row>78</xdr:row>
      <xdr:rowOff>85217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80365"/>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47980</xdr:rowOff>
    </xdr:from>
    <xdr:to>
      <xdr:col>55</xdr:col>
      <xdr:colOff>50800</xdr:colOff>
      <xdr:row>76</xdr:row>
      <xdr:rowOff>149580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70858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9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15805</xdr:rowOff>
    </xdr:from>
    <xdr:to>
      <xdr:col>50</xdr:col>
      <xdr:colOff>165100</xdr:colOff>
      <xdr:row>76</xdr:row>
      <xdr:rowOff>117405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133932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25291</xdr:rowOff>
    </xdr:from>
    <xdr:to>
      <xdr:col>46</xdr:col>
      <xdr:colOff>38100</xdr:colOff>
      <xdr:row>77</xdr:row>
      <xdr:rowOff>126891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143418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0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34417</xdr:rowOff>
    </xdr:from>
    <xdr:to>
      <xdr:col>41</xdr:col>
      <xdr:colOff>101600</xdr:colOff>
      <xdr:row>78</xdr:row>
      <xdr:rowOff>136017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127144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127915</xdr:rowOff>
    </xdr:from>
    <xdr:to>
      <xdr:col>36</xdr:col>
      <xdr:colOff>165100</xdr:colOff>
      <xdr:row>78</xdr:row>
      <xdr:rowOff>58065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49192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2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76803</xdr:rowOff>
    </xdr:from>
    <xdr:to>
      <xdr:col>55</xdr:col>
      <xdr:colOff>0</xdr:colOff>
      <xdr:row>96</xdr:row>
      <xdr:rowOff>66580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364553"/>
          <a:ext cx="838200" cy="1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148746</xdr:rowOff>
    </xdr:from>
    <xdr:to>
      <xdr:col>50</xdr:col>
      <xdr:colOff>114300</xdr:colOff>
      <xdr:row>96</xdr:row>
      <xdr:rowOff>66580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36496"/>
          <a:ext cx="889000" cy="8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148746</xdr:rowOff>
    </xdr:from>
    <xdr:to>
      <xdr:col>45</xdr:col>
      <xdr:colOff>177800</xdr:colOff>
      <xdr:row>96</xdr:row>
      <xdr:rowOff>141464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36496"/>
          <a:ext cx="889000" cy="1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141464</xdr:rowOff>
    </xdr:from>
    <xdr:to>
      <xdr:col>41</xdr:col>
      <xdr:colOff>50800</xdr:colOff>
      <xdr:row>98</xdr:row>
      <xdr:rowOff>143227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00664"/>
          <a:ext cx="889000" cy="34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26003</xdr:rowOff>
    </xdr:from>
    <xdr:to>
      <xdr:col>55</xdr:col>
      <xdr:colOff>50800</xdr:colOff>
      <xdr:row>95</xdr:row>
      <xdr:rowOff>127603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48880</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15780</xdr:rowOff>
    </xdr:from>
    <xdr:to>
      <xdr:col>50</xdr:col>
      <xdr:colOff>165100</xdr:colOff>
      <xdr:row>96</xdr:row>
      <xdr:rowOff>117380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108507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5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97946</xdr:rowOff>
    </xdr:from>
    <xdr:to>
      <xdr:col>46</xdr:col>
      <xdr:colOff>38100</xdr:colOff>
      <xdr:row>96</xdr:row>
      <xdr:rowOff>28096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19223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4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90664</xdr:rowOff>
    </xdr:from>
    <xdr:to>
      <xdr:col>41</xdr:col>
      <xdr:colOff>101600</xdr:colOff>
      <xdr:row>97</xdr:row>
      <xdr:rowOff>20814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11941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92427</xdr:rowOff>
    </xdr:from>
    <xdr:to>
      <xdr:col>36</xdr:col>
      <xdr:colOff>165100</xdr:colOff>
      <xdr:row>99</xdr:row>
      <xdr:rowOff>22577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13704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8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154445</xdr:rowOff>
    </xdr:from>
    <xdr:to>
      <xdr:col>85</xdr:col>
      <xdr:colOff>127000</xdr:colOff>
      <xdr:row>38</xdr:row>
      <xdr:rowOff>1797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326645"/>
          <a:ext cx="838200" cy="19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154445</xdr:rowOff>
    </xdr:from>
    <xdr:to>
      <xdr:col>81</xdr:col>
      <xdr:colOff>50800</xdr:colOff>
      <xdr:row>38</xdr:row>
      <xdr:rowOff>24485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326645"/>
          <a:ext cx="889000" cy="2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24485</xdr:rowOff>
    </xdr:from>
    <xdr:to>
      <xdr:col>76</xdr:col>
      <xdr:colOff>114300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395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122447</xdr:rowOff>
    </xdr:from>
    <xdr:to>
      <xdr:col>85</xdr:col>
      <xdr:colOff>177800</xdr:colOff>
      <xdr:row>38</xdr:row>
      <xdr:rowOff>52597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103645</xdr:rowOff>
    </xdr:from>
    <xdr:to>
      <xdr:col>81</xdr:col>
      <xdr:colOff>101600</xdr:colOff>
      <xdr:row>37</xdr:row>
      <xdr:rowOff>33795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2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50322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05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145136</xdr:rowOff>
    </xdr:from>
    <xdr:to>
      <xdr:col>76</xdr:col>
      <xdr:colOff>165100</xdr:colOff>
      <xdr:row>38</xdr:row>
      <xdr:rowOff>75285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66412</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581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125878</xdr:rowOff>
    </xdr:from>
    <xdr:to>
      <xdr:col>85</xdr:col>
      <xdr:colOff>126364</xdr:colOff>
      <xdr:row>78</xdr:row>
      <xdr:rowOff>129245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3156078"/>
          <a:ext cx="1269" cy="346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133072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129245</xdr:rowOff>
    </xdr:from>
    <xdr:to>
      <xdr:col>86</xdr:col>
      <xdr:colOff>25400</xdr:colOff>
      <xdr:row>78</xdr:row>
      <xdr:rowOff>129245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72555</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93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125878</xdr:rowOff>
    </xdr:from>
    <xdr:to>
      <xdr:col>86</xdr:col>
      <xdr:colOff>25400</xdr:colOff>
      <xdr:row>76</xdr:row>
      <xdr:rowOff>125878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156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139418</xdr:rowOff>
    </xdr:from>
    <xdr:to>
      <xdr:col>85</xdr:col>
      <xdr:colOff>127000</xdr:colOff>
      <xdr:row>76</xdr:row>
      <xdr:rowOff>145087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998168"/>
          <a:ext cx="8382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72920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274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94493</xdr:rowOff>
    </xdr:from>
    <xdr:to>
      <xdr:col>85</xdr:col>
      <xdr:colOff>177800</xdr:colOff>
      <xdr:row>78</xdr:row>
      <xdr:rowOff>24643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29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139418</xdr:rowOff>
    </xdr:from>
    <xdr:to>
      <xdr:col>81</xdr:col>
      <xdr:colOff>50800</xdr:colOff>
      <xdr:row>76</xdr:row>
      <xdr:rowOff>57496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98168"/>
          <a:ext cx="889000" cy="8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86979</xdr:rowOff>
    </xdr:from>
    <xdr:to>
      <xdr:col>81</xdr:col>
      <xdr:colOff>101600</xdr:colOff>
      <xdr:row>78</xdr:row>
      <xdr:rowOff>17129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28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8256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3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146497</xdr:rowOff>
    </xdr:from>
    <xdr:to>
      <xdr:col>76</xdr:col>
      <xdr:colOff>114300</xdr:colOff>
      <xdr:row>76</xdr:row>
      <xdr:rowOff>57496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319447"/>
          <a:ext cx="889000" cy="7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81318</xdr:rowOff>
    </xdr:from>
    <xdr:to>
      <xdr:col>76</xdr:col>
      <xdr:colOff>165100</xdr:colOff>
      <xdr:row>78</xdr:row>
      <xdr:rowOff>11468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8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2595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146497</xdr:rowOff>
    </xdr:from>
    <xdr:to>
      <xdr:col>71</xdr:col>
      <xdr:colOff>177800</xdr:colOff>
      <xdr:row>74</xdr:row>
      <xdr:rowOff>147717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319447"/>
          <a:ext cx="889000" cy="5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71123</xdr:rowOff>
    </xdr:from>
    <xdr:to>
      <xdr:col>72</xdr:col>
      <xdr:colOff>38100</xdr:colOff>
      <xdr:row>78</xdr:row>
      <xdr:rowOff>1273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163850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89472</xdr:rowOff>
    </xdr:from>
    <xdr:to>
      <xdr:col>67</xdr:col>
      <xdr:colOff>101600</xdr:colOff>
      <xdr:row>78</xdr:row>
      <xdr:rowOff>19622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10749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94287</xdr:rowOff>
    </xdr:from>
    <xdr:to>
      <xdr:col>85</xdr:col>
      <xdr:colOff>177800</xdr:colOff>
      <xdr:row>77</xdr:row>
      <xdr:rowOff>24437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2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28104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88618</xdr:rowOff>
    </xdr:from>
    <xdr:to>
      <xdr:col>81</xdr:col>
      <xdr:colOff>101600</xdr:colOff>
      <xdr:row>76</xdr:row>
      <xdr:rowOff>18768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72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6696</xdr:rowOff>
    </xdr:from>
    <xdr:to>
      <xdr:col>76</xdr:col>
      <xdr:colOff>165100</xdr:colOff>
      <xdr:row>76</xdr:row>
      <xdr:rowOff>108296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124823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8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95697</xdr:rowOff>
    </xdr:from>
    <xdr:to>
      <xdr:col>72</xdr:col>
      <xdr:colOff>38100</xdr:colOff>
      <xdr:row>72</xdr:row>
      <xdr:rowOff>25847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2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42374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0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96917</xdr:rowOff>
    </xdr:from>
    <xdr:to>
      <xdr:col>67</xdr:col>
      <xdr:colOff>101600</xdr:colOff>
      <xdr:row>75</xdr:row>
      <xdr:rowOff>27067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43594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44497</xdr:rowOff>
    </xdr:from>
    <xdr:to>
      <xdr:col>85</xdr:col>
      <xdr:colOff>126364</xdr:colOff>
      <xdr:row>98</xdr:row>
      <xdr:rowOff>138230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6503697"/>
          <a:ext cx="1269" cy="4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163418</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6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138230</xdr:rowOff>
    </xdr:from>
    <xdr:to>
      <xdr:col>86</xdr:col>
      <xdr:colOff>25400</xdr:colOff>
      <xdr:row>98</xdr:row>
      <xdr:rowOff>138230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0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162624</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627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44497</xdr:rowOff>
    </xdr:from>
    <xdr:to>
      <xdr:col>86</xdr:col>
      <xdr:colOff>25400</xdr:colOff>
      <xdr:row>96</xdr:row>
      <xdr:rowOff>44497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50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45127</xdr:rowOff>
    </xdr:from>
    <xdr:to>
      <xdr:col>85</xdr:col>
      <xdr:colOff>127000</xdr:colOff>
      <xdr:row>96</xdr:row>
      <xdr:rowOff>44497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5647077"/>
          <a:ext cx="838200" cy="8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36417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57990</xdr:rowOff>
    </xdr:from>
    <xdr:to>
      <xdr:col>85</xdr:col>
      <xdr:colOff>177800</xdr:colOff>
      <xdr:row>98</xdr:row>
      <xdr:rowOff>159590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45127</xdr:rowOff>
    </xdr:from>
    <xdr:to>
      <xdr:col>81</xdr:col>
      <xdr:colOff>50800</xdr:colOff>
      <xdr:row>96</xdr:row>
      <xdr:rowOff>96106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5647077"/>
          <a:ext cx="889000" cy="9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44670</xdr:rowOff>
    </xdr:from>
    <xdr:to>
      <xdr:col>81</xdr:col>
      <xdr:colOff>101600</xdr:colOff>
      <xdr:row>98</xdr:row>
      <xdr:rowOff>146270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137397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96106</xdr:rowOff>
    </xdr:from>
    <xdr:to>
      <xdr:col>76</xdr:col>
      <xdr:colOff>114300</xdr:colOff>
      <xdr:row>98</xdr:row>
      <xdr:rowOff>42977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55306"/>
          <a:ext cx="889000" cy="2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58462</xdr:rowOff>
    </xdr:from>
    <xdr:to>
      <xdr:col>76</xdr:col>
      <xdr:colOff>165100</xdr:colOff>
      <xdr:row>98</xdr:row>
      <xdr:rowOff>160062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79877</xdr:rowOff>
    </xdr:from>
    <xdr:to>
      <xdr:col>71</xdr:col>
      <xdr:colOff>177800</xdr:colOff>
      <xdr:row>98</xdr:row>
      <xdr:rowOff>42977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39077"/>
          <a:ext cx="889000" cy="30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66520</xdr:rowOff>
    </xdr:from>
    <xdr:to>
      <xdr:col>72</xdr:col>
      <xdr:colOff>38100</xdr:colOff>
      <xdr:row>98</xdr:row>
      <xdr:rowOff>168120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159247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62094</xdr:rowOff>
    </xdr:from>
    <xdr:to>
      <xdr:col>67</xdr:col>
      <xdr:colOff>101600</xdr:colOff>
      <xdr:row>98</xdr:row>
      <xdr:rowOff>163694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154821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165147</xdr:rowOff>
    </xdr:from>
    <xdr:to>
      <xdr:col>85</xdr:col>
      <xdr:colOff>177800</xdr:colOff>
      <xdr:row>96</xdr:row>
      <xdr:rowOff>95297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118174</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0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165777</xdr:rowOff>
    </xdr:from>
    <xdr:to>
      <xdr:col>81</xdr:col>
      <xdr:colOff>101600</xdr:colOff>
      <xdr:row>91</xdr:row>
      <xdr:rowOff>95927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55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112454</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537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45306</xdr:rowOff>
    </xdr:from>
    <xdr:to>
      <xdr:col>76</xdr:col>
      <xdr:colOff>165100</xdr:colOff>
      <xdr:row>96</xdr:row>
      <xdr:rowOff>146906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163433</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27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163627</xdr:rowOff>
    </xdr:from>
    <xdr:to>
      <xdr:col>72</xdr:col>
      <xdr:colOff>38100</xdr:colOff>
      <xdr:row>98</xdr:row>
      <xdr:rowOff>93777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110304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29077</xdr:rowOff>
    </xdr:from>
    <xdr:to>
      <xdr:col>67</xdr:col>
      <xdr:colOff>101600</xdr:colOff>
      <xdr:row>96</xdr:row>
      <xdr:rowOff>130677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4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147204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26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35116</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21666"/>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38735</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38735</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155766</xdr:rowOff>
    </xdr:from>
    <xdr:to>
      <xdr:col>116</xdr:col>
      <xdr:colOff>114300</xdr:colOff>
      <xdr:row>39</xdr:row>
      <xdr:rowOff>85916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70693</xdr:rowOff>
    </xdr:from>
    <xdr:ext cx="313932"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85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159385</xdr:rowOff>
    </xdr:from>
    <xdr:to>
      <xdr:col>102</xdr:col>
      <xdr:colOff>165100</xdr:colOff>
      <xdr:row>39</xdr:row>
      <xdr:rowOff>89535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80662</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88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36830</xdr:rowOff>
    </xdr:from>
    <xdr:to>
      <xdr:col>116</xdr:col>
      <xdr:colOff>63500</xdr:colOff>
      <xdr:row>56</xdr:row>
      <xdr:rowOff>36863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8952230"/>
          <a:ext cx="838200" cy="68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56354</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0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151653</xdr:rowOff>
    </xdr:from>
    <xdr:to>
      <xdr:col>111</xdr:col>
      <xdr:colOff>177800</xdr:colOff>
      <xdr:row>56</xdr:row>
      <xdr:rowOff>36863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238503"/>
          <a:ext cx="889000" cy="3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16415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151653</xdr:rowOff>
    </xdr:from>
    <xdr:to>
      <xdr:col>107</xdr:col>
      <xdr:colOff>50800</xdr:colOff>
      <xdr:row>58</xdr:row>
      <xdr:rowOff>132320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238503"/>
          <a:ext cx="889000" cy="8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132320</xdr:rowOff>
    </xdr:from>
    <xdr:to>
      <xdr:col>102</xdr:col>
      <xdr:colOff>114300</xdr:colOff>
      <xdr:row>59</xdr:row>
      <xdr:rowOff>29090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76420"/>
          <a:ext cx="889000" cy="6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157480</xdr:rowOff>
    </xdr:from>
    <xdr:to>
      <xdr:col>116</xdr:col>
      <xdr:colOff>114300</xdr:colOff>
      <xdr:row>52</xdr:row>
      <xdr:rowOff>87630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89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8907</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87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157513</xdr:rowOff>
    </xdr:from>
    <xdr:to>
      <xdr:col>112</xdr:col>
      <xdr:colOff>38100</xdr:colOff>
      <xdr:row>56</xdr:row>
      <xdr:rowOff>87663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5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104190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3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100853</xdr:rowOff>
    </xdr:from>
    <xdr:to>
      <xdr:col>107</xdr:col>
      <xdr:colOff>101600</xdr:colOff>
      <xdr:row>54</xdr:row>
      <xdr:rowOff>31003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1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47530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89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81520</xdr:rowOff>
    </xdr:from>
    <xdr:to>
      <xdr:col>102</xdr:col>
      <xdr:colOff>165100</xdr:colOff>
      <xdr:row>59</xdr:row>
      <xdr:rowOff>11670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28197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149740</xdr:rowOff>
    </xdr:from>
    <xdr:to>
      <xdr:col>98</xdr:col>
      <xdr:colOff>38100</xdr:colOff>
      <xdr:row>59</xdr:row>
      <xdr:rowOff>79890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71017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54051</xdr:rowOff>
    </xdr:from>
    <xdr:to>
      <xdr:col>116</xdr:col>
      <xdr:colOff>63500</xdr:colOff>
      <xdr:row>71</xdr:row>
      <xdr:rowOff>120574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227001"/>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120574</xdr:rowOff>
    </xdr:from>
    <xdr:to>
      <xdr:col>111</xdr:col>
      <xdr:colOff>177800</xdr:colOff>
      <xdr:row>72</xdr:row>
      <xdr:rowOff>86970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293524"/>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84189</xdr:rowOff>
    </xdr:from>
    <xdr:to>
      <xdr:col>107</xdr:col>
      <xdr:colOff>50800</xdr:colOff>
      <xdr:row>72</xdr:row>
      <xdr:rowOff>86970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42858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79426</xdr:rowOff>
    </xdr:from>
    <xdr:to>
      <xdr:col>102</xdr:col>
      <xdr:colOff>114300</xdr:colOff>
      <xdr:row>72</xdr:row>
      <xdr:rowOff>84189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423826"/>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3251</xdr:rowOff>
    </xdr:from>
    <xdr:to>
      <xdr:col>116</xdr:col>
      <xdr:colOff>114300</xdr:colOff>
      <xdr:row>71</xdr:row>
      <xdr:rowOff>104851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1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127728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1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69774</xdr:rowOff>
    </xdr:from>
    <xdr:to>
      <xdr:col>112</xdr:col>
      <xdr:colOff>38100</xdr:colOff>
      <xdr:row>71</xdr:row>
      <xdr:rowOff>171374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2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16451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0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36170</xdr:rowOff>
    </xdr:from>
    <xdr:to>
      <xdr:col>107</xdr:col>
      <xdr:colOff>101600</xdr:colOff>
      <xdr:row>72</xdr:row>
      <xdr:rowOff>137770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3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154297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1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33389</xdr:rowOff>
    </xdr:from>
    <xdr:to>
      <xdr:col>102</xdr:col>
      <xdr:colOff>165100</xdr:colOff>
      <xdr:row>72</xdr:row>
      <xdr:rowOff>134989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3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151516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1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28626</xdr:rowOff>
    </xdr:from>
    <xdr:to>
      <xdr:col>98</xdr:col>
      <xdr:colOff>38100</xdr:colOff>
      <xdr:row>72</xdr:row>
      <xdr:rowOff>130226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3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146753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1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mn-lt"/>
              <a:ea typeface="+mn-ea"/>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935,917</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円となっているが、そのうち性質別歳出項目で類似団体内平均値を上回っているのは、積立金、補助費等、物件費、公債費、貸付金、繰出金、普通建設事業費、扶助費である。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　積立金については、ふるさと応援寄附</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金の積立ては、前年度と比べ大幅に減少したものの、</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類似団体内平均値と</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比較</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では</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高い水準となっ</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。補助費等については、地方独立行政法人りんくう総合医療センターや泉州南消防組合、泉佐野市田尻町清掃施設組合などへの補助に加え、ふるさと応援寄附</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謝礼品</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の経費が増加したもの</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物件費について</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は、ふるさと応援寄附事業に係る委託料が減少したものである。</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公債費は、前年度繰上償還</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したこと</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より</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減となっている。しかしながら空港関連の都市基盤整備等の財源として地方債を活用した影響で、依然として高い水準となっている。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　貸付金は</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、設立団体が地方債を発行し貸付ける仕組みとなっている</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地方独立行政法人りんくう総合医療センターに対する貸付金</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に加え、令和元年度は土地開発公社への短期の貸付金により増となっている</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。繰出金は「りんくうタウン」の造成時に進めた雨水整備に対する下水道事業特別会計への繰出が大きな影響を与えており、</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b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類似団体内平均値と比較すると高い水準となっている。普通建設事業費は小中学校プール</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や体育館への空調</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整備などで伸びたもの</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扶助費は</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、民間保育所対策、障害者施設入所等支援など</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の増によるものである。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100,420
98,257
56.51
94,267,543
93,984,764
133,171
23,272,374
63,086,141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79502</xdr:rowOff>
    </xdr:from>
    <xdr:to>
      <xdr:col>24</xdr:col>
      <xdr:colOff>63500</xdr:colOff>
      <xdr:row>36</xdr:row>
      <xdr:rowOff>93218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5170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164846</xdr:rowOff>
    </xdr:from>
    <xdr:to>
      <xdr:col>19</xdr:col>
      <xdr:colOff>177800</xdr:colOff>
      <xdr:row>36</xdr:row>
      <xdr:rowOff>79502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559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133604</xdr:rowOff>
    </xdr:from>
    <xdr:to>
      <xdr:col>15</xdr:col>
      <xdr:colOff>50800</xdr:colOff>
      <xdr:row>35</xdr:row>
      <xdr:rowOff>164846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435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75692</xdr:rowOff>
    </xdr:from>
    <xdr:to>
      <xdr:col>10</xdr:col>
      <xdr:colOff>114300</xdr:colOff>
      <xdr:row>35</xdr:row>
      <xdr:rowOff>133604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4992"/>
          <a:ext cx="8890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42418</xdr:rowOff>
    </xdr:from>
    <xdr:to>
      <xdr:col>24</xdr:col>
      <xdr:colOff>114300</xdr:colOff>
      <xdr:row>36</xdr:row>
      <xdr:rowOff>144018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20845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28702</xdr:rowOff>
    </xdr:from>
    <xdr:to>
      <xdr:col>20</xdr:col>
      <xdr:colOff>38100</xdr:colOff>
      <xdr:row>36</xdr:row>
      <xdr:rowOff>130302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121429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114046</xdr:rowOff>
    </xdr:from>
    <xdr:to>
      <xdr:col>15</xdr:col>
      <xdr:colOff>101600</xdr:colOff>
      <xdr:row>36</xdr:row>
      <xdr:rowOff>44196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60723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82804</xdr:rowOff>
    </xdr:from>
    <xdr:to>
      <xdr:col>10</xdr:col>
      <xdr:colOff>165100</xdr:colOff>
      <xdr:row>36</xdr:row>
      <xdr:rowOff>12954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29481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24892</xdr:rowOff>
    </xdr:from>
    <xdr:to>
      <xdr:col>6</xdr:col>
      <xdr:colOff>38100</xdr:colOff>
      <xdr:row>34</xdr:row>
      <xdr:rowOff>126492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143019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102873</xdr:rowOff>
    </xdr:from>
    <xdr:to>
      <xdr:col>24</xdr:col>
      <xdr:colOff>62865</xdr:colOff>
      <xdr:row>58</xdr:row>
      <xdr:rowOff>160398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189723"/>
          <a:ext cx="1270" cy="914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160398</xdr:rowOff>
    </xdr:from>
    <xdr:to>
      <xdr:col>24</xdr:col>
      <xdr:colOff>152400</xdr:colOff>
      <xdr:row>58</xdr:row>
      <xdr:rowOff>160398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4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49550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96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53</xdr:row>
      <xdr:rowOff>102873</xdr:rowOff>
    </xdr:from>
    <xdr:to>
      <xdr:col>24</xdr:col>
      <xdr:colOff>152400</xdr:colOff>
      <xdr:row>53</xdr:row>
      <xdr:rowOff>102873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8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70589</xdr:rowOff>
    </xdr:from>
    <xdr:to>
      <xdr:col>24</xdr:col>
      <xdr:colOff>63500</xdr:colOff>
      <xdr:row>53</xdr:row>
      <xdr:rowOff>102873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643089"/>
          <a:ext cx="838200" cy="5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44494</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66067</xdr:rowOff>
    </xdr:from>
    <xdr:to>
      <xdr:col>24</xdr:col>
      <xdr:colOff>114300</xdr:colOff>
      <xdr:row>58</xdr:row>
      <xdr:rowOff>167667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1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70589</xdr:rowOff>
    </xdr:from>
    <xdr:to>
      <xdr:col>19</xdr:col>
      <xdr:colOff>177800</xdr:colOff>
      <xdr:row>55</xdr:row>
      <xdr:rowOff>138664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43089"/>
          <a:ext cx="889000" cy="9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58782</xdr:rowOff>
    </xdr:from>
    <xdr:to>
      <xdr:col>20</xdr:col>
      <xdr:colOff>38100</xdr:colOff>
      <xdr:row>58</xdr:row>
      <xdr:rowOff>160382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151509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138664</xdr:rowOff>
    </xdr:from>
    <xdr:to>
      <xdr:col>15</xdr:col>
      <xdr:colOff>50800</xdr:colOff>
      <xdr:row>58</xdr:row>
      <xdr:rowOff>16315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68414"/>
          <a:ext cx="889000" cy="39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74782</xdr:rowOff>
    </xdr:from>
    <xdr:to>
      <xdr:col>15</xdr:col>
      <xdr:colOff>101600</xdr:colOff>
      <xdr:row>59</xdr:row>
      <xdr:rowOff>4932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167509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137964</xdr:rowOff>
    </xdr:from>
    <xdr:to>
      <xdr:col>10</xdr:col>
      <xdr:colOff>114300</xdr:colOff>
      <xdr:row>58</xdr:row>
      <xdr:rowOff>16315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39164"/>
          <a:ext cx="889000" cy="2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78960</xdr:rowOff>
    </xdr:from>
    <xdr:to>
      <xdr:col>10</xdr:col>
      <xdr:colOff>165100</xdr:colOff>
      <xdr:row>59</xdr:row>
      <xdr:rowOff>9110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78742</xdr:rowOff>
    </xdr:from>
    <xdr:to>
      <xdr:col>6</xdr:col>
      <xdr:colOff>38100</xdr:colOff>
      <xdr:row>59</xdr:row>
      <xdr:rowOff>8892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52073</xdr:rowOff>
    </xdr:from>
    <xdr:to>
      <xdr:col>24</xdr:col>
      <xdr:colOff>114300</xdr:colOff>
      <xdr:row>53</xdr:row>
      <xdr:rowOff>153673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5100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9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19789</xdr:rowOff>
    </xdr:from>
    <xdr:to>
      <xdr:col>20</xdr:col>
      <xdr:colOff>38100</xdr:colOff>
      <xdr:row>50</xdr:row>
      <xdr:rowOff>121389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5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137916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36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87864</xdr:rowOff>
    </xdr:from>
    <xdr:to>
      <xdr:col>15</xdr:col>
      <xdr:colOff>101600</xdr:colOff>
      <xdr:row>56</xdr:row>
      <xdr:rowOff>18014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34541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136965</xdr:rowOff>
    </xdr:from>
    <xdr:to>
      <xdr:col>10</xdr:col>
      <xdr:colOff>165100</xdr:colOff>
      <xdr:row>58</xdr:row>
      <xdr:rowOff>67115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83642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8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87164</xdr:rowOff>
    </xdr:from>
    <xdr:to>
      <xdr:col>6</xdr:col>
      <xdr:colOff>38100</xdr:colOff>
      <xdr:row>57</xdr:row>
      <xdr:rowOff>17314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33841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6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79858</xdr:rowOff>
    </xdr:from>
    <xdr:to>
      <xdr:col>24</xdr:col>
      <xdr:colOff>63500</xdr:colOff>
      <xdr:row>75</xdr:row>
      <xdr:rowOff>79959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67158"/>
          <a:ext cx="838200" cy="1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79858</xdr:rowOff>
    </xdr:from>
    <xdr:to>
      <xdr:col>19</xdr:col>
      <xdr:colOff>177800</xdr:colOff>
      <xdr:row>75</xdr:row>
      <xdr:rowOff>144208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67158"/>
          <a:ext cx="889000" cy="2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144208</xdr:rowOff>
    </xdr:from>
    <xdr:to>
      <xdr:col>15</xdr:col>
      <xdr:colOff>50800</xdr:colOff>
      <xdr:row>76</xdr:row>
      <xdr:rowOff>26099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2958"/>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26099</xdr:rowOff>
    </xdr:from>
    <xdr:to>
      <xdr:col>10</xdr:col>
      <xdr:colOff>114300</xdr:colOff>
      <xdr:row>76</xdr:row>
      <xdr:rowOff>85573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56299"/>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29159</xdr:rowOff>
    </xdr:from>
    <xdr:to>
      <xdr:col>24</xdr:col>
      <xdr:colOff>114300</xdr:colOff>
      <xdr:row>75</xdr:row>
      <xdr:rowOff>130759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52036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3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29058</xdr:rowOff>
    </xdr:from>
    <xdr:to>
      <xdr:col>20</xdr:col>
      <xdr:colOff>38100</xdr:colOff>
      <xdr:row>74</xdr:row>
      <xdr:rowOff>130658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147185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93408</xdr:rowOff>
    </xdr:from>
    <xdr:to>
      <xdr:col>15</xdr:col>
      <xdr:colOff>101600</xdr:colOff>
      <xdr:row>76</xdr:row>
      <xdr:rowOff>23558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40085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146749</xdr:rowOff>
    </xdr:from>
    <xdr:to>
      <xdr:col>10</xdr:col>
      <xdr:colOff>165100</xdr:colOff>
      <xdr:row>76</xdr:row>
      <xdr:rowOff>76899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93425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34773</xdr:rowOff>
    </xdr:from>
    <xdr:to>
      <xdr:col>6</xdr:col>
      <xdr:colOff>38100</xdr:colOff>
      <xdr:row>76</xdr:row>
      <xdr:rowOff>136373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152899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4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90413</xdr:rowOff>
    </xdr:from>
    <xdr:to>
      <xdr:col>24</xdr:col>
      <xdr:colOff>62865</xdr:colOff>
      <xdr:row>99</xdr:row>
      <xdr:rowOff>27046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6035263"/>
          <a:ext cx="1270" cy="96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30873</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27046</xdr:rowOff>
    </xdr:from>
    <xdr:to>
      <xdr:col>24</xdr:col>
      <xdr:colOff>152400</xdr:colOff>
      <xdr:row>99</xdr:row>
      <xdr:rowOff>27046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0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37090</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81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93</xdr:row>
      <xdr:rowOff>90413</xdr:rowOff>
    </xdr:from>
    <xdr:to>
      <xdr:col>24</xdr:col>
      <xdr:colOff>152400</xdr:colOff>
      <xdr:row>93</xdr:row>
      <xdr:rowOff>90413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03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59576</xdr:rowOff>
    </xdr:from>
    <xdr:to>
      <xdr:col>24</xdr:col>
      <xdr:colOff>63500</xdr:colOff>
      <xdr:row>93</xdr:row>
      <xdr:rowOff>116656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832976"/>
          <a:ext cx="838200" cy="2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123539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2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145112</xdr:rowOff>
    </xdr:from>
    <xdr:to>
      <xdr:col>24</xdr:col>
      <xdr:colOff>114300</xdr:colOff>
      <xdr:row>97</xdr:row>
      <xdr:rowOff>75262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132316</xdr:rowOff>
    </xdr:from>
    <xdr:to>
      <xdr:col>19</xdr:col>
      <xdr:colOff>177800</xdr:colOff>
      <xdr:row>92</xdr:row>
      <xdr:rowOff>59576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5734266"/>
          <a:ext cx="8890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80807</xdr:rowOff>
    </xdr:from>
    <xdr:to>
      <xdr:col>20</xdr:col>
      <xdr:colOff>38100</xdr:colOff>
      <xdr:row>97</xdr:row>
      <xdr:rowOff>10957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2084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132316</xdr:rowOff>
    </xdr:from>
    <xdr:to>
      <xdr:col>15</xdr:col>
      <xdr:colOff>50800</xdr:colOff>
      <xdr:row>95</xdr:row>
      <xdr:rowOff>108725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734266"/>
          <a:ext cx="889000" cy="6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131671</xdr:rowOff>
    </xdr:from>
    <xdr:to>
      <xdr:col>15</xdr:col>
      <xdr:colOff>101600</xdr:colOff>
      <xdr:row>97</xdr:row>
      <xdr:rowOff>61821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52948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108725</xdr:rowOff>
    </xdr:from>
    <xdr:to>
      <xdr:col>10</xdr:col>
      <xdr:colOff>114300</xdr:colOff>
      <xdr:row>96</xdr:row>
      <xdr:rowOff>27229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96475"/>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138117</xdr:rowOff>
    </xdr:from>
    <xdr:to>
      <xdr:col>10</xdr:col>
      <xdr:colOff>165100</xdr:colOff>
      <xdr:row>97</xdr:row>
      <xdr:rowOff>68267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59394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139421</xdr:rowOff>
    </xdr:from>
    <xdr:to>
      <xdr:col>6</xdr:col>
      <xdr:colOff>38100</xdr:colOff>
      <xdr:row>97</xdr:row>
      <xdr:rowOff>69571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60698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65856</xdr:rowOff>
    </xdr:from>
    <xdr:to>
      <xdr:col>24</xdr:col>
      <xdr:colOff>114300</xdr:colOff>
      <xdr:row>93</xdr:row>
      <xdr:rowOff>167456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164090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3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8776</xdr:rowOff>
    </xdr:from>
    <xdr:to>
      <xdr:col>20</xdr:col>
      <xdr:colOff>38100</xdr:colOff>
      <xdr:row>92</xdr:row>
      <xdr:rowOff>110376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7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126903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5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81516</xdr:rowOff>
    </xdr:from>
    <xdr:to>
      <xdr:col>15</xdr:col>
      <xdr:colOff>101600</xdr:colOff>
      <xdr:row>92</xdr:row>
      <xdr:rowOff>11666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28193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57925</xdr:rowOff>
    </xdr:from>
    <xdr:to>
      <xdr:col>10</xdr:col>
      <xdr:colOff>165100</xdr:colOff>
      <xdr:row>95</xdr:row>
      <xdr:rowOff>159525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147879</xdr:rowOff>
    </xdr:from>
    <xdr:to>
      <xdr:col>6</xdr:col>
      <xdr:colOff>38100</xdr:colOff>
      <xdr:row>96</xdr:row>
      <xdr:rowOff>78029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94556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149758</xdr:rowOff>
    </xdr:from>
    <xdr:to>
      <xdr:col>55</xdr:col>
      <xdr:colOff>0</xdr:colOff>
      <xdr:row>36</xdr:row>
      <xdr:rowOff>153416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32195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149301</xdr:rowOff>
    </xdr:from>
    <xdr:to>
      <xdr:col>50</xdr:col>
      <xdr:colOff>114300</xdr:colOff>
      <xdr:row>36</xdr:row>
      <xdr:rowOff>149758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3215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74320</xdr:rowOff>
    </xdr:from>
    <xdr:to>
      <xdr:col>45</xdr:col>
      <xdr:colOff>177800</xdr:colOff>
      <xdr:row>36</xdr:row>
      <xdr:rowOff>149301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246520"/>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83007</xdr:rowOff>
    </xdr:from>
    <xdr:to>
      <xdr:col>41</xdr:col>
      <xdr:colOff>50800</xdr:colOff>
      <xdr:row>36</xdr:row>
      <xdr:rowOff>74320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397957"/>
          <a:ext cx="889000" cy="8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102616</xdr:rowOff>
    </xdr:from>
    <xdr:to>
      <xdr:col>55</xdr:col>
      <xdr:colOff>50800</xdr:colOff>
      <xdr:row>37</xdr:row>
      <xdr:rowOff>32766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81043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98958</xdr:rowOff>
    </xdr:from>
    <xdr:to>
      <xdr:col>50</xdr:col>
      <xdr:colOff>165100</xdr:colOff>
      <xdr:row>37</xdr:row>
      <xdr:rowOff>29108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20235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363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98501</xdr:rowOff>
    </xdr:from>
    <xdr:to>
      <xdr:col>46</xdr:col>
      <xdr:colOff>38100</xdr:colOff>
      <xdr:row>37</xdr:row>
      <xdr:rowOff>28651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19778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3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23520</xdr:rowOff>
    </xdr:from>
    <xdr:to>
      <xdr:col>41</xdr:col>
      <xdr:colOff>101600</xdr:colOff>
      <xdr:row>36</xdr:row>
      <xdr:rowOff>125120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116247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2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32207</xdr:rowOff>
    </xdr:from>
    <xdr:to>
      <xdr:col>36</xdr:col>
      <xdr:colOff>165100</xdr:colOff>
      <xdr:row>31</xdr:row>
      <xdr:rowOff>133807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150334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12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63805</xdr:rowOff>
    </xdr:from>
    <xdr:to>
      <xdr:col>55</xdr:col>
      <xdr:colOff>0</xdr:colOff>
      <xdr:row>58</xdr:row>
      <xdr:rowOff>29789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836455"/>
          <a:ext cx="838200" cy="13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29789</xdr:rowOff>
    </xdr:from>
    <xdr:to>
      <xdr:col>50</xdr:col>
      <xdr:colOff>114300</xdr:colOff>
      <xdr:row>58</xdr:row>
      <xdr:rowOff>30658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7388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30658</xdr:rowOff>
    </xdr:from>
    <xdr:to>
      <xdr:col>45</xdr:col>
      <xdr:colOff>177800</xdr:colOff>
      <xdr:row>58</xdr:row>
      <xdr:rowOff>49540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974758"/>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39939</xdr:rowOff>
    </xdr:from>
    <xdr:to>
      <xdr:col>41</xdr:col>
      <xdr:colOff>50800</xdr:colOff>
      <xdr:row>58</xdr:row>
      <xdr:rowOff>49540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98403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13005</xdr:rowOff>
    </xdr:from>
    <xdr:to>
      <xdr:col>55</xdr:col>
      <xdr:colOff>50800</xdr:colOff>
      <xdr:row>57</xdr:row>
      <xdr:rowOff>114605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35882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3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150439</xdr:rowOff>
    </xdr:from>
    <xdr:to>
      <xdr:col>50</xdr:col>
      <xdr:colOff>165100</xdr:colOff>
      <xdr:row>58</xdr:row>
      <xdr:rowOff>80589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71716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151308</xdr:rowOff>
    </xdr:from>
    <xdr:to>
      <xdr:col>46</xdr:col>
      <xdr:colOff>38100</xdr:colOff>
      <xdr:row>58</xdr:row>
      <xdr:rowOff>81458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72585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1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170190</xdr:rowOff>
    </xdr:from>
    <xdr:to>
      <xdr:col>41</xdr:col>
      <xdr:colOff>101600</xdr:colOff>
      <xdr:row>58</xdr:row>
      <xdr:rowOff>100340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91467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160589</xdr:rowOff>
    </xdr:from>
    <xdr:to>
      <xdr:col>36</xdr:col>
      <xdr:colOff>165100</xdr:colOff>
      <xdr:row>58</xdr:row>
      <xdr:rowOff>90739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81866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112170</xdr:rowOff>
    </xdr:from>
    <xdr:to>
      <xdr:col>55</xdr:col>
      <xdr:colOff>0</xdr:colOff>
      <xdr:row>78</xdr:row>
      <xdr:rowOff>16354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42370"/>
          <a:ext cx="838200" cy="2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112170</xdr:rowOff>
    </xdr:from>
    <xdr:to>
      <xdr:col>50</xdr:col>
      <xdr:colOff>114300</xdr:colOff>
      <xdr:row>77</xdr:row>
      <xdr:rowOff>159849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42370"/>
          <a:ext cx="889000" cy="2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150411</xdr:rowOff>
    </xdr:from>
    <xdr:to>
      <xdr:col>45</xdr:col>
      <xdr:colOff>177800</xdr:colOff>
      <xdr:row>77</xdr:row>
      <xdr:rowOff>159849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52061"/>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63506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150411</xdr:rowOff>
    </xdr:from>
    <xdr:to>
      <xdr:col>41</xdr:col>
      <xdr:colOff>50800</xdr:colOff>
      <xdr:row>78</xdr:row>
      <xdr:rowOff>1789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52061"/>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102401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137004</xdr:rowOff>
    </xdr:from>
    <xdr:to>
      <xdr:col>55</xdr:col>
      <xdr:colOff>50800</xdr:colOff>
      <xdr:row>78</xdr:row>
      <xdr:rowOff>67154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159881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61370</xdr:rowOff>
    </xdr:from>
    <xdr:to>
      <xdr:col>50</xdr:col>
      <xdr:colOff>165100</xdr:colOff>
      <xdr:row>76</xdr:row>
      <xdr:rowOff>162970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8047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109049</xdr:rowOff>
    </xdr:from>
    <xdr:to>
      <xdr:col>46</xdr:col>
      <xdr:colOff>38100</xdr:colOff>
      <xdr:row>78</xdr:row>
      <xdr:rowOff>39199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55726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08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99611</xdr:rowOff>
    </xdr:from>
    <xdr:to>
      <xdr:col>41</xdr:col>
      <xdr:colOff>101600</xdr:colOff>
      <xdr:row>78</xdr:row>
      <xdr:rowOff>29761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46288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0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122439</xdr:rowOff>
    </xdr:from>
    <xdr:to>
      <xdr:col>36</xdr:col>
      <xdr:colOff>165100</xdr:colOff>
      <xdr:row>78</xdr:row>
      <xdr:rowOff>52589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69116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0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131590</xdr:rowOff>
    </xdr:from>
    <xdr:to>
      <xdr:col>55</xdr:col>
      <xdr:colOff>0</xdr:colOff>
      <xdr:row>96</xdr:row>
      <xdr:rowOff>65906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19340"/>
          <a:ext cx="8382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65906</xdr:rowOff>
    </xdr:from>
    <xdr:to>
      <xdr:col>50</xdr:col>
      <xdr:colOff>114300</xdr:colOff>
      <xdr:row>96</xdr:row>
      <xdr:rowOff>73569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25106"/>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73569</xdr:rowOff>
    </xdr:from>
    <xdr:to>
      <xdr:col>45</xdr:col>
      <xdr:colOff>177800</xdr:colOff>
      <xdr:row>97</xdr:row>
      <xdr:rowOff>47749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32769"/>
          <a:ext cx="889000" cy="1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47749</xdr:rowOff>
    </xdr:from>
    <xdr:to>
      <xdr:col>41</xdr:col>
      <xdr:colOff>50800</xdr:colOff>
      <xdr:row>97</xdr:row>
      <xdr:rowOff>108894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78399"/>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80790</xdr:rowOff>
    </xdr:from>
    <xdr:to>
      <xdr:col>55</xdr:col>
      <xdr:colOff>50800</xdr:colOff>
      <xdr:row>96</xdr:row>
      <xdr:rowOff>10940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103667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1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15106</xdr:rowOff>
    </xdr:from>
    <xdr:to>
      <xdr:col>50</xdr:col>
      <xdr:colOff>165100</xdr:colOff>
      <xdr:row>96</xdr:row>
      <xdr:rowOff>116706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133233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22769</xdr:rowOff>
    </xdr:from>
    <xdr:to>
      <xdr:col>46</xdr:col>
      <xdr:colOff>38100</xdr:colOff>
      <xdr:row>96</xdr:row>
      <xdr:rowOff>124369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140896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5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168399</xdr:rowOff>
    </xdr:from>
    <xdr:to>
      <xdr:col>41</xdr:col>
      <xdr:colOff>101600</xdr:colOff>
      <xdr:row>97</xdr:row>
      <xdr:rowOff>98549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89676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58094</xdr:rowOff>
    </xdr:from>
    <xdr:to>
      <xdr:col>36</xdr:col>
      <xdr:colOff>165100</xdr:colOff>
      <xdr:row>97</xdr:row>
      <xdr:rowOff>159694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150821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122283</xdr:rowOff>
    </xdr:from>
    <xdr:to>
      <xdr:col>85</xdr:col>
      <xdr:colOff>127000</xdr:colOff>
      <xdr:row>37</xdr:row>
      <xdr:rowOff>39878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94483"/>
          <a:ext cx="838200" cy="8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122283</xdr:rowOff>
    </xdr:from>
    <xdr:to>
      <xdr:col>81</xdr:col>
      <xdr:colOff>50800</xdr:colOff>
      <xdr:row>37</xdr:row>
      <xdr:rowOff>120541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94483"/>
          <a:ext cx="889000" cy="1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51634</xdr:rowOff>
    </xdr:from>
    <xdr:to>
      <xdr:col>76</xdr:col>
      <xdr:colOff>114300</xdr:colOff>
      <xdr:row>37</xdr:row>
      <xdr:rowOff>120541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95284"/>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41728</xdr:rowOff>
    </xdr:from>
    <xdr:to>
      <xdr:col>71</xdr:col>
      <xdr:colOff>177800</xdr:colOff>
      <xdr:row>37</xdr:row>
      <xdr:rowOff>51634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8537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160528</xdr:rowOff>
    </xdr:from>
    <xdr:to>
      <xdr:col>85</xdr:col>
      <xdr:colOff>177800</xdr:colOff>
      <xdr:row>37</xdr:row>
      <xdr:rowOff>90678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138955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71483</xdr:rowOff>
    </xdr:from>
    <xdr:to>
      <xdr:col>81</xdr:col>
      <xdr:colOff>101600</xdr:colOff>
      <xdr:row>37</xdr:row>
      <xdr:rowOff>1633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164210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69741</xdr:rowOff>
    </xdr:from>
    <xdr:to>
      <xdr:col>76</xdr:col>
      <xdr:colOff>165100</xdr:colOff>
      <xdr:row>37</xdr:row>
      <xdr:rowOff>171341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162468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834</xdr:rowOff>
    </xdr:from>
    <xdr:to>
      <xdr:col>72</xdr:col>
      <xdr:colOff>38100</xdr:colOff>
      <xdr:row>37</xdr:row>
      <xdr:rowOff>102434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93561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3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162378</xdr:rowOff>
    </xdr:from>
    <xdr:to>
      <xdr:col>67</xdr:col>
      <xdr:colOff>101600</xdr:colOff>
      <xdr:row>37</xdr:row>
      <xdr:rowOff>92528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83655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109792</xdr:rowOff>
    </xdr:from>
    <xdr:to>
      <xdr:col>85</xdr:col>
      <xdr:colOff>126364</xdr:colOff>
      <xdr:row>58</xdr:row>
      <xdr:rowOff>112858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196642"/>
          <a:ext cx="1269" cy="86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116685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112858</xdr:rowOff>
    </xdr:from>
    <xdr:to>
      <xdr:col>86</xdr:col>
      <xdr:colOff>25400</xdr:colOff>
      <xdr:row>58</xdr:row>
      <xdr:rowOff>112858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5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56469</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97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53</xdr:row>
      <xdr:rowOff>109792</xdr:rowOff>
    </xdr:from>
    <xdr:to>
      <xdr:col>86</xdr:col>
      <xdr:colOff>25400</xdr:colOff>
      <xdr:row>53</xdr:row>
      <xdr:rowOff>109792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196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100076</xdr:rowOff>
    </xdr:from>
    <xdr:to>
      <xdr:col>85</xdr:col>
      <xdr:colOff>127000</xdr:colOff>
      <xdr:row>55</xdr:row>
      <xdr:rowOff>137433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672576"/>
          <a:ext cx="838200" cy="89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18197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1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39770</xdr:rowOff>
    </xdr:from>
    <xdr:to>
      <xdr:col>85</xdr:col>
      <xdr:colOff>177800</xdr:colOff>
      <xdr:row>56</xdr:row>
      <xdr:rowOff>141370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100076</xdr:rowOff>
    </xdr:from>
    <xdr:to>
      <xdr:col>81</xdr:col>
      <xdr:colOff>50800</xdr:colOff>
      <xdr:row>57</xdr:row>
      <xdr:rowOff>29572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672576"/>
          <a:ext cx="889000" cy="11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132220</xdr:rowOff>
    </xdr:from>
    <xdr:to>
      <xdr:col>81</xdr:col>
      <xdr:colOff>101600</xdr:colOff>
      <xdr:row>57</xdr:row>
      <xdr:rowOff>62370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53497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29572</xdr:rowOff>
    </xdr:from>
    <xdr:to>
      <xdr:col>76</xdr:col>
      <xdr:colOff>114300</xdr:colOff>
      <xdr:row>58</xdr:row>
      <xdr:rowOff>75159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02222"/>
          <a:ext cx="889000" cy="2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119037</xdr:rowOff>
    </xdr:from>
    <xdr:to>
      <xdr:col>76</xdr:col>
      <xdr:colOff>165100</xdr:colOff>
      <xdr:row>57</xdr:row>
      <xdr:rowOff>49187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65714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31000</xdr:rowOff>
    </xdr:from>
    <xdr:to>
      <xdr:col>71</xdr:col>
      <xdr:colOff>177800</xdr:colOff>
      <xdr:row>58</xdr:row>
      <xdr:rowOff>75159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75100"/>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151746</xdr:rowOff>
    </xdr:from>
    <xdr:to>
      <xdr:col>72</xdr:col>
      <xdr:colOff>38100</xdr:colOff>
      <xdr:row>57</xdr:row>
      <xdr:rowOff>81896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98423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88367</xdr:rowOff>
    </xdr:from>
    <xdr:to>
      <xdr:col>67</xdr:col>
      <xdr:colOff>101600</xdr:colOff>
      <xdr:row>57</xdr:row>
      <xdr:rowOff>18517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35044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86633</xdr:rowOff>
    </xdr:from>
    <xdr:to>
      <xdr:col>85</xdr:col>
      <xdr:colOff>177800</xdr:colOff>
      <xdr:row>56</xdr:row>
      <xdr:rowOff>16783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109510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6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49276</xdr:rowOff>
    </xdr:from>
    <xdr:to>
      <xdr:col>81</xdr:col>
      <xdr:colOff>101600</xdr:colOff>
      <xdr:row>50</xdr:row>
      <xdr:rowOff>150876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6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167403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3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150222</xdr:rowOff>
    </xdr:from>
    <xdr:to>
      <xdr:col>76</xdr:col>
      <xdr:colOff>165100</xdr:colOff>
      <xdr:row>57</xdr:row>
      <xdr:rowOff>80372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71499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24359</xdr:rowOff>
    </xdr:from>
    <xdr:to>
      <xdr:col>72</xdr:col>
      <xdr:colOff>38100</xdr:colOff>
      <xdr:row>58</xdr:row>
      <xdr:rowOff>125959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117086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151650</xdr:rowOff>
    </xdr:from>
    <xdr:to>
      <xdr:col>67</xdr:col>
      <xdr:colOff>101600</xdr:colOff>
      <xdr:row>58</xdr:row>
      <xdr:rowOff>81800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72927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154445</xdr:rowOff>
    </xdr:from>
    <xdr:to>
      <xdr:col>85</xdr:col>
      <xdr:colOff>127000</xdr:colOff>
      <xdr:row>78</xdr:row>
      <xdr:rowOff>1797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184645"/>
          <a:ext cx="838200" cy="19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154445</xdr:rowOff>
    </xdr:from>
    <xdr:to>
      <xdr:col>81</xdr:col>
      <xdr:colOff>50800</xdr:colOff>
      <xdr:row>78</xdr:row>
      <xdr:rowOff>24485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184645"/>
          <a:ext cx="889000" cy="2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24485</xdr:rowOff>
    </xdr:from>
    <xdr:to>
      <xdr:col>76</xdr:col>
      <xdr:colOff>114300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975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122447</xdr:rowOff>
    </xdr:from>
    <xdr:to>
      <xdr:col>85</xdr:col>
      <xdr:colOff>177800</xdr:colOff>
      <xdr:row>78</xdr:row>
      <xdr:rowOff>52597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52754</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5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103645</xdr:rowOff>
    </xdr:from>
    <xdr:to>
      <xdr:col>81</xdr:col>
      <xdr:colOff>101600</xdr:colOff>
      <xdr:row>77</xdr:row>
      <xdr:rowOff>33795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50322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29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145135</xdr:rowOff>
    </xdr:from>
    <xdr:to>
      <xdr:col>76</xdr:col>
      <xdr:colOff>165100</xdr:colOff>
      <xdr:row>78</xdr:row>
      <xdr:rowOff>75285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66412</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439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125878</xdr:rowOff>
    </xdr:from>
    <xdr:to>
      <xdr:col>85</xdr:col>
      <xdr:colOff>126364</xdr:colOff>
      <xdr:row>98</xdr:row>
      <xdr:rowOff>129245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6585078"/>
          <a:ext cx="1269" cy="346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133072</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129245</xdr:rowOff>
    </xdr:from>
    <xdr:to>
      <xdr:col>86</xdr:col>
      <xdr:colOff>25400</xdr:colOff>
      <xdr:row>98</xdr:row>
      <xdr:rowOff>129245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3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72555</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63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96</xdr:row>
      <xdr:rowOff>125878</xdr:rowOff>
    </xdr:from>
    <xdr:to>
      <xdr:col>86</xdr:col>
      <xdr:colOff>25400</xdr:colOff>
      <xdr:row>96</xdr:row>
      <xdr:rowOff>125878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5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133688</xdr:rowOff>
    </xdr:from>
    <xdr:to>
      <xdr:col>85</xdr:col>
      <xdr:colOff>127000</xdr:colOff>
      <xdr:row>96</xdr:row>
      <xdr:rowOff>145042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21438"/>
          <a:ext cx="838200" cy="1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72913</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70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94486</xdr:rowOff>
    </xdr:from>
    <xdr:to>
      <xdr:col>85</xdr:col>
      <xdr:colOff>177800</xdr:colOff>
      <xdr:row>98</xdr:row>
      <xdr:rowOff>24636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72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133688</xdr:rowOff>
    </xdr:from>
    <xdr:to>
      <xdr:col>81</xdr:col>
      <xdr:colOff>50800</xdr:colOff>
      <xdr:row>96</xdr:row>
      <xdr:rowOff>57496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21438"/>
          <a:ext cx="8890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86888</xdr:rowOff>
    </xdr:from>
    <xdr:to>
      <xdr:col>81</xdr:col>
      <xdr:colOff>101600</xdr:colOff>
      <xdr:row>98</xdr:row>
      <xdr:rowOff>17038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7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8165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8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146496</xdr:rowOff>
    </xdr:from>
    <xdr:to>
      <xdr:col>76</xdr:col>
      <xdr:colOff>114300</xdr:colOff>
      <xdr:row>96</xdr:row>
      <xdr:rowOff>57496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748446"/>
          <a:ext cx="889000" cy="7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81318</xdr:rowOff>
    </xdr:from>
    <xdr:to>
      <xdr:col>76</xdr:col>
      <xdr:colOff>165100</xdr:colOff>
      <xdr:row>98</xdr:row>
      <xdr:rowOff>11468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7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2595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8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146496</xdr:rowOff>
    </xdr:from>
    <xdr:to>
      <xdr:col>71</xdr:col>
      <xdr:colOff>177800</xdr:colOff>
      <xdr:row>94</xdr:row>
      <xdr:rowOff>147717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5748446"/>
          <a:ext cx="889000" cy="5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71107</xdr:rowOff>
    </xdr:from>
    <xdr:to>
      <xdr:col>72</xdr:col>
      <xdr:colOff>38100</xdr:colOff>
      <xdr:row>98</xdr:row>
      <xdr:rowOff>1257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163834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89433</xdr:rowOff>
    </xdr:from>
    <xdr:to>
      <xdr:col>67</xdr:col>
      <xdr:colOff>101600</xdr:colOff>
      <xdr:row>98</xdr:row>
      <xdr:rowOff>19583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10710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94242</xdr:rowOff>
    </xdr:from>
    <xdr:to>
      <xdr:col>85</xdr:col>
      <xdr:colOff>177800</xdr:colOff>
      <xdr:row>97</xdr:row>
      <xdr:rowOff>24392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28105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82888</xdr:rowOff>
    </xdr:from>
    <xdr:to>
      <xdr:col>81</xdr:col>
      <xdr:colOff>101600</xdr:colOff>
      <xdr:row>96</xdr:row>
      <xdr:rowOff>13038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29565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6696</xdr:rowOff>
    </xdr:from>
    <xdr:to>
      <xdr:col>76</xdr:col>
      <xdr:colOff>165100</xdr:colOff>
      <xdr:row>96</xdr:row>
      <xdr:rowOff>108296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124823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95696</xdr:rowOff>
    </xdr:from>
    <xdr:to>
      <xdr:col>72</xdr:col>
      <xdr:colOff>38100</xdr:colOff>
      <xdr:row>92</xdr:row>
      <xdr:rowOff>25846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6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42373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4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96917</xdr:rowOff>
    </xdr:from>
    <xdr:to>
      <xdr:col>67</xdr:col>
      <xdr:colOff>101600</xdr:colOff>
      <xdr:row>95</xdr:row>
      <xdr:rowOff>27067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43594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9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37211</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6380861"/>
          <a:ext cx="1269" cy="35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93362</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9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155338</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37</xdr:row>
      <xdr:rowOff>37211</xdr:rowOff>
    </xdr:from>
    <xdr:to>
      <xdr:col>116</xdr:col>
      <xdr:colOff>152400</xdr:colOff>
      <xdr:row>37</xdr:row>
      <xdr:rowOff>37211</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38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128079</xdr:rowOff>
    </xdr:from>
    <xdr:to>
      <xdr:col>116</xdr:col>
      <xdr:colOff>63500</xdr:colOff>
      <xdr:row>37</xdr:row>
      <xdr:rowOff>37211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300279"/>
          <a:ext cx="8382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137812</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29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159385</xdr:rowOff>
    </xdr:from>
    <xdr:to>
      <xdr:col>116</xdr:col>
      <xdr:colOff>114300</xdr:colOff>
      <xdr:row>39</xdr:row>
      <xdr:rowOff>89535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80264</xdr:rowOff>
    </xdr:from>
    <xdr:to>
      <xdr:col>111</xdr:col>
      <xdr:colOff>177800</xdr:colOff>
      <xdr:row>36</xdr:row>
      <xdr:rowOff>128079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5909564"/>
          <a:ext cx="889000" cy="3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152908</xdr:rowOff>
    </xdr:from>
    <xdr:to>
      <xdr:col>112</xdr:col>
      <xdr:colOff>38100</xdr:colOff>
      <xdr:row>39</xdr:row>
      <xdr:rowOff>83058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74185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125413</xdr:rowOff>
    </xdr:from>
    <xdr:to>
      <xdr:col>107</xdr:col>
      <xdr:colOff>50800</xdr:colOff>
      <xdr:row>34</xdr:row>
      <xdr:rowOff>80264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5440363"/>
          <a:ext cx="889000" cy="4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132334</xdr:rowOff>
    </xdr:from>
    <xdr:to>
      <xdr:col>107</xdr:col>
      <xdr:colOff>101600</xdr:colOff>
      <xdr:row>39</xdr:row>
      <xdr:rowOff>62484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53611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118935</xdr:rowOff>
    </xdr:from>
    <xdr:to>
      <xdr:col>102</xdr:col>
      <xdr:colOff>114300</xdr:colOff>
      <xdr:row>31</xdr:row>
      <xdr:rowOff>125413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5433885"/>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135954</xdr:rowOff>
    </xdr:from>
    <xdr:to>
      <xdr:col>102</xdr:col>
      <xdr:colOff>165100</xdr:colOff>
      <xdr:row>39</xdr:row>
      <xdr:rowOff>66104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57231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121094</xdr:rowOff>
    </xdr:from>
    <xdr:to>
      <xdr:col>98</xdr:col>
      <xdr:colOff>38100</xdr:colOff>
      <xdr:row>39</xdr:row>
      <xdr:rowOff>51244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42371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157861</xdr:rowOff>
    </xdr:from>
    <xdr:to>
      <xdr:col>116</xdr:col>
      <xdr:colOff>114300</xdr:colOff>
      <xdr:row>37</xdr:row>
      <xdr:rowOff>88011</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110888</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77279</xdr:rowOff>
    </xdr:from>
    <xdr:to>
      <xdr:col>112</xdr:col>
      <xdr:colOff>38100</xdr:colOff>
      <xdr:row>37</xdr:row>
      <xdr:rowOff>7429</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2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23956</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02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29464</xdr:rowOff>
    </xdr:from>
    <xdr:to>
      <xdr:col>107</xdr:col>
      <xdr:colOff>101600</xdr:colOff>
      <xdr:row>34</xdr:row>
      <xdr:rowOff>131064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147591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74613</xdr:rowOff>
    </xdr:from>
    <xdr:to>
      <xdr:col>102</xdr:col>
      <xdr:colOff>165100</xdr:colOff>
      <xdr:row>32</xdr:row>
      <xdr:rowOff>4763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21290</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1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68135</xdr:rowOff>
    </xdr:from>
    <xdr:to>
      <xdr:col>98</xdr:col>
      <xdr:colOff>38100</xdr:colOff>
      <xdr:row>31</xdr:row>
      <xdr:rowOff>169735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53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14812</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15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目的別歳出項目で類似団体内平均値を上回っているのは、総務費、民生費、衛生費、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農林水産業費、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商工費、土木費、教育費、公債費及び諸支出金である。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中でも特に大きく乖離しているのは、総務費、衛生費、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土木費、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公債費及び諸支出金であるが、総務費はふるさと応援寄附に係る経費など</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による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ものであ</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衛生費については、地方独立行政法人りんくう総合医療センターに対する運営負担金及び貸付金によるものである。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土木費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、熊取駅西地区整備事業などの事業費の増によるものである。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公債費は繰上償還額が約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18.5</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憶</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したこと</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などで、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減となっている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空港関連の都市基盤整備等の財源として地方債を活用した影響で、依然として高い水準となっている。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諸支出金が類似団体内平均値を大きく上回るのは、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ふるさと応援寄附金を特定目的基金に積立てて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いるためである。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050">
              <a:solidFill>
                <a:srgbClr val="000000"/>
              </a:solidFill>
              <a:effectLst/>
              <a:latin typeface="+mn-lt"/>
              <a:ea typeface="+mn-ea"/>
              <a:cs typeface="+mn-cs"/>
            </a:rPr>
            <a:t>　</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空港関連整備等に係る公債費負担が重く、平成</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年度で約</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億円の累積赤字となったことを受け、平成</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16</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年度に財政非常事態宣言を発表、独自の財政健全化計画を策定した。その後、平成</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年度で、計画通り実質収支額を黒字化（累積赤字を解消）し、平成</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年度まで黒字を維持した。平成</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年度及び</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は、財政健全化法による連結実質赤字額を解消するために発行した第三セクター等改革推進債の元利償還による歳出の増加や、空港連絡橋国有化による税収の減少等により、実質収支が赤字となったが、人件費をはじめとする歳出削減や遊休財産売却等による歳入増加により平成</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年度決算で早期健全化団体から脱却した。</a:t>
          </a:r>
          <a:endParaRPr lang="ja-JP" altLang="ja-JP" sz="900">
            <a:solidFill>
              <a:srgbClr val="000000"/>
            </a:solidFill>
            <a:effectLst/>
            <a:latin typeface="ＭＳ ゴシック" panose="020B0609070205080204" pitchFamily="49" charset="-128"/>
            <a:ea typeface="ＭＳ ゴシック" panose="020B0609070205080204" pitchFamily="49" charset="-128"/>
          </a:endParaRPr>
        </a:p>
        <a:p>
          <a:pPr algn="l"/>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　地方債繰上償還</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金の</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18.5</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憶円</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などで実質単年度収支額</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令和元年度も引き続き実質収支は黒字</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今後も中期財政運営方針に基づき、実質収支の黒字維持に努める。</a:t>
          </a:r>
          <a:endParaRPr lang="ja-JP" altLang="ja-JP" sz="9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日に施行された財政健全化法に基づく健全化判断比率において、本市は平成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年度決算における連結実質赤字比率が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26.42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％（早期健全化基準</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17.44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％）と早期健全化基準以上となった。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本市は、財政健全化法施行前の地方財政再建促進特別措置法に規定する財政再建準用団体に陥らないよう普通会計の収支改善を最優先に取り組んできた結果、平成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年度に普通会計において実質収支の黒字転換を達成したが、特別会計等の根本的な改善措置を講じるまでは至っていなかった。　</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そのような状況下、財政健全化法において、新たに設けられた連結実質赤字比率では、宅地造成事業会計における資金不足額約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により、連結実質赤字比率が早期健全化基準以上となったものである。また、同会計の資金不足は、現病院（りんくうタウン）建設の財源として、旧病院跡地（上町）の売却収入を充てることとし、将来の公共施設等の整備のために宅地造成事業に売却したものであるが、景気低迷による事業計画の頓挫などにより、その間の金利負担の累積と地価下落による売却差損の発生で生じたもの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なお、同会計は既に役割を終えていることから、平成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年度に第三セクター等改革推進債を活用して、これを廃止し、一般会計の負債として引継ぐことで同年度の決算で連結実質赤字額を解消した。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年度決算では、一般会計で赤字額が生じたものの（（</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）実質収支比率等に係る経年分析を参照）、連結実質赤字額は生じておらず、平成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年度決算で早期健全化団体から脱却した。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年度においても、</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公債費の減</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などで、一般会計は引き続き実質収支額は黒字となっており、今後も中期財政運営方針に基づき、実質収支の黒字維持に努める。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4izumisano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176.2</v>
          </cell>
          <cell r="CF51">
            <v>149.1</v>
          </cell>
        </row>
        <row r="53">
          <cell r="BX53">
            <v>55</v>
          </cell>
          <cell r="CF53">
            <v>56.9</v>
          </cell>
        </row>
        <row r="55">
          <cell r="AN55" t="str">
            <v>類似団体内平均値</v>
          </cell>
          <cell r="BX55">
            <v>15</v>
          </cell>
          <cell r="CF55">
            <v>12.2</v>
          </cell>
        </row>
        <row r="57">
          <cell r="BX57">
            <v>60.1</v>
          </cell>
          <cell r="CF57">
            <v>61.2</v>
          </cell>
        </row>
        <row r="72">
          <cell r="BP72" t="str">
            <v>H27</v>
          </cell>
          <cell r="BX72" t="str">
            <v>H28</v>
          </cell>
          <cell r="CF72" t="str">
            <v>H29</v>
          </cell>
          <cell r="CN72" t="str">
            <v>H30</v>
          </cell>
          <cell r="CV72" t="str">
            <v>R01</v>
          </cell>
        </row>
        <row r="73">
          <cell r="AN73" t="str">
            <v>当該団体値</v>
          </cell>
          <cell r="BP73">
            <v>191.6</v>
          </cell>
          <cell r="BX73">
            <v>176.2</v>
          </cell>
          <cell r="CF73">
            <v>149.1</v>
          </cell>
          <cell r="CN73">
            <v>35.700000000000003</v>
          </cell>
          <cell r="CV73">
            <v>79.3</v>
          </cell>
        </row>
        <row r="75">
          <cell r="BP75">
            <v>22.4</v>
          </cell>
          <cell r="BX75">
            <v>20.9</v>
          </cell>
          <cell r="CF75">
            <v>18.2</v>
          </cell>
          <cell r="CN75">
            <v>16</v>
          </cell>
          <cell r="CV75">
            <v>13.5</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94267543</v>
      </c>
      <c r="BO4" s="393"/>
      <c r="BP4" s="393"/>
      <c r="BQ4" s="393"/>
      <c r="BR4" s="393"/>
      <c r="BS4" s="393"/>
      <c r="BT4" s="393"/>
      <c r="BU4" s="394"/>
      <c r="BV4" s="392">
        <v>133046847</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0.6</v>
      </c>
      <c r="CU4" s="399"/>
      <c r="CV4" s="399"/>
      <c r="CW4" s="399"/>
      <c r="CX4" s="399"/>
      <c r="CY4" s="399"/>
      <c r="CZ4" s="399"/>
      <c r="DA4" s="400"/>
      <c r="DB4" s="398">
        <v>0.3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93984764</v>
      </c>
      <c r="BO5" s="430"/>
      <c r="BP5" s="430"/>
      <c r="BQ5" s="430"/>
      <c r="BR5" s="430"/>
      <c r="BS5" s="430"/>
      <c r="BT5" s="430"/>
      <c r="BU5" s="431"/>
      <c r="BV5" s="429">
        <v>132600609</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103.1</v>
      </c>
      <c r="CU5" s="427"/>
      <c r="CV5" s="427"/>
      <c r="CW5" s="427"/>
      <c r="CX5" s="427"/>
      <c r="CY5" s="427"/>
      <c r="CZ5" s="427"/>
      <c r="DA5" s="428"/>
      <c r="DB5" s="426">
        <v>104.8</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282779</v>
      </c>
      <c r="BO6" s="430"/>
      <c r="BP6" s="430"/>
      <c r="BQ6" s="430"/>
      <c r="BR6" s="430"/>
      <c r="BS6" s="430"/>
      <c r="BT6" s="430"/>
      <c r="BU6" s="431"/>
      <c r="BV6" s="429">
        <v>446238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107.7</v>
      </c>
      <c r="CU6" s="467"/>
      <c r="CV6" s="467"/>
      <c r="CW6" s="467"/>
      <c r="CX6" s="467"/>
      <c r="CY6" s="467"/>
      <c r="CZ6" s="467"/>
      <c r="DA6" s="468"/>
      <c r="DB6" s="466">
        <v>110.9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149608</v>
      </c>
      <c r="BO7" s="430"/>
      <c r="BP7" s="430"/>
      <c r="BQ7" s="430"/>
      <c r="BR7" s="430"/>
      <c r="BS7" s="430"/>
      <c r="BT7" s="430"/>
      <c r="BU7" s="431"/>
      <c r="BV7" s="429">
        <v>385699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23272374</v>
      </c>
      <c r="CU7" s="430"/>
      <c r="CV7" s="430"/>
      <c r="CW7" s="430"/>
      <c r="CX7" s="430"/>
      <c r="CY7" s="430"/>
      <c r="CZ7" s="430"/>
      <c r="DA7" s="431"/>
      <c r="DB7" s="429">
        <v>22660156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133171</v>
      </c>
      <c r="BO8" s="430"/>
      <c r="BP8" s="430"/>
      <c r="BQ8" s="430"/>
      <c r="BR8" s="430"/>
      <c r="BS8" s="430"/>
      <c r="BT8" s="430"/>
      <c r="BU8" s="431"/>
      <c r="BV8" s="429">
        <v>60539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0.95</v>
      </c>
      <c r="CU8" s="470"/>
      <c r="CV8" s="470"/>
      <c r="CW8" s="470"/>
      <c r="CX8" s="470"/>
      <c r="CY8" s="470"/>
      <c r="CZ8" s="470"/>
      <c r="DA8" s="471"/>
      <c r="DB8" s="469">
        <v>0.95</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100966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72632</v>
      </c>
      <c r="BO9" s="430"/>
      <c r="BP9" s="430"/>
      <c r="BQ9" s="430"/>
      <c r="BR9" s="430"/>
      <c r="BS9" s="430"/>
      <c r="BT9" s="430"/>
      <c r="BU9" s="431"/>
      <c r="BV9" s="429">
        <v>3558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9.1</v>
      </c>
      <c r="CU9" s="427"/>
      <c r="CV9" s="427"/>
      <c r="CW9" s="427"/>
      <c r="CX9" s="427"/>
      <c r="CY9" s="427"/>
      <c r="CZ9" s="427"/>
      <c r="DA9" s="428"/>
      <c r="DB9" s="426">
        <v>12.3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100801</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269219</v>
      </c>
      <c r="BO10" s="430"/>
      <c r="BP10" s="430"/>
      <c r="BQ10" s="430"/>
      <c r="BR10" s="430"/>
      <c r="BS10" s="430"/>
      <c r="BT10" s="430"/>
      <c r="BU10" s="431"/>
      <c r="BV10" s="429">
        <v>213713</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101</v>
      </c>
      <c r="AV11" s="462"/>
      <c r="AW11" s="462"/>
      <c r="AX11" s="462"/>
      <c r="AY11" s="463" t="s">
        <v>127</v>
      </c>
      <c r="AZ11" s="464"/>
      <c r="BA11" s="464"/>
      <c r="BB11" s="464"/>
      <c r="BC11" s="464"/>
      <c r="BD11" s="464"/>
      <c r="BE11" s="464"/>
      <c r="BF11" s="464"/>
      <c r="BG11" s="464"/>
      <c r="BH11" s="464"/>
      <c r="BI11" s="464"/>
      <c r="BJ11" s="464"/>
      <c r="BK11" s="464"/>
      <c r="BL11" s="464"/>
      <c r="BM11" s="465"/>
      <c r="BN11" s="429">
        <v>238400</v>
      </c>
      <c r="BO11" s="430"/>
      <c r="BP11" s="430"/>
      <c r="BQ11" s="430"/>
      <c r="BR11" s="430"/>
      <c r="BS11" s="430"/>
      <c r="BT11" s="430"/>
      <c r="BU11" s="431"/>
      <c r="BV11" s="429">
        <v>2089400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100420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98257</v>
      </c>
      <c r="S13" s="514"/>
      <c r="T13" s="514"/>
      <c r="U13" s="514"/>
      <c r="V13" s="515"/>
      <c r="W13" s="445" t="s">
        <v>140</v>
      </c>
      <c r="X13" s="446"/>
      <c r="Y13" s="446"/>
      <c r="Z13" s="446"/>
      <c r="AA13" s="446"/>
      <c r="AB13" s="436"/>
      <c r="AC13" s="480">
        <v>1006</v>
      </c>
      <c r="AD13" s="481"/>
      <c r="AE13" s="481"/>
      <c r="AF13" s="481"/>
      <c r="AG13" s="523"/>
      <c r="AH13" s="480">
        <v>1118</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580251</v>
      </c>
      <c r="BO13" s="430"/>
      <c r="BP13" s="430"/>
      <c r="BQ13" s="430"/>
      <c r="BR13" s="430"/>
      <c r="BS13" s="430"/>
      <c r="BT13" s="430"/>
      <c r="BU13" s="431"/>
      <c r="BV13" s="429">
        <v>2306671</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13.5</v>
      </c>
      <c r="CU13" s="427"/>
      <c r="CV13" s="427"/>
      <c r="CW13" s="427"/>
      <c r="CX13" s="427"/>
      <c r="CY13" s="427"/>
      <c r="CZ13" s="427"/>
      <c r="DA13" s="428"/>
      <c r="DB13" s="426">
        <v>16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100702</v>
      </c>
      <c r="S14" s="514"/>
      <c r="T14" s="514"/>
      <c r="U14" s="514"/>
      <c r="V14" s="515"/>
      <c r="W14" s="419"/>
      <c r="X14" s="420"/>
      <c r="Y14" s="420"/>
      <c r="Z14" s="420"/>
      <c r="AA14" s="420"/>
      <c r="AB14" s="409"/>
      <c r="AC14" s="516">
        <v>2.2999999999999998</v>
      </c>
      <c r="AD14" s="517"/>
      <c r="AE14" s="517"/>
      <c r="AF14" s="517"/>
      <c r="AG14" s="518"/>
      <c r="AH14" s="516">
        <v>2.6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79.3</v>
      </c>
      <c r="CU14" s="528"/>
      <c r="CV14" s="528"/>
      <c r="CW14" s="528"/>
      <c r="CX14" s="528"/>
      <c r="CY14" s="528"/>
      <c r="CZ14" s="528"/>
      <c r="DA14" s="529"/>
      <c r="DB14" s="527">
        <v>35.700000000000003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98767</v>
      </c>
      <c r="S15" s="514"/>
      <c r="T15" s="514"/>
      <c r="U15" s="514"/>
      <c r="V15" s="515"/>
      <c r="W15" s="445" t="s">
        <v>147</v>
      </c>
      <c r="X15" s="446"/>
      <c r="Y15" s="446"/>
      <c r="Z15" s="446"/>
      <c r="AA15" s="446"/>
      <c r="AB15" s="436"/>
      <c r="AC15" s="480">
        <v>10292</v>
      </c>
      <c r="AD15" s="481"/>
      <c r="AE15" s="481"/>
      <c r="AF15" s="481"/>
      <c r="AG15" s="523"/>
      <c r="AH15" s="480">
        <v>10484</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16439029</v>
      </c>
      <c r="BO15" s="393"/>
      <c r="BP15" s="393"/>
      <c r="BQ15" s="393"/>
      <c r="BR15" s="393"/>
      <c r="BS15" s="393"/>
      <c r="BT15" s="393"/>
      <c r="BU15" s="394"/>
      <c r="BV15" s="392">
        <v>15773091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23.8</v>
      </c>
      <c r="AD16" s="517"/>
      <c r="AE16" s="517"/>
      <c r="AF16" s="517"/>
      <c r="AG16" s="518"/>
      <c r="AH16" s="516">
        <v>24.8</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17382079</v>
      </c>
      <c r="BO16" s="430"/>
      <c r="BP16" s="430"/>
      <c r="BQ16" s="430"/>
      <c r="BR16" s="430"/>
      <c r="BS16" s="430"/>
      <c r="BT16" s="430"/>
      <c r="BU16" s="431"/>
      <c r="BV16" s="429">
        <v>16716115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31934</v>
      </c>
      <c r="AD17" s="481"/>
      <c r="AE17" s="481"/>
      <c r="AF17" s="481"/>
      <c r="AG17" s="523"/>
      <c r="AH17" s="480">
        <v>30595</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21307032</v>
      </c>
      <c r="BO17" s="430"/>
      <c r="BP17" s="430"/>
      <c r="BQ17" s="430"/>
      <c r="BR17" s="430"/>
      <c r="BS17" s="430"/>
      <c r="BT17" s="430"/>
      <c r="BU17" s="431"/>
      <c r="BV17" s="429">
        <v>20397280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56.51</v>
      </c>
      <c r="M18" s="545"/>
      <c r="N18" s="545"/>
      <c r="O18" s="545"/>
      <c r="P18" s="545"/>
      <c r="Q18" s="545"/>
      <c r="R18" s="546"/>
      <c r="S18" s="546"/>
      <c r="T18" s="546"/>
      <c r="U18" s="546"/>
      <c r="V18" s="547"/>
      <c r="W18" s="447"/>
      <c r="X18" s="448"/>
      <c r="Y18" s="448"/>
      <c r="Z18" s="448"/>
      <c r="AA18" s="448"/>
      <c r="AB18" s="439"/>
      <c r="AC18" s="548">
        <v>73.900000000000006</v>
      </c>
      <c r="AD18" s="549"/>
      <c r="AE18" s="549"/>
      <c r="AF18" s="549"/>
      <c r="AG18" s="550"/>
      <c r="AH18" s="548">
        <v>72.5</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25201016</v>
      </c>
      <c r="BO18" s="430"/>
      <c r="BP18" s="430"/>
      <c r="BQ18" s="430"/>
      <c r="BR18" s="430"/>
      <c r="BS18" s="430"/>
      <c r="BT18" s="430"/>
      <c r="BU18" s="431"/>
      <c r="BV18" s="429">
        <v>25444198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1787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55786154</v>
      </c>
      <c r="BO19" s="430"/>
      <c r="BP19" s="430"/>
      <c r="BQ19" s="430"/>
      <c r="BR19" s="430"/>
      <c r="BS19" s="430"/>
      <c r="BT19" s="430"/>
      <c r="BU19" s="431"/>
      <c r="BV19" s="429">
        <v>61066108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41566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63086141</v>
      </c>
      <c r="BO23" s="430"/>
      <c r="BP23" s="430"/>
      <c r="BQ23" s="430"/>
      <c r="BR23" s="430"/>
      <c r="BS23" s="430"/>
      <c r="BT23" s="430"/>
      <c r="BU23" s="431"/>
      <c r="BV23" s="429">
        <v>64268423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5934</v>
      </c>
      <c r="R24" s="481"/>
      <c r="S24" s="481"/>
      <c r="T24" s="481"/>
      <c r="U24" s="481"/>
      <c r="V24" s="523"/>
      <c r="W24" s="582"/>
      <c r="X24" s="570"/>
      <c r="Y24" s="571"/>
      <c r="Z24" s="479" t="s">
        <v>171</v>
      </c>
      <c r="AA24" s="459"/>
      <c r="AB24" s="459"/>
      <c r="AC24" s="459"/>
      <c r="AD24" s="459"/>
      <c r="AE24" s="459"/>
      <c r="AF24" s="459"/>
      <c r="AG24" s="460"/>
      <c r="AH24" s="480">
        <v>476</v>
      </c>
      <c r="AI24" s="481"/>
      <c r="AJ24" s="481"/>
      <c r="AK24" s="481"/>
      <c r="AL24" s="523"/>
      <c r="AM24" s="480">
        <v>1594124</v>
      </c>
      <c r="AN24" s="481"/>
      <c r="AO24" s="481"/>
      <c r="AP24" s="481"/>
      <c r="AQ24" s="481"/>
      <c r="AR24" s="523"/>
      <c r="AS24" s="480">
        <v>3349</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39647192</v>
      </c>
      <c r="BO24" s="430"/>
      <c r="BP24" s="430"/>
      <c r="BQ24" s="430"/>
      <c r="BR24" s="430"/>
      <c r="BS24" s="430"/>
      <c r="BT24" s="430"/>
      <c r="BU24" s="431"/>
      <c r="BV24" s="429">
        <v>40331785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5476</v>
      </c>
      <c r="R25" s="481"/>
      <c r="S25" s="481"/>
      <c r="T25" s="481"/>
      <c r="U25" s="481"/>
      <c r="V25" s="523"/>
      <c r="W25" s="582"/>
      <c r="X25" s="570"/>
      <c r="Y25" s="571"/>
      <c r="Z25" s="479" t="s">
        <v>174</v>
      </c>
      <c r="AA25" s="459"/>
      <c r="AB25" s="459"/>
      <c r="AC25" s="459"/>
      <c r="AD25" s="459"/>
      <c r="AE25" s="459"/>
      <c r="AF25" s="459"/>
      <c r="AG25" s="460"/>
      <c r="AH25" s="480" t="s">
        <v>129</v>
      </c>
      <c r="AI25" s="481"/>
      <c r="AJ25" s="481"/>
      <c r="AK25" s="481"/>
      <c r="AL25" s="523"/>
      <c r="AM25" s="480" t="s">
        <v>175</v>
      </c>
      <c r="AN25" s="481"/>
      <c r="AO25" s="481"/>
      <c r="AP25" s="481"/>
      <c r="AQ25" s="481"/>
      <c r="AR25" s="523"/>
      <c r="AS25" s="480" t="s">
        <v>129</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26819527</v>
      </c>
      <c r="BO25" s="393"/>
      <c r="BP25" s="393"/>
      <c r="BQ25" s="393"/>
      <c r="BR25" s="393"/>
      <c r="BS25" s="393"/>
      <c r="BT25" s="393"/>
      <c r="BU25" s="394"/>
      <c r="BV25" s="392">
        <v>28382094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5214</v>
      </c>
      <c r="R26" s="481"/>
      <c r="S26" s="481"/>
      <c r="T26" s="481"/>
      <c r="U26" s="481"/>
      <c r="V26" s="523"/>
      <c r="W26" s="582"/>
      <c r="X26" s="570"/>
      <c r="Y26" s="571"/>
      <c r="Z26" s="479" t="s">
        <v>178</v>
      </c>
      <c r="AA26" s="592"/>
      <c r="AB26" s="592"/>
      <c r="AC26" s="592"/>
      <c r="AD26" s="592"/>
      <c r="AE26" s="592"/>
      <c r="AF26" s="592"/>
      <c r="AG26" s="593"/>
      <c r="AH26" s="480">
        <v>13</v>
      </c>
      <c r="AI26" s="481"/>
      <c r="AJ26" s="481"/>
      <c r="AK26" s="481"/>
      <c r="AL26" s="523"/>
      <c r="AM26" s="480">
        <v>45214</v>
      </c>
      <c r="AN26" s="481"/>
      <c r="AO26" s="481"/>
      <c r="AP26" s="481"/>
      <c r="AQ26" s="481"/>
      <c r="AR26" s="523"/>
      <c r="AS26" s="480">
        <v>3478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v>108145</v>
      </c>
      <c r="BO26" s="430"/>
      <c r="BP26" s="430"/>
      <c r="BQ26" s="430"/>
      <c r="BR26" s="430"/>
      <c r="BS26" s="430"/>
      <c r="BT26" s="430"/>
      <c r="BU26" s="431"/>
      <c r="BV26" s="429">
        <v>60667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5890</v>
      </c>
      <c r="R27" s="481"/>
      <c r="S27" s="481"/>
      <c r="T27" s="481"/>
      <c r="U27" s="481"/>
      <c r="V27" s="523"/>
      <c r="W27" s="582"/>
      <c r="X27" s="570"/>
      <c r="Y27" s="571"/>
      <c r="Z27" s="479" t="s">
        <v>181</v>
      </c>
      <c r="AA27" s="459"/>
      <c r="AB27" s="459"/>
      <c r="AC27" s="459"/>
      <c r="AD27" s="459"/>
      <c r="AE27" s="459"/>
      <c r="AF27" s="459"/>
      <c r="AG27" s="460"/>
      <c r="AH27" s="480">
        <v>25</v>
      </c>
      <c r="AI27" s="481"/>
      <c r="AJ27" s="481"/>
      <c r="AK27" s="481"/>
      <c r="AL27" s="523"/>
      <c r="AM27" s="480">
        <v>74893</v>
      </c>
      <c r="AN27" s="481"/>
      <c r="AO27" s="481"/>
      <c r="AP27" s="481"/>
      <c r="AQ27" s="481"/>
      <c r="AR27" s="523"/>
      <c r="AS27" s="480">
        <v>2996</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129</v>
      </c>
      <c r="BO27" s="606"/>
      <c r="BP27" s="606"/>
      <c r="BQ27" s="606"/>
      <c r="BR27" s="606"/>
      <c r="BS27" s="606"/>
      <c r="BT27" s="606"/>
      <c r="BU27" s="607"/>
      <c r="BV27" s="605" t="s">
        <v>129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5510</v>
      </c>
      <c r="R28" s="481"/>
      <c r="S28" s="481"/>
      <c r="T28" s="481"/>
      <c r="U28" s="481"/>
      <c r="V28" s="523"/>
      <c r="W28" s="582"/>
      <c r="X28" s="570"/>
      <c r="Y28" s="571"/>
      <c r="Z28" s="479" t="s">
        <v>184</v>
      </c>
      <c r="AA28" s="459"/>
      <c r="AB28" s="459"/>
      <c r="AC28" s="459"/>
      <c r="AD28" s="459"/>
      <c r="AE28" s="459"/>
      <c r="AF28" s="459"/>
      <c r="AG28" s="460"/>
      <c r="AH28" s="480" t="s">
        <v>129</v>
      </c>
      <c r="AI28" s="481"/>
      <c r="AJ28" s="481"/>
      <c r="AK28" s="481"/>
      <c r="AL28" s="523"/>
      <c r="AM28" s="480" t="s">
        <v>138</v>
      </c>
      <c r="AN28" s="481"/>
      <c r="AO28" s="481"/>
      <c r="AP28" s="481"/>
      <c r="AQ28" s="481"/>
      <c r="AR28" s="523"/>
      <c r="AS28" s="480" t="s">
        <v>129</v>
      </c>
      <c r="AT28" s="481"/>
      <c r="AU28" s="481"/>
      <c r="AV28" s="481"/>
      <c r="AW28" s="481"/>
      <c r="AX28" s="482"/>
      <c r="AY28" s="608" t="s">
        <v>185</v>
      </c>
      <c r="AZ28" s="609"/>
      <c r="BA28" s="609"/>
      <c r="BB28" s="610"/>
      <c r="BC28" s="389" t="s">
        <v>47</v>
      </c>
      <c r="BD28" s="390"/>
      <c r="BE28" s="390"/>
      <c r="BF28" s="390"/>
      <c r="BG28" s="390"/>
      <c r="BH28" s="390"/>
      <c r="BI28" s="390"/>
      <c r="BJ28" s="390"/>
      <c r="BK28" s="390"/>
      <c r="BL28" s="390"/>
      <c r="BM28" s="391"/>
      <c r="BN28" s="392">
        <v>1859201</v>
      </c>
      <c r="BO28" s="393"/>
      <c r="BP28" s="393"/>
      <c r="BQ28" s="393"/>
      <c r="BR28" s="393"/>
      <c r="BS28" s="393"/>
      <c r="BT28" s="393"/>
      <c r="BU28" s="394"/>
      <c r="BV28" s="392">
        <v>1589982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16</v>
      </c>
      <c r="M29" s="481"/>
      <c r="N29" s="481"/>
      <c r="O29" s="481"/>
      <c r="P29" s="523"/>
      <c r="Q29" s="480">
        <v>5225</v>
      </c>
      <c r="R29" s="481"/>
      <c r="S29" s="481"/>
      <c r="T29" s="481"/>
      <c r="U29" s="481"/>
      <c r="V29" s="523"/>
      <c r="W29" s="583"/>
      <c r="X29" s="584"/>
      <c r="Y29" s="585"/>
      <c r="Z29" s="479" t="s">
        <v>187</v>
      </c>
      <c r="AA29" s="459"/>
      <c r="AB29" s="459"/>
      <c r="AC29" s="459"/>
      <c r="AD29" s="459"/>
      <c r="AE29" s="459"/>
      <c r="AF29" s="459"/>
      <c r="AG29" s="460"/>
      <c r="AH29" s="480">
        <v>501</v>
      </c>
      <c r="AI29" s="481"/>
      <c r="AJ29" s="481"/>
      <c r="AK29" s="481"/>
      <c r="AL29" s="523"/>
      <c r="AM29" s="480">
        <v>1669017</v>
      </c>
      <c r="AN29" s="481"/>
      <c r="AO29" s="481"/>
      <c r="AP29" s="481"/>
      <c r="AQ29" s="481"/>
      <c r="AR29" s="523"/>
      <c r="AS29" s="480">
        <v>3331</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565537</v>
      </c>
      <c r="BO29" s="430"/>
      <c r="BP29" s="430"/>
      <c r="BQ29" s="430"/>
      <c r="BR29" s="430"/>
      <c r="BS29" s="430"/>
      <c r="BT29" s="430"/>
      <c r="BU29" s="431"/>
      <c r="BV29" s="429">
        <v>685923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95.5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15555441</v>
      </c>
      <c r="BO30" s="606"/>
      <c r="BP30" s="606"/>
      <c r="BQ30" s="606"/>
      <c r="BR30" s="606"/>
      <c r="BS30" s="606"/>
      <c r="BT30" s="606"/>
      <c r="BU30" s="607"/>
      <c r="BV30" s="605">
        <v>26443470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202</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泉佐野市田尻町清掃組合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泉佐野市土地開発公社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公共用地先行取得事業特別会計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泉州南消防組合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泉佐野市文化振興財団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病院事業債管理特別会計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大阪府都市競艇企業団</v>
      </c>
      <c r="BZ36" s="619"/>
      <c r="CA36" s="619"/>
      <c r="CB36" s="619"/>
      <c r="CC36" s="619"/>
      <c r="CD36" s="619"/>
      <c r="CE36" s="619"/>
      <c r="CF36" s="619"/>
      <c r="CG36" s="619"/>
      <c r="CH36" s="619"/>
      <c r="CI36" s="619"/>
      <c r="CJ36" s="619"/>
      <c r="CK36" s="619"/>
      <c r="CL36" s="619"/>
      <c r="CM36" s="619"/>
      <c r="CN36" s="214"/>
      <c r="CO36" s="618">
        <f t="shared" si="3"/>
        <v>19</v>
      </c>
      <c r="CP36" s="618"/>
      <c r="CQ36" s="619" t="str">
        <f>IF('各会計、関係団体の財政状況及び健全化判断比率'!BS9="","",'各会計、関係団体の財政状況及び健全化判断比率'!BS9)</f>
        <v>泉佐野市ウォーターフロント</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りんくう公園事業特別会計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大阪府後期高齢者医療広域連合（一般会計）</v>
      </c>
      <c r="BZ37" s="619"/>
      <c r="CA37" s="619"/>
      <c r="CB37" s="619"/>
      <c r="CC37" s="619"/>
      <c r="CD37" s="619"/>
      <c r="CE37" s="619"/>
      <c r="CF37" s="619"/>
      <c r="CG37" s="619"/>
      <c r="CH37" s="619"/>
      <c r="CI37" s="619"/>
      <c r="CJ37" s="619"/>
      <c r="CK37" s="619"/>
      <c r="CL37" s="619"/>
      <c r="CM37" s="619"/>
      <c r="CN37" s="214"/>
      <c r="CO37" s="618">
        <f t="shared" si="3"/>
        <v>20</v>
      </c>
      <c r="CP37" s="618"/>
      <c r="CQ37" s="619" t="str">
        <f>IF('各会計、関係団体の財政状況及び健全化判断比率'!BS10="","",'各会計、関係団体の財政状況及び健全化判断比率'!BS10)</f>
        <v>地方独立行政法人りんくう総合医療センター</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大阪府後期高齢者医療広域連合（後期高齢者医療特別会計）</v>
      </c>
      <c r="BZ38" s="619"/>
      <c r="CA38" s="619"/>
      <c r="CB38" s="619"/>
      <c r="CC38" s="619"/>
      <c r="CD38" s="619"/>
      <c r="CE38" s="619"/>
      <c r="CF38" s="619"/>
      <c r="CG38" s="619"/>
      <c r="CH38" s="619"/>
      <c r="CI38" s="619"/>
      <c r="CJ38" s="619"/>
      <c r="CK38" s="619"/>
      <c r="CL38" s="619"/>
      <c r="CM38" s="619"/>
      <c r="CN38" s="214"/>
      <c r="CO38" s="618">
        <f t="shared" si="3"/>
        <v>21</v>
      </c>
      <c r="CP38" s="618"/>
      <c r="CQ38" s="619" t="str">
        <f>IF('各会計、関係団体の財政状況及び健全化判断比率'!BS11="","",'各会計、関係団体の財政状況及び健全化判断比率'!BS11)</f>
        <v>泉佐野電力</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大阪広域水道企業団（水道事業会計）</v>
      </c>
      <c r="BZ39" s="619"/>
      <c r="CA39" s="619"/>
      <c r="CB39" s="619"/>
      <c r="CC39" s="619"/>
      <c r="CD39" s="619"/>
      <c r="CE39" s="619"/>
      <c r="CF39" s="619"/>
      <c r="CG39" s="619"/>
      <c r="CH39" s="619"/>
      <c r="CI39" s="619"/>
      <c r="CJ39" s="619"/>
      <c r="CK39" s="619"/>
      <c r="CL39" s="619"/>
      <c r="CM39" s="619"/>
      <c r="CN39" s="214"/>
      <c r="CO39" s="618">
        <f t="shared" si="3"/>
        <v>22</v>
      </c>
      <c r="CP39" s="618"/>
      <c r="CQ39" s="619" t="str">
        <f>IF('各会計、関係団体の財政状況及び健全化判断比率'!BS12="","",'各会計、関係団体の財政状況及び健全化判断比率'!BS12)</f>
        <v>泉佐野ガス</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大阪広域水道企業団（工業用水道事業会計）</v>
      </c>
      <c r="BZ40" s="619"/>
      <c r="CA40" s="619"/>
      <c r="CB40" s="619"/>
      <c r="CC40" s="619"/>
      <c r="CD40" s="619"/>
      <c r="CE40" s="619"/>
      <c r="CF40" s="619"/>
      <c r="CG40" s="619"/>
      <c r="CH40" s="619"/>
      <c r="CI40" s="619"/>
      <c r="CJ40" s="619"/>
      <c r="CK40" s="619"/>
      <c r="CL40" s="619"/>
      <c r="CM40" s="619"/>
      <c r="CN40" s="214"/>
      <c r="CO40" s="618">
        <f t="shared" si="3"/>
        <v>23</v>
      </c>
      <c r="CP40" s="618"/>
      <c r="CQ40" s="619" t="str">
        <f>IF('各会計、関係団体の財政状況及び健全化判断比率'!BS13="","",'各会計、関係団体の財政状況及び健全化判断比率'!BS13)</f>
        <v>株式会社さのたす</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xT1C1ZnmbCvXXHJCAT0z45b0E+geK2pQch898UNBHsCr6xQJRdlyHEww6qGNBPLakRyFonI2ha3zsR6FHRG1BQ==" saltValue="2u9/SpURij/1Z7bIGD+g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571</v>
      </c>
      <c r="D34" s="1210"/>
      <c r="E34" s="1211"/>
      <c r="F34" s="32">
        <v>4.82</v>
      </c>
      <c r="G34" s="33">
        <v>5.74</v>
      </c>
      <c r="H34" s="33">
        <v>6.07</v>
      </c>
      <c r="I34" s="33">
        <v>2.19</v>
      </c>
      <c r="J34" s="34">
        <v>3.02</v>
      </c>
      <c r="K34" s="22"/>
      <c r="L34" s="22"/>
      <c r="M34" s="22"/>
      <c r="N34" s="22"/>
      <c r="O34" s="22"/>
      <c r="P34" s="22"/>
    </row>
    <row r="35" spans="1:16" ht="39" customHeight="1" x14ac:dyDescent="0.15">
      <c r="A35" s="22"/>
      <c r="B35" s="35"/>
      <c r="C35" s="1204" t="s">
        <v>572</v>
      </c>
      <c r="D35" s="1205"/>
      <c r="E35" s="1206"/>
      <c r="F35" s="36">
        <v>1.05</v>
      </c>
      <c r="G35" s="37">
        <v>0.81</v>
      </c>
      <c r="H35" s="37">
        <v>1.57</v>
      </c>
      <c r="I35" s="37">
        <v>1.76</v>
      </c>
      <c r="J35" s="38">
        <v>2.5299999999999998</v>
      </c>
      <c r="K35" s="22"/>
      <c r="L35" s="22"/>
      <c r="M35" s="22"/>
      <c r="N35" s="22"/>
      <c r="O35" s="22"/>
      <c r="P35" s="22"/>
    </row>
    <row r="36" spans="1:16" ht="39" customHeight="1" x14ac:dyDescent="0.15">
      <c r="A36" s="22"/>
      <c r="B36" s="35"/>
      <c r="C36" s="1204" t="s">
        <v>573</v>
      </c>
      <c r="D36" s="1205"/>
      <c r="E36" s="1206"/>
      <c r="F36" s="36">
        <v>0</v>
      </c>
      <c r="G36" s="37">
        <v>0</v>
      </c>
      <c r="H36" s="37">
        <v>0</v>
      </c>
      <c r="I36" s="37">
        <v>1.1100000000000001</v>
      </c>
      <c r="J36" s="38">
        <v>2.52</v>
      </c>
      <c r="K36" s="22"/>
      <c r="L36" s="22"/>
      <c r="M36" s="22"/>
      <c r="N36" s="22"/>
      <c r="O36" s="22"/>
      <c r="P36" s="22"/>
    </row>
    <row r="37" spans="1:16" ht="39" customHeight="1" x14ac:dyDescent="0.15">
      <c r="A37" s="22"/>
      <c r="B37" s="35"/>
      <c r="C37" s="1204" t="s">
        <v>574</v>
      </c>
      <c r="D37" s="1205"/>
      <c r="E37" s="1206"/>
      <c r="F37" s="36">
        <v>0.23</v>
      </c>
      <c r="G37" s="37">
        <v>0.24</v>
      </c>
      <c r="H37" s="37">
        <v>0.25</v>
      </c>
      <c r="I37" s="37">
        <v>0.26</v>
      </c>
      <c r="J37" s="38">
        <v>0.56999999999999995</v>
      </c>
      <c r="K37" s="22"/>
      <c r="L37" s="22"/>
      <c r="M37" s="22"/>
      <c r="N37" s="22"/>
      <c r="O37" s="22"/>
      <c r="P37" s="22"/>
    </row>
    <row r="38" spans="1:16" ht="39" customHeight="1" x14ac:dyDescent="0.15">
      <c r="A38" s="22"/>
      <c r="B38" s="35"/>
      <c r="C38" s="1204" t="s">
        <v>575</v>
      </c>
      <c r="D38" s="1205"/>
      <c r="E38" s="1206"/>
      <c r="F38" s="36">
        <v>0.6</v>
      </c>
      <c r="G38" s="37">
        <v>1.21</v>
      </c>
      <c r="H38" s="37">
        <v>1.08</v>
      </c>
      <c r="I38" s="37">
        <v>0.54</v>
      </c>
      <c r="J38" s="38">
        <v>0.41</v>
      </c>
      <c r="K38" s="22"/>
      <c r="L38" s="22"/>
      <c r="M38" s="22"/>
      <c r="N38" s="22"/>
      <c r="O38" s="22"/>
      <c r="P38" s="22"/>
    </row>
    <row r="39" spans="1:16" ht="39" customHeight="1" x14ac:dyDescent="0.15">
      <c r="A39" s="22"/>
      <c r="B39" s="35"/>
      <c r="C39" s="1204" t="s">
        <v>576</v>
      </c>
      <c r="D39" s="1205"/>
      <c r="E39" s="1206"/>
      <c r="F39" s="36">
        <v>0.06</v>
      </c>
      <c r="G39" s="37">
        <v>0.03</v>
      </c>
      <c r="H39" s="37">
        <v>0.03</v>
      </c>
      <c r="I39" s="37">
        <v>0.03</v>
      </c>
      <c r="J39" s="38">
        <v>0.02</v>
      </c>
      <c r="K39" s="22"/>
      <c r="L39" s="22"/>
      <c r="M39" s="22"/>
      <c r="N39" s="22"/>
      <c r="O39" s="22"/>
      <c r="P39" s="22"/>
    </row>
    <row r="40" spans="1:16" ht="39" customHeight="1" x14ac:dyDescent="0.15">
      <c r="A40" s="22"/>
      <c r="B40" s="35"/>
      <c r="C40" s="1204" t="s">
        <v>577</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579</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580</v>
      </c>
      <c r="D43" s="1208"/>
      <c r="E43" s="1209"/>
      <c r="F43" s="41" t="s">
        <v>524</v>
      </c>
      <c r="G43" s="42" t="s">
        <v>524</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SQUX0JDggHhNqwZ8YYxXcPNrpQ3rt1HnfNU/9MRPpQXgEjMWbCGrJHOgKkaYQexbzH6fCPYb9OEW5qfLUClnw==" saltValue="c/yf0+vHgPumkKbP/glJ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8690</v>
      </c>
      <c r="L45" s="60">
        <v>7792</v>
      </c>
      <c r="M45" s="60">
        <v>7107</v>
      </c>
      <c r="N45" s="60">
        <v>6922</v>
      </c>
      <c r="O45" s="61">
        <v>6341</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524</v>
      </c>
      <c r="L47" s="64" t="s">
        <v>524</v>
      </c>
      <c r="M47" s="64" t="s">
        <v>524</v>
      </c>
      <c r="N47" s="64" t="s">
        <v>524</v>
      </c>
      <c r="O47" s="65" t="s">
        <v>524</v>
      </c>
      <c r="P47" s="48"/>
      <c r="Q47" s="48"/>
      <c r="R47" s="48"/>
      <c r="S47" s="48"/>
      <c r="T47" s="48"/>
      <c r="U47" s="48"/>
    </row>
    <row r="48" spans="1:21" ht="30.75" customHeight="1" x14ac:dyDescent="0.15">
      <c r="A48" s="48"/>
      <c r="B48" s="1214"/>
      <c r="C48" s="1215"/>
      <c r="D48" s="62"/>
      <c r="E48" s="1220" t="s">
        <v>14</v>
      </c>
      <c r="F48" s="1220"/>
      <c r="G48" s="1220"/>
      <c r="H48" s="1220"/>
      <c r="I48" s="1220"/>
      <c r="J48" s="1221"/>
      <c r="K48" s="63">
        <v>1253</v>
      </c>
      <c r="L48" s="64">
        <v>1301</v>
      </c>
      <c r="M48" s="64">
        <v>1320</v>
      </c>
      <c r="N48" s="64">
        <v>1352</v>
      </c>
      <c r="O48" s="65">
        <v>1378</v>
      </c>
      <c r="P48" s="48"/>
      <c r="Q48" s="48"/>
      <c r="R48" s="48"/>
      <c r="S48" s="48"/>
      <c r="T48" s="48"/>
      <c r="U48" s="48"/>
    </row>
    <row r="49" spans="1:21" ht="30.75" customHeight="1" x14ac:dyDescent="0.15">
      <c r="A49" s="48"/>
      <c r="B49" s="1214"/>
      <c r="C49" s="1215"/>
      <c r="D49" s="62"/>
      <c r="E49" s="1220" t="s">
        <v>15</v>
      </c>
      <c r="F49" s="1220"/>
      <c r="G49" s="1220"/>
      <c r="H49" s="1220"/>
      <c r="I49" s="1220"/>
      <c r="J49" s="1221"/>
      <c r="K49" s="63">
        <v>5</v>
      </c>
      <c r="L49" s="64">
        <v>44</v>
      </c>
      <c r="M49" s="64">
        <v>67</v>
      </c>
      <c r="N49" s="64">
        <v>84</v>
      </c>
      <c r="O49" s="65">
        <v>84</v>
      </c>
      <c r="P49" s="48"/>
      <c r="Q49" s="48"/>
      <c r="R49" s="48"/>
      <c r="S49" s="48"/>
      <c r="T49" s="48"/>
      <c r="U49" s="48"/>
    </row>
    <row r="50" spans="1:21" ht="30.75" customHeight="1" x14ac:dyDescent="0.15">
      <c r="A50" s="48"/>
      <c r="B50" s="1214"/>
      <c r="C50" s="1215"/>
      <c r="D50" s="62"/>
      <c r="E50" s="1220" t="s">
        <v>16</v>
      </c>
      <c r="F50" s="1220"/>
      <c r="G50" s="1220"/>
      <c r="H50" s="1220"/>
      <c r="I50" s="1220"/>
      <c r="J50" s="1221"/>
      <c r="K50" s="63">
        <v>27</v>
      </c>
      <c r="L50" s="64">
        <v>28</v>
      </c>
      <c r="M50" s="64">
        <v>31</v>
      </c>
      <c r="N50" s="64">
        <v>31</v>
      </c>
      <c r="O50" s="65">
        <v>31</v>
      </c>
      <c r="P50" s="48"/>
      <c r="Q50" s="48"/>
      <c r="R50" s="48"/>
      <c r="S50" s="48"/>
      <c r="T50" s="48"/>
      <c r="U50" s="48"/>
    </row>
    <row r="51" spans="1:21" ht="30.75" customHeight="1" x14ac:dyDescent="0.15">
      <c r="A51" s="48"/>
      <c r="B51" s="1216"/>
      <c r="C51" s="1217"/>
      <c r="D51" s="66"/>
      <c r="E51" s="1220" t="s">
        <v>17</v>
      </c>
      <c r="F51" s="1220"/>
      <c r="G51" s="1220"/>
      <c r="H51" s="1220"/>
      <c r="I51" s="1220"/>
      <c r="J51" s="1221"/>
      <c r="K51" s="63">
        <v>6</v>
      </c>
      <c r="L51" s="64">
        <v>1</v>
      </c>
      <c r="M51" s="64">
        <v>0</v>
      </c>
      <c r="N51" s="64" t="s">
        <v>524</v>
      </c>
      <c r="O51" s="65" t="s">
        <v>524</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5947</v>
      </c>
      <c r="L52" s="64">
        <v>5526</v>
      </c>
      <c r="M52" s="64">
        <v>5655</v>
      </c>
      <c r="N52" s="64">
        <v>5567</v>
      </c>
      <c r="O52" s="65">
        <v>5539</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4034</v>
      </c>
      <c r="L53" s="69">
        <v>3640</v>
      </c>
      <c r="M53" s="69">
        <v>2870</v>
      </c>
      <c r="N53" s="69">
        <v>2822</v>
      </c>
      <c r="O53" s="70">
        <v>2295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612</v>
      </c>
      <c r="L57" s="84" t="s">
        <v>614</v>
      </c>
      <c r="M57" s="84" t="s">
        <v>612</v>
      </c>
      <c r="N57" s="84" t="s">
        <v>612</v>
      </c>
      <c r="O57" s="85" t="s">
        <v>615</v>
      </c>
    </row>
    <row r="58" spans="1:21" ht="31.5" customHeight="1" thickBot="1" x14ac:dyDescent="0.2">
      <c r="B58" s="1230"/>
      <c r="C58" s="1231"/>
      <c r="D58" s="1235" t="s">
        <v>26</v>
      </c>
      <c r="E58" s="1236"/>
      <c r="F58" s="1236"/>
      <c r="G58" s="1236"/>
      <c r="H58" s="1236"/>
      <c r="I58" s="1236"/>
      <c r="J58" s="1237"/>
      <c r="K58" s="86" t="s">
        <v>613</v>
      </c>
      <c r="L58" s="87" t="s">
        <v>612</v>
      </c>
      <c r="M58" s="87" t="s">
        <v>612</v>
      </c>
      <c r="N58" s="87" t="s">
        <v>612</v>
      </c>
      <c r="O58" s="88" t="s">
        <v>612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wFzjnmPBA8lgWd8PWoOHd9basy4+nLS999O4XKFTaD9XRhHTdSysi+uYNGHjQ68PTww9BdVDpN1OLPxgqo5w==" saltValue="qM9ldhpZoOyhY85B9A8K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38" t="s">
        <v>29</v>
      </c>
      <c r="C41" s="1239"/>
      <c r="D41" s="102"/>
      <c r="E41" s="1244" t="s">
        <v>30</v>
      </c>
      <c r="F41" s="1244"/>
      <c r="G41" s="1244"/>
      <c r="H41" s="1245"/>
      <c r="I41" s="103">
        <v>87463</v>
      </c>
      <c r="J41" s="104">
        <v>74953</v>
      </c>
      <c r="K41" s="104">
        <v>75754</v>
      </c>
      <c r="L41" s="104">
        <v>72426</v>
      </c>
      <c r="M41" s="105">
        <v>70320</v>
      </c>
    </row>
    <row r="42" spans="2:13" ht="27.75" customHeight="1" x14ac:dyDescent="0.15">
      <c r="B42" s="1240"/>
      <c r="C42" s="1241"/>
      <c r="D42" s="106"/>
      <c r="E42" s="1246" t="s">
        <v>31</v>
      </c>
      <c r="F42" s="1246"/>
      <c r="G42" s="1246"/>
      <c r="H42" s="1247"/>
      <c r="I42" s="107">
        <v>248</v>
      </c>
      <c r="J42" s="108">
        <v>224</v>
      </c>
      <c r="K42" s="108">
        <v>197</v>
      </c>
      <c r="L42" s="108">
        <v>170</v>
      </c>
      <c r="M42" s="109">
        <v>141</v>
      </c>
    </row>
    <row r="43" spans="2:13" ht="27.75" customHeight="1" x14ac:dyDescent="0.15">
      <c r="B43" s="1240"/>
      <c r="C43" s="1241"/>
      <c r="D43" s="106"/>
      <c r="E43" s="1246" t="s">
        <v>32</v>
      </c>
      <c r="F43" s="1246"/>
      <c r="G43" s="1246"/>
      <c r="H43" s="1247"/>
      <c r="I43" s="107">
        <v>19359</v>
      </c>
      <c r="J43" s="108">
        <v>18622</v>
      </c>
      <c r="K43" s="108">
        <v>17858</v>
      </c>
      <c r="L43" s="108">
        <v>17328</v>
      </c>
      <c r="M43" s="109">
        <v>16873</v>
      </c>
    </row>
    <row r="44" spans="2:13" ht="27.75" customHeight="1" x14ac:dyDescent="0.15">
      <c r="B44" s="1240"/>
      <c r="C44" s="1241"/>
      <c r="D44" s="106"/>
      <c r="E44" s="1246" t="s">
        <v>33</v>
      </c>
      <c r="F44" s="1246"/>
      <c r="G44" s="1246"/>
      <c r="H44" s="1247"/>
      <c r="I44" s="107">
        <v>457</v>
      </c>
      <c r="J44" s="108">
        <v>552</v>
      </c>
      <c r="K44" s="108">
        <v>667</v>
      </c>
      <c r="L44" s="108">
        <v>660</v>
      </c>
      <c r="M44" s="109">
        <v>616</v>
      </c>
    </row>
    <row r="45" spans="2:13" ht="27.75" customHeight="1" x14ac:dyDescent="0.15">
      <c r="B45" s="1240"/>
      <c r="C45" s="1241"/>
      <c r="D45" s="106"/>
      <c r="E45" s="1246" t="s">
        <v>34</v>
      </c>
      <c r="F45" s="1246"/>
      <c r="G45" s="1246"/>
      <c r="H45" s="1247"/>
      <c r="I45" s="107">
        <v>5352</v>
      </c>
      <c r="J45" s="108">
        <v>5488</v>
      </c>
      <c r="K45" s="108">
        <v>5470</v>
      </c>
      <c r="L45" s="108">
        <v>5102</v>
      </c>
      <c r="M45" s="109">
        <v>5214</v>
      </c>
    </row>
    <row r="46" spans="2:13" ht="27.75" customHeight="1" x14ac:dyDescent="0.15">
      <c r="B46" s="1240"/>
      <c r="C46" s="1241"/>
      <c r="D46" s="110"/>
      <c r="E46" s="1246" t="s">
        <v>35</v>
      </c>
      <c r="F46" s="1246"/>
      <c r="G46" s="1246"/>
      <c r="H46" s="1247"/>
      <c r="I46" s="107">
        <v>4227</v>
      </c>
      <c r="J46" s="108">
        <v>4555</v>
      </c>
      <c r="K46" s="108">
        <v>4405</v>
      </c>
      <c r="L46" s="108">
        <v>3825</v>
      </c>
      <c r="M46" s="109">
        <v>3446</v>
      </c>
    </row>
    <row r="47" spans="2:13" ht="27.75" customHeight="1" x14ac:dyDescent="0.15">
      <c r="B47" s="1240"/>
      <c r="C47" s="1241"/>
      <c r="D47" s="111"/>
      <c r="E47" s="1248" t="s">
        <v>36</v>
      </c>
      <c r="F47" s="1249"/>
      <c r="G47" s="1249"/>
      <c r="H47" s="1250"/>
      <c r="I47" s="107" t="s">
        <v>524</v>
      </c>
      <c r="J47" s="108" t="s">
        <v>524</v>
      </c>
      <c r="K47" s="108" t="s">
        <v>524</v>
      </c>
      <c r="L47" s="108" t="s">
        <v>524</v>
      </c>
      <c r="M47" s="109" t="s">
        <v>524</v>
      </c>
    </row>
    <row r="48" spans="2:13" ht="27.75" customHeight="1" x14ac:dyDescent="0.15">
      <c r="B48" s="1240"/>
      <c r="C48" s="1241"/>
      <c r="D48" s="106"/>
      <c r="E48" s="1246" t="s">
        <v>37</v>
      </c>
      <c r="F48" s="1246"/>
      <c r="G48" s="1246"/>
      <c r="H48" s="1247"/>
      <c r="I48" s="107" t="s">
        <v>524</v>
      </c>
      <c r="J48" s="108" t="s">
        <v>524</v>
      </c>
      <c r="K48" s="108" t="s">
        <v>524</v>
      </c>
      <c r="L48" s="108" t="s">
        <v>524</v>
      </c>
      <c r="M48" s="109" t="s">
        <v>524</v>
      </c>
    </row>
    <row r="49" spans="2:13" ht="27.75" customHeight="1" x14ac:dyDescent="0.15">
      <c r="B49" s="1242"/>
      <c r="C49" s="1243"/>
      <c r="D49" s="106"/>
      <c r="E49" s="1246" t="s">
        <v>38</v>
      </c>
      <c r="F49" s="1246"/>
      <c r="G49" s="1246"/>
      <c r="H49" s="1247"/>
      <c r="I49" s="107" t="s">
        <v>524</v>
      </c>
      <c r="J49" s="108" t="s">
        <v>524</v>
      </c>
      <c r="K49" s="108" t="s">
        <v>524</v>
      </c>
      <c r="L49" s="108" t="s">
        <v>524</v>
      </c>
      <c r="M49" s="109" t="s">
        <v>524</v>
      </c>
    </row>
    <row r="50" spans="2:13" ht="27.75" customHeight="1" x14ac:dyDescent="0.15">
      <c r="B50" s="1251" t="s">
        <v>39</v>
      </c>
      <c r="C50" s="1252"/>
      <c r="D50" s="112"/>
      <c r="E50" s="1246" t="s">
        <v>40</v>
      </c>
      <c r="F50" s="1246"/>
      <c r="G50" s="1246"/>
      <c r="H50" s="1247"/>
      <c r="I50" s="107">
        <v>18469</v>
      </c>
      <c r="J50" s="108">
        <v>9155</v>
      </c>
      <c r="K50" s="108">
        <v>11497</v>
      </c>
      <c r="L50" s="108">
        <v>29836</v>
      </c>
      <c r="M50" s="109">
        <v>19220</v>
      </c>
    </row>
    <row r="51" spans="2:13" ht="27.75" customHeight="1" x14ac:dyDescent="0.15">
      <c r="B51" s="1240"/>
      <c r="C51" s="1241"/>
      <c r="D51" s="106"/>
      <c r="E51" s="1246" t="s">
        <v>41</v>
      </c>
      <c r="F51" s="1246"/>
      <c r="G51" s="1246"/>
      <c r="H51" s="1247"/>
      <c r="I51" s="107">
        <v>20966</v>
      </c>
      <c r="J51" s="108">
        <v>20244</v>
      </c>
      <c r="K51" s="108">
        <v>22256</v>
      </c>
      <c r="L51" s="108">
        <v>21414</v>
      </c>
      <c r="M51" s="109">
        <v>21172</v>
      </c>
    </row>
    <row r="52" spans="2:13" ht="27.75" customHeight="1" x14ac:dyDescent="0.15">
      <c r="B52" s="1242"/>
      <c r="C52" s="1243"/>
      <c r="D52" s="106"/>
      <c r="E52" s="1246" t="s">
        <v>42</v>
      </c>
      <c r="F52" s="1246"/>
      <c r="G52" s="1246"/>
      <c r="H52" s="1247"/>
      <c r="I52" s="107">
        <v>41007</v>
      </c>
      <c r="J52" s="108">
        <v>41095</v>
      </c>
      <c r="K52" s="108">
        <v>41664</v>
      </c>
      <c r="L52" s="108">
        <v>41293</v>
      </c>
      <c r="M52" s="109">
        <v>40327</v>
      </c>
    </row>
    <row r="53" spans="2:13" ht="27.75" customHeight="1" thickBot="1" x14ac:dyDescent="0.2">
      <c r="B53" s="1253" t="s">
        <v>43</v>
      </c>
      <c r="C53" s="1254"/>
      <c r="D53" s="113"/>
      <c r="E53" s="1255" t="s">
        <v>44</v>
      </c>
      <c r="F53" s="1255"/>
      <c r="G53" s="1255"/>
      <c r="H53" s="1256"/>
      <c r="I53" s="114">
        <v>36663</v>
      </c>
      <c r="J53" s="115">
        <v>33900</v>
      </c>
      <c r="K53" s="115">
        <v>28934</v>
      </c>
      <c r="L53" s="115">
        <v>6967</v>
      </c>
      <c r="M53" s="116">
        <v>15892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mT8eC/hgLmAmIPTUWlUr3MkcIB8hkEfLVFjfuYFOFdGBZ50PeNxfD0d0Y0BVh3EesCTUMdf1aH5mhmF4V+yeg==" saltValue="0EHudo/ghXoR8Sg72xEO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D5" sqref="D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47</v>
      </c>
      <c r="D55" s="1265"/>
      <c r="E55" s="1266"/>
      <c r="F55" s="128">
        <v>1376</v>
      </c>
      <c r="G55" s="128">
        <v>1590</v>
      </c>
      <c r="H55" s="129">
        <v>1859</v>
      </c>
    </row>
    <row r="56" spans="2:8" ht="52.5" customHeight="1" x14ac:dyDescent="0.15">
      <c r="B56" s="130"/>
      <c r="C56" s="1267" t="s">
        <v>48</v>
      </c>
      <c r="D56" s="1267"/>
      <c r="E56" s="1268"/>
      <c r="F56" s="131">
        <v>2518</v>
      </c>
      <c r="G56" s="131">
        <v>686</v>
      </c>
      <c r="H56" s="132">
        <v>566</v>
      </c>
    </row>
    <row r="57" spans="2:8" ht="53.25" customHeight="1" x14ac:dyDescent="0.15">
      <c r="B57" s="130"/>
      <c r="C57" s="1269" t="s">
        <v>49</v>
      </c>
      <c r="D57" s="1269"/>
      <c r="E57" s="1270"/>
      <c r="F57" s="133">
        <v>6699</v>
      </c>
      <c r="G57" s="133">
        <v>26443</v>
      </c>
      <c r="H57" s="134">
        <v>15555</v>
      </c>
    </row>
    <row r="58" spans="2:8" ht="45.75" customHeight="1" x14ac:dyDescent="0.15">
      <c r="B58" s="135"/>
      <c r="C58" s="1257" t="s">
        <v>607</v>
      </c>
      <c r="D58" s="1258"/>
      <c r="E58" s="1259"/>
      <c r="F58" s="136">
        <v>4057</v>
      </c>
      <c r="G58" s="136">
        <v>16310</v>
      </c>
      <c r="H58" s="137">
        <v>6312</v>
      </c>
    </row>
    <row r="59" spans="2:8" ht="45.75" customHeight="1" x14ac:dyDescent="0.15">
      <c r="B59" s="135"/>
      <c r="C59" s="1257" t="s">
        <v>608</v>
      </c>
      <c r="D59" s="1258"/>
      <c r="E59" s="1259"/>
      <c r="F59" s="136">
        <v>521</v>
      </c>
      <c r="G59" s="136">
        <v>4907</v>
      </c>
      <c r="H59" s="137">
        <v>4166</v>
      </c>
    </row>
    <row r="60" spans="2:8" ht="45.75" customHeight="1" x14ac:dyDescent="0.15">
      <c r="B60" s="135"/>
      <c r="C60" s="1257" t="s">
        <v>609</v>
      </c>
      <c r="D60" s="1258"/>
      <c r="E60" s="1259"/>
      <c r="F60" s="136">
        <v>264</v>
      </c>
      <c r="G60" s="136">
        <v>2215</v>
      </c>
      <c r="H60" s="137">
        <v>1970</v>
      </c>
    </row>
    <row r="61" spans="2:8" ht="45.75" customHeight="1" x14ac:dyDescent="0.15">
      <c r="B61" s="135"/>
      <c r="C61" s="1257" t="s">
        <v>610</v>
      </c>
      <c r="D61" s="1258"/>
      <c r="E61" s="1259"/>
      <c r="F61" s="136">
        <v>484</v>
      </c>
      <c r="G61" s="136">
        <v>922</v>
      </c>
      <c r="H61" s="137">
        <v>986</v>
      </c>
    </row>
    <row r="62" spans="2:8" ht="45.75" customHeight="1" thickBot="1" x14ac:dyDescent="0.2">
      <c r="B62" s="138"/>
      <c r="C62" s="1260" t="s">
        <v>611</v>
      </c>
      <c r="D62" s="1261"/>
      <c r="E62" s="1262"/>
      <c r="F62" s="139">
        <v>266</v>
      </c>
      <c r="G62" s="139">
        <v>542</v>
      </c>
      <c r="H62" s="140">
        <v>553</v>
      </c>
    </row>
    <row r="63" spans="2:8" ht="52.5" customHeight="1" thickBot="1" x14ac:dyDescent="0.2">
      <c r="B63" s="141"/>
      <c r="C63" s="1263" t="s">
        <v>50</v>
      </c>
      <c r="D63" s="1263"/>
      <c r="E63" s="1264"/>
      <c r="F63" s="142">
        <v>10594</v>
      </c>
      <c r="G63" s="142">
        <v>28719</v>
      </c>
      <c r="H63" s="143">
        <v>17980</v>
      </c>
    </row>
    <row r="64" spans="2:8" ht="15" customHeight="1" x14ac:dyDescent="0.15"/>
  </sheetData>
  <sheetProtection algorithmName="SHA-512" hashValue="dFglgXh0ZAcZkaNDgldgmBFUTm6rMpVbLaoOP6jFbzgZ8uLQP6adyk7TAo4zEX5qwOdDVdCnZmyLjYL1LwcFkQ==" saltValue="Z+r+orB/MpJp3uQuARCJ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566</v>
      </c>
      <c r="BQ50" s="1305"/>
      <c r="BR50" s="1305"/>
      <c r="BS50" s="1305"/>
      <c r="BT50" s="1305"/>
      <c r="BU50" s="1305"/>
      <c r="BV50" s="1305"/>
      <c r="BW50" s="1305"/>
      <c r="BX50" s="1305" t="s">
        <v>567</v>
      </c>
      <c r="BY50" s="1305"/>
      <c r="BZ50" s="1305"/>
      <c r="CA50" s="1305"/>
      <c r="CB50" s="1305"/>
      <c r="CC50" s="1305"/>
      <c r="CD50" s="1305"/>
      <c r="CE50" s="1305"/>
      <c r="CF50" s="1305" t="s">
        <v>568</v>
      </c>
      <c r="CG50" s="1305"/>
      <c r="CH50" s="1305"/>
      <c r="CI50" s="1305"/>
      <c r="CJ50" s="1305"/>
      <c r="CK50" s="1305"/>
      <c r="CL50" s="1305"/>
      <c r="CM50" s="1305"/>
      <c r="CN50" s="1305" t="s">
        <v>569</v>
      </c>
      <c r="CO50" s="1305"/>
      <c r="CP50" s="1305"/>
      <c r="CQ50" s="1305"/>
      <c r="CR50" s="1305"/>
      <c r="CS50" s="1305"/>
      <c r="CT50" s="1305"/>
      <c r="CU50" s="1305"/>
      <c r="CV50" s="1305" t="s">
        <v>570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626</v>
      </c>
      <c r="AO51" s="1309"/>
      <c r="AP51" s="1309"/>
      <c r="AQ51" s="1309"/>
      <c r="AR51" s="1309"/>
      <c r="AS51" s="1309"/>
      <c r="AT51" s="1309"/>
      <c r="AU51" s="1309"/>
      <c r="AV51" s="1309"/>
      <c r="AW51" s="1309"/>
      <c r="AX51" s="1309"/>
      <c r="AY51" s="1309"/>
      <c r="AZ51" s="1309"/>
      <c r="BA51" s="1309"/>
      <c r="BB51" s="1309" t="s">
        <v>627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176.2</v>
      </c>
      <c r="BY51" s="1311"/>
      <c r="BZ51" s="1311"/>
      <c r="CA51" s="1311"/>
      <c r="CB51" s="1311"/>
      <c r="CC51" s="1311"/>
      <c r="CD51" s="1311"/>
      <c r="CE51" s="1311"/>
      <c r="CF51" s="1311">
        <v>149.1</v>
      </c>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55</v>
      </c>
      <c r="BY53" s="1311"/>
      <c r="BZ53" s="1311"/>
      <c r="CA53" s="1311"/>
      <c r="CB53" s="1311"/>
      <c r="CC53" s="1311"/>
      <c r="CD53" s="1311"/>
      <c r="CE53" s="1311"/>
      <c r="CF53" s="1311">
        <v>56.9</v>
      </c>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629</v>
      </c>
      <c r="AO55" s="1305"/>
      <c r="AP55" s="1305"/>
      <c r="AQ55" s="1305"/>
      <c r="AR55" s="1305"/>
      <c r="AS55" s="1305"/>
      <c r="AT55" s="1305"/>
      <c r="AU55" s="1305"/>
      <c r="AV55" s="1305"/>
      <c r="AW55" s="1305"/>
      <c r="AX55" s="1305"/>
      <c r="AY55" s="1305"/>
      <c r="AZ55" s="1305"/>
      <c r="BA55" s="1305"/>
      <c r="BB55" s="1309" t="s">
        <v>627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630</v>
      </c>
    </row>
    <row r="64" spans="1:109" x14ac:dyDescent="0.15">
      <c r="B64" s="1280"/>
      <c r="G64" s="1287"/>
      <c r="I64" s="1321"/>
      <c r="J64" s="1321"/>
      <c r="K64" s="1321"/>
      <c r="L64" s="1321"/>
      <c r="M64" s="1321"/>
      <c r="N64" s="1322"/>
      <c r="AM64" s="1287"/>
      <c r="AN64" s="1287" t="s">
        <v>623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8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8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8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8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80"/>
      <c r="H70" s="1331"/>
      <c r="I70" s="1331"/>
      <c r="J70" s="1332"/>
      <c r="K70" s="1332"/>
      <c r="L70" s="1333"/>
      <c r="M70" s="1332"/>
      <c r="N70" s="1333"/>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4"/>
      <c r="I71" s="1335"/>
      <c r="J71" s="1332"/>
      <c r="K71" s="1332"/>
      <c r="L71" s="1333"/>
      <c r="M71" s="1332"/>
      <c r="N71" s="1333"/>
      <c r="AM71" s="1334"/>
      <c r="AN71" s="1273" t="s">
        <v>625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566</v>
      </c>
      <c r="BQ72" s="1305"/>
      <c r="BR72" s="1305"/>
      <c r="BS72" s="1305"/>
      <c r="BT72" s="1305"/>
      <c r="BU72" s="1305"/>
      <c r="BV72" s="1305"/>
      <c r="BW72" s="1305"/>
      <c r="BX72" s="1305" t="s">
        <v>567</v>
      </c>
      <c r="BY72" s="1305"/>
      <c r="BZ72" s="1305"/>
      <c r="CA72" s="1305"/>
      <c r="CB72" s="1305"/>
      <c r="CC72" s="1305"/>
      <c r="CD72" s="1305"/>
      <c r="CE72" s="1305"/>
      <c r="CF72" s="1305" t="s">
        <v>568</v>
      </c>
      <c r="CG72" s="1305"/>
      <c r="CH72" s="1305"/>
      <c r="CI72" s="1305"/>
      <c r="CJ72" s="1305"/>
      <c r="CK72" s="1305"/>
      <c r="CL72" s="1305"/>
      <c r="CM72" s="1305"/>
      <c r="CN72" s="1305" t="s">
        <v>569</v>
      </c>
      <c r="CO72" s="1305"/>
      <c r="CP72" s="1305"/>
      <c r="CQ72" s="1305"/>
      <c r="CR72" s="1305"/>
      <c r="CS72" s="1305"/>
      <c r="CT72" s="1305"/>
      <c r="CU72" s="1305"/>
      <c r="CV72" s="1305" t="s">
        <v>570</v>
      </c>
      <c r="CW72" s="1305"/>
      <c r="CX72" s="1305"/>
      <c r="CY72" s="1305"/>
      <c r="CZ72" s="1305"/>
      <c r="DA72" s="1305"/>
      <c r="DB72" s="1305"/>
      <c r="DC72" s="1305"/>
    </row>
    <row r="73" spans="2:107" x14ac:dyDescent="0.15">
      <c r="B73" s="1280"/>
      <c r="G73" s="1306"/>
      <c r="H73" s="1306"/>
      <c r="I73" s="1306"/>
      <c r="J73" s="1306"/>
      <c r="K73" s="1336"/>
      <c r="L73" s="1336"/>
      <c r="M73" s="1336"/>
      <c r="N73" s="1336"/>
      <c r="AM73" s="1298"/>
      <c r="AN73" s="1309" t="s">
        <v>626</v>
      </c>
      <c r="AO73" s="1309"/>
      <c r="AP73" s="1309"/>
      <c r="AQ73" s="1309"/>
      <c r="AR73" s="1309"/>
      <c r="AS73" s="1309"/>
      <c r="AT73" s="1309"/>
      <c r="AU73" s="1309"/>
      <c r="AV73" s="1309"/>
      <c r="AW73" s="1309"/>
      <c r="AX73" s="1309"/>
      <c r="AY73" s="1309"/>
      <c r="AZ73" s="1309"/>
      <c r="BA73" s="1309"/>
      <c r="BB73" s="1309" t="s">
        <v>627</v>
      </c>
      <c r="BC73" s="1309"/>
      <c r="BD73" s="1309"/>
      <c r="BE73" s="1309"/>
      <c r="BF73" s="1309"/>
      <c r="BG73" s="1309"/>
      <c r="BH73" s="1309"/>
      <c r="BI73" s="1309"/>
      <c r="BJ73" s="1309"/>
      <c r="BK73" s="1309"/>
      <c r="BL73" s="1309"/>
      <c r="BM73" s="1309"/>
      <c r="BN73" s="1309"/>
      <c r="BO73" s="1309"/>
      <c r="BP73" s="1311">
        <v>191.6</v>
      </c>
      <c r="BQ73" s="1311"/>
      <c r="BR73" s="1311"/>
      <c r="BS73" s="1311"/>
      <c r="BT73" s="1311"/>
      <c r="BU73" s="1311"/>
      <c r="BV73" s="1311"/>
      <c r="BW73" s="1311"/>
      <c r="BX73" s="1311">
        <v>176.2</v>
      </c>
      <c r="BY73" s="1311"/>
      <c r="BZ73" s="1311"/>
      <c r="CA73" s="1311"/>
      <c r="CB73" s="1311"/>
      <c r="CC73" s="1311"/>
      <c r="CD73" s="1311"/>
      <c r="CE73" s="1311"/>
      <c r="CF73" s="1311">
        <v>149.1</v>
      </c>
      <c r="CG73" s="1311"/>
      <c r="CH73" s="1311"/>
      <c r="CI73" s="1311"/>
      <c r="CJ73" s="1311"/>
      <c r="CK73" s="1311"/>
      <c r="CL73" s="1311"/>
      <c r="CM73" s="1311"/>
      <c r="CN73" s="1311">
        <v>35.700000000000003</v>
      </c>
      <c r="CO73" s="1311"/>
      <c r="CP73" s="1311"/>
      <c r="CQ73" s="1311"/>
      <c r="CR73" s="1311"/>
      <c r="CS73" s="1311"/>
      <c r="CT73" s="1311"/>
      <c r="CU73" s="1311"/>
      <c r="CV73" s="1311">
        <v>79.3</v>
      </c>
      <c r="CW73" s="1311"/>
      <c r="CX73" s="1311"/>
      <c r="CY73" s="1311"/>
      <c r="CZ73" s="1311"/>
      <c r="DA73" s="1311"/>
      <c r="DB73" s="1311"/>
      <c r="DC73" s="1311"/>
    </row>
    <row r="74" spans="2:107" x14ac:dyDescent="0.15">
      <c r="B74" s="1280"/>
      <c r="G74" s="1306"/>
      <c r="H74" s="1306"/>
      <c r="I74" s="1306"/>
      <c r="J74" s="1306"/>
      <c r="K74" s="1336"/>
      <c r="L74" s="1336"/>
      <c r="M74" s="1336"/>
      <c r="N74" s="1336"/>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632</v>
      </c>
      <c r="BC75" s="1309"/>
      <c r="BD75" s="1309"/>
      <c r="BE75" s="1309"/>
      <c r="BF75" s="1309"/>
      <c r="BG75" s="1309"/>
      <c r="BH75" s="1309"/>
      <c r="BI75" s="1309"/>
      <c r="BJ75" s="1309"/>
      <c r="BK75" s="1309"/>
      <c r="BL75" s="1309"/>
      <c r="BM75" s="1309"/>
      <c r="BN75" s="1309"/>
      <c r="BO75" s="1309"/>
      <c r="BP75" s="1311">
        <v>22.4</v>
      </c>
      <c r="BQ75" s="1311"/>
      <c r="BR75" s="1311"/>
      <c r="BS75" s="1311"/>
      <c r="BT75" s="1311"/>
      <c r="BU75" s="1311"/>
      <c r="BV75" s="1311"/>
      <c r="BW75" s="1311"/>
      <c r="BX75" s="1311">
        <v>20.9</v>
      </c>
      <c r="BY75" s="1311"/>
      <c r="BZ75" s="1311"/>
      <c r="CA75" s="1311"/>
      <c r="CB75" s="1311"/>
      <c r="CC75" s="1311"/>
      <c r="CD75" s="1311"/>
      <c r="CE75" s="1311"/>
      <c r="CF75" s="1311">
        <v>18.2</v>
      </c>
      <c r="CG75" s="1311"/>
      <c r="CH75" s="1311"/>
      <c r="CI75" s="1311"/>
      <c r="CJ75" s="1311"/>
      <c r="CK75" s="1311"/>
      <c r="CL75" s="1311"/>
      <c r="CM75" s="1311"/>
      <c r="CN75" s="1311">
        <v>16</v>
      </c>
      <c r="CO75" s="1311"/>
      <c r="CP75" s="1311"/>
      <c r="CQ75" s="1311"/>
      <c r="CR75" s="1311"/>
      <c r="CS75" s="1311"/>
      <c r="CT75" s="1311"/>
      <c r="CU75" s="1311"/>
      <c r="CV75" s="1311">
        <v>13.5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36"/>
      <c r="L77" s="1336"/>
      <c r="M77" s="1336"/>
      <c r="N77" s="1336"/>
      <c r="AN77" s="1305" t="s">
        <v>629</v>
      </c>
      <c r="AO77" s="1305"/>
      <c r="AP77" s="1305"/>
      <c r="AQ77" s="1305"/>
      <c r="AR77" s="1305"/>
      <c r="AS77" s="1305"/>
      <c r="AT77" s="1305"/>
      <c r="AU77" s="1305"/>
      <c r="AV77" s="1305"/>
      <c r="AW77" s="1305"/>
      <c r="AX77" s="1305"/>
      <c r="AY77" s="1305"/>
      <c r="AZ77" s="1305"/>
      <c r="BA77" s="1305"/>
      <c r="BB77" s="1309" t="s">
        <v>627</v>
      </c>
      <c r="BC77" s="1309"/>
      <c r="BD77" s="1309"/>
      <c r="BE77" s="1309"/>
      <c r="BF77" s="1309"/>
      <c r="BG77" s="1309"/>
      <c r="BH77" s="1309"/>
      <c r="BI77" s="1309"/>
      <c r="BJ77" s="1309"/>
      <c r="BK77" s="1309"/>
      <c r="BL77" s="1309"/>
      <c r="BM77" s="1309"/>
      <c r="BN77" s="1309"/>
      <c r="BO77" s="1309"/>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1280"/>
      <c r="G78" s="1299"/>
      <c r="H78" s="1299"/>
      <c r="I78" s="1299"/>
      <c r="J78" s="1299"/>
      <c r="K78" s="1336"/>
      <c r="L78" s="1336"/>
      <c r="M78" s="1336"/>
      <c r="N78" s="1336"/>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37"/>
      <c r="L79" s="1337"/>
      <c r="M79" s="1337"/>
      <c r="N79" s="1337"/>
      <c r="AN79" s="1305"/>
      <c r="AO79" s="1305"/>
      <c r="AP79" s="1305"/>
      <c r="AQ79" s="1305"/>
      <c r="AR79" s="1305"/>
      <c r="AS79" s="1305"/>
      <c r="AT79" s="1305"/>
      <c r="AU79" s="1305"/>
      <c r="AV79" s="1305"/>
      <c r="AW79" s="1305"/>
      <c r="AX79" s="1305"/>
      <c r="AY79" s="1305"/>
      <c r="AZ79" s="1305"/>
      <c r="BA79" s="1305"/>
      <c r="BB79" s="1309" t="s">
        <v>632</v>
      </c>
      <c r="BC79" s="1309"/>
      <c r="BD79" s="1309"/>
      <c r="BE79" s="1309"/>
      <c r="BF79" s="1309"/>
      <c r="BG79" s="1309"/>
      <c r="BH79" s="1309"/>
      <c r="BI79" s="1309"/>
      <c r="BJ79" s="1309"/>
      <c r="BK79" s="1309"/>
      <c r="BL79" s="1309"/>
      <c r="BM79" s="1309"/>
      <c r="BN79" s="1309"/>
      <c r="BO79" s="1309"/>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1280"/>
      <c r="G80" s="1299"/>
      <c r="H80" s="1299"/>
      <c r="I80" s="1313"/>
      <c r="J80" s="1313"/>
      <c r="K80" s="1337"/>
      <c r="L80" s="1337"/>
      <c r="M80" s="1337"/>
      <c r="N80" s="1337"/>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9"/>
      <c r="AQ87" s="1339"/>
      <c r="BC87" s="1339"/>
      <c r="BO87" s="1339"/>
      <c r="CA87" s="1339"/>
      <c r="CM87" s="1339"/>
      <c r="CY87" s="1339"/>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wkCj7jWk+xGu0ytWjNuT2XEyvclp9MqbVBXafIvyYLOvdCITrprEwJ7UOZTqMU8W3qeS9skgBrYEVXzzyuv/1w==" saltValue="RCMaAh0Pl5h5HE9QxNkk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FCroRfepnRpdv7gh9Qz8scEVKOhYDLi+nxPHMhHrI3Ju5EVShIZ8FNqpBu/s5bhqGNBkHqWROhwZjMMk5JeHUg==" saltValue="ZOVqWQpGFp3pBmX3vAd/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ugHgA/9g+nW76/2GwJgWjwoWJqx3OFfGc/t/Tk+X/S4AjDCziWZwDlmro3NSXiWg8HKry/Z2VGAd1xb5FqHk7g==" saltValue="Gpi4SID1Sd2FNuWiOr9k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21707</v>
      </c>
      <c r="E3" s="162"/>
      <c r="F3" s="163">
        <v>44267</v>
      </c>
      <c r="G3" s="164"/>
      <c r="H3" s="165"/>
    </row>
    <row r="4" spans="1:8" x14ac:dyDescent="0.15">
      <c r="A4" s="166"/>
      <c r="B4" s="167"/>
      <c r="C4" s="168"/>
      <c r="D4" s="169">
        <v>17528</v>
      </c>
      <c r="E4" s="170"/>
      <c r="F4" s="171">
        <v>26161</v>
      </c>
      <c r="G4" s="172"/>
      <c r="H4" s="173"/>
    </row>
    <row r="5" spans="1:8" x14ac:dyDescent="0.15">
      <c r="A5" s="154" t="s">
        <v>558</v>
      </c>
      <c r="B5" s="159"/>
      <c r="C5" s="160"/>
      <c r="D5" s="161">
        <v>28173</v>
      </c>
      <c r="E5" s="162"/>
      <c r="F5" s="163">
        <v>40879</v>
      </c>
      <c r="G5" s="164"/>
      <c r="H5" s="165"/>
    </row>
    <row r="6" spans="1:8" x14ac:dyDescent="0.15">
      <c r="A6" s="166"/>
      <c r="B6" s="167"/>
      <c r="C6" s="168"/>
      <c r="D6" s="169">
        <v>26397</v>
      </c>
      <c r="E6" s="170"/>
      <c r="F6" s="171">
        <v>24087</v>
      </c>
      <c r="G6" s="172"/>
      <c r="H6" s="173"/>
    </row>
    <row r="7" spans="1:8" x14ac:dyDescent="0.15">
      <c r="A7" s="154" t="s">
        <v>559</v>
      </c>
      <c r="B7" s="159"/>
      <c r="C7" s="160"/>
      <c r="D7" s="161">
        <v>46169</v>
      </c>
      <c r="E7" s="162"/>
      <c r="F7" s="163">
        <v>42651</v>
      </c>
      <c r="G7" s="164"/>
      <c r="H7" s="165"/>
    </row>
    <row r="8" spans="1:8" x14ac:dyDescent="0.15">
      <c r="A8" s="166"/>
      <c r="B8" s="167"/>
      <c r="C8" s="168"/>
      <c r="D8" s="169">
        <v>39449</v>
      </c>
      <c r="E8" s="170"/>
      <c r="F8" s="171">
        <v>22675</v>
      </c>
      <c r="G8" s="172"/>
      <c r="H8" s="173"/>
    </row>
    <row r="9" spans="1:8" x14ac:dyDescent="0.15">
      <c r="A9" s="154" t="s">
        <v>560</v>
      </c>
      <c r="B9" s="159"/>
      <c r="C9" s="160"/>
      <c r="D9" s="161">
        <v>48901</v>
      </c>
      <c r="E9" s="162"/>
      <c r="F9" s="163">
        <v>43226</v>
      </c>
      <c r="G9" s="164"/>
      <c r="H9" s="165"/>
    </row>
    <row r="10" spans="1:8" x14ac:dyDescent="0.15">
      <c r="A10" s="166"/>
      <c r="B10" s="167"/>
      <c r="C10" s="168"/>
      <c r="D10" s="169">
        <v>39462</v>
      </c>
      <c r="E10" s="170"/>
      <c r="F10" s="171">
        <v>22622</v>
      </c>
      <c r="G10" s="172"/>
      <c r="H10" s="173"/>
    </row>
    <row r="11" spans="1:8" x14ac:dyDescent="0.15">
      <c r="A11" s="154" t="s">
        <v>561</v>
      </c>
      <c r="B11" s="159"/>
      <c r="C11" s="160"/>
      <c r="D11" s="161">
        <v>57425</v>
      </c>
      <c r="E11" s="162"/>
      <c r="F11" s="163">
        <v>42836</v>
      </c>
      <c r="G11" s="164"/>
      <c r="H11" s="165"/>
    </row>
    <row r="12" spans="1:8" x14ac:dyDescent="0.15">
      <c r="A12" s="166"/>
      <c r="B12" s="167"/>
      <c r="C12" s="174"/>
      <c r="D12" s="169">
        <v>48853</v>
      </c>
      <c r="E12" s="170"/>
      <c r="F12" s="171">
        <v>22936</v>
      </c>
      <c r="G12" s="172"/>
      <c r="H12" s="173"/>
    </row>
    <row r="13" spans="1:8" x14ac:dyDescent="0.15">
      <c r="A13" s="154"/>
      <c r="B13" s="159"/>
      <c r="C13" s="175"/>
      <c r="D13" s="176">
        <v>40475</v>
      </c>
      <c r="E13" s="177"/>
      <c r="F13" s="178">
        <v>42772</v>
      </c>
      <c r="G13" s="179"/>
      <c r="H13" s="165"/>
    </row>
    <row r="14" spans="1:8" x14ac:dyDescent="0.15">
      <c r="A14" s="166"/>
      <c r="B14" s="167"/>
      <c r="C14" s="168"/>
      <c r="D14" s="169">
        <v>34338</v>
      </c>
      <c r="E14" s="170"/>
      <c r="F14" s="171">
        <v>23696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0.24</v>
      </c>
      <c r="C19" s="180">
        <f>ROUND(VALUE(SUBSTITUTE(実質収支比率等に係る経年分析!G$48,"▲","-")),2)</f>
        <v>0.25</v>
      </c>
      <c r="D19" s="180">
        <f>ROUND(VALUE(SUBSTITUTE(実質収支比率等に係る経年分析!H$48,"▲","-")),2)</f>
        <v>0.25</v>
      </c>
      <c r="E19" s="180">
        <f>ROUND(VALUE(SUBSTITUTE(実質収支比率等に係る経年分析!I$48,"▲","-")),2)</f>
        <v>0.27</v>
      </c>
      <c r="F19" s="180">
        <f>ROUND(VALUE(SUBSTITUTE(実質収支比率等に係る経年分析!J$48,"▲","-")),2)</f>
        <v>0.56999999999999995</v>
      </c>
    </row>
    <row r="20" spans="1:11" x14ac:dyDescent="0.15">
      <c r="A20" s="180" t="s">
        <v>54</v>
      </c>
      <c r="B20" s="180">
        <f>ROUND(VALUE(SUBSTITUTE(実質収支比率等に係る経年分析!F$47,"▲","-")),2)</f>
        <v>5.97</v>
      </c>
      <c r="C20" s="180">
        <f>ROUND(VALUE(SUBSTITUTE(実質収支比率等に係る経年分析!G$47,"▲","-")),2)</f>
        <v>5.92</v>
      </c>
      <c r="D20" s="180">
        <f>ROUND(VALUE(SUBSTITUTE(実質収支比率等に係る経年分析!H$47,"▲","-")),2)</f>
        <v>6.1</v>
      </c>
      <c r="E20" s="180">
        <f>ROUND(VALUE(SUBSTITUTE(実質収支比率等に係る経年分析!I$47,"▲","-")),2)</f>
        <v>7.02</v>
      </c>
      <c r="F20" s="180">
        <f>ROUND(VALUE(SUBSTITUTE(実質収支比率等に係る経年分析!J$47,"▲","-")),2)</f>
        <v>7.99</v>
      </c>
    </row>
    <row r="21" spans="1:11" x14ac:dyDescent="0.15">
      <c r="A21" s="180" t="s">
        <v>55</v>
      </c>
      <c r="B21" s="180">
        <f>IF(ISNUMBER(VALUE(SUBSTITUTE(実質収支比率等に係る経年分析!F$49,"▲","-"))),ROUND(VALUE(SUBSTITUTE(実質収支比率等に係る経年分析!F$49,"▲","-")),2),NA())</f>
        <v>13.98</v>
      </c>
      <c r="C21" s="180">
        <f>IF(ISNUMBER(VALUE(SUBSTITUTE(実質収支比率等に係る経年分析!G$49,"▲","-"))),ROUND(VALUE(SUBSTITUTE(実質収支比率等に係る経年分析!G$49,"▲","-")),2),NA())</f>
        <v>45.39</v>
      </c>
      <c r="D21" s="180">
        <f>IF(ISNUMBER(VALUE(SUBSTITUTE(実質収支比率等に係る経年分析!H$49,"▲","-"))),ROUND(VALUE(SUBSTITUTE(実質収支比率等に係る経年分析!H$49,"▲","-")),2),NA())</f>
        <v>3.12</v>
      </c>
      <c r="E21" s="180">
        <f>IF(ISNUMBER(VALUE(SUBSTITUTE(実質収支比率等に係る経年分析!I$49,"▲","-"))),ROUND(VALUE(SUBSTITUTE(実質収支比率等に係る経年分析!I$49,"▲","-")),2),NA())</f>
        <v>10.18</v>
      </c>
      <c r="F21" s="180">
        <f>IF(ISNUMBER(VALUE(SUBSTITUTE(実質収支比率等に係る経年分析!J$49,"▲","-"))),ROUND(VALUE(SUBSTITUTE(実質収支比率等に係る経年分析!J$49,"▲","-")),2),NA())</f>
        <v>2.4900000000000002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病院事業債管理特別会計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2.52</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5947</v>
      </c>
      <c r="E42" s="182"/>
      <c r="F42" s="182"/>
      <c r="G42" s="182">
        <f>'実質公債費比率（分子）の構造'!L$52</f>
        <v>5526</v>
      </c>
      <c r="H42" s="182"/>
      <c r="I42" s="182"/>
      <c r="J42" s="182">
        <f>'実質公債費比率（分子）の構造'!M$52</f>
        <v>5655</v>
      </c>
      <c r="K42" s="182"/>
      <c r="L42" s="182"/>
      <c r="M42" s="182">
        <f>'実質公債費比率（分子）の構造'!N$52</f>
        <v>5567</v>
      </c>
      <c r="N42" s="182"/>
      <c r="O42" s="182"/>
      <c r="P42" s="182">
        <f>'実質公債費比率（分子）の構造'!O$52</f>
        <v>5539</v>
      </c>
    </row>
    <row r="43" spans="1:16" x14ac:dyDescent="0.15">
      <c r="A43" s="182" t="s">
        <v>63</v>
      </c>
      <c r="B43" s="182">
        <f>'実質公債費比率（分子）の構造'!K$51</f>
        <v>6</v>
      </c>
      <c r="C43" s="182"/>
      <c r="D43" s="182"/>
      <c r="E43" s="182">
        <f>'実質公債費比率（分子）の構造'!L$51</f>
        <v>1</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27</v>
      </c>
      <c r="C44" s="182"/>
      <c r="D44" s="182"/>
      <c r="E44" s="182">
        <f>'実質公債費比率（分子）の構造'!L$50</f>
        <v>28</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65</v>
      </c>
      <c r="B45" s="182">
        <f>'実質公債費比率（分子）の構造'!K$49</f>
        <v>5</v>
      </c>
      <c r="C45" s="182"/>
      <c r="D45" s="182"/>
      <c r="E45" s="182">
        <f>'実質公債費比率（分子）の構造'!L$49</f>
        <v>44</v>
      </c>
      <c r="F45" s="182"/>
      <c r="G45" s="182"/>
      <c r="H45" s="182">
        <f>'実質公債費比率（分子）の構造'!M$49</f>
        <v>67</v>
      </c>
      <c r="I45" s="182"/>
      <c r="J45" s="182"/>
      <c r="K45" s="182">
        <f>'実質公債費比率（分子）の構造'!N$49</f>
        <v>84</v>
      </c>
      <c r="L45" s="182"/>
      <c r="M45" s="182"/>
      <c r="N45" s="182">
        <f>'実質公債費比率（分子）の構造'!O$49</f>
        <v>84</v>
      </c>
      <c r="O45" s="182"/>
      <c r="P45" s="182"/>
    </row>
    <row r="46" spans="1:16" x14ac:dyDescent="0.15">
      <c r="A46" s="182" t="s">
        <v>66</v>
      </c>
      <c r="B46" s="182">
        <f>'実質公債費比率（分子）の構造'!K$48</f>
        <v>1253</v>
      </c>
      <c r="C46" s="182"/>
      <c r="D46" s="182"/>
      <c r="E46" s="182">
        <f>'実質公債費比率（分子）の構造'!L$48</f>
        <v>1301</v>
      </c>
      <c r="F46" s="182"/>
      <c r="G46" s="182"/>
      <c r="H46" s="182">
        <f>'実質公債費比率（分子）の構造'!M$48</f>
        <v>1320</v>
      </c>
      <c r="I46" s="182"/>
      <c r="J46" s="182"/>
      <c r="K46" s="182">
        <f>'実質公債費比率（分子）の構造'!N$48</f>
        <v>1352</v>
      </c>
      <c r="L46" s="182"/>
      <c r="M46" s="182"/>
      <c r="N46" s="182">
        <f>'実質公債費比率（分子）の構造'!O$48</f>
        <v>1378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8690</v>
      </c>
      <c r="C49" s="182"/>
      <c r="D49" s="182"/>
      <c r="E49" s="182">
        <f>'実質公債費比率（分子）の構造'!L$45</f>
        <v>7792</v>
      </c>
      <c r="F49" s="182"/>
      <c r="G49" s="182"/>
      <c r="H49" s="182">
        <f>'実質公債費比率（分子）の構造'!M$45</f>
        <v>7107</v>
      </c>
      <c r="I49" s="182"/>
      <c r="J49" s="182"/>
      <c r="K49" s="182">
        <f>'実質公債費比率（分子）の構造'!N$45</f>
        <v>6922</v>
      </c>
      <c r="L49" s="182"/>
      <c r="M49" s="182"/>
      <c r="N49" s="182">
        <f>'実質公債費比率（分子）の構造'!O$45</f>
        <v>6341</v>
      </c>
      <c r="O49" s="182"/>
      <c r="P49" s="182"/>
    </row>
    <row r="50" spans="1:16" x14ac:dyDescent="0.15">
      <c r="A50" s="182" t="s">
        <v>70</v>
      </c>
      <c r="B50" s="182" t="e">
        <f>NA()</f>
        <v>#N/A</v>
      </c>
      <c r="C50" s="182">
        <f>IF(ISNUMBER('実質公債費比率（分子）の構造'!K$53),'実質公債費比率（分子）の構造'!K$53,NA())</f>
        <v>4034</v>
      </c>
      <c r="D50" s="182" t="e">
        <f>NA()</f>
        <v>#N/A</v>
      </c>
      <c r="E50" s="182" t="e">
        <f>NA()</f>
        <v>#N/A</v>
      </c>
      <c r="F50" s="182">
        <f>IF(ISNUMBER('実質公債費比率（分子）の構造'!L$53),'実質公債費比率（分子）の構造'!L$53,NA())</f>
        <v>3640</v>
      </c>
      <c r="G50" s="182" t="e">
        <f>NA()</f>
        <v>#N/A</v>
      </c>
      <c r="H50" s="182" t="e">
        <f>NA()</f>
        <v>#N/A</v>
      </c>
      <c r="I50" s="182">
        <f>IF(ISNUMBER('実質公債費比率（分子）の構造'!M$53),'実質公債費比率（分子）の構造'!M$53,NA())</f>
        <v>2870</v>
      </c>
      <c r="J50" s="182" t="e">
        <f>NA()</f>
        <v>#N/A</v>
      </c>
      <c r="K50" s="182" t="e">
        <f>NA()</f>
        <v>#N/A</v>
      </c>
      <c r="L50" s="182">
        <f>IF(ISNUMBER('実質公債費比率（分子）の構造'!N$53),'実質公債費比率（分子）の構造'!N$53,NA())</f>
        <v>2822</v>
      </c>
      <c r="M50" s="182" t="e">
        <f>NA()</f>
        <v>#N/A</v>
      </c>
      <c r="N50" s="182" t="e">
        <f>NA()</f>
        <v>#N/A</v>
      </c>
      <c r="O50" s="182">
        <f>IF(ISNUMBER('実質公債費比率（分子）の構造'!O$53),'実質公債費比率（分子）の構造'!O$53,NA())</f>
        <v>2295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41007</v>
      </c>
      <c r="E56" s="181"/>
      <c r="F56" s="181"/>
      <c r="G56" s="181">
        <f>'将来負担比率（分子）の構造'!J$52</f>
        <v>41095</v>
      </c>
      <c r="H56" s="181"/>
      <c r="I56" s="181"/>
      <c r="J56" s="181">
        <f>'将来負担比率（分子）の構造'!K$52</f>
        <v>41664</v>
      </c>
      <c r="K56" s="181"/>
      <c r="L56" s="181"/>
      <c r="M56" s="181">
        <f>'将来負担比率（分子）の構造'!L$52</f>
        <v>41293</v>
      </c>
      <c r="N56" s="181"/>
      <c r="O56" s="181"/>
      <c r="P56" s="181">
        <f>'将来負担比率（分子）の構造'!M$52</f>
        <v>40327</v>
      </c>
    </row>
    <row r="57" spans="1:16" x14ac:dyDescent="0.15">
      <c r="A57" s="181" t="s">
        <v>41</v>
      </c>
      <c r="B57" s="181"/>
      <c r="C57" s="181"/>
      <c r="D57" s="181">
        <f>'将来負担比率（分子）の構造'!I$51</f>
        <v>20966</v>
      </c>
      <c r="E57" s="181"/>
      <c r="F57" s="181"/>
      <c r="G57" s="181">
        <f>'将来負担比率（分子）の構造'!J$51</f>
        <v>20244</v>
      </c>
      <c r="H57" s="181"/>
      <c r="I57" s="181"/>
      <c r="J57" s="181">
        <f>'将来負担比率（分子）の構造'!K$51</f>
        <v>22256</v>
      </c>
      <c r="K57" s="181"/>
      <c r="L57" s="181"/>
      <c r="M57" s="181">
        <f>'将来負担比率（分子）の構造'!L$51</f>
        <v>21414</v>
      </c>
      <c r="N57" s="181"/>
      <c r="O57" s="181"/>
      <c r="P57" s="181">
        <f>'将来負担比率（分子）の構造'!M$51</f>
        <v>21172</v>
      </c>
    </row>
    <row r="58" spans="1:16" x14ac:dyDescent="0.15">
      <c r="A58" s="181" t="s">
        <v>40</v>
      </c>
      <c r="B58" s="181"/>
      <c r="C58" s="181"/>
      <c r="D58" s="181">
        <f>'将来負担比率（分子）の構造'!I$50</f>
        <v>18469</v>
      </c>
      <c r="E58" s="181"/>
      <c r="F58" s="181"/>
      <c r="G58" s="181">
        <f>'将来負担比率（分子）の構造'!J$50</f>
        <v>9155</v>
      </c>
      <c r="H58" s="181"/>
      <c r="I58" s="181"/>
      <c r="J58" s="181">
        <f>'将来負担比率（分子）の構造'!K$50</f>
        <v>11497</v>
      </c>
      <c r="K58" s="181"/>
      <c r="L58" s="181"/>
      <c r="M58" s="181">
        <f>'将来負担比率（分子）の構造'!L$50</f>
        <v>29836</v>
      </c>
      <c r="N58" s="181"/>
      <c r="O58" s="181"/>
      <c r="P58" s="181">
        <f>'将来負担比率（分子）の構造'!M$50</f>
        <v>19220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4227</v>
      </c>
      <c r="C61" s="181"/>
      <c r="D61" s="181"/>
      <c r="E61" s="181">
        <f>'将来負担比率（分子）の構造'!J$46</f>
        <v>4555</v>
      </c>
      <c r="F61" s="181"/>
      <c r="G61" s="181"/>
      <c r="H61" s="181">
        <f>'将来負担比率（分子）の構造'!K$46</f>
        <v>4405</v>
      </c>
      <c r="I61" s="181"/>
      <c r="J61" s="181"/>
      <c r="K61" s="181">
        <f>'将来負担比率（分子）の構造'!L$46</f>
        <v>3825</v>
      </c>
      <c r="L61" s="181"/>
      <c r="M61" s="181"/>
      <c r="N61" s="181">
        <f>'将来負担比率（分子）の構造'!M$46</f>
        <v>3446</v>
      </c>
      <c r="O61" s="181"/>
      <c r="P61" s="181"/>
    </row>
    <row r="62" spans="1:16" x14ac:dyDescent="0.15">
      <c r="A62" s="181" t="s">
        <v>34</v>
      </c>
      <c r="B62" s="181">
        <f>'将来負担比率（分子）の構造'!I$45</f>
        <v>5352</v>
      </c>
      <c r="C62" s="181"/>
      <c r="D62" s="181"/>
      <c r="E62" s="181">
        <f>'将来負担比率（分子）の構造'!J$45</f>
        <v>5488</v>
      </c>
      <c r="F62" s="181"/>
      <c r="G62" s="181"/>
      <c r="H62" s="181">
        <f>'将来負担比率（分子）の構造'!K$45</f>
        <v>5470</v>
      </c>
      <c r="I62" s="181"/>
      <c r="J62" s="181"/>
      <c r="K62" s="181">
        <f>'将来負担比率（分子）の構造'!L$45</f>
        <v>5102</v>
      </c>
      <c r="L62" s="181"/>
      <c r="M62" s="181"/>
      <c r="N62" s="181">
        <f>'将来負担比率（分子）の構造'!M$45</f>
        <v>5214</v>
      </c>
      <c r="O62" s="181"/>
      <c r="P62" s="181"/>
    </row>
    <row r="63" spans="1:16" x14ac:dyDescent="0.15">
      <c r="A63" s="181" t="s">
        <v>33</v>
      </c>
      <c r="B63" s="181">
        <f>'将来負担比率（分子）の構造'!I$44</f>
        <v>457</v>
      </c>
      <c r="C63" s="181"/>
      <c r="D63" s="181"/>
      <c r="E63" s="181">
        <f>'将来負担比率（分子）の構造'!J$44</f>
        <v>552</v>
      </c>
      <c r="F63" s="181"/>
      <c r="G63" s="181"/>
      <c r="H63" s="181">
        <f>'将来負担比率（分子）の構造'!K$44</f>
        <v>667</v>
      </c>
      <c r="I63" s="181"/>
      <c r="J63" s="181"/>
      <c r="K63" s="181">
        <f>'将来負担比率（分子）の構造'!L$44</f>
        <v>660</v>
      </c>
      <c r="L63" s="181"/>
      <c r="M63" s="181"/>
      <c r="N63" s="181">
        <f>'将来負担比率（分子）の構造'!M$44</f>
        <v>616</v>
      </c>
      <c r="O63" s="181"/>
      <c r="P63" s="181"/>
    </row>
    <row r="64" spans="1:16" x14ac:dyDescent="0.15">
      <c r="A64" s="181" t="s">
        <v>32</v>
      </c>
      <c r="B64" s="181">
        <f>'将来負担比率（分子）の構造'!I$43</f>
        <v>19359</v>
      </c>
      <c r="C64" s="181"/>
      <c r="D64" s="181"/>
      <c r="E64" s="181">
        <f>'将来負担比率（分子）の構造'!J$43</f>
        <v>18622</v>
      </c>
      <c r="F64" s="181"/>
      <c r="G64" s="181"/>
      <c r="H64" s="181">
        <f>'将来負担比率（分子）の構造'!K$43</f>
        <v>17858</v>
      </c>
      <c r="I64" s="181"/>
      <c r="J64" s="181"/>
      <c r="K64" s="181">
        <f>'将来負担比率（分子）の構造'!L$43</f>
        <v>17328</v>
      </c>
      <c r="L64" s="181"/>
      <c r="M64" s="181"/>
      <c r="N64" s="181">
        <f>'将来負担比率（分子）の構造'!M$43</f>
        <v>16873</v>
      </c>
      <c r="O64" s="181"/>
      <c r="P64" s="181"/>
    </row>
    <row r="65" spans="1:16" x14ac:dyDescent="0.15">
      <c r="A65" s="181" t="s">
        <v>31</v>
      </c>
      <c r="B65" s="181">
        <f>'将来負担比率（分子）の構造'!I$42</f>
        <v>248</v>
      </c>
      <c r="C65" s="181"/>
      <c r="D65" s="181"/>
      <c r="E65" s="181">
        <f>'将来負担比率（分子）の構造'!J$42</f>
        <v>224</v>
      </c>
      <c r="F65" s="181"/>
      <c r="G65" s="181"/>
      <c r="H65" s="181">
        <f>'将来負担比率（分子）の構造'!K$42</f>
        <v>197</v>
      </c>
      <c r="I65" s="181"/>
      <c r="J65" s="181"/>
      <c r="K65" s="181">
        <f>'将来負担比率（分子）の構造'!L$42</f>
        <v>170</v>
      </c>
      <c r="L65" s="181"/>
      <c r="M65" s="181"/>
      <c r="N65" s="181">
        <f>'将来負担比率（分子）の構造'!M$42</f>
        <v>141</v>
      </c>
      <c r="O65" s="181"/>
      <c r="P65" s="181"/>
    </row>
    <row r="66" spans="1:16" x14ac:dyDescent="0.15">
      <c r="A66" s="181" t="s">
        <v>30</v>
      </c>
      <c r="B66" s="181">
        <f>'将来負担比率（分子）の構造'!I$41</f>
        <v>87463</v>
      </c>
      <c r="C66" s="181"/>
      <c r="D66" s="181"/>
      <c r="E66" s="181">
        <f>'将来負担比率（分子）の構造'!J$41</f>
        <v>74953</v>
      </c>
      <c r="F66" s="181"/>
      <c r="G66" s="181"/>
      <c r="H66" s="181">
        <f>'将来負担比率（分子）の構造'!K$41</f>
        <v>75754</v>
      </c>
      <c r="I66" s="181"/>
      <c r="J66" s="181"/>
      <c r="K66" s="181">
        <f>'将来負担比率（分子）の構造'!L$41</f>
        <v>72426</v>
      </c>
      <c r="L66" s="181"/>
      <c r="M66" s="181"/>
      <c r="N66" s="181">
        <f>'将来負担比率（分子）の構造'!M$41</f>
        <v>70320</v>
      </c>
      <c r="O66" s="181"/>
      <c r="P66" s="181"/>
    </row>
    <row r="67" spans="1:16" x14ac:dyDescent="0.15">
      <c r="A67" s="181" t="s">
        <v>74</v>
      </c>
      <c r="B67" s="181" t="e">
        <f>NA()</f>
        <v>#N/A</v>
      </c>
      <c r="C67" s="181">
        <f>IF(ISNUMBER('将来負担比率（分子）の構造'!I$53), IF('将来負担比率（分子）の構造'!I$53 &lt; 0, 0, '将来負担比率（分子）の構造'!I$53), NA())</f>
        <v>36663</v>
      </c>
      <c r="D67" s="181" t="e">
        <f>NA()</f>
        <v>#N/A</v>
      </c>
      <c r="E67" s="181" t="e">
        <f>NA()</f>
        <v>#N/A</v>
      </c>
      <c r="F67" s="181">
        <f>IF(ISNUMBER('将来負担比率（分子）の構造'!J$53), IF('将来負担比率（分子）の構造'!J$53 &lt; 0, 0, '将来負担比率（分子）の構造'!J$53), NA())</f>
        <v>33900</v>
      </c>
      <c r="G67" s="181" t="e">
        <f>NA()</f>
        <v>#N/A</v>
      </c>
      <c r="H67" s="181" t="e">
        <f>NA()</f>
        <v>#N/A</v>
      </c>
      <c r="I67" s="181">
        <f>IF(ISNUMBER('将来負担比率（分子）の構造'!K$53), IF('将来負担比率（分子）の構造'!K$53 &lt; 0, 0, '将来負担比率（分子）の構造'!K$53), NA())</f>
        <v>28934</v>
      </c>
      <c r="J67" s="181" t="e">
        <f>NA()</f>
        <v>#N/A</v>
      </c>
      <c r="K67" s="181" t="e">
        <f>NA()</f>
        <v>#N/A</v>
      </c>
      <c r="L67" s="181">
        <f>IF(ISNUMBER('将来負担比率（分子）の構造'!L$53), IF('将来負担比率（分子）の構造'!L$53 &lt; 0, 0, '将来負担比率（分子）の構造'!L$53), NA())</f>
        <v>6967</v>
      </c>
      <c r="M67" s="181" t="e">
        <f>NA()</f>
        <v>#N/A</v>
      </c>
      <c r="N67" s="181" t="e">
        <f>NA()</f>
        <v>#N/A</v>
      </c>
      <c r="O67" s="181">
        <f>IF(ISNUMBER('将来負担比率（分子）の構造'!M$53), IF('将来負担比率（分子）の構造'!M$53 &lt; 0, 0, '将来負担比率（分子）の構造'!M$53), NA())</f>
        <v>15892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1376</v>
      </c>
      <c r="C72" s="185">
        <f>基金残高に係る経年分析!G55</f>
        <v>1590</v>
      </c>
      <c r="D72" s="185">
        <f>基金残高に係る経年分析!H55</f>
        <v>1859</v>
      </c>
    </row>
    <row r="73" spans="1:16" x14ac:dyDescent="0.15">
      <c r="A73" s="184" t="s">
        <v>77</v>
      </c>
      <c r="B73" s="185">
        <f>基金残高に係る経年分析!F56</f>
        <v>2518</v>
      </c>
      <c r="C73" s="185">
        <f>基金残高に係る経年分析!G56</f>
        <v>686</v>
      </c>
      <c r="D73" s="185">
        <f>基金残高に係る経年分析!H56</f>
        <v>566</v>
      </c>
    </row>
    <row r="74" spans="1:16" x14ac:dyDescent="0.15">
      <c r="A74" s="184" t="s">
        <v>78</v>
      </c>
      <c r="B74" s="185">
        <f>基金残高に係る経年分析!F57</f>
        <v>6699</v>
      </c>
      <c r="C74" s="185">
        <f>基金残高に係る経年分析!G57</f>
        <v>26443</v>
      </c>
      <c r="D74" s="185">
        <f>基金残高に係る経年分析!H57</f>
        <v>15555</v>
      </c>
    </row>
  </sheetData>
  <sheetProtection algorithmName="SHA-512" hashValue="YjEXZXCikWiZMRWufM7pg9v3476/f7+MNKZTHDl3sG+cC9N9TaG/mzwuGO5EaIESIuqMMu0Z7JP5BUTx/Gg1tg==" saltValue="wYBt47yr1lCNI6pnePDn3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21659835</v>
      </c>
      <c r="S5" s="635"/>
      <c r="T5" s="635"/>
      <c r="U5" s="635"/>
      <c r="V5" s="635"/>
      <c r="W5" s="635"/>
      <c r="X5" s="635"/>
      <c r="Y5" s="636"/>
      <c r="Z5" s="637">
        <v>23</v>
      </c>
      <c r="AA5" s="637"/>
      <c r="AB5" s="637"/>
      <c r="AC5" s="637"/>
      <c r="AD5" s="638">
        <v>19759716</v>
      </c>
      <c r="AE5" s="638"/>
      <c r="AF5" s="638"/>
      <c r="AG5" s="638"/>
      <c r="AH5" s="638"/>
      <c r="AI5" s="638"/>
      <c r="AJ5" s="638"/>
      <c r="AK5" s="638"/>
      <c r="AL5" s="639">
        <v>84.4</v>
      </c>
      <c r="AM5" s="640"/>
      <c r="AN5" s="640"/>
      <c r="AO5" s="641"/>
      <c r="AP5" s="631" t="s">
        <v>227</v>
      </c>
      <c r="AQ5" s="632"/>
      <c r="AR5" s="632"/>
      <c r="AS5" s="632"/>
      <c r="AT5" s="632"/>
      <c r="AU5" s="632"/>
      <c r="AV5" s="632"/>
      <c r="AW5" s="632"/>
      <c r="AX5" s="632"/>
      <c r="AY5" s="632"/>
      <c r="AZ5" s="632"/>
      <c r="BA5" s="632"/>
      <c r="BB5" s="632"/>
      <c r="BC5" s="632"/>
      <c r="BD5" s="632"/>
      <c r="BE5" s="632"/>
      <c r="BF5" s="633"/>
      <c r="BG5" s="645">
        <v>20186010</v>
      </c>
      <c r="BH5" s="646"/>
      <c r="BI5" s="646"/>
      <c r="BJ5" s="646"/>
      <c r="BK5" s="646"/>
      <c r="BL5" s="646"/>
      <c r="BM5" s="646"/>
      <c r="BN5" s="647"/>
      <c r="BO5" s="648">
        <v>93.2</v>
      </c>
      <c r="BP5" s="648"/>
      <c r="BQ5" s="648"/>
      <c r="BR5" s="648"/>
      <c r="BS5" s="649">
        <v>400812</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207690</v>
      </c>
      <c r="S6" s="646"/>
      <c r="T6" s="646"/>
      <c r="U6" s="646"/>
      <c r="V6" s="646"/>
      <c r="W6" s="646"/>
      <c r="X6" s="646"/>
      <c r="Y6" s="647"/>
      <c r="Z6" s="648">
        <v>0.2</v>
      </c>
      <c r="AA6" s="648"/>
      <c r="AB6" s="648"/>
      <c r="AC6" s="648"/>
      <c r="AD6" s="649">
        <v>207690</v>
      </c>
      <c r="AE6" s="649"/>
      <c r="AF6" s="649"/>
      <c r="AG6" s="649"/>
      <c r="AH6" s="649"/>
      <c r="AI6" s="649"/>
      <c r="AJ6" s="649"/>
      <c r="AK6" s="649"/>
      <c r="AL6" s="650">
        <v>0.9</v>
      </c>
      <c r="AM6" s="651"/>
      <c r="AN6" s="651"/>
      <c r="AO6" s="652"/>
      <c r="AP6" s="642" t="s">
        <v>232</v>
      </c>
      <c r="AQ6" s="643"/>
      <c r="AR6" s="643"/>
      <c r="AS6" s="643"/>
      <c r="AT6" s="643"/>
      <c r="AU6" s="643"/>
      <c r="AV6" s="643"/>
      <c r="AW6" s="643"/>
      <c r="AX6" s="643"/>
      <c r="AY6" s="643"/>
      <c r="AZ6" s="643"/>
      <c r="BA6" s="643"/>
      <c r="BB6" s="643"/>
      <c r="BC6" s="643"/>
      <c r="BD6" s="643"/>
      <c r="BE6" s="643"/>
      <c r="BF6" s="644"/>
      <c r="BG6" s="645">
        <v>19752753</v>
      </c>
      <c r="BH6" s="646"/>
      <c r="BI6" s="646"/>
      <c r="BJ6" s="646"/>
      <c r="BK6" s="646"/>
      <c r="BL6" s="646"/>
      <c r="BM6" s="646"/>
      <c r="BN6" s="647"/>
      <c r="BO6" s="648">
        <v>91.2</v>
      </c>
      <c r="BP6" s="648"/>
      <c r="BQ6" s="648"/>
      <c r="BR6" s="648"/>
      <c r="BS6" s="649">
        <v>400812</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262221</v>
      </c>
      <c r="CS6" s="646"/>
      <c r="CT6" s="646"/>
      <c r="CU6" s="646"/>
      <c r="CV6" s="646"/>
      <c r="CW6" s="646"/>
      <c r="CX6" s="646"/>
      <c r="CY6" s="647"/>
      <c r="CZ6" s="639">
        <v>0.3</v>
      </c>
      <c r="DA6" s="640"/>
      <c r="DB6" s="640"/>
      <c r="DC6" s="659"/>
      <c r="DD6" s="654" t="s">
        <v>234</v>
      </c>
      <c r="DE6" s="646"/>
      <c r="DF6" s="646"/>
      <c r="DG6" s="646"/>
      <c r="DH6" s="646"/>
      <c r="DI6" s="646"/>
      <c r="DJ6" s="646"/>
      <c r="DK6" s="646"/>
      <c r="DL6" s="646"/>
      <c r="DM6" s="646"/>
      <c r="DN6" s="646"/>
      <c r="DO6" s="646"/>
      <c r="DP6" s="647"/>
      <c r="DQ6" s="654">
        <v>262126</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17403</v>
      </c>
      <c r="S7" s="646"/>
      <c r="T7" s="646"/>
      <c r="U7" s="646"/>
      <c r="V7" s="646"/>
      <c r="W7" s="646"/>
      <c r="X7" s="646"/>
      <c r="Y7" s="647"/>
      <c r="Z7" s="648">
        <v>0</v>
      </c>
      <c r="AA7" s="648"/>
      <c r="AB7" s="648"/>
      <c r="AC7" s="648"/>
      <c r="AD7" s="649">
        <v>17403</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7591749</v>
      </c>
      <c r="BH7" s="646"/>
      <c r="BI7" s="646"/>
      <c r="BJ7" s="646"/>
      <c r="BK7" s="646"/>
      <c r="BL7" s="646"/>
      <c r="BM7" s="646"/>
      <c r="BN7" s="647"/>
      <c r="BO7" s="648">
        <v>35</v>
      </c>
      <c r="BP7" s="648"/>
      <c r="BQ7" s="648"/>
      <c r="BR7" s="648"/>
      <c r="BS7" s="649">
        <v>400812</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51147092</v>
      </c>
      <c r="CS7" s="646"/>
      <c r="CT7" s="646"/>
      <c r="CU7" s="646"/>
      <c r="CV7" s="646"/>
      <c r="CW7" s="646"/>
      <c r="CX7" s="646"/>
      <c r="CY7" s="647"/>
      <c r="CZ7" s="648">
        <v>54.4</v>
      </c>
      <c r="DA7" s="648"/>
      <c r="DB7" s="648"/>
      <c r="DC7" s="648"/>
      <c r="DD7" s="654">
        <v>620865</v>
      </c>
      <c r="DE7" s="646"/>
      <c r="DF7" s="646"/>
      <c r="DG7" s="646"/>
      <c r="DH7" s="646"/>
      <c r="DI7" s="646"/>
      <c r="DJ7" s="646"/>
      <c r="DK7" s="646"/>
      <c r="DL7" s="646"/>
      <c r="DM7" s="646"/>
      <c r="DN7" s="646"/>
      <c r="DO7" s="646"/>
      <c r="DP7" s="647"/>
      <c r="DQ7" s="654">
        <v>29614434</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80445</v>
      </c>
      <c r="S8" s="646"/>
      <c r="T8" s="646"/>
      <c r="U8" s="646"/>
      <c r="V8" s="646"/>
      <c r="W8" s="646"/>
      <c r="X8" s="646"/>
      <c r="Y8" s="647"/>
      <c r="Z8" s="648">
        <v>0.1</v>
      </c>
      <c r="AA8" s="648"/>
      <c r="AB8" s="648"/>
      <c r="AC8" s="648"/>
      <c r="AD8" s="649">
        <v>80445</v>
      </c>
      <c r="AE8" s="649"/>
      <c r="AF8" s="649"/>
      <c r="AG8" s="649"/>
      <c r="AH8" s="649"/>
      <c r="AI8" s="649"/>
      <c r="AJ8" s="649"/>
      <c r="AK8" s="649"/>
      <c r="AL8" s="650">
        <v>0.3</v>
      </c>
      <c r="AM8" s="651"/>
      <c r="AN8" s="651"/>
      <c r="AO8" s="652"/>
      <c r="AP8" s="642" t="s">
        <v>239</v>
      </c>
      <c r="AQ8" s="643"/>
      <c r="AR8" s="643"/>
      <c r="AS8" s="643"/>
      <c r="AT8" s="643"/>
      <c r="AU8" s="643"/>
      <c r="AV8" s="643"/>
      <c r="AW8" s="643"/>
      <c r="AX8" s="643"/>
      <c r="AY8" s="643"/>
      <c r="AZ8" s="643"/>
      <c r="BA8" s="643"/>
      <c r="BB8" s="643"/>
      <c r="BC8" s="643"/>
      <c r="BD8" s="643"/>
      <c r="BE8" s="643"/>
      <c r="BF8" s="644"/>
      <c r="BG8" s="645">
        <v>168028</v>
      </c>
      <c r="BH8" s="646"/>
      <c r="BI8" s="646"/>
      <c r="BJ8" s="646"/>
      <c r="BK8" s="646"/>
      <c r="BL8" s="646"/>
      <c r="BM8" s="646"/>
      <c r="BN8" s="647"/>
      <c r="BO8" s="648">
        <v>0.8</v>
      </c>
      <c r="BP8" s="648"/>
      <c r="BQ8" s="648"/>
      <c r="BR8" s="648"/>
      <c r="BS8" s="654" t="s">
        <v>234</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17192353</v>
      </c>
      <c r="CS8" s="646"/>
      <c r="CT8" s="646"/>
      <c r="CU8" s="646"/>
      <c r="CV8" s="646"/>
      <c r="CW8" s="646"/>
      <c r="CX8" s="646"/>
      <c r="CY8" s="647"/>
      <c r="CZ8" s="648">
        <v>18.3</v>
      </c>
      <c r="DA8" s="648"/>
      <c r="DB8" s="648"/>
      <c r="DC8" s="648"/>
      <c r="DD8" s="654">
        <v>64209</v>
      </c>
      <c r="DE8" s="646"/>
      <c r="DF8" s="646"/>
      <c r="DG8" s="646"/>
      <c r="DH8" s="646"/>
      <c r="DI8" s="646"/>
      <c r="DJ8" s="646"/>
      <c r="DK8" s="646"/>
      <c r="DL8" s="646"/>
      <c r="DM8" s="646"/>
      <c r="DN8" s="646"/>
      <c r="DO8" s="646"/>
      <c r="DP8" s="647"/>
      <c r="DQ8" s="654">
        <v>7708077</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46449</v>
      </c>
      <c r="S9" s="646"/>
      <c r="T9" s="646"/>
      <c r="U9" s="646"/>
      <c r="V9" s="646"/>
      <c r="W9" s="646"/>
      <c r="X9" s="646"/>
      <c r="Y9" s="647"/>
      <c r="Z9" s="648">
        <v>0</v>
      </c>
      <c r="AA9" s="648"/>
      <c r="AB9" s="648"/>
      <c r="AC9" s="648"/>
      <c r="AD9" s="649">
        <v>46449</v>
      </c>
      <c r="AE9" s="649"/>
      <c r="AF9" s="649"/>
      <c r="AG9" s="649"/>
      <c r="AH9" s="649"/>
      <c r="AI9" s="649"/>
      <c r="AJ9" s="649"/>
      <c r="AK9" s="649"/>
      <c r="AL9" s="650">
        <v>0.2</v>
      </c>
      <c r="AM9" s="651"/>
      <c r="AN9" s="651"/>
      <c r="AO9" s="652"/>
      <c r="AP9" s="642" t="s">
        <v>242</v>
      </c>
      <c r="AQ9" s="643"/>
      <c r="AR9" s="643"/>
      <c r="AS9" s="643"/>
      <c r="AT9" s="643"/>
      <c r="AU9" s="643"/>
      <c r="AV9" s="643"/>
      <c r="AW9" s="643"/>
      <c r="AX9" s="643"/>
      <c r="AY9" s="643"/>
      <c r="AZ9" s="643"/>
      <c r="BA9" s="643"/>
      <c r="BB9" s="643"/>
      <c r="BC9" s="643"/>
      <c r="BD9" s="643"/>
      <c r="BE9" s="643"/>
      <c r="BF9" s="644"/>
      <c r="BG9" s="645">
        <v>4798296</v>
      </c>
      <c r="BH9" s="646"/>
      <c r="BI9" s="646"/>
      <c r="BJ9" s="646"/>
      <c r="BK9" s="646"/>
      <c r="BL9" s="646"/>
      <c r="BM9" s="646"/>
      <c r="BN9" s="647"/>
      <c r="BO9" s="648">
        <v>22.2</v>
      </c>
      <c r="BP9" s="648"/>
      <c r="BQ9" s="648"/>
      <c r="BR9" s="648"/>
      <c r="BS9" s="654" t="s">
        <v>234</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5875401</v>
      </c>
      <c r="CS9" s="646"/>
      <c r="CT9" s="646"/>
      <c r="CU9" s="646"/>
      <c r="CV9" s="646"/>
      <c r="CW9" s="646"/>
      <c r="CX9" s="646"/>
      <c r="CY9" s="647"/>
      <c r="CZ9" s="648">
        <v>6.3</v>
      </c>
      <c r="DA9" s="648"/>
      <c r="DB9" s="648"/>
      <c r="DC9" s="648"/>
      <c r="DD9" s="654">
        <v>64200</v>
      </c>
      <c r="DE9" s="646"/>
      <c r="DF9" s="646"/>
      <c r="DG9" s="646"/>
      <c r="DH9" s="646"/>
      <c r="DI9" s="646"/>
      <c r="DJ9" s="646"/>
      <c r="DK9" s="646"/>
      <c r="DL9" s="646"/>
      <c r="DM9" s="646"/>
      <c r="DN9" s="646"/>
      <c r="DO9" s="646"/>
      <c r="DP9" s="647"/>
      <c r="DQ9" s="654">
        <v>3905134</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234</v>
      </c>
      <c r="S10" s="646"/>
      <c r="T10" s="646"/>
      <c r="U10" s="646"/>
      <c r="V10" s="646"/>
      <c r="W10" s="646"/>
      <c r="X10" s="646"/>
      <c r="Y10" s="647"/>
      <c r="Z10" s="648" t="s">
        <v>234</v>
      </c>
      <c r="AA10" s="648"/>
      <c r="AB10" s="648"/>
      <c r="AC10" s="648"/>
      <c r="AD10" s="649" t="s">
        <v>129</v>
      </c>
      <c r="AE10" s="649"/>
      <c r="AF10" s="649"/>
      <c r="AG10" s="649"/>
      <c r="AH10" s="649"/>
      <c r="AI10" s="649"/>
      <c r="AJ10" s="649"/>
      <c r="AK10" s="649"/>
      <c r="AL10" s="650" t="s">
        <v>129</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478661</v>
      </c>
      <c r="BH10" s="646"/>
      <c r="BI10" s="646"/>
      <c r="BJ10" s="646"/>
      <c r="BK10" s="646"/>
      <c r="BL10" s="646"/>
      <c r="BM10" s="646"/>
      <c r="BN10" s="647"/>
      <c r="BO10" s="648">
        <v>2.2000000000000002</v>
      </c>
      <c r="BP10" s="648"/>
      <c r="BQ10" s="648"/>
      <c r="BR10" s="648"/>
      <c r="BS10" s="654">
        <v>80214</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72269</v>
      </c>
      <c r="CS10" s="646"/>
      <c r="CT10" s="646"/>
      <c r="CU10" s="646"/>
      <c r="CV10" s="646"/>
      <c r="CW10" s="646"/>
      <c r="CX10" s="646"/>
      <c r="CY10" s="647"/>
      <c r="CZ10" s="648">
        <v>0.1</v>
      </c>
      <c r="DA10" s="648"/>
      <c r="DB10" s="648"/>
      <c r="DC10" s="648"/>
      <c r="DD10" s="654" t="s">
        <v>234</v>
      </c>
      <c r="DE10" s="646"/>
      <c r="DF10" s="646"/>
      <c r="DG10" s="646"/>
      <c r="DH10" s="646"/>
      <c r="DI10" s="646"/>
      <c r="DJ10" s="646"/>
      <c r="DK10" s="646"/>
      <c r="DL10" s="646"/>
      <c r="DM10" s="646"/>
      <c r="DN10" s="646"/>
      <c r="DO10" s="646"/>
      <c r="DP10" s="647"/>
      <c r="DQ10" s="654">
        <v>27787</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1787909</v>
      </c>
      <c r="S11" s="646"/>
      <c r="T11" s="646"/>
      <c r="U11" s="646"/>
      <c r="V11" s="646"/>
      <c r="W11" s="646"/>
      <c r="X11" s="646"/>
      <c r="Y11" s="647"/>
      <c r="Z11" s="650">
        <v>1.9</v>
      </c>
      <c r="AA11" s="651"/>
      <c r="AB11" s="651"/>
      <c r="AC11" s="663"/>
      <c r="AD11" s="654">
        <v>1787909</v>
      </c>
      <c r="AE11" s="646"/>
      <c r="AF11" s="646"/>
      <c r="AG11" s="646"/>
      <c r="AH11" s="646"/>
      <c r="AI11" s="646"/>
      <c r="AJ11" s="646"/>
      <c r="AK11" s="647"/>
      <c r="AL11" s="650">
        <v>7.6</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2146764</v>
      </c>
      <c r="BH11" s="646"/>
      <c r="BI11" s="646"/>
      <c r="BJ11" s="646"/>
      <c r="BK11" s="646"/>
      <c r="BL11" s="646"/>
      <c r="BM11" s="646"/>
      <c r="BN11" s="647"/>
      <c r="BO11" s="648">
        <v>9.9</v>
      </c>
      <c r="BP11" s="648"/>
      <c r="BQ11" s="648"/>
      <c r="BR11" s="648"/>
      <c r="BS11" s="654">
        <v>320598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543228</v>
      </c>
      <c r="CS11" s="646"/>
      <c r="CT11" s="646"/>
      <c r="CU11" s="646"/>
      <c r="CV11" s="646"/>
      <c r="CW11" s="646"/>
      <c r="CX11" s="646"/>
      <c r="CY11" s="647"/>
      <c r="CZ11" s="648">
        <v>0.6</v>
      </c>
      <c r="DA11" s="648"/>
      <c r="DB11" s="648"/>
      <c r="DC11" s="648"/>
      <c r="DD11" s="654">
        <v>30221</v>
      </c>
      <c r="DE11" s="646"/>
      <c r="DF11" s="646"/>
      <c r="DG11" s="646"/>
      <c r="DH11" s="646"/>
      <c r="DI11" s="646"/>
      <c r="DJ11" s="646"/>
      <c r="DK11" s="646"/>
      <c r="DL11" s="646"/>
      <c r="DM11" s="646"/>
      <c r="DN11" s="646"/>
      <c r="DO11" s="646"/>
      <c r="DP11" s="647"/>
      <c r="DQ11" s="654">
        <v>245675</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v>46502</v>
      </c>
      <c r="S12" s="646"/>
      <c r="T12" s="646"/>
      <c r="U12" s="646"/>
      <c r="V12" s="646"/>
      <c r="W12" s="646"/>
      <c r="X12" s="646"/>
      <c r="Y12" s="647"/>
      <c r="Z12" s="648">
        <v>0</v>
      </c>
      <c r="AA12" s="648"/>
      <c r="AB12" s="648"/>
      <c r="AC12" s="648"/>
      <c r="AD12" s="649">
        <v>46502</v>
      </c>
      <c r="AE12" s="649"/>
      <c r="AF12" s="649"/>
      <c r="AG12" s="649"/>
      <c r="AH12" s="649"/>
      <c r="AI12" s="649"/>
      <c r="AJ12" s="649"/>
      <c r="AK12" s="649"/>
      <c r="AL12" s="650">
        <v>0.2</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10026885</v>
      </c>
      <c r="BH12" s="646"/>
      <c r="BI12" s="646"/>
      <c r="BJ12" s="646"/>
      <c r="BK12" s="646"/>
      <c r="BL12" s="646"/>
      <c r="BM12" s="646"/>
      <c r="BN12" s="647"/>
      <c r="BO12" s="648">
        <v>46.3</v>
      </c>
      <c r="BP12" s="648"/>
      <c r="BQ12" s="648"/>
      <c r="BR12" s="648"/>
      <c r="BS12" s="654" t="s">
        <v>234</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780980</v>
      </c>
      <c r="CS12" s="646"/>
      <c r="CT12" s="646"/>
      <c r="CU12" s="646"/>
      <c r="CV12" s="646"/>
      <c r="CW12" s="646"/>
      <c r="CX12" s="646"/>
      <c r="CY12" s="647"/>
      <c r="CZ12" s="648">
        <v>0.8</v>
      </c>
      <c r="DA12" s="648"/>
      <c r="DB12" s="648"/>
      <c r="DC12" s="648"/>
      <c r="DD12" s="654">
        <v>2596</v>
      </c>
      <c r="DE12" s="646"/>
      <c r="DF12" s="646"/>
      <c r="DG12" s="646"/>
      <c r="DH12" s="646"/>
      <c r="DI12" s="646"/>
      <c r="DJ12" s="646"/>
      <c r="DK12" s="646"/>
      <c r="DL12" s="646"/>
      <c r="DM12" s="646"/>
      <c r="DN12" s="646"/>
      <c r="DO12" s="646"/>
      <c r="DP12" s="647"/>
      <c r="DQ12" s="654">
        <v>387992</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234</v>
      </c>
      <c r="S13" s="646"/>
      <c r="T13" s="646"/>
      <c r="U13" s="646"/>
      <c r="V13" s="646"/>
      <c r="W13" s="646"/>
      <c r="X13" s="646"/>
      <c r="Y13" s="647"/>
      <c r="Z13" s="648" t="s">
        <v>234</v>
      </c>
      <c r="AA13" s="648"/>
      <c r="AB13" s="648"/>
      <c r="AC13" s="648"/>
      <c r="AD13" s="649" t="s">
        <v>234</v>
      </c>
      <c r="AE13" s="649"/>
      <c r="AF13" s="649"/>
      <c r="AG13" s="649"/>
      <c r="AH13" s="649"/>
      <c r="AI13" s="649"/>
      <c r="AJ13" s="649"/>
      <c r="AK13" s="649"/>
      <c r="AL13" s="650" t="s">
        <v>129</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9579559</v>
      </c>
      <c r="BH13" s="646"/>
      <c r="BI13" s="646"/>
      <c r="BJ13" s="646"/>
      <c r="BK13" s="646"/>
      <c r="BL13" s="646"/>
      <c r="BM13" s="646"/>
      <c r="BN13" s="647"/>
      <c r="BO13" s="648">
        <v>44.2</v>
      </c>
      <c r="BP13" s="648"/>
      <c r="BQ13" s="648"/>
      <c r="BR13" s="648"/>
      <c r="BS13" s="654" t="s">
        <v>129</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6024699</v>
      </c>
      <c r="CS13" s="646"/>
      <c r="CT13" s="646"/>
      <c r="CU13" s="646"/>
      <c r="CV13" s="646"/>
      <c r="CW13" s="646"/>
      <c r="CX13" s="646"/>
      <c r="CY13" s="647"/>
      <c r="CZ13" s="648">
        <v>6.4</v>
      </c>
      <c r="DA13" s="648"/>
      <c r="DB13" s="648"/>
      <c r="DC13" s="648"/>
      <c r="DD13" s="654">
        <v>2978676</v>
      </c>
      <c r="DE13" s="646"/>
      <c r="DF13" s="646"/>
      <c r="DG13" s="646"/>
      <c r="DH13" s="646"/>
      <c r="DI13" s="646"/>
      <c r="DJ13" s="646"/>
      <c r="DK13" s="646"/>
      <c r="DL13" s="646"/>
      <c r="DM13" s="646"/>
      <c r="DN13" s="646"/>
      <c r="DO13" s="646"/>
      <c r="DP13" s="647"/>
      <c r="DQ13" s="654">
        <v>4376849</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48338</v>
      </c>
      <c r="S14" s="646"/>
      <c r="T14" s="646"/>
      <c r="U14" s="646"/>
      <c r="V14" s="646"/>
      <c r="W14" s="646"/>
      <c r="X14" s="646"/>
      <c r="Y14" s="647"/>
      <c r="Z14" s="648">
        <v>0.1</v>
      </c>
      <c r="AA14" s="648"/>
      <c r="AB14" s="648"/>
      <c r="AC14" s="648"/>
      <c r="AD14" s="649">
        <v>48338</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247558</v>
      </c>
      <c r="BH14" s="646"/>
      <c r="BI14" s="646"/>
      <c r="BJ14" s="646"/>
      <c r="BK14" s="646"/>
      <c r="BL14" s="646"/>
      <c r="BM14" s="646"/>
      <c r="BN14" s="647"/>
      <c r="BO14" s="648">
        <v>1.1000000000000001</v>
      </c>
      <c r="BP14" s="648"/>
      <c r="BQ14" s="648"/>
      <c r="BR14" s="648"/>
      <c r="BS14" s="654" t="s">
        <v>129</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1274483</v>
      </c>
      <c r="CS14" s="646"/>
      <c r="CT14" s="646"/>
      <c r="CU14" s="646"/>
      <c r="CV14" s="646"/>
      <c r="CW14" s="646"/>
      <c r="CX14" s="646"/>
      <c r="CY14" s="647"/>
      <c r="CZ14" s="648">
        <v>1.4</v>
      </c>
      <c r="DA14" s="648"/>
      <c r="DB14" s="648"/>
      <c r="DC14" s="648"/>
      <c r="DD14" s="654">
        <v>102181</v>
      </c>
      <c r="DE14" s="646"/>
      <c r="DF14" s="646"/>
      <c r="DG14" s="646"/>
      <c r="DH14" s="646"/>
      <c r="DI14" s="646"/>
      <c r="DJ14" s="646"/>
      <c r="DK14" s="646"/>
      <c r="DL14" s="646"/>
      <c r="DM14" s="646"/>
      <c r="DN14" s="646"/>
      <c r="DO14" s="646"/>
      <c r="DP14" s="647"/>
      <c r="DQ14" s="654">
        <v>1172136</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234</v>
      </c>
      <c r="S15" s="646"/>
      <c r="T15" s="646"/>
      <c r="U15" s="646"/>
      <c r="V15" s="646"/>
      <c r="W15" s="646"/>
      <c r="X15" s="646"/>
      <c r="Y15" s="647"/>
      <c r="Z15" s="648" t="s">
        <v>234</v>
      </c>
      <c r="AA15" s="648"/>
      <c r="AB15" s="648"/>
      <c r="AC15" s="648"/>
      <c r="AD15" s="649" t="s">
        <v>234</v>
      </c>
      <c r="AE15" s="649"/>
      <c r="AF15" s="649"/>
      <c r="AG15" s="649"/>
      <c r="AH15" s="649"/>
      <c r="AI15" s="649"/>
      <c r="AJ15" s="649"/>
      <c r="AK15" s="649"/>
      <c r="AL15" s="650" t="s">
        <v>129</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1886561</v>
      </c>
      <c r="BH15" s="646"/>
      <c r="BI15" s="646"/>
      <c r="BJ15" s="646"/>
      <c r="BK15" s="646"/>
      <c r="BL15" s="646"/>
      <c r="BM15" s="646"/>
      <c r="BN15" s="647"/>
      <c r="BO15" s="648">
        <v>8.6999999999999993</v>
      </c>
      <c r="BP15" s="648"/>
      <c r="BQ15" s="648"/>
      <c r="BR15" s="648"/>
      <c r="BS15" s="654" t="s">
        <v>129</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5133337</v>
      </c>
      <c r="CS15" s="646"/>
      <c r="CT15" s="646"/>
      <c r="CU15" s="646"/>
      <c r="CV15" s="646"/>
      <c r="CW15" s="646"/>
      <c r="CX15" s="646"/>
      <c r="CY15" s="647"/>
      <c r="CZ15" s="648">
        <v>5.5</v>
      </c>
      <c r="DA15" s="648"/>
      <c r="DB15" s="648"/>
      <c r="DC15" s="648"/>
      <c r="DD15" s="654">
        <v>1903655</v>
      </c>
      <c r="DE15" s="646"/>
      <c r="DF15" s="646"/>
      <c r="DG15" s="646"/>
      <c r="DH15" s="646"/>
      <c r="DI15" s="646"/>
      <c r="DJ15" s="646"/>
      <c r="DK15" s="646"/>
      <c r="DL15" s="646"/>
      <c r="DM15" s="646"/>
      <c r="DN15" s="646"/>
      <c r="DO15" s="646"/>
      <c r="DP15" s="647"/>
      <c r="DQ15" s="654">
        <v>2507552</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15045</v>
      </c>
      <c r="S16" s="646"/>
      <c r="T16" s="646"/>
      <c r="U16" s="646"/>
      <c r="V16" s="646"/>
      <c r="W16" s="646"/>
      <c r="X16" s="646"/>
      <c r="Y16" s="647"/>
      <c r="Z16" s="648">
        <v>0</v>
      </c>
      <c r="AA16" s="648"/>
      <c r="AB16" s="648"/>
      <c r="AC16" s="648"/>
      <c r="AD16" s="649">
        <v>15045</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41459</v>
      </c>
      <c r="CS16" s="646"/>
      <c r="CT16" s="646"/>
      <c r="CU16" s="646"/>
      <c r="CV16" s="646"/>
      <c r="CW16" s="646"/>
      <c r="CX16" s="646"/>
      <c r="CY16" s="647"/>
      <c r="CZ16" s="648">
        <v>0</v>
      </c>
      <c r="DA16" s="648"/>
      <c r="DB16" s="648"/>
      <c r="DC16" s="648"/>
      <c r="DD16" s="654" t="s">
        <v>129</v>
      </c>
      <c r="DE16" s="646"/>
      <c r="DF16" s="646"/>
      <c r="DG16" s="646"/>
      <c r="DH16" s="646"/>
      <c r="DI16" s="646"/>
      <c r="DJ16" s="646"/>
      <c r="DK16" s="646"/>
      <c r="DL16" s="646"/>
      <c r="DM16" s="646"/>
      <c r="DN16" s="646"/>
      <c r="DO16" s="646"/>
      <c r="DP16" s="647"/>
      <c r="DQ16" s="654">
        <v>40305</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208997</v>
      </c>
      <c r="S17" s="646"/>
      <c r="T17" s="646"/>
      <c r="U17" s="646"/>
      <c r="V17" s="646"/>
      <c r="W17" s="646"/>
      <c r="X17" s="646"/>
      <c r="Y17" s="647"/>
      <c r="Z17" s="648">
        <v>0.2</v>
      </c>
      <c r="AA17" s="648"/>
      <c r="AB17" s="648"/>
      <c r="AC17" s="648"/>
      <c r="AD17" s="649">
        <v>208997</v>
      </c>
      <c r="AE17" s="649"/>
      <c r="AF17" s="649"/>
      <c r="AG17" s="649"/>
      <c r="AH17" s="649"/>
      <c r="AI17" s="649"/>
      <c r="AJ17" s="649"/>
      <c r="AK17" s="649"/>
      <c r="AL17" s="650">
        <v>0.9</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5452664</v>
      </c>
      <c r="CS17" s="646"/>
      <c r="CT17" s="646"/>
      <c r="CU17" s="646"/>
      <c r="CV17" s="646"/>
      <c r="CW17" s="646"/>
      <c r="CX17" s="646"/>
      <c r="CY17" s="647"/>
      <c r="CZ17" s="648">
        <v>5.8</v>
      </c>
      <c r="DA17" s="648"/>
      <c r="DB17" s="648"/>
      <c r="DC17" s="648"/>
      <c r="DD17" s="654" t="s">
        <v>234</v>
      </c>
      <c r="DE17" s="646"/>
      <c r="DF17" s="646"/>
      <c r="DG17" s="646"/>
      <c r="DH17" s="646"/>
      <c r="DI17" s="646"/>
      <c r="DJ17" s="646"/>
      <c r="DK17" s="646"/>
      <c r="DL17" s="646"/>
      <c r="DM17" s="646"/>
      <c r="DN17" s="646"/>
      <c r="DO17" s="646"/>
      <c r="DP17" s="647"/>
      <c r="DQ17" s="654">
        <v>5070730</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89107</v>
      </c>
      <c r="S18" s="646"/>
      <c r="T18" s="646"/>
      <c r="U18" s="646"/>
      <c r="V18" s="646"/>
      <c r="W18" s="646"/>
      <c r="X18" s="646"/>
      <c r="Y18" s="647"/>
      <c r="Z18" s="648">
        <v>0.1</v>
      </c>
      <c r="AA18" s="648"/>
      <c r="AB18" s="648"/>
      <c r="AC18" s="648"/>
      <c r="AD18" s="649">
        <v>89107</v>
      </c>
      <c r="AE18" s="649"/>
      <c r="AF18" s="649"/>
      <c r="AG18" s="649"/>
      <c r="AH18" s="649"/>
      <c r="AI18" s="649"/>
      <c r="AJ18" s="649"/>
      <c r="AK18" s="649"/>
      <c r="AL18" s="650">
        <v>0.4</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v>433257</v>
      </c>
      <c r="BH18" s="646"/>
      <c r="BI18" s="646"/>
      <c r="BJ18" s="646"/>
      <c r="BK18" s="646"/>
      <c r="BL18" s="646"/>
      <c r="BM18" s="646"/>
      <c r="BN18" s="647"/>
      <c r="BO18" s="648">
        <v>2</v>
      </c>
      <c r="BP18" s="648"/>
      <c r="BQ18" s="648"/>
      <c r="BR18" s="648"/>
      <c r="BS18" s="654" t="s">
        <v>129</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v>184578</v>
      </c>
      <c r="CS18" s="646"/>
      <c r="CT18" s="646"/>
      <c r="CU18" s="646"/>
      <c r="CV18" s="646"/>
      <c r="CW18" s="646"/>
      <c r="CX18" s="646"/>
      <c r="CY18" s="647"/>
      <c r="CZ18" s="648">
        <v>0.2</v>
      </c>
      <c r="DA18" s="648"/>
      <c r="DB18" s="648"/>
      <c r="DC18" s="648"/>
      <c r="DD18" s="654" t="s">
        <v>234</v>
      </c>
      <c r="DE18" s="646"/>
      <c r="DF18" s="646"/>
      <c r="DG18" s="646"/>
      <c r="DH18" s="646"/>
      <c r="DI18" s="646"/>
      <c r="DJ18" s="646"/>
      <c r="DK18" s="646"/>
      <c r="DL18" s="646"/>
      <c r="DM18" s="646"/>
      <c r="DN18" s="646"/>
      <c r="DO18" s="646"/>
      <c r="DP18" s="647"/>
      <c r="DQ18" s="654">
        <v>184578</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6768</v>
      </c>
      <c r="S19" s="646"/>
      <c r="T19" s="646"/>
      <c r="U19" s="646"/>
      <c r="V19" s="646"/>
      <c r="W19" s="646"/>
      <c r="X19" s="646"/>
      <c r="Y19" s="647"/>
      <c r="Z19" s="648">
        <v>0</v>
      </c>
      <c r="AA19" s="648"/>
      <c r="AB19" s="648"/>
      <c r="AC19" s="648"/>
      <c r="AD19" s="649">
        <v>6768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1473825</v>
      </c>
      <c r="BH19" s="646"/>
      <c r="BI19" s="646"/>
      <c r="BJ19" s="646"/>
      <c r="BK19" s="646"/>
      <c r="BL19" s="646"/>
      <c r="BM19" s="646"/>
      <c r="BN19" s="647"/>
      <c r="BO19" s="648">
        <v>6.8</v>
      </c>
      <c r="BP19" s="648"/>
      <c r="BQ19" s="648"/>
      <c r="BR19" s="648"/>
      <c r="BS19" s="654" t="s">
        <v>234</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2824</v>
      </c>
      <c r="S20" s="646"/>
      <c r="T20" s="646"/>
      <c r="U20" s="646"/>
      <c r="V20" s="646"/>
      <c r="W20" s="646"/>
      <c r="X20" s="646"/>
      <c r="Y20" s="647"/>
      <c r="Z20" s="648">
        <v>0</v>
      </c>
      <c r="AA20" s="648"/>
      <c r="AB20" s="648"/>
      <c r="AC20" s="648"/>
      <c r="AD20" s="649">
        <v>2824</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1473825</v>
      </c>
      <c r="BH20" s="646"/>
      <c r="BI20" s="646"/>
      <c r="BJ20" s="646"/>
      <c r="BK20" s="646"/>
      <c r="BL20" s="646"/>
      <c r="BM20" s="646"/>
      <c r="BN20" s="647"/>
      <c r="BO20" s="648">
        <v>6.8</v>
      </c>
      <c r="BP20" s="648"/>
      <c r="BQ20" s="648"/>
      <c r="BR20" s="648"/>
      <c r="BS20" s="654" t="s">
        <v>129</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93984764</v>
      </c>
      <c r="CS20" s="646"/>
      <c r="CT20" s="646"/>
      <c r="CU20" s="646"/>
      <c r="CV20" s="646"/>
      <c r="CW20" s="646"/>
      <c r="CX20" s="646"/>
      <c r="CY20" s="647"/>
      <c r="CZ20" s="648">
        <v>100</v>
      </c>
      <c r="DA20" s="648"/>
      <c r="DB20" s="648"/>
      <c r="DC20" s="648"/>
      <c r="DD20" s="654">
        <v>5766603</v>
      </c>
      <c r="DE20" s="646"/>
      <c r="DF20" s="646"/>
      <c r="DG20" s="646"/>
      <c r="DH20" s="646"/>
      <c r="DI20" s="646"/>
      <c r="DJ20" s="646"/>
      <c r="DK20" s="646"/>
      <c r="DL20" s="646"/>
      <c r="DM20" s="646"/>
      <c r="DN20" s="646"/>
      <c r="DO20" s="646"/>
      <c r="DP20" s="647"/>
      <c r="DQ20" s="654">
        <v>55503375</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110298</v>
      </c>
      <c r="S21" s="646"/>
      <c r="T21" s="646"/>
      <c r="U21" s="646"/>
      <c r="V21" s="646"/>
      <c r="W21" s="646"/>
      <c r="X21" s="646"/>
      <c r="Y21" s="647"/>
      <c r="Z21" s="648">
        <v>0.1</v>
      </c>
      <c r="AA21" s="648"/>
      <c r="AB21" s="648"/>
      <c r="AC21" s="648"/>
      <c r="AD21" s="649">
        <v>110298</v>
      </c>
      <c r="AE21" s="649"/>
      <c r="AF21" s="649"/>
      <c r="AG21" s="649"/>
      <c r="AH21" s="649"/>
      <c r="AI21" s="649"/>
      <c r="AJ21" s="649"/>
      <c r="AK21" s="649"/>
      <c r="AL21" s="650">
        <v>0.5</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6963</v>
      </c>
      <c r="BH21" s="646"/>
      <c r="BI21" s="646"/>
      <c r="BJ21" s="646"/>
      <c r="BK21" s="646"/>
      <c r="BL21" s="646"/>
      <c r="BM21" s="646"/>
      <c r="BN21" s="647"/>
      <c r="BO21" s="648">
        <v>0</v>
      </c>
      <c r="BP21" s="648"/>
      <c r="BQ21" s="648"/>
      <c r="BR21" s="648"/>
      <c r="BS21" s="654" t="s">
        <v>234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981010</v>
      </c>
      <c r="S22" s="646"/>
      <c r="T22" s="646"/>
      <c r="U22" s="646"/>
      <c r="V22" s="646"/>
      <c r="W22" s="646"/>
      <c r="X22" s="646"/>
      <c r="Y22" s="647"/>
      <c r="Z22" s="648">
        <v>1</v>
      </c>
      <c r="AA22" s="648"/>
      <c r="AB22" s="648"/>
      <c r="AC22" s="648"/>
      <c r="AD22" s="649">
        <v>927741</v>
      </c>
      <c r="AE22" s="649"/>
      <c r="AF22" s="649"/>
      <c r="AG22" s="649"/>
      <c r="AH22" s="649"/>
      <c r="AI22" s="649"/>
      <c r="AJ22" s="649"/>
      <c r="AK22" s="649"/>
      <c r="AL22" s="650">
        <v>4</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234</v>
      </c>
      <c r="BH22" s="646"/>
      <c r="BI22" s="646"/>
      <c r="BJ22" s="646"/>
      <c r="BK22" s="646"/>
      <c r="BL22" s="646"/>
      <c r="BM22" s="646"/>
      <c r="BN22" s="647"/>
      <c r="BO22" s="648" t="s">
        <v>234</v>
      </c>
      <c r="BP22" s="648"/>
      <c r="BQ22" s="648"/>
      <c r="BR22" s="648"/>
      <c r="BS22" s="654" t="s">
        <v>234</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927741</v>
      </c>
      <c r="S23" s="646"/>
      <c r="T23" s="646"/>
      <c r="U23" s="646"/>
      <c r="V23" s="646"/>
      <c r="W23" s="646"/>
      <c r="X23" s="646"/>
      <c r="Y23" s="647"/>
      <c r="Z23" s="648">
        <v>1</v>
      </c>
      <c r="AA23" s="648"/>
      <c r="AB23" s="648"/>
      <c r="AC23" s="648"/>
      <c r="AD23" s="649">
        <v>927741</v>
      </c>
      <c r="AE23" s="649"/>
      <c r="AF23" s="649"/>
      <c r="AG23" s="649"/>
      <c r="AH23" s="649"/>
      <c r="AI23" s="649"/>
      <c r="AJ23" s="649"/>
      <c r="AK23" s="649"/>
      <c r="AL23" s="650">
        <v>4</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1466862</v>
      </c>
      <c r="BH23" s="646"/>
      <c r="BI23" s="646"/>
      <c r="BJ23" s="646"/>
      <c r="BK23" s="646"/>
      <c r="BL23" s="646"/>
      <c r="BM23" s="646"/>
      <c r="BN23" s="647"/>
      <c r="BO23" s="648">
        <v>6.8</v>
      </c>
      <c r="BP23" s="648"/>
      <c r="BQ23" s="648"/>
      <c r="BR23" s="648"/>
      <c r="BS23" s="654" t="s">
        <v>234</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53269</v>
      </c>
      <c r="S24" s="646"/>
      <c r="T24" s="646"/>
      <c r="U24" s="646"/>
      <c r="V24" s="646"/>
      <c r="W24" s="646"/>
      <c r="X24" s="646"/>
      <c r="Y24" s="647"/>
      <c r="Z24" s="648">
        <v>0.1</v>
      </c>
      <c r="AA24" s="648"/>
      <c r="AB24" s="648"/>
      <c r="AC24" s="648"/>
      <c r="AD24" s="649" t="s">
        <v>234</v>
      </c>
      <c r="AE24" s="649"/>
      <c r="AF24" s="649"/>
      <c r="AG24" s="649"/>
      <c r="AH24" s="649"/>
      <c r="AI24" s="649"/>
      <c r="AJ24" s="649"/>
      <c r="AK24" s="649"/>
      <c r="AL24" s="650" t="s">
        <v>129</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234</v>
      </c>
      <c r="BP24" s="648"/>
      <c r="BQ24" s="648"/>
      <c r="BR24" s="648"/>
      <c r="BS24" s="654" t="s">
        <v>234</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22140920</v>
      </c>
      <c r="CS24" s="635"/>
      <c r="CT24" s="635"/>
      <c r="CU24" s="635"/>
      <c r="CV24" s="635"/>
      <c r="CW24" s="635"/>
      <c r="CX24" s="635"/>
      <c r="CY24" s="636"/>
      <c r="CZ24" s="639">
        <v>23.6</v>
      </c>
      <c r="DA24" s="640"/>
      <c r="DB24" s="640"/>
      <c r="DC24" s="659"/>
      <c r="DD24" s="684">
        <v>12970042</v>
      </c>
      <c r="DE24" s="635"/>
      <c r="DF24" s="635"/>
      <c r="DG24" s="635"/>
      <c r="DH24" s="635"/>
      <c r="DI24" s="635"/>
      <c r="DJ24" s="635"/>
      <c r="DK24" s="636"/>
      <c r="DL24" s="684">
        <v>12544960</v>
      </c>
      <c r="DM24" s="635"/>
      <c r="DN24" s="635"/>
      <c r="DO24" s="635"/>
      <c r="DP24" s="635"/>
      <c r="DQ24" s="635"/>
      <c r="DR24" s="635"/>
      <c r="DS24" s="635"/>
      <c r="DT24" s="635"/>
      <c r="DU24" s="635"/>
      <c r="DV24" s="636"/>
      <c r="DW24" s="639">
        <v>51.3</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234</v>
      </c>
      <c r="AA25" s="648"/>
      <c r="AB25" s="648"/>
      <c r="AC25" s="648"/>
      <c r="AD25" s="649" t="s">
        <v>129</v>
      </c>
      <c r="AE25" s="649"/>
      <c r="AF25" s="649"/>
      <c r="AG25" s="649"/>
      <c r="AH25" s="649"/>
      <c r="AI25" s="649"/>
      <c r="AJ25" s="649"/>
      <c r="AK25" s="649"/>
      <c r="AL25" s="650" t="s">
        <v>129</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234</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5379155</v>
      </c>
      <c r="CS25" s="681"/>
      <c r="CT25" s="681"/>
      <c r="CU25" s="681"/>
      <c r="CV25" s="681"/>
      <c r="CW25" s="681"/>
      <c r="CX25" s="681"/>
      <c r="CY25" s="682"/>
      <c r="CZ25" s="650">
        <v>5.7</v>
      </c>
      <c r="DA25" s="679"/>
      <c r="DB25" s="679"/>
      <c r="DC25" s="683"/>
      <c r="DD25" s="654">
        <v>4801013</v>
      </c>
      <c r="DE25" s="681"/>
      <c r="DF25" s="681"/>
      <c r="DG25" s="681"/>
      <c r="DH25" s="681"/>
      <c r="DI25" s="681"/>
      <c r="DJ25" s="681"/>
      <c r="DK25" s="682"/>
      <c r="DL25" s="654">
        <v>4618506</v>
      </c>
      <c r="DM25" s="681"/>
      <c r="DN25" s="681"/>
      <c r="DO25" s="681"/>
      <c r="DP25" s="681"/>
      <c r="DQ25" s="681"/>
      <c r="DR25" s="681"/>
      <c r="DS25" s="681"/>
      <c r="DT25" s="681"/>
      <c r="DU25" s="681"/>
      <c r="DV25" s="682"/>
      <c r="DW25" s="650">
        <v>18.899999999999999</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25099623</v>
      </c>
      <c r="S26" s="646"/>
      <c r="T26" s="646"/>
      <c r="U26" s="646"/>
      <c r="V26" s="646"/>
      <c r="W26" s="646"/>
      <c r="X26" s="646"/>
      <c r="Y26" s="647"/>
      <c r="Z26" s="648">
        <v>26.6</v>
      </c>
      <c r="AA26" s="648"/>
      <c r="AB26" s="648"/>
      <c r="AC26" s="648"/>
      <c r="AD26" s="649">
        <v>23146235</v>
      </c>
      <c r="AE26" s="649"/>
      <c r="AF26" s="649"/>
      <c r="AG26" s="649"/>
      <c r="AH26" s="649"/>
      <c r="AI26" s="649"/>
      <c r="AJ26" s="649"/>
      <c r="AK26" s="649"/>
      <c r="AL26" s="650">
        <v>98.9</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129</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3275054</v>
      </c>
      <c r="CS26" s="646"/>
      <c r="CT26" s="646"/>
      <c r="CU26" s="646"/>
      <c r="CV26" s="646"/>
      <c r="CW26" s="646"/>
      <c r="CX26" s="646"/>
      <c r="CY26" s="647"/>
      <c r="CZ26" s="650">
        <v>3.5</v>
      </c>
      <c r="DA26" s="679"/>
      <c r="DB26" s="679"/>
      <c r="DC26" s="683"/>
      <c r="DD26" s="654">
        <v>2763724</v>
      </c>
      <c r="DE26" s="646"/>
      <c r="DF26" s="646"/>
      <c r="DG26" s="646"/>
      <c r="DH26" s="646"/>
      <c r="DI26" s="646"/>
      <c r="DJ26" s="646"/>
      <c r="DK26" s="647"/>
      <c r="DL26" s="654" t="s">
        <v>129</v>
      </c>
      <c r="DM26" s="646"/>
      <c r="DN26" s="646"/>
      <c r="DO26" s="646"/>
      <c r="DP26" s="646"/>
      <c r="DQ26" s="646"/>
      <c r="DR26" s="646"/>
      <c r="DS26" s="646"/>
      <c r="DT26" s="646"/>
      <c r="DU26" s="646"/>
      <c r="DV26" s="647"/>
      <c r="DW26" s="650" t="s">
        <v>234</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17104</v>
      </c>
      <c r="S27" s="646"/>
      <c r="T27" s="646"/>
      <c r="U27" s="646"/>
      <c r="V27" s="646"/>
      <c r="W27" s="646"/>
      <c r="X27" s="646"/>
      <c r="Y27" s="647"/>
      <c r="Z27" s="648">
        <v>0</v>
      </c>
      <c r="AA27" s="648"/>
      <c r="AB27" s="648"/>
      <c r="AC27" s="648"/>
      <c r="AD27" s="649">
        <v>17104</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21659835</v>
      </c>
      <c r="BH27" s="646"/>
      <c r="BI27" s="646"/>
      <c r="BJ27" s="646"/>
      <c r="BK27" s="646"/>
      <c r="BL27" s="646"/>
      <c r="BM27" s="646"/>
      <c r="BN27" s="647"/>
      <c r="BO27" s="648">
        <v>100</v>
      </c>
      <c r="BP27" s="648"/>
      <c r="BQ27" s="648"/>
      <c r="BR27" s="648"/>
      <c r="BS27" s="654">
        <v>400812</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11309641</v>
      </c>
      <c r="CS27" s="681"/>
      <c r="CT27" s="681"/>
      <c r="CU27" s="681"/>
      <c r="CV27" s="681"/>
      <c r="CW27" s="681"/>
      <c r="CX27" s="681"/>
      <c r="CY27" s="682"/>
      <c r="CZ27" s="650">
        <v>12</v>
      </c>
      <c r="DA27" s="679"/>
      <c r="DB27" s="679"/>
      <c r="DC27" s="683"/>
      <c r="DD27" s="654">
        <v>3098299</v>
      </c>
      <c r="DE27" s="681"/>
      <c r="DF27" s="681"/>
      <c r="DG27" s="681"/>
      <c r="DH27" s="681"/>
      <c r="DI27" s="681"/>
      <c r="DJ27" s="681"/>
      <c r="DK27" s="682"/>
      <c r="DL27" s="654">
        <v>3094124</v>
      </c>
      <c r="DM27" s="681"/>
      <c r="DN27" s="681"/>
      <c r="DO27" s="681"/>
      <c r="DP27" s="681"/>
      <c r="DQ27" s="681"/>
      <c r="DR27" s="681"/>
      <c r="DS27" s="681"/>
      <c r="DT27" s="681"/>
      <c r="DU27" s="681"/>
      <c r="DV27" s="682"/>
      <c r="DW27" s="650">
        <v>12.7</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148798</v>
      </c>
      <c r="S28" s="646"/>
      <c r="T28" s="646"/>
      <c r="U28" s="646"/>
      <c r="V28" s="646"/>
      <c r="W28" s="646"/>
      <c r="X28" s="646"/>
      <c r="Y28" s="647"/>
      <c r="Z28" s="648">
        <v>0.2</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5452124</v>
      </c>
      <c r="CS28" s="646"/>
      <c r="CT28" s="646"/>
      <c r="CU28" s="646"/>
      <c r="CV28" s="646"/>
      <c r="CW28" s="646"/>
      <c r="CX28" s="646"/>
      <c r="CY28" s="647"/>
      <c r="CZ28" s="650">
        <v>5.8</v>
      </c>
      <c r="DA28" s="679"/>
      <c r="DB28" s="679"/>
      <c r="DC28" s="683"/>
      <c r="DD28" s="654">
        <v>5070730</v>
      </c>
      <c r="DE28" s="646"/>
      <c r="DF28" s="646"/>
      <c r="DG28" s="646"/>
      <c r="DH28" s="646"/>
      <c r="DI28" s="646"/>
      <c r="DJ28" s="646"/>
      <c r="DK28" s="647"/>
      <c r="DL28" s="654">
        <v>4832330</v>
      </c>
      <c r="DM28" s="646"/>
      <c r="DN28" s="646"/>
      <c r="DO28" s="646"/>
      <c r="DP28" s="646"/>
      <c r="DQ28" s="646"/>
      <c r="DR28" s="646"/>
      <c r="DS28" s="646"/>
      <c r="DT28" s="646"/>
      <c r="DU28" s="646"/>
      <c r="DV28" s="647"/>
      <c r="DW28" s="650">
        <v>19.8</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638029</v>
      </c>
      <c r="S29" s="646"/>
      <c r="T29" s="646"/>
      <c r="U29" s="646"/>
      <c r="V29" s="646"/>
      <c r="W29" s="646"/>
      <c r="X29" s="646"/>
      <c r="Y29" s="647"/>
      <c r="Z29" s="648">
        <v>0.7</v>
      </c>
      <c r="AA29" s="648"/>
      <c r="AB29" s="648"/>
      <c r="AC29" s="648"/>
      <c r="AD29" s="649">
        <v>134753</v>
      </c>
      <c r="AE29" s="649"/>
      <c r="AF29" s="649"/>
      <c r="AG29" s="649"/>
      <c r="AH29" s="649"/>
      <c r="AI29" s="649"/>
      <c r="AJ29" s="649"/>
      <c r="AK29" s="649"/>
      <c r="AL29" s="650">
        <v>0.6</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69</v>
      </c>
      <c r="CG29" s="661"/>
      <c r="CH29" s="661"/>
      <c r="CI29" s="661"/>
      <c r="CJ29" s="661"/>
      <c r="CK29" s="661"/>
      <c r="CL29" s="661"/>
      <c r="CM29" s="661"/>
      <c r="CN29" s="661"/>
      <c r="CO29" s="661"/>
      <c r="CP29" s="661"/>
      <c r="CQ29" s="662"/>
      <c r="CR29" s="645">
        <v>5450685</v>
      </c>
      <c r="CS29" s="681"/>
      <c r="CT29" s="681"/>
      <c r="CU29" s="681"/>
      <c r="CV29" s="681"/>
      <c r="CW29" s="681"/>
      <c r="CX29" s="681"/>
      <c r="CY29" s="682"/>
      <c r="CZ29" s="650">
        <v>5.8</v>
      </c>
      <c r="DA29" s="679"/>
      <c r="DB29" s="679"/>
      <c r="DC29" s="683"/>
      <c r="DD29" s="654">
        <v>5069291</v>
      </c>
      <c r="DE29" s="681"/>
      <c r="DF29" s="681"/>
      <c r="DG29" s="681"/>
      <c r="DH29" s="681"/>
      <c r="DI29" s="681"/>
      <c r="DJ29" s="681"/>
      <c r="DK29" s="682"/>
      <c r="DL29" s="654">
        <v>4830891</v>
      </c>
      <c r="DM29" s="681"/>
      <c r="DN29" s="681"/>
      <c r="DO29" s="681"/>
      <c r="DP29" s="681"/>
      <c r="DQ29" s="681"/>
      <c r="DR29" s="681"/>
      <c r="DS29" s="681"/>
      <c r="DT29" s="681"/>
      <c r="DU29" s="681"/>
      <c r="DV29" s="682"/>
      <c r="DW29" s="650">
        <v>19.8</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240349</v>
      </c>
      <c r="S30" s="646"/>
      <c r="T30" s="646"/>
      <c r="U30" s="646"/>
      <c r="V30" s="646"/>
      <c r="W30" s="646"/>
      <c r="X30" s="646"/>
      <c r="Y30" s="647"/>
      <c r="Z30" s="648">
        <v>0.3</v>
      </c>
      <c r="AA30" s="648"/>
      <c r="AB30" s="648"/>
      <c r="AC30" s="648"/>
      <c r="AD30" s="649" t="s">
        <v>129</v>
      </c>
      <c r="AE30" s="649"/>
      <c r="AF30" s="649"/>
      <c r="AG30" s="649"/>
      <c r="AH30" s="649"/>
      <c r="AI30" s="649"/>
      <c r="AJ30" s="649"/>
      <c r="AK30" s="649"/>
      <c r="AL30" s="650" t="s">
        <v>129</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4790282</v>
      </c>
      <c r="CS30" s="646"/>
      <c r="CT30" s="646"/>
      <c r="CU30" s="646"/>
      <c r="CV30" s="646"/>
      <c r="CW30" s="646"/>
      <c r="CX30" s="646"/>
      <c r="CY30" s="647"/>
      <c r="CZ30" s="650">
        <v>5.0999999999999996</v>
      </c>
      <c r="DA30" s="679"/>
      <c r="DB30" s="679"/>
      <c r="DC30" s="683"/>
      <c r="DD30" s="654">
        <v>4427231</v>
      </c>
      <c r="DE30" s="646"/>
      <c r="DF30" s="646"/>
      <c r="DG30" s="646"/>
      <c r="DH30" s="646"/>
      <c r="DI30" s="646"/>
      <c r="DJ30" s="646"/>
      <c r="DK30" s="647"/>
      <c r="DL30" s="654">
        <v>4188831</v>
      </c>
      <c r="DM30" s="646"/>
      <c r="DN30" s="646"/>
      <c r="DO30" s="646"/>
      <c r="DP30" s="646"/>
      <c r="DQ30" s="646"/>
      <c r="DR30" s="646"/>
      <c r="DS30" s="646"/>
      <c r="DT30" s="646"/>
      <c r="DU30" s="646"/>
      <c r="DV30" s="647"/>
      <c r="DW30" s="650">
        <v>17.100000000000001</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7325566</v>
      </c>
      <c r="S31" s="646"/>
      <c r="T31" s="646"/>
      <c r="U31" s="646"/>
      <c r="V31" s="646"/>
      <c r="W31" s="646"/>
      <c r="X31" s="646"/>
      <c r="Y31" s="647"/>
      <c r="Z31" s="648">
        <v>7.8</v>
      </c>
      <c r="AA31" s="648"/>
      <c r="AB31" s="648"/>
      <c r="AC31" s="648"/>
      <c r="AD31" s="649" t="s">
        <v>234</v>
      </c>
      <c r="AE31" s="649"/>
      <c r="AF31" s="649"/>
      <c r="AG31" s="649"/>
      <c r="AH31" s="649"/>
      <c r="AI31" s="649"/>
      <c r="AJ31" s="649"/>
      <c r="AK31" s="649"/>
      <c r="AL31" s="650" t="s">
        <v>129</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13">
        <v>99.6</v>
      </c>
      <c r="BH31" s="700"/>
      <c r="BI31" s="700"/>
      <c r="BJ31" s="700"/>
      <c r="BK31" s="700"/>
      <c r="BL31" s="700"/>
      <c r="BM31" s="640">
        <v>99.1</v>
      </c>
      <c r="BN31" s="700"/>
      <c r="BO31" s="700"/>
      <c r="BP31" s="700"/>
      <c r="BQ31" s="701"/>
      <c r="BR31" s="713">
        <v>99.6</v>
      </c>
      <c r="BS31" s="700"/>
      <c r="BT31" s="700"/>
      <c r="BU31" s="700"/>
      <c r="BV31" s="700"/>
      <c r="BW31" s="700"/>
      <c r="BX31" s="640">
        <v>98.8</v>
      </c>
      <c r="BY31" s="700"/>
      <c r="BZ31" s="700"/>
      <c r="CA31" s="700"/>
      <c r="CB31" s="701"/>
      <c r="CD31" s="687"/>
      <c r="CE31" s="688"/>
      <c r="CF31" s="660" t="s">
        <v>312</v>
      </c>
      <c r="CG31" s="661"/>
      <c r="CH31" s="661"/>
      <c r="CI31" s="661"/>
      <c r="CJ31" s="661"/>
      <c r="CK31" s="661"/>
      <c r="CL31" s="661"/>
      <c r="CM31" s="661"/>
      <c r="CN31" s="661"/>
      <c r="CO31" s="661"/>
      <c r="CP31" s="661"/>
      <c r="CQ31" s="662"/>
      <c r="CR31" s="645">
        <v>660403</v>
      </c>
      <c r="CS31" s="681"/>
      <c r="CT31" s="681"/>
      <c r="CU31" s="681"/>
      <c r="CV31" s="681"/>
      <c r="CW31" s="681"/>
      <c r="CX31" s="681"/>
      <c r="CY31" s="682"/>
      <c r="CZ31" s="650">
        <v>0.7</v>
      </c>
      <c r="DA31" s="679"/>
      <c r="DB31" s="679"/>
      <c r="DC31" s="683"/>
      <c r="DD31" s="654">
        <v>642060</v>
      </c>
      <c r="DE31" s="681"/>
      <c r="DF31" s="681"/>
      <c r="DG31" s="681"/>
      <c r="DH31" s="681"/>
      <c r="DI31" s="681"/>
      <c r="DJ31" s="681"/>
      <c r="DK31" s="682"/>
      <c r="DL31" s="654">
        <v>642060</v>
      </c>
      <c r="DM31" s="681"/>
      <c r="DN31" s="681"/>
      <c r="DO31" s="681"/>
      <c r="DP31" s="681"/>
      <c r="DQ31" s="681"/>
      <c r="DR31" s="681"/>
      <c r="DS31" s="681"/>
      <c r="DT31" s="681"/>
      <c r="DU31" s="681"/>
      <c r="DV31" s="682"/>
      <c r="DW31" s="650">
        <v>2.6</v>
      </c>
      <c r="DX31" s="679"/>
      <c r="DY31" s="679"/>
      <c r="DZ31" s="679"/>
      <c r="EA31" s="679"/>
      <c r="EB31" s="679"/>
      <c r="EC31" s="680"/>
    </row>
    <row r="32" spans="2:133" ht="11.25" customHeight="1" x14ac:dyDescent="0.15">
      <c r="B32" s="691" t="s">
        <v>313</v>
      </c>
      <c r="C32" s="692"/>
      <c r="D32" s="692"/>
      <c r="E32" s="692"/>
      <c r="F32" s="692"/>
      <c r="G32" s="692"/>
      <c r="H32" s="692"/>
      <c r="I32" s="692"/>
      <c r="J32" s="692"/>
      <c r="K32" s="692"/>
      <c r="L32" s="692"/>
      <c r="M32" s="692"/>
      <c r="N32" s="692"/>
      <c r="O32" s="692"/>
      <c r="P32" s="692"/>
      <c r="Q32" s="693"/>
      <c r="R32" s="645" t="s">
        <v>234</v>
      </c>
      <c r="S32" s="646"/>
      <c r="T32" s="646"/>
      <c r="U32" s="646"/>
      <c r="V32" s="646"/>
      <c r="W32" s="646"/>
      <c r="X32" s="646"/>
      <c r="Y32" s="647"/>
      <c r="Z32" s="648" t="s">
        <v>234</v>
      </c>
      <c r="AA32" s="648"/>
      <c r="AB32" s="648"/>
      <c r="AC32" s="648"/>
      <c r="AD32" s="649" t="s">
        <v>234</v>
      </c>
      <c r="AE32" s="649"/>
      <c r="AF32" s="649"/>
      <c r="AG32" s="649"/>
      <c r="AH32" s="649"/>
      <c r="AI32" s="649"/>
      <c r="AJ32" s="649"/>
      <c r="AK32" s="649"/>
      <c r="AL32" s="650" t="s">
        <v>234</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99.4</v>
      </c>
      <c r="BH32" s="681"/>
      <c r="BI32" s="681"/>
      <c r="BJ32" s="681"/>
      <c r="BK32" s="681"/>
      <c r="BL32" s="681"/>
      <c r="BM32" s="651">
        <v>98.6</v>
      </c>
      <c r="BN32" s="711"/>
      <c r="BO32" s="711"/>
      <c r="BP32" s="711"/>
      <c r="BQ32" s="712"/>
      <c r="BR32" s="714">
        <v>99.5</v>
      </c>
      <c r="BS32" s="681"/>
      <c r="BT32" s="681"/>
      <c r="BU32" s="681"/>
      <c r="BV32" s="681"/>
      <c r="BW32" s="681"/>
      <c r="BX32" s="651">
        <v>98.6</v>
      </c>
      <c r="BY32" s="711"/>
      <c r="BZ32" s="711"/>
      <c r="CA32" s="711"/>
      <c r="CB32" s="712"/>
      <c r="CD32" s="689"/>
      <c r="CE32" s="690"/>
      <c r="CF32" s="660" t="s">
        <v>316</v>
      </c>
      <c r="CG32" s="661"/>
      <c r="CH32" s="661"/>
      <c r="CI32" s="661"/>
      <c r="CJ32" s="661"/>
      <c r="CK32" s="661"/>
      <c r="CL32" s="661"/>
      <c r="CM32" s="661"/>
      <c r="CN32" s="661"/>
      <c r="CO32" s="661"/>
      <c r="CP32" s="661"/>
      <c r="CQ32" s="662"/>
      <c r="CR32" s="645">
        <v>1439</v>
      </c>
      <c r="CS32" s="646"/>
      <c r="CT32" s="646"/>
      <c r="CU32" s="646"/>
      <c r="CV32" s="646"/>
      <c r="CW32" s="646"/>
      <c r="CX32" s="646"/>
      <c r="CY32" s="647"/>
      <c r="CZ32" s="650">
        <v>0</v>
      </c>
      <c r="DA32" s="679"/>
      <c r="DB32" s="679"/>
      <c r="DC32" s="683"/>
      <c r="DD32" s="654">
        <v>1439</v>
      </c>
      <c r="DE32" s="646"/>
      <c r="DF32" s="646"/>
      <c r="DG32" s="646"/>
      <c r="DH32" s="646"/>
      <c r="DI32" s="646"/>
      <c r="DJ32" s="646"/>
      <c r="DK32" s="647"/>
      <c r="DL32" s="654">
        <v>1439</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3267142</v>
      </c>
      <c r="S33" s="646"/>
      <c r="T33" s="646"/>
      <c r="U33" s="646"/>
      <c r="V33" s="646"/>
      <c r="W33" s="646"/>
      <c r="X33" s="646"/>
      <c r="Y33" s="647"/>
      <c r="Z33" s="648">
        <v>3.5</v>
      </c>
      <c r="AA33" s="648"/>
      <c r="AB33" s="648"/>
      <c r="AC33" s="648"/>
      <c r="AD33" s="649" t="s">
        <v>129</v>
      </c>
      <c r="AE33" s="649"/>
      <c r="AF33" s="649"/>
      <c r="AG33" s="649"/>
      <c r="AH33" s="649"/>
      <c r="AI33" s="649"/>
      <c r="AJ33" s="649"/>
      <c r="AK33" s="649"/>
      <c r="AL33" s="650" t="s">
        <v>234</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99.7</v>
      </c>
      <c r="BH33" s="716"/>
      <c r="BI33" s="716"/>
      <c r="BJ33" s="716"/>
      <c r="BK33" s="716"/>
      <c r="BL33" s="716"/>
      <c r="BM33" s="717">
        <v>99.2</v>
      </c>
      <c r="BN33" s="716"/>
      <c r="BO33" s="716"/>
      <c r="BP33" s="716"/>
      <c r="BQ33" s="718"/>
      <c r="BR33" s="715">
        <v>99.7</v>
      </c>
      <c r="BS33" s="716"/>
      <c r="BT33" s="716"/>
      <c r="BU33" s="716"/>
      <c r="BV33" s="716"/>
      <c r="BW33" s="716"/>
      <c r="BX33" s="717">
        <v>98.8</v>
      </c>
      <c r="BY33" s="716"/>
      <c r="BZ33" s="716"/>
      <c r="CA33" s="716"/>
      <c r="CB33" s="718"/>
      <c r="CD33" s="660" t="s">
        <v>319</v>
      </c>
      <c r="CE33" s="661"/>
      <c r="CF33" s="661"/>
      <c r="CG33" s="661"/>
      <c r="CH33" s="661"/>
      <c r="CI33" s="661"/>
      <c r="CJ33" s="661"/>
      <c r="CK33" s="661"/>
      <c r="CL33" s="661"/>
      <c r="CM33" s="661"/>
      <c r="CN33" s="661"/>
      <c r="CO33" s="661"/>
      <c r="CP33" s="661"/>
      <c r="CQ33" s="662"/>
      <c r="CR33" s="645">
        <v>66035782</v>
      </c>
      <c r="CS33" s="681"/>
      <c r="CT33" s="681"/>
      <c r="CU33" s="681"/>
      <c r="CV33" s="681"/>
      <c r="CW33" s="681"/>
      <c r="CX33" s="681"/>
      <c r="CY33" s="682"/>
      <c r="CZ33" s="650">
        <v>70.3</v>
      </c>
      <c r="DA33" s="679"/>
      <c r="DB33" s="679"/>
      <c r="DC33" s="683"/>
      <c r="DD33" s="654">
        <v>40471919</v>
      </c>
      <c r="DE33" s="681"/>
      <c r="DF33" s="681"/>
      <c r="DG33" s="681"/>
      <c r="DH33" s="681"/>
      <c r="DI33" s="681"/>
      <c r="DJ33" s="681"/>
      <c r="DK33" s="682"/>
      <c r="DL33" s="654">
        <v>12656056</v>
      </c>
      <c r="DM33" s="681"/>
      <c r="DN33" s="681"/>
      <c r="DO33" s="681"/>
      <c r="DP33" s="681"/>
      <c r="DQ33" s="681"/>
      <c r="DR33" s="681"/>
      <c r="DS33" s="681"/>
      <c r="DT33" s="681"/>
      <c r="DU33" s="681"/>
      <c r="DV33" s="682"/>
      <c r="DW33" s="650">
        <v>51.8</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429153</v>
      </c>
      <c r="S34" s="646"/>
      <c r="T34" s="646"/>
      <c r="U34" s="646"/>
      <c r="V34" s="646"/>
      <c r="W34" s="646"/>
      <c r="X34" s="646"/>
      <c r="Y34" s="647"/>
      <c r="Z34" s="648">
        <v>0.5</v>
      </c>
      <c r="AA34" s="648"/>
      <c r="AB34" s="648"/>
      <c r="AC34" s="648"/>
      <c r="AD34" s="649">
        <v>34773</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10942607</v>
      </c>
      <c r="CS34" s="646"/>
      <c r="CT34" s="646"/>
      <c r="CU34" s="646"/>
      <c r="CV34" s="646"/>
      <c r="CW34" s="646"/>
      <c r="CX34" s="646"/>
      <c r="CY34" s="647"/>
      <c r="CZ34" s="650">
        <v>11.6</v>
      </c>
      <c r="DA34" s="679"/>
      <c r="DB34" s="679"/>
      <c r="DC34" s="683"/>
      <c r="DD34" s="654">
        <v>9432371</v>
      </c>
      <c r="DE34" s="646"/>
      <c r="DF34" s="646"/>
      <c r="DG34" s="646"/>
      <c r="DH34" s="646"/>
      <c r="DI34" s="646"/>
      <c r="DJ34" s="646"/>
      <c r="DK34" s="647"/>
      <c r="DL34" s="654">
        <v>4562810</v>
      </c>
      <c r="DM34" s="646"/>
      <c r="DN34" s="646"/>
      <c r="DO34" s="646"/>
      <c r="DP34" s="646"/>
      <c r="DQ34" s="646"/>
      <c r="DR34" s="646"/>
      <c r="DS34" s="646"/>
      <c r="DT34" s="646"/>
      <c r="DU34" s="646"/>
      <c r="DV34" s="647"/>
      <c r="DW34" s="650">
        <v>18.7</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18575443</v>
      </c>
      <c r="S35" s="646"/>
      <c r="T35" s="646"/>
      <c r="U35" s="646"/>
      <c r="V35" s="646"/>
      <c r="W35" s="646"/>
      <c r="X35" s="646"/>
      <c r="Y35" s="647"/>
      <c r="Z35" s="648">
        <v>19.7</v>
      </c>
      <c r="AA35" s="648"/>
      <c r="AB35" s="648"/>
      <c r="AC35" s="648"/>
      <c r="AD35" s="649" t="s">
        <v>129</v>
      </c>
      <c r="AE35" s="649"/>
      <c r="AF35" s="649"/>
      <c r="AG35" s="649"/>
      <c r="AH35" s="649"/>
      <c r="AI35" s="649"/>
      <c r="AJ35" s="649"/>
      <c r="AK35" s="649"/>
      <c r="AL35" s="650" t="s">
        <v>129</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113244</v>
      </c>
      <c r="CS35" s="681"/>
      <c r="CT35" s="681"/>
      <c r="CU35" s="681"/>
      <c r="CV35" s="681"/>
      <c r="CW35" s="681"/>
      <c r="CX35" s="681"/>
      <c r="CY35" s="682"/>
      <c r="CZ35" s="650">
        <v>0.1</v>
      </c>
      <c r="DA35" s="679"/>
      <c r="DB35" s="679"/>
      <c r="DC35" s="683"/>
      <c r="DD35" s="654">
        <v>97163</v>
      </c>
      <c r="DE35" s="681"/>
      <c r="DF35" s="681"/>
      <c r="DG35" s="681"/>
      <c r="DH35" s="681"/>
      <c r="DI35" s="681"/>
      <c r="DJ35" s="681"/>
      <c r="DK35" s="682"/>
      <c r="DL35" s="654">
        <v>97163</v>
      </c>
      <c r="DM35" s="681"/>
      <c r="DN35" s="681"/>
      <c r="DO35" s="681"/>
      <c r="DP35" s="681"/>
      <c r="DQ35" s="681"/>
      <c r="DR35" s="681"/>
      <c r="DS35" s="681"/>
      <c r="DT35" s="681"/>
      <c r="DU35" s="681"/>
      <c r="DV35" s="682"/>
      <c r="DW35" s="650">
        <v>0.4</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30084409</v>
      </c>
      <c r="S36" s="646"/>
      <c r="T36" s="646"/>
      <c r="U36" s="646"/>
      <c r="V36" s="646"/>
      <c r="W36" s="646"/>
      <c r="X36" s="646"/>
      <c r="Y36" s="647"/>
      <c r="Z36" s="648">
        <v>31.9</v>
      </c>
      <c r="AA36" s="648"/>
      <c r="AB36" s="648"/>
      <c r="AC36" s="648"/>
      <c r="AD36" s="649" t="s">
        <v>234</v>
      </c>
      <c r="AE36" s="649"/>
      <c r="AF36" s="649"/>
      <c r="AG36" s="649"/>
      <c r="AH36" s="649"/>
      <c r="AI36" s="649"/>
      <c r="AJ36" s="649"/>
      <c r="AK36" s="649"/>
      <c r="AL36" s="650" t="s">
        <v>129</v>
      </c>
      <c r="AM36" s="651"/>
      <c r="AN36" s="651"/>
      <c r="AO36" s="652"/>
      <c r="AP36" s="235"/>
      <c r="AQ36" s="719" t="s">
        <v>327</v>
      </c>
      <c r="AR36" s="720"/>
      <c r="AS36" s="720"/>
      <c r="AT36" s="720"/>
      <c r="AU36" s="720"/>
      <c r="AV36" s="720"/>
      <c r="AW36" s="720"/>
      <c r="AX36" s="720"/>
      <c r="AY36" s="721"/>
      <c r="AZ36" s="634">
        <v>5602875</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590551</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26250520</v>
      </c>
      <c r="CS36" s="646"/>
      <c r="CT36" s="646"/>
      <c r="CU36" s="646"/>
      <c r="CV36" s="646"/>
      <c r="CW36" s="646"/>
      <c r="CX36" s="646"/>
      <c r="CY36" s="647"/>
      <c r="CZ36" s="650">
        <v>27.9</v>
      </c>
      <c r="DA36" s="679"/>
      <c r="DB36" s="679"/>
      <c r="DC36" s="683"/>
      <c r="DD36" s="654">
        <v>25512726</v>
      </c>
      <c r="DE36" s="646"/>
      <c r="DF36" s="646"/>
      <c r="DG36" s="646"/>
      <c r="DH36" s="646"/>
      <c r="DI36" s="646"/>
      <c r="DJ36" s="646"/>
      <c r="DK36" s="647"/>
      <c r="DL36" s="654">
        <v>3615212</v>
      </c>
      <c r="DM36" s="646"/>
      <c r="DN36" s="646"/>
      <c r="DO36" s="646"/>
      <c r="DP36" s="646"/>
      <c r="DQ36" s="646"/>
      <c r="DR36" s="646"/>
      <c r="DS36" s="646"/>
      <c r="DT36" s="646"/>
      <c r="DU36" s="646"/>
      <c r="DV36" s="647"/>
      <c r="DW36" s="650">
        <v>14.8</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446238</v>
      </c>
      <c r="S37" s="646"/>
      <c r="T37" s="646"/>
      <c r="U37" s="646"/>
      <c r="V37" s="646"/>
      <c r="W37" s="646"/>
      <c r="X37" s="646"/>
      <c r="Y37" s="647"/>
      <c r="Z37" s="648">
        <v>0.5</v>
      </c>
      <c r="AA37" s="648"/>
      <c r="AB37" s="648"/>
      <c r="AC37" s="648"/>
      <c r="AD37" s="649" t="s">
        <v>129</v>
      </c>
      <c r="AE37" s="649"/>
      <c r="AF37" s="649"/>
      <c r="AG37" s="649"/>
      <c r="AH37" s="649"/>
      <c r="AI37" s="649"/>
      <c r="AJ37" s="649"/>
      <c r="AK37" s="649"/>
      <c r="AL37" s="650" t="s">
        <v>129</v>
      </c>
      <c r="AM37" s="651"/>
      <c r="AN37" s="651"/>
      <c r="AO37" s="652"/>
      <c r="AQ37" s="723" t="s">
        <v>331</v>
      </c>
      <c r="AR37" s="724"/>
      <c r="AS37" s="724"/>
      <c r="AT37" s="724"/>
      <c r="AU37" s="724"/>
      <c r="AV37" s="724"/>
      <c r="AW37" s="724"/>
      <c r="AX37" s="724"/>
      <c r="AY37" s="725"/>
      <c r="AZ37" s="645">
        <v>1633206</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425844</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2197262</v>
      </c>
      <c r="CS37" s="681"/>
      <c r="CT37" s="681"/>
      <c r="CU37" s="681"/>
      <c r="CV37" s="681"/>
      <c r="CW37" s="681"/>
      <c r="CX37" s="681"/>
      <c r="CY37" s="682"/>
      <c r="CZ37" s="650">
        <v>2.2999999999999998</v>
      </c>
      <c r="DA37" s="679"/>
      <c r="DB37" s="679"/>
      <c r="DC37" s="683"/>
      <c r="DD37" s="654">
        <v>2192703</v>
      </c>
      <c r="DE37" s="681"/>
      <c r="DF37" s="681"/>
      <c r="DG37" s="681"/>
      <c r="DH37" s="681"/>
      <c r="DI37" s="681"/>
      <c r="DJ37" s="681"/>
      <c r="DK37" s="682"/>
      <c r="DL37" s="654">
        <v>1897698</v>
      </c>
      <c r="DM37" s="681"/>
      <c r="DN37" s="681"/>
      <c r="DO37" s="681"/>
      <c r="DP37" s="681"/>
      <c r="DQ37" s="681"/>
      <c r="DR37" s="681"/>
      <c r="DS37" s="681"/>
      <c r="DT37" s="681"/>
      <c r="DU37" s="681"/>
      <c r="DV37" s="682"/>
      <c r="DW37" s="650">
        <v>7.8</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4387689</v>
      </c>
      <c r="S38" s="646"/>
      <c r="T38" s="646"/>
      <c r="U38" s="646"/>
      <c r="V38" s="646"/>
      <c r="W38" s="646"/>
      <c r="X38" s="646"/>
      <c r="Y38" s="647"/>
      <c r="Z38" s="648">
        <v>4.7</v>
      </c>
      <c r="AA38" s="648"/>
      <c r="AB38" s="648"/>
      <c r="AC38" s="648"/>
      <c r="AD38" s="649">
        <v>75065</v>
      </c>
      <c r="AE38" s="649"/>
      <c r="AF38" s="649"/>
      <c r="AG38" s="649"/>
      <c r="AH38" s="649"/>
      <c r="AI38" s="649"/>
      <c r="AJ38" s="649"/>
      <c r="AK38" s="649"/>
      <c r="AL38" s="650">
        <v>0.3</v>
      </c>
      <c r="AM38" s="651"/>
      <c r="AN38" s="651"/>
      <c r="AO38" s="652"/>
      <c r="AQ38" s="723" t="s">
        <v>335</v>
      </c>
      <c r="AR38" s="724"/>
      <c r="AS38" s="724"/>
      <c r="AT38" s="724"/>
      <c r="AU38" s="724"/>
      <c r="AV38" s="724"/>
      <c r="AW38" s="724"/>
      <c r="AX38" s="724"/>
      <c r="AY38" s="725"/>
      <c r="AZ38" s="645">
        <v>4703</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13088</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5598172</v>
      </c>
      <c r="CS38" s="646"/>
      <c r="CT38" s="646"/>
      <c r="CU38" s="646"/>
      <c r="CV38" s="646"/>
      <c r="CW38" s="646"/>
      <c r="CX38" s="646"/>
      <c r="CY38" s="647"/>
      <c r="CZ38" s="650">
        <v>6</v>
      </c>
      <c r="DA38" s="679"/>
      <c r="DB38" s="679"/>
      <c r="DC38" s="683"/>
      <c r="DD38" s="654">
        <v>4744506</v>
      </c>
      <c r="DE38" s="646"/>
      <c r="DF38" s="646"/>
      <c r="DG38" s="646"/>
      <c r="DH38" s="646"/>
      <c r="DI38" s="646"/>
      <c r="DJ38" s="646"/>
      <c r="DK38" s="647"/>
      <c r="DL38" s="654">
        <v>4380871</v>
      </c>
      <c r="DM38" s="646"/>
      <c r="DN38" s="646"/>
      <c r="DO38" s="646"/>
      <c r="DP38" s="646"/>
      <c r="DQ38" s="646"/>
      <c r="DR38" s="646"/>
      <c r="DS38" s="646"/>
      <c r="DT38" s="646"/>
      <c r="DU38" s="646"/>
      <c r="DV38" s="647"/>
      <c r="DW38" s="650">
        <v>17.899999999999999</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3608000</v>
      </c>
      <c r="S39" s="646"/>
      <c r="T39" s="646"/>
      <c r="U39" s="646"/>
      <c r="V39" s="646"/>
      <c r="W39" s="646"/>
      <c r="X39" s="646"/>
      <c r="Y39" s="647"/>
      <c r="Z39" s="648">
        <v>3.8</v>
      </c>
      <c r="AA39" s="648"/>
      <c r="AB39" s="648"/>
      <c r="AC39" s="648"/>
      <c r="AD39" s="649" t="s">
        <v>234</v>
      </c>
      <c r="AE39" s="649"/>
      <c r="AF39" s="649"/>
      <c r="AG39" s="649"/>
      <c r="AH39" s="649"/>
      <c r="AI39" s="649"/>
      <c r="AJ39" s="649"/>
      <c r="AK39" s="649"/>
      <c r="AL39" s="650" t="s">
        <v>234</v>
      </c>
      <c r="AM39" s="651"/>
      <c r="AN39" s="651"/>
      <c r="AO39" s="652"/>
      <c r="AQ39" s="723" t="s">
        <v>339</v>
      </c>
      <c r="AR39" s="724"/>
      <c r="AS39" s="724"/>
      <c r="AT39" s="724"/>
      <c r="AU39" s="724"/>
      <c r="AV39" s="724"/>
      <c r="AW39" s="724"/>
      <c r="AX39" s="724"/>
      <c r="AY39" s="725"/>
      <c r="AZ39" s="645" t="s">
        <v>129</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20710</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19245139</v>
      </c>
      <c r="CS39" s="681"/>
      <c r="CT39" s="681"/>
      <c r="CU39" s="681"/>
      <c r="CV39" s="681"/>
      <c r="CW39" s="681"/>
      <c r="CX39" s="681"/>
      <c r="CY39" s="682"/>
      <c r="CZ39" s="650">
        <v>20.5</v>
      </c>
      <c r="DA39" s="679"/>
      <c r="DB39" s="679"/>
      <c r="DC39" s="683"/>
      <c r="DD39" s="654">
        <v>680253</v>
      </c>
      <c r="DE39" s="681"/>
      <c r="DF39" s="681"/>
      <c r="DG39" s="681"/>
      <c r="DH39" s="681"/>
      <c r="DI39" s="681"/>
      <c r="DJ39" s="681"/>
      <c r="DK39" s="682"/>
      <c r="DL39" s="654" t="s">
        <v>234</v>
      </c>
      <c r="DM39" s="681"/>
      <c r="DN39" s="681"/>
      <c r="DO39" s="681"/>
      <c r="DP39" s="681"/>
      <c r="DQ39" s="681"/>
      <c r="DR39" s="681"/>
      <c r="DS39" s="681"/>
      <c r="DT39" s="681"/>
      <c r="DU39" s="681"/>
      <c r="DV39" s="682"/>
      <c r="DW39" s="650" t="s">
        <v>129</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234</v>
      </c>
      <c r="S40" s="646"/>
      <c r="T40" s="646"/>
      <c r="U40" s="646"/>
      <c r="V40" s="646"/>
      <c r="W40" s="646"/>
      <c r="X40" s="646"/>
      <c r="Y40" s="647"/>
      <c r="Z40" s="648" t="s">
        <v>129</v>
      </c>
      <c r="AA40" s="648"/>
      <c r="AB40" s="648"/>
      <c r="AC40" s="648"/>
      <c r="AD40" s="649" t="s">
        <v>234</v>
      </c>
      <c r="AE40" s="649"/>
      <c r="AF40" s="649"/>
      <c r="AG40" s="649"/>
      <c r="AH40" s="649"/>
      <c r="AI40" s="649"/>
      <c r="AJ40" s="649"/>
      <c r="AK40" s="649"/>
      <c r="AL40" s="650" t="s">
        <v>129</v>
      </c>
      <c r="AM40" s="651"/>
      <c r="AN40" s="651"/>
      <c r="AO40" s="652"/>
      <c r="AQ40" s="723" t="s">
        <v>343</v>
      </c>
      <c r="AR40" s="724"/>
      <c r="AS40" s="724"/>
      <c r="AT40" s="724"/>
      <c r="AU40" s="724"/>
      <c r="AV40" s="724"/>
      <c r="AW40" s="724"/>
      <c r="AX40" s="724"/>
      <c r="AY40" s="725"/>
      <c r="AZ40" s="645" t="s">
        <v>234</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100</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3886100</v>
      </c>
      <c r="CS40" s="646"/>
      <c r="CT40" s="646"/>
      <c r="CU40" s="646"/>
      <c r="CV40" s="646"/>
      <c r="CW40" s="646"/>
      <c r="CX40" s="646"/>
      <c r="CY40" s="647"/>
      <c r="CZ40" s="650">
        <v>4.0999999999999996</v>
      </c>
      <c r="DA40" s="679"/>
      <c r="DB40" s="679"/>
      <c r="DC40" s="683"/>
      <c r="DD40" s="654">
        <v>4900</v>
      </c>
      <c r="DE40" s="646"/>
      <c r="DF40" s="646"/>
      <c r="DG40" s="646"/>
      <c r="DH40" s="646"/>
      <c r="DI40" s="646"/>
      <c r="DJ40" s="646"/>
      <c r="DK40" s="647"/>
      <c r="DL40" s="654" t="s">
        <v>129</v>
      </c>
      <c r="DM40" s="646"/>
      <c r="DN40" s="646"/>
      <c r="DO40" s="646"/>
      <c r="DP40" s="646"/>
      <c r="DQ40" s="646"/>
      <c r="DR40" s="646"/>
      <c r="DS40" s="646"/>
      <c r="DT40" s="646"/>
      <c r="DU40" s="646"/>
      <c r="DV40" s="647"/>
      <c r="DW40" s="650" t="s">
        <v>234</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1037600</v>
      </c>
      <c r="S41" s="646"/>
      <c r="T41" s="646"/>
      <c r="U41" s="646"/>
      <c r="V41" s="646"/>
      <c r="W41" s="646"/>
      <c r="X41" s="646"/>
      <c r="Y41" s="647"/>
      <c r="Z41" s="648">
        <v>1.1000000000000001</v>
      </c>
      <c r="AA41" s="648"/>
      <c r="AB41" s="648"/>
      <c r="AC41" s="648"/>
      <c r="AD41" s="649" t="s">
        <v>129</v>
      </c>
      <c r="AE41" s="649"/>
      <c r="AF41" s="649"/>
      <c r="AG41" s="649"/>
      <c r="AH41" s="649"/>
      <c r="AI41" s="649"/>
      <c r="AJ41" s="649"/>
      <c r="AK41" s="649"/>
      <c r="AL41" s="650" t="s">
        <v>234</v>
      </c>
      <c r="AM41" s="651"/>
      <c r="AN41" s="651"/>
      <c r="AO41" s="652"/>
      <c r="AQ41" s="723" t="s">
        <v>348</v>
      </c>
      <c r="AR41" s="724"/>
      <c r="AS41" s="724"/>
      <c r="AT41" s="724"/>
      <c r="AU41" s="724"/>
      <c r="AV41" s="724"/>
      <c r="AW41" s="724"/>
      <c r="AX41" s="724"/>
      <c r="AY41" s="725"/>
      <c r="AZ41" s="645">
        <v>1139273</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234</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234</v>
      </c>
      <c r="DA41" s="679"/>
      <c r="DB41" s="679"/>
      <c r="DC41" s="683"/>
      <c r="DD41" s="654" t="s">
        <v>234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351</v>
      </c>
      <c r="C42" s="696"/>
      <c r="D42" s="696"/>
      <c r="E42" s="696"/>
      <c r="F42" s="696"/>
      <c r="G42" s="696"/>
      <c r="H42" s="696"/>
      <c r="I42" s="696"/>
      <c r="J42" s="696"/>
      <c r="K42" s="696"/>
      <c r="L42" s="696"/>
      <c r="M42" s="696"/>
      <c r="N42" s="696"/>
      <c r="O42" s="696"/>
      <c r="P42" s="696"/>
      <c r="Q42" s="697"/>
      <c r="R42" s="730">
        <v>94267543</v>
      </c>
      <c r="S42" s="731"/>
      <c r="T42" s="731"/>
      <c r="U42" s="731"/>
      <c r="V42" s="731"/>
      <c r="W42" s="731"/>
      <c r="X42" s="731"/>
      <c r="Y42" s="739"/>
      <c r="Z42" s="740">
        <v>100</v>
      </c>
      <c r="AA42" s="740"/>
      <c r="AB42" s="740"/>
      <c r="AC42" s="740"/>
      <c r="AD42" s="741">
        <v>23407930</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2825693</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371</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5808062</v>
      </c>
      <c r="CS42" s="646"/>
      <c r="CT42" s="646"/>
      <c r="CU42" s="646"/>
      <c r="CV42" s="646"/>
      <c r="CW42" s="646"/>
      <c r="CX42" s="646"/>
      <c r="CY42" s="647"/>
      <c r="CZ42" s="650">
        <v>6.2</v>
      </c>
      <c r="DA42" s="651"/>
      <c r="DB42" s="651"/>
      <c r="DC42" s="663"/>
      <c r="DD42" s="654">
        <v>2061414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137044</v>
      </c>
      <c r="CS43" s="681"/>
      <c r="CT43" s="681"/>
      <c r="CU43" s="681"/>
      <c r="CV43" s="681"/>
      <c r="CW43" s="681"/>
      <c r="CX43" s="681"/>
      <c r="CY43" s="682"/>
      <c r="CZ43" s="650">
        <v>0.1</v>
      </c>
      <c r="DA43" s="679"/>
      <c r="DB43" s="679"/>
      <c r="DC43" s="683"/>
      <c r="DD43" s="654">
        <v>137044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5766603</v>
      </c>
      <c r="CS44" s="646"/>
      <c r="CT44" s="646"/>
      <c r="CU44" s="646"/>
      <c r="CV44" s="646"/>
      <c r="CW44" s="646"/>
      <c r="CX44" s="646"/>
      <c r="CY44" s="647"/>
      <c r="CZ44" s="650">
        <v>6.1</v>
      </c>
      <c r="DA44" s="651"/>
      <c r="DB44" s="651"/>
      <c r="DC44" s="663"/>
      <c r="DD44" s="654">
        <v>2021109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849275</v>
      </c>
      <c r="CS45" s="681"/>
      <c r="CT45" s="681"/>
      <c r="CU45" s="681"/>
      <c r="CV45" s="681"/>
      <c r="CW45" s="681"/>
      <c r="CX45" s="681"/>
      <c r="CY45" s="682"/>
      <c r="CZ45" s="650">
        <v>0.9</v>
      </c>
      <c r="DA45" s="679"/>
      <c r="DB45" s="679"/>
      <c r="DC45" s="683"/>
      <c r="DD45" s="654">
        <v>16134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4905789</v>
      </c>
      <c r="CS46" s="646"/>
      <c r="CT46" s="646"/>
      <c r="CU46" s="646"/>
      <c r="CV46" s="646"/>
      <c r="CW46" s="646"/>
      <c r="CX46" s="646"/>
      <c r="CY46" s="647"/>
      <c r="CZ46" s="650">
        <v>5.2</v>
      </c>
      <c r="DA46" s="651"/>
      <c r="DB46" s="651"/>
      <c r="DC46" s="663"/>
      <c r="DD46" s="654">
        <v>2002342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41459</v>
      </c>
      <c r="CS47" s="681"/>
      <c r="CT47" s="681"/>
      <c r="CU47" s="681"/>
      <c r="CV47" s="681"/>
      <c r="CW47" s="681"/>
      <c r="CX47" s="681"/>
      <c r="CY47" s="682"/>
      <c r="CZ47" s="650">
        <v>0</v>
      </c>
      <c r="DA47" s="679"/>
      <c r="DB47" s="679"/>
      <c r="DC47" s="683"/>
      <c r="DD47" s="654">
        <v>40305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129</v>
      </c>
      <c r="CS48" s="646"/>
      <c r="CT48" s="646"/>
      <c r="CU48" s="646"/>
      <c r="CV48" s="646"/>
      <c r="CW48" s="646"/>
      <c r="CX48" s="646"/>
      <c r="CY48" s="647"/>
      <c r="CZ48" s="650" t="s">
        <v>234</v>
      </c>
      <c r="DA48" s="651"/>
      <c r="DB48" s="651"/>
      <c r="DC48" s="663"/>
      <c r="DD48" s="654" t="s">
        <v>234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364</v>
      </c>
      <c r="CE49" s="696"/>
      <c r="CF49" s="696"/>
      <c r="CG49" s="696"/>
      <c r="CH49" s="696"/>
      <c r="CI49" s="696"/>
      <c r="CJ49" s="696"/>
      <c r="CK49" s="696"/>
      <c r="CL49" s="696"/>
      <c r="CM49" s="696"/>
      <c r="CN49" s="696"/>
      <c r="CO49" s="696"/>
      <c r="CP49" s="696"/>
      <c r="CQ49" s="697"/>
      <c r="CR49" s="730">
        <v>93984764</v>
      </c>
      <c r="CS49" s="716"/>
      <c r="CT49" s="716"/>
      <c r="CU49" s="716"/>
      <c r="CV49" s="716"/>
      <c r="CW49" s="716"/>
      <c r="CX49" s="716"/>
      <c r="CY49" s="747"/>
      <c r="CZ49" s="742">
        <v>100</v>
      </c>
      <c r="DA49" s="748"/>
      <c r="DB49" s="748"/>
      <c r="DC49" s="749"/>
      <c r="DD49" s="750">
        <v>55503375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Hxz5yB/wbkM0QGSgIa3A6xPBIUM+lV8KnhtSmqYjPub3ZYQdPuJe7lluc0lj/RicAyLSOQWWUndH5VyzjcUOlg==" saltValue="FEY5wPMci0o3LZLdf9jh3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93301</v>
      </c>
      <c r="R7" s="781"/>
      <c r="S7" s="781"/>
      <c r="T7" s="781"/>
      <c r="U7" s="781"/>
      <c r="V7" s="781">
        <v>93018</v>
      </c>
      <c r="W7" s="781"/>
      <c r="X7" s="781"/>
      <c r="Y7" s="781"/>
      <c r="Z7" s="781"/>
      <c r="AA7" s="781">
        <v>283</v>
      </c>
      <c r="AB7" s="781"/>
      <c r="AC7" s="781"/>
      <c r="AD7" s="781"/>
      <c r="AE7" s="782"/>
      <c r="AF7" s="783">
        <v>133</v>
      </c>
      <c r="AG7" s="784"/>
      <c r="AH7" s="784"/>
      <c r="AI7" s="784"/>
      <c r="AJ7" s="785"/>
      <c r="AK7" s="820">
        <v>30084</v>
      </c>
      <c r="AL7" s="821"/>
      <c r="AM7" s="821"/>
      <c r="AN7" s="821"/>
      <c r="AO7" s="821"/>
      <c r="AP7" s="821">
        <v>56058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598</v>
      </c>
      <c r="BT7" s="825"/>
      <c r="BU7" s="825"/>
      <c r="BV7" s="825"/>
      <c r="BW7" s="825"/>
      <c r="BX7" s="825"/>
      <c r="BY7" s="825"/>
      <c r="BZ7" s="825"/>
      <c r="CA7" s="825"/>
      <c r="CB7" s="825"/>
      <c r="CC7" s="825"/>
      <c r="CD7" s="825"/>
      <c r="CE7" s="825"/>
      <c r="CF7" s="825"/>
      <c r="CG7" s="826"/>
      <c r="CH7" s="817">
        <v>18</v>
      </c>
      <c r="CI7" s="818"/>
      <c r="CJ7" s="818"/>
      <c r="CK7" s="818"/>
      <c r="CL7" s="819"/>
      <c r="CM7" s="817">
        <v>372</v>
      </c>
      <c r="CN7" s="818"/>
      <c r="CO7" s="818"/>
      <c r="CP7" s="818"/>
      <c r="CQ7" s="819"/>
      <c r="CR7" s="817">
        <v>5</v>
      </c>
      <c r="CS7" s="818"/>
      <c r="CT7" s="818"/>
      <c r="CU7" s="818"/>
      <c r="CV7" s="819"/>
      <c r="CW7" s="817" t="s">
        <v>587</v>
      </c>
      <c r="CX7" s="818"/>
      <c r="CY7" s="818"/>
      <c r="CZ7" s="818"/>
      <c r="DA7" s="819"/>
      <c r="DB7" s="817" t="s">
        <v>587</v>
      </c>
      <c r="DC7" s="818"/>
      <c r="DD7" s="818"/>
      <c r="DE7" s="818"/>
      <c r="DF7" s="819"/>
      <c r="DG7" s="817">
        <v>2356</v>
      </c>
      <c r="DH7" s="818"/>
      <c r="DI7" s="818"/>
      <c r="DJ7" s="818"/>
      <c r="DK7" s="819"/>
      <c r="DL7" s="817" t="s">
        <v>587</v>
      </c>
      <c r="DM7" s="818"/>
      <c r="DN7" s="818"/>
      <c r="DO7" s="818"/>
      <c r="DP7" s="819"/>
      <c r="DQ7" s="817">
        <v>1994</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343</v>
      </c>
      <c r="R8" s="805"/>
      <c r="S8" s="805"/>
      <c r="T8" s="805"/>
      <c r="U8" s="805"/>
      <c r="V8" s="805">
        <v>343</v>
      </c>
      <c r="W8" s="805"/>
      <c r="X8" s="805"/>
      <c r="Y8" s="805"/>
      <c r="Z8" s="805"/>
      <c r="AA8" s="805" t="s">
        <v>587</v>
      </c>
      <c r="AB8" s="805"/>
      <c r="AC8" s="805"/>
      <c r="AD8" s="805"/>
      <c r="AE8" s="806"/>
      <c r="AF8" s="807" t="s">
        <v>129</v>
      </c>
      <c r="AG8" s="808"/>
      <c r="AH8" s="808"/>
      <c r="AI8" s="808"/>
      <c r="AJ8" s="809"/>
      <c r="AK8" s="810">
        <v>184</v>
      </c>
      <c r="AL8" s="811"/>
      <c r="AM8" s="811"/>
      <c r="AN8" s="811"/>
      <c r="AO8" s="811"/>
      <c r="AP8" s="811">
        <v>2402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599</v>
      </c>
      <c r="BT8" s="815"/>
      <c r="BU8" s="815"/>
      <c r="BV8" s="815"/>
      <c r="BW8" s="815"/>
      <c r="BX8" s="815"/>
      <c r="BY8" s="815"/>
      <c r="BZ8" s="815"/>
      <c r="CA8" s="815"/>
      <c r="CB8" s="815"/>
      <c r="CC8" s="815"/>
      <c r="CD8" s="815"/>
      <c r="CE8" s="815"/>
      <c r="CF8" s="815"/>
      <c r="CG8" s="816"/>
      <c r="CH8" s="827">
        <v>6</v>
      </c>
      <c r="CI8" s="828"/>
      <c r="CJ8" s="828"/>
      <c r="CK8" s="828"/>
      <c r="CL8" s="829"/>
      <c r="CM8" s="827">
        <v>56</v>
      </c>
      <c r="CN8" s="828"/>
      <c r="CO8" s="828"/>
      <c r="CP8" s="828"/>
      <c r="CQ8" s="829"/>
      <c r="CR8" s="827">
        <v>3</v>
      </c>
      <c r="CS8" s="828"/>
      <c r="CT8" s="828"/>
      <c r="CU8" s="828"/>
      <c r="CV8" s="829"/>
      <c r="CW8" s="827" t="s">
        <v>587</v>
      </c>
      <c r="CX8" s="828"/>
      <c r="CY8" s="828"/>
      <c r="CZ8" s="828"/>
      <c r="DA8" s="829"/>
      <c r="DB8" s="827" t="s">
        <v>587</v>
      </c>
      <c r="DC8" s="828"/>
      <c r="DD8" s="828"/>
      <c r="DE8" s="828"/>
      <c r="DF8" s="829"/>
      <c r="DG8" s="827" t="s">
        <v>587</v>
      </c>
      <c r="DH8" s="828"/>
      <c r="DI8" s="828"/>
      <c r="DJ8" s="828"/>
      <c r="DK8" s="829"/>
      <c r="DL8" s="827" t="s">
        <v>587</v>
      </c>
      <c r="DM8" s="828"/>
      <c r="DN8" s="828"/>
      <c r="DO8" s="828"/>
      <c r="DP8" s="829"/>
      <c r="DQ8" s="827" t="s">
        <v>587</v>
      </c>
      <c r="DR8" s="828"/>
      <c r="DS8" s="828"/>
      <c r="DT8" s="828"/>
      <c r="DU8" s="829"/>
      <c r="DV8" s="830"/>
      <c r="DW8" s="831"/>
      <c r="DX8" s="831"/>
      <c r="DY8" s="831"/>
      <c r="DZ8" s="832"/>
      <c r="EA8" s="255"/>
    </row>
    <row r="9" spans="1:131" s="256" customFormat="1" ht="26.25" customHeight="1" x14ac:dyDescent="0.15">
      <c r="A9" s="262">
        <v>3</v>
      </c>
      <c r="B9" s="801" t="s">
        <v>389</v>
      </c>
      <c r="C9" s="802"/>
      <c r="D9" s="802"/>
      <c r="E9" s="802"/>
      <c r="F9" s="802"/>
      <c r="G9" s="802"/>
      <c r="H9" s="802"/>
      <c r="I9" s="802"/>
      <c r="J9" s="802"/>
      <c r="K9" s="802"/>
      <c r="L9" s="802"/>
      <c r="M9" s="802"/>
      <c r="N9" s="802"/>
      <c r="O9" s="802"/>
      <c r="P9" s="803"/>
      <c r="Q9" s="804">
        <v>1916</v>
      </c>
      <c r="R9" s="805"/>
      <c r="S9" s="805"/>
      <c r="T9" s="805"/>
      <c r="U9" s="805"/>
      <c r="V9" s="805">
        <v>1916</v>
      </c>
      <c r="W9" s="805"/>
      <c r="X9" s="805"/>
      <c r="Y9" s="805"/>
      <c r="Z9" s="805"/>
      <c r="AA9" s="805" t="s">
        <v>587</v>
      </c>
      <c r="AB9" s="805"/>
      <c r="AC9" s="805"/>
      <c r="AD9" s="805"/>
      <c r="AE9" s="806"/>
      <c r="AF9" s="807" t="s">
        <v>129</v>
      </c>
      <c r="AG9" s="808"/>
      <c r="AH9" s="808"/>
      <c r="AI9" s="808"/>
      <c r="AJ9" s="809"/>
      <c r="AK9" s="810" t="s">
        <v>587</v>
      </c>
      <c r="AL9" s="811"/>
      <c r="AM9" s="811"/>
      <c r="AN9" s="811"/>
      <c r="AO9" s="811"/>
      <c r="AP9" s="811">
        <v>11797</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600</v>
      </c>
      <c r="BT9" s="815"/>
      <c r="BU9" s="815"/>
      <c r="BV9" s="815"/>
      <c r="BW9" s="815"/>
      <c r="BX9" s="815"/>
      <c r="BY9" s="815"/>
      <c r="BZ9" s="815"/>
      <c r="CA9" s="815"/>
      <c r="CB9" s="815"/>
      <c r="CC9" s="815"/>
      <c r="CD9" s="815"/>
      <c r="CE9" s="815"/>
      <c r="CF9" s="815"/>
      <c r="CG9" s="816"/>
      <c r="CH9" s="827">
        <v>49</v>
      </c>
      <c r="CI9" s="828"/>
      <c r="CJ9" s="828"/>
      <c r="CK9" s="828"/>
      <c r="CL9" s="829"/>
      <c r="CM9" s="827">
        <v>642</v>
      </c>
      <c r="CN9" s="828"/>
      <c r="CO9" s="828"/>
      <c r="CP9" s="828"/>
      <c r="CQ9" s="829"/>
      <c r="CR9" s="827">
        <v>122</v>
      </c>
      <c r="CS9" s="828"/>
      <c r="CT9" s="828"/>
      <c r="CU9" s="828"/>
      <c r="CV9" s="829"/>
      <c r="CW9" s="827" t="s">
        <v>604</v>
      </c>
      <c r="CX9" s="828"/>
      <c r="CY9" s="828"/>
      <c r="CZ9" s="828"/>
      <c r="DA9" s="829"/>
      <c r="DB9" s="827" t="s">
        <v>605</v>
      </c>
      <c r="DC9" s="828"/>
      <c r="DD9" s="828"/>
      <c r="DE9" s="828"/>
      <c r="DF9" s="829"/>
      <c r="DG9" s="827" t="s">
        <v>604</v>
      </c>
      <c r="DH9" s="828"/>
      <c r="DI9" s="828"/>
      <c r="DJ9" s="828"/>
      <c r="DK9" s="829"/>
      <c r="DL9" s="827" t="s">
        <v>604</v>
      </c>
      <c r="DM9" s="828"/>
      <c r="DN9" s="828"/>
      <c r="DO9" s="828"/>
      <c r="DP9" s="829"/>
      <c r="DQ9" s="827" t="s">
        <v>604</v>
      </c>
      <c r="DR9" s="828"/>
      <c r="DS9" s="828"/>
      <c r="DT9" s="828"/>
      <c r="DU9" s="829"/>
      <c r="DV9" s="830"/>
      <c r="DW9" s="831"/>
      <c r="DX9" s="831"/>
      <c r="DY9" s="831"/>
      <c r="DZ9" s="832"/>
      <c r="EA9" s="255"/>
    </row>
    <row r="10" spans="1:131" s="256" customFormat="1" ht="26.25" customHeight="1" x14ac:dyDescent="0.15">
      <c r="A10" s="262">
        <v>4</v>
      </c>
      <c r="B10" s="801" t="s">
        <v>390</v>
      </c>
      <c r="C10" s="802"/>
      <c r="D10" s="802"/>
      <c r="E10" s="802"/>
      <c r="F10" s="802"/>
      <c r="G10" s="802"/>
      <c r="H10" s="802"/>
      <c r="I10" s="802"/>
      <c r="J10" s="802"/>
      <c r="K10" s="802"/>
      <c r="L10" s="802"/>
      <c r="M10" s="802"/>
      <c r="N10" s="802"/>
      <c r="O10" s="802"/>
      <c r="P10" s="803"/>
      <c r="Q10" s="804">
        <v>851</v>
      </c>
      <c r="R10" s="805"/>
      <c r="S10" s="805"/>
      <c r="T10" s="805"/>
      <c r="U10" s="805"/>
      <c r="V10" s="805">
        <v>851</v>
      </c>
      <c r="W10" s="805"/>
      <c r="X10" s="805"/>
      <c r="Y10" s="805"/>
      <c r="Z10" s="805"/>
      <c r="AA10" s="805" t="s">
        <v>587</v>
      </c>
      <c r="AB10" s="805"/>
      <c r="AC10" s="805"/>
      <c r="AD10" s="805"/>
      <c r="AE10" s="806"/>
      <c r="AF10" s="807" t="s">
        <v>129</v>
      </c>
      <c r="AG10" s="808"/>
      <c r="AH10" s="808"/>
      <c r="AI10" s="808"/>
      <c r="AJ10" s="809"/>
      <c r="AK10" s="810">
        <v>821</v>
      </c>
      <c r="AL10" s="811"/>
      <c r="AM10" s="811"/>
      <c r="AN10" s="811"/>
      <c r="AO10" s="811"/>
      <c r="AP10" s="811">
        <v>64</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601</v>
      </c>
      <c r="BT10" s="815"/>
      <c r="BU10" s="815"/>
      <c r="BV10" s="815"/>
      <c r="BW10" s="815"/>
      <c r="BX10" s="815"/>
      <c r="BY10" s="815"/>
      <c r="BZ10" s="815"/>
      <c r="CA10" s="815"/>
      <c r="CB10" s="815"/>
      <c r="CC10" s="815"/>
      <c r="CD10" s="815"/>
      <c r="CE10" s="815"/>
      <c r="CF10" s="815"/>
      <c r="CG10" s="816"/>
      <c r="CH10" s="827">
        <v>19</v>
      </c>
      <c r="CI10" s="828"/>
      <c r="CJ10" s="828"/>
      <c r="CK10" s="828"/>
      <c r="CL10" s="829"/>
      <c r="CM10" s="827">
        <v>-1150</v>
      </c>
      <c r="CN10" s="828"/>
      <c r="CO10" s="828"/>
      <c r="CP10" s="828"/>
      <c r="CQ10" s="829"/>
      <c r="CR10" s="827">
        <v>157</v>
      </c>
      <c r="CS10" s="828"/>
      <c r="CT10" s="828"/>
      <c r="CU10" s="828"/>
      <c r="CV10" s="829"/>
      <c r="CW10" s="827">
        <v>1380</v>
      </c>
      <c r="CX10" s="828"/>
      <c r="CY10" s="828"/>
      <c r="CZ10" s="828"/>
      <c r="DA10" s="829"/>
      <c r="DB10" s="827">
        <v>12797</v>
      </c>
      <c r="DC10" s="828"/>
      <c r="DD10" s="828"/>
      <c r="DE10" s="828"/>
      <c r="DF10" s="829"/>
      <c r="DG10" s="827" t="s">
        <v>589</v>
      </c>
      <c r="DH10" s="828"/>
      <c r="DI10" s="828"/>
      <c r="DJ10" s="828"/>
      <c r="DK10" s="829"/>
      <c r="DL10" s="827" t="s">
        <v>603</v>
      </c>
      <c r="DM10" s="828"/>
      <c r="DN10" s="828"/>
      <c r="DO10" s="828"/>
      <c r="DP10" s="829"/>
      <c r="DQ10" s="827">
        <v>1452</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602</v>
      </c>
      <c r="BT11" s="815"/>
      <c r="BU11" s="815"/>
      <c r="BV11" s="815"/>
      <c r="BW11" s="815"/>
      <c r="BX11" s="815"/>
      <c r="BY11" s="815"/>
      <c r="BZ11" s="815"/>
      <c r="CA11" s="815"/>
      <c r="CB11" s="815"/>
      <c r="CC11" s="815"/>
      <c r="CD11" s="815"/>
      <c r="CE11" s="815"/>
      <c r="CF11" s="815"/>
      <c r="CG11" s="816"/>
      <c r="CH11" s="827">
        <v>26</v>
      </c>
      <c r="CI11" s="828"/>
      <c r="CJ11" s="828"/>
      <c r="CK11" s="828"/>
      <c r="CL11" s="829"/>
      <c r="CM11" s="827">
        <v>103</v>
      </c>
      <c r="CN11" s="828"/>
      <c r="CO11" s="828"/>
      <c r="CP11" s="828"/>
      <c r="CQ11" s="829"/>
      <c r="CR11" s="827">
        <v>2</v>
      </c>
      <c r="CS11" s="828"/>
      <c r="CT11" s="828"/>
      <c r="CU11" s="828"/>
      <c r="CV11" s="829"/>
      <c r="CW11" s="827" t="s">
        <v>587</v>
      </c>
      <c r="CX11" s="828"/>
      <c r="CY11" s="828"/>
      <c r="CZ11" s="828"/>
      <c r="DA11" s="829"/>
      <c r="DB11" s="827" t="s">
        <v>597</v>
      </c>
      <c r="DC11" s="828"/>
      <c r="DD11" s="828"/>
      <c r="DE11" s="828"/>
      <c r="DF11" s="829"/>
      <c r="DG11" s="827" t="s">
        <v>603</v>
      </c>
      <c r="DH11" s="828"/>
      <c r="DI11" s="828"/>
      <c r="DJ11" s="828"/>
      <c r="DK11" s="829"/>
      <c r="DL11" s="827" t="s">
        <v>587</v>
      </c>
      <c r="DM11" s="828"/>
      <c r="DN11" s="828"/>
      <c r="DO11" s="828"/>
      <c r="DP11" s="829"/>
      <c r="DQ11" s="827" t="s">
        <v>587</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616</v>
      </c>
      <c r="BT12" s="815"/>
      <c r="BU12" s="815"/>
      <c r="BV12" s="815"/>
      <c r="BW12" s="815"/>
      <c r="BX12" s="815"/>
      <c r="BY12" s="815"/>
      <c r="BZ12" s="815"/>
      <c r="CA12" s="815"/>
      <c r="CB12" s="815"/>
      <c r="CC12" s="815"/>
      <c r="CD12" s="815"/>
      <c r="CE12" s="815"/>
      <c r="CF12" s="815"/>
      <c r="CG12" s="816"/>
      <c r="CH12" s="827" t="s">
        <v>617</v>
      </c>
      <c r="CI12" s="828"/>
      <c r="CJ12" s="828"/>
      <c r="CK12" s="828"/>
      <c r="CL12" s="829"/>
      <c r="CM12" s="827">
        <v>4</v>
      </c>
      <c r="CN12" s="828"/>
      <c r="CO12" s="828"/>
      <c r="CP12" s="828"/>
      <c r="CQ12" s="829"/>
      <c r="CR12" s="827">
        <v>3</v>
      </c>
      <c r="CS12" s="828"/>
      <c r="CT12" s="828"/>
      <c r="CU12" s="828"/>
      <c r="CV12" s="829"/>
      <c r="CW12" s="827" t="s">
        <v>617</v>
      </c>
      <c r="CX12" s="828"/>
      <c r="CY12" s="828"/>
      <c r="CZ12" s="828"/>
      <c r="DA12" s="829"/>
      <c r="DB12" s="827" t="s">
        <v>617</v>
      </c>
      <c r="DC12" s="828"/>
      <c r="DD12" s="828"/>
      <c r="DE12" s="828"/>
      <c r="DF12" s="829"/>
      <c r="DG12" s="827" t="s">
        <v>617</v>
      </c>
      <c r="DH12" s="828"/>
      <c r="DI12" s="828"/>
      <c r="DJ12" s="828"/>
      <c r="DK12" s="829"/>
      <c r="DL12" s="827" t="s">
        <v>617</v>
      </c>
      <c r="DM12" s="828"/>
      <c r="DN12" s="828"/>
      <c r="DO12" s="828"/>
      <c r="DP12" s="829"/>
      <c r="DQ12" s="827" t="s">
        <v>617</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618</v>
      </c>
      <c r="BT13" s="815"/>
      <c r="BU13" s="815"/>
      <c r="BV13" s="815"/>
      <c r="BW13" s="815"/>
      <c r="BX13" s="815"/>
      <c r="BY13" s="815"/>
      <c r="BZ13" s="815"/>
      <c r="CA13" s="815"/>
      <c r="CB13" s="815"/>
      <c r="CC13" s="815"/>
      <c r="CD13" s="815"/>
      <c r="CE13" s="815"/>
      <c r="CF13" s="815"/>
      <c r="CG13" s="816"/>
      <c r="CH13" s="827" t="s">
        <v>617</v>
      </c>
      <c r="CI13" s="828"/>
      <c r="CJ13" s="828"/>
      <c r="CK13" s="828"/>
      <c r="CL13" s="829"/>
      <c r="CM13" s="827" t="s">
        <v>617</v>
      </c>
      <c r="CN13" s="828"/>
      <c r="CO13" s="828"/>
      <c r="CP13" s="828"/>
      <c r="CQ13" s="829"/>
      <c r="CR13" s="827">
        <v>5</v>
      </c>
      <c r="CS13" s="828"/>
      <c r="CT13" s="828"/>
      <c r="CU13" s="828"/>
      <c r="CV13" s="829"/>
      <c r="CW13" s="827" t="s">
        <v>617</v>
      </c>
      <c r="CX13" s="828"/>
      <c r="CY13" s="828"/>
      <c r="CZ13" s="828"/>
      <c r="DA13" s="829"/>
      <c r="DB13" s="827" t="s">
        <v>617</v>
      </c>
      <c r="DC13" s="828"/>
      <c r="DD13" s="828"/>
      <c r="DE13" s="828"/>
      <c r="DF13" s="829"/>
      <c r="DG13" s="827" t="s">
        <v>617</v>
      </c>
      <c r="DH13" s="828"/>
      <c r="DI13" s="828"/>
      <c r="DJ13" s="828"/>
      <c r="DK13" s="829"/>
      <c r="DL13" s="827" t="s">
        <v>619</v>
      </c>
      <c r="DM13" s="828"/>
      <c r="DN13" s="828"/>
      <c r="DO13" s="828"/>
      <c r="DP13" s="829"/>
      <c r="DQ13" s="827" t="s">
        <v>617</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95405</v>
      </c>
      <c r="R23" s="840"/>
      <c r="S23" s="840"/>
      <c r="T23" s="840"/>
      <c r="U23" s="840"/>
      <c r="V23" s="840">
        <v>95122</v>
      </c>
      <c r="W23" s="840"/>
      <c r="X23" s="840"/>
      <c r="Y23" s="840"/>
      <c r="Z23" s="840"/>
      <c r="AA23" s="840">
        <v>283</v>
      </c>
      <c r="AB23" s="840"/>
      <c r="AC23" s="840"/>
      <c r="AD23" s="840"/>
      <c r="AE23" s="841"/>
      <c r="AF23" s="842">
        <v>133</v>
      </c>
      <c r="AG23" s="840"/>
      <c r="AH23" s="840"/>
      <c r="AI23" s="840"/>
      <c r="AJ23" s="843"/>
      <c r="AK23" s="844"/>
      <c r="AL23" s="845"/>
      <c r="AM23" s="845"/>
      <c r="AN23" s="845"/>
      <c r="AO23" s="845"/>
      <c r="AP23" s="840">
        <v>70320</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11550</v>
      </c>
      <c r="R28" s="869"/>
      <c r="S28" s="869"/>
      <c r="T28" s="869"/>
      <c r="U28" s="869"/>
      <c r="V28" s="869">
        <v>10960</v>
      </c>
      <c r="W28" s="869"/>
      <c r="X28" s="869"/>
      <c r="Y28" s="869"/>
      <c r="Z28" s="869"/>
      <c r="AA28" s="869">
        <v>591</v>
      </c>
      <c r="AB28" s="869"/>
      <c r="AC28" s="869"/>
      <c r="AD28" s="869"/>
      <c r="AE28" s="870"/>
      <c r="AF28" s="871">
        <v>591</v>
      </c>
      <c r="AG28" s="869"/>
      <c r="AH28" s="869"/>
      <c r="AI28" s="869"/>
      <c r="AJ28" s="872"/>
      <c r="AK28" s="873">
        <v>1139</v>
      </c>
      <c r="AL28" s="864"/>
      <c r="AM28" s="864"/>
      <c r="AN28" s="864"/>
      <c r="AO28" s="864"/>
      <c r="AP28" s="864" t="s">
        <v>587</v>
      </c>
      <c r="AQ28" s="864"/>
      <c r="AR28" s="864"/>
      <c r="AS28" s="864"/>
      <c r="AT28" s="864"/>
      <c r="AU28" s="864" t="s">
        <v>588</v>
      </c>
      <c r="AV28" s="864"/>
      <c r="AW28" s="864"/>
      <c r="AX28" s="864"/>
      <c r="AY28" s="864"/>
      <c r="AZ28" s="865" t="s">
        <v>587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8816</v>
      </c>
      <c r="R29" s="805"/>
      <c r="S29" s="805"/>
      <c r="T29" s="805"/>
      <c r="U29" s="805"/>
      <c r="V29" s="805">
        <v>8719</v>
      </c>
      <c r="W29" s="805"/>
      <c r="X29" s="805"/>
      <c r="Y29" s="805"/>
      <c r="Z29" s="805"/>
      <c r="AA29" s="805">
        <v>97</v>
      </c>
      <c r="AB29" s="805"/>
      <c r="AC29" s="805"/>
      <c r="AD29" s="805"/>
      <c r="AE29" s="806"/>
      <c r="AF29" s="807">
        <v>97</v>
      </c>
      <c r="AG29" s="808"/>
      <c r="AH29" s="808"/>
      <c r="AI29" s="808"/>
      <c r="AJ29" s="809"/>
      <c r="AK29" s="876">
        <v>1333</v>
      </c>
      <c r="AL29" s="877"/>
      <c r="AM29" s="877"/>
      <c r="AN29" s="877"/>
      <c r="AO29" s="877"/>
      <c r="AP29" s="877" t="s">
        <v>590</v>
      </c>
      <c r="AQ29" s="877"/>
      <c r="AR29" s="877"/>
      <c r="AS29" s="877"/>
      <c r="AT29" s="877"/>
      <c r="AU29" s="877" t="s">
        <v>589</v>
      </c>
      <c r="AV29" s="877"/>
      <c r="AW29" s="877"/>
      <c r="AX29" s="877"/>
      <c r="AY29" s="877"/>
      <c r="AZ29" s="878" t="s">
        <v>587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1208</v>
      </c>
      <c r="R30" s="805"/>
      <c r="S30" s="805"/>
      <c r="T30" s="805"/>
      <c r="U30" s="805"/>
      <c r="V30" s="805">
        <v>1201</v>
      </c>
      <c r="W30" s="805"/>
      <c r="X30" s="805"/>
      <c r="Y30" s="805"/>
      <c r="Z30" s="805"/>
      <c r="AA30" s="805">
        <v>7</v>
      </c>
      <c r="AB30" s="805"/>
      <c r="AC30" s="805"/>
      <c r="AD30" s="805"/>
      <c r="AE30" s="806"/>
      <c r="AF30" s="807">
        <v>7</v>
      </c>
      <c r="AG30" s="808"/>
      <c r="AH30" s="808"/>
      <c r="AI30" s="808"/>
      <c r="AJ30" s="809"/>
      <c r="AK30" s="876">
        <v>275</v>
      </c>
      <c r="AL30" s="877"/>
      <c r="AM30" s="877"/>
      <c r="AN30" s="877"/>
      <c r="AO30" s="877"/>
      <c r="AP30" s="877" t="s">
        <v>587</v>
      </c>
      <c r="AQ30" s="877"/>
      <c r="AR30" s="877"/>
      <c r="AS30" s="877"/>
      <c r="AT30" s="877"/>
      <c r="AU30" s="877" t="s">
        <v>587</v>
      </c>
      <c r="AV30" s="877"/>
      <c r="AW30" s="877"/>
      <c r="AX30" s="877"/>
      <c r="AY30" s="877"/>
      <c r="AZ30" s="878" t="s">
        <v>587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2894</v>
      </c>
      <c r="R31" s="805"/>
      <c r="S31" s="805"/>
      <c r="T31" s="805"/>
      <c r="U31" s="805"/>
      <c r="V31" s="805">
        <v>2505</v>
      </c>
      <c r="W31" s="805"/>
      <c r="X31" s="805"/>
      <c r="Y31" s="805"/>
      <c r="Z31" s="805"/>
      <c r="AA31" s="805">
        <v>389</v>
      </c>
      <c r="AB31" s="805"/>
      <c r="AC31" s="805"/>
      <c r="AD31" s="805"/>
      <c r="AE31" s="806"/>
      <c r="AF31" s="807">
        <v>703</v>
      </c>
      <c r="AG31" s="808"/>
      <c r="AH31" s="808"/>
      <c r="AI31" s="808"/>
      <c r="AJ31" s="809"/>
      <c r="AK31" s="876">
        <v>5</v>
      </c>
      <c r="AL31" s="877"/>
      <c r="AM31" s="877"/>
      <c r="AN31" s="877"/>
      <c r="AO31" s="877"/>
      <c r="AP31" s="877">
        <v>7658</v>
      </c>
      <c r="AQ31" s="877"/>
      <c r="AR31" s="877"/>
      <c r="AS31" s="877"/>
      <c r="AT31" s="877"/>
      <c r="AU31" s="877" t="s">
        <v>587</v>
      </c>
      <c r="AV31" s="877"/>
      <c r="AW31" s="877"/>
      <c r="AX31" s="877"/>
      <c r="AY31" s="877"/>
      <c r="AZ31" s="878" t="s">
        <v>587</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5843</v>
      </c>
      <c r="R32" s="805"/>
      <c r="S32" s="805"/>
      <c r="T32" s="805"/>
      <c r="U32" s="805"/>
      <c r="V32" s="805">
        <v>5256</v>
      </c>
      <c r="W32" s="805"/>
      <c r="X32" s="805"/>
      <c r="Y32" s="805"/>
      <c r="Z32" s="805"/>
      <c r="AA32" s="805">
        <v>588</v>
      </c>
      <c r="AB32" s="805"/>
      <c r="AC32" s="805"/>
      <c r="AD32" s="805"/>
      <c r="AE32" s="806"/>
      <c r="AF32" s="807">
        <v>588</v>
      </c>
      <c r="AG32" s="808"/>
      <c r="AH32" s="808"/>
      <c r="AI32" s="808"/>
      <c r="AJ32" s="809"/>
      <c r="AK32" s="876">
        <v>1633</v>
      </c>
      <c r="AL32" s="877"/>
      <c r="AM32" s="877"/>
      <c r="AN32" s="877"/>
      <c r="AO32" s="877"/>
      <c r="AP32" s="877">
        <v>25760</v>
      </c>
      <c r="AQ32" s="877"/>
      <c r="AR32" s="877"/>
      <c r="AS32" s="877"/>
      <c r="AT32" s="877"/>
      <c r="AU32" s="877">
        <v>16873</v>
      </c>
      <c r="AV32" s="877"/>
      <c r="AW32" s="877"/>
      <c r="AX32" s="877"/>
      <c r="AY32" s="877"/>
      <c r="AZ32" s="878" t="s">
        <v>587</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1986</v>
      </c>
      <c r="AG63" s="888"/>
      <c r="AH63" s="888"/>
      <c r="AI63" s="888"/>
      <c r="AJ63" s="889"/>
      <c r="AK63" s="890"/>
      <c r="AL63" s="885"/>
      <c r="AM63" s="885"/>
      <c r="AN63" s="885"/>
      <c r="AO63" s="885"/>
      <c r="AP63" s="888">
        <v>33418</v>
      </c>
      <c r="AQ63" s="888"/>
      <c r="AR63" s="888"/>
      <c r="AS63" s="888"/>
      <c r="AT63" s="888"/>
      <c r="AU63" s="888">
        <v>16873</v>
      </c>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401</v>
      </c>
      <c r="AL66" s="787"/>
      <c r="AM66" s="787"/>
      <c r="AN66" s="787"/>
      <c r="AO66" s="788"/>
      <c r="AP66" s="763" t="s">
        <v>402</v>
      </c>
      <c r="AQ66" s="764"/>
      <c r="AR66" s="764"/>
      <c r="AS66" s="764"/>
      <c r="AT66" s="765"/>
      <c r="AU66" s="763" t="s">
        <v>421</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591</v>
      </c>
      <c r="C68" s="916"/>
      <c r="D68" s="916"/>
      <c r="E68" s="916"/>
      <c r="F68" s="916"/>
      <c r="G68" s="916"/>
      <c r="H68" s="916"/>
      <c r="I68" s="916"/>
      <c r="J68" s="916"/>
      <c r="K68" s="916"/>
      <c r="L68" s="916"/>
      <c r="M68" s="916"/>
      <c r="N68" s="916"/>
      <c r="O68" s="916"/>
      <c r="P68" s="917"/>
      <c r="Q68" s="918">
        <v>1398</v>
      </c>
      <c r="R68" s="912"/>
      <c r="S68" s="912"/>
      <c r="T68" s="912"/>
      <c r="U68" s="912"/>
      <c r="V68" s="912">
        <v>1398</v>
      </c>
      <c r="W68" s="912"/>
      <c r="X68" s="912"/>
      <c r="Y68" s="912"/>
      <c r="Z68" s="912"/>
      <c r="AA68" s="912" t="s">
        <v>604</v>
      </c>
      <c r="AB68" s="912"/>
      <c r="AC68" s="912"/>
      <c r="AD68" s="912"/>
      <c r="AE68" s="912"/>
      <c r="AF68" s="912" t="s">
        <v>604</v>
      </c>
      <c r="AG68" s="912"/>
      <c r="AH68" s="912"/>
      <c r="AI68" s="912"/>
      <c r="AJ68" s="912"/>
      <c r="AK68" s="912" t="s">
        <v>606</v>
      </c>
      <c r="AL68" s="912"/>
      <c r="AM68" s="912"/>
      <c r="AN68" s="912"/>
      <c r="AO68" s="912"/>
      <c r="AP68" s="912" t="s">
        <v>597</v>
      </c>
      <c r="AQ68" s="912"/>
      <c r="AR68" s="912"/>
      <c r="AS68" s="912"/>
      <c r="AT68" s="912"/>
      <c r="AU68" s="912" t="s">
        <v>587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592</v>
      </c>
      <c r="C69" s="920"/>
      <c r="D69" s="920"/>
      <c r="E69" s="920"/>
      <c r="F69" s="920"/>
      <c r="G69" s="920"/>
      <c r="H69" s="920"/>
      <c r="I69" s="920"/>
      <c r="J69" s="920"/>
      <c r="K69" s="920"/>
      <c r="L69" s="920"/>
      <c r="M69" s="920"/>
      <c r="N69" s="920"/>
      <c r="O69" s="920"/>
      <c r="P69" s="921"/>
      <c r="Q69" s="922">
        <v>3968</v>
      </c>
      <c r="R69" s="877"/>
      <c r="S69" s="877"/>
      <c r="T69" s="877"/>
      <c r="U69" s="877"/>
      <c r="V69" s="877">
        <v>3968</v>
      </c>
      <c r="W69" s="877"/>
      <c r="X69" s="877"/>
      <c r="Y69" s="877"/>
      <c r="Z69" s="877"/>
      <c r="AA69" s="877" t="s">
        <v>604</v>
      </c>
      <c r="AB69" s="877"/>
      <c r="AC69" s="877"/>
      <c r="AD69" s="877"/>
      <c r="AE69" s="877"/>
      <c r="AF69" s="877" t="s">
        <v>604</v>
      </c>
      <c r="AG69" s="877"/>
      <c r="AH69" s="877"/>
      <c r="AI69" s="877"/>
      <c r="AJ69" s="877"/>
      <c r="AK69" s="877" t="s">
        <v>604</v>
      </c>
      <c r="AL69" s="877"/>
      <c r="AM69" s="877"/>
      <c r="AN69" s="877"/>
      <c r="AO69" s="877"/>
      <c r="AP69" s="877">
        <v>2112</v>
      </c>
      <c r="AQ69" s="877"/>
      <c r="AR69" s="877"/>
      <c r="AS69" s="877"/>
      <c r="AT69" s="877"/>
      <c r="AU69" s="877">
        <v>616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620</v>
      </c>
      <c r="C70" s="920"/>
      <c r="D70" s="920"/>
      <c r="E70" s="920"/>
      <c r="F70" s="920"/>
      <c r="G70" s="920"/>
      <c r="H70" s="920"/>
      <c r="I70" s="920"/>
      <c r="J70" s="920"/>
      <c r="K70" s="920"/>
      <c r="L70" s="920"/>
      <c r="M70" s="920"/>
      <c r="N70" s="920"/>
      <c r="O70" s="920"/>
      <c r="P70" s="921"/>
      <c r="Q70" s="922">
        <v>56357</v>
      </c>
      <c r="R70" s="877"/>
      <c r="S70" s="877"/>
      <c r="T70" s="877"/>
      <c r="U70" s="877"/>
      <c r="V70" s="877">
        <v>53134</v>
      </c>
      <c r="W70" s="877"/>
      <c r="X70" s="877"/>
      <c r="Y70" s="877"/>
      <c r="Z70" s="877"/>
      <c r="AA70" s="877">
        <v>3222</v>
      </c>
      <c r="AB70" s="877"/>
      <c r="AC70" s="877"/>
      <c r="AD70" s="877"/>
      <c r="AE70" s="877"/>
      <c r="AF70" s="877">
        <v>10421</v>
      </c>
      <c r="AG70" s="877"/>
      <c r="AH70" s="877"/>
      <c r="AI70" s="877"/>
      <c r="AJ70" s="877"/>
      <c r="AK70" s="877" t="s">
        <v>604</v>
      </c>
      <c r="AL70" s="877"/>
      <c r="AM70" s="877"/>
      <c r="AN70" s="877"/>
      <c r="AO70" s="877"/>
      <c r="AP70" s="877" t="s">
        <v>587</v>
      </c>
      <c r="AQ70" s="877"/>
      <c r="AR70" s="877"/>
      <c r="AS70" s="877"/>
      <c r="AT70" s="877"/>
      <c r="AU70" s="877" t="s">
        <v>597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593</v>
      </c>
      <c r="C71" s="920"/>
      <c r="D71" s="920"/>
      <c r="E71" s="920"/>
      <c r="F71" s="920"/>
      <c r="G71" s="920"/>
      <c r="H71" s="920"/>
      <c r="I71" s="920"/>
      <c r="J71" s="920"/>
      <c r="K71" s="920"/>
      <c r="L71" s="920"/>
      <c r="M71" s="920"/>
      <c r="N71" s="920"/>
      <c r="O71" s="920"/>
      <c r="P71" s="921"/>
      <c r="Q71" s="922">
        <v>203</v>
      </c>
      <c r="R71" s="877"/>
      <c r="S71" s="877"/>
      <c r="T71" s="877"/>
      <c r="U71" s="877"/>
      <c r="V71" s="877">
        <v>189</v>
      </c>
      <c r="W71" s="877"/>
      <c r="X71" s="877"/>
      <c r="Y71" s="877"/>
      <c r="Z71" s="877"/>
      <c r="AA71" s="877">
        <v>14</v>
      </c>
      <c r="AB71" s="877"/>
      <c r="AC71" s="877"/>
      <c r="AD71" s="877"/>
      <c r="AE71" s="877"/>
      <c r="AF71" s="877">
        <v>14</v>
      </c>
      <c r="AG71" s="877"/>
      <c r="AH71" s="877"/>
      <c r="AI71" s="877"/>
      <c r="AJ71" s="877"/>
      <c r="AK71" s="877" t="s">
        <v>587</v>
      </c>
      <c r="AL71" s="877"/>
      <c r="AM71" s="877"/>
      <c r="AN71" s="877"/>
      <c r="AO71" s="877"/>
      <c r="AP71" s="877" t="s">
        <v>587</v>
      </c>
      <c r="AQ71" s="877"/>
      <c r="AR71" s="877"/>
      <c r="AS71" s="877"/>
      <c r="AT71" s="877"/>
      <c r="AU71" s="877" t="s">
        <v>587</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594</v>
      </c>
      <c r="C72" s="920"/>
      <c r="D72" s="920"/>
      <c r="E72" s="920"/>
      <c r="F72" s="920"/>
      <c r="G72" s="920"/>
      <c r="H72" s="920"/>
      <c r="I72" s="920"/>
      <c r="J72" s="920"/>
      <c r="K72" s="920"/>
      <c r="L72" s="920"/>
      <c r="M72" s="920"/>
      <c r="N72" s="920"/>
      <c r="O72" s="920"/>
      <c r="P72" s="921"/>
      <c r="Q72" s="922">
        <v>1218363</v>
      </c>
      <c r="R72" s="877"/>
      <c r="S72" s="877"/>
      <c r="T72" s="877"/>
      <c r="U72" s="877"/>
      <c r="V72" s="877">
        <v>1197433</v>
      </c>
      <c r="W72" s="877"/>
      <c r="X72" s="877"/>
      <c r="Y72" s="877"/>
      <c r="Z72" s="877"/>
      <c r="AA72" s="877">
        <v>20930</v>
      </c>
      <c r="AB72" s="877"/>
      <c r="AC72" s="877"/>
      <c r="AD72" s="877"/>
      <c r="AE72" s="877"/>
      <c r="AF72" s="877">
        <v>20930</v>
      </c>
      <c r="AG72" s="877"/>
      <c r="AH72" s="877"/>
      <c r="AI72" s="877"/>
      <c r="AJ72" s="877"/>
      <c r="AK72" s="877">
        <v>7055</v>
      </c>
      <c r="AL72" s="877"/>
      <c r="AM72" s="877"/>
      <c r="AN72" s="877"/>
      <c r="AO72" s="877"/>
      <c r="AP72" s="877" t="s">
        <v>587</v>
      </c>
      <c r="AQ72" s="877"/>
      <c r="AR72" s="877"/>
      <c r="AS72" s="877"/>
      <c r="AT72" s="877"/>
      <c r="AU72" s="877" t="s">
        <v>589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595</v>
      </c>
      <c r="C73" s="920"/>
      <c r="D73" s="920"/>
      <c r="E73" s="920"/>
      <c r="F73" s="920"/>
      <c r="G73" s="920"/>
      <c r="H73" s="920"/>
      <c r="I73" s="920"/>
      <c r="J73" s="920"/>
      <c r="K73" s="920"/>
      <c r="L73" s="920"/>
      <c r="M73" s="920"/>
      <c r="N73" s="920"/>
      <c r="O73" s="920"/>
      <c r="P73" s="921"/>
      <c r="Q73" s="922">
        <v>39402</v>
      </c>
      <c r="R73" s="877"/>
      <c r="S73" s="877"/>
      <c r="T73" s="877"/>
      <c r="U73" s="877"/>
      <c r="V73" s="877">
        <v>34057</v>
      </c>
      <c r="W73" s="877"/>
      <c r="X73" s="877"/>
      <c r="Y73" s="877"/>
      <c r="Z73" s="877"/>
      <c r="AA73" s="877">
        <v>5344</v>
      </c>
      <c r="AB73" s="877"/>
      <c r="AC73" s="877"/>
      <c r="AD73" s="877"/>
      <c r="AE73" s="877"/>
      <c r="AF73" s="877">
        <v>19453</v>
      </c>
      <c r="AG73" s="877"/>
      <c r="AH73" s="877"/>
      <c r="AI73" s="877"/>
      <c r="AJ73" s="877"/>
      <c r="AK73" s="877" t="s">
        <v>587</v>
      </c>
      <c r="AL73" s="877"/>
      <c r="AM73" s="877"/>
      <c r="AN73" s="877"/>
      <c r="AO73" s="877"/>
      <c r="AP73" s="877">
        <v>119226</v>
      </c>
      <c r="AQ73" s="877"/>
      <c r="AR73" s="877"/>
      <c r="AS73" s="877"/>
      <c r="AT73" s="877"/>
      <c r="AU73" s="877" t="s">
        <v>587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596</v>
      </c>
      <c r="C74" s="920"/>
      <c r="D74" s="920"/>
      <c r="E74" s="920"/>
      <c r="F74" s="920"/>
      <c r="G74" s="920"/>
      <c r="H74" s="920"/>
      <c r="I74" s="920"/>
      <c r="J74" s="920"/>
      <c r="K74" s="920"/>
      <c r="L74" s="920"/>
      <c r="M74" s="920"/>
      <c r="N74" s="920"/>
      <c r="O74" s="920"/>
      <c r="P74" s="921"/>
      <c r="Q74" s="922">
        <v>7725</v>
      </c>
      <c r="R74" s="877"/>
      <c r="S74" s="877"/>
      <c r="T74" s="877"/>
      <c r="U74" s="877"/>
      <c r="V74" s="877">
        <v>6053</v>
      </c>
      <c r="W74" s="877"/>
      <c r="X74" s="877"/>
      <c r="Y74" s="877"/>
      <c r="Z74" s="877"/>
      <c r="AA74" s="877">
        <v>1672</v>
      </c>
      <c r="AB74" s="877"/>
      <c r="AC74" s="877"/>
      <c r="AD74" s="877"/>
      <c r="AE74" s="877"/>
      <c r="AF74" s="877">
        <v>16867</v>
      </c>
      <c r="AG74" s="877"/>
      <c r="AH74" s="877"/>
      <c r="AI74" s="877"/>
      <c r="AJ74" s="877"/>
      <c r="AK74" s="877" t="s">
        <v>589</v>
      </c>
      <c r="AL74" s="877"/>
      <c r="AM74" s="877"/>
      <c r="AN74" s="877"/>
      <c r="AO74" s="877"/>
      <c r="AP74" s="877">
        <v>13994</v>
      </c>
      <c r="AQ74" s="877"/>
      <c r="AR74" s="877"/>
      <c r="AS74" s="877"/>
      <c r="AT74" s="877"/>
      <c r="AU74" s="877" t="s">
        <v>587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67685</v>
      </c>
      <c r="AG88" s="888"/>
      <c r="AH88" s="888"/>
      <c r="AI88" s="888"/>
      <c r="AJ88" s="888"/>
      <c r="AK88" s="885"/>
      <c r="AL88" s="885"/>
      <c r="AM88" s="885"/>
      <c r="AN88" s="885"/>
      <c r="AO88" s="885"/>
      <c r="AP88" s="888">
        <v>135332</v>
      </c>
      <c r="AQ88" s="888"/>
      <c r="AR88" s="888"/>
      <c r="AS88" s="888"/>
      <c r="AT88" s="888"/>
      <c r="AU88" s="888">
        <v>616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297</v>
      </c>
      <c r="CS102" s="896"/>
      <c r="CT102" s="896"/>
      <c r="CU102" s="896"/>
      <c r="CV102" s="939"/>
      <c r="CW102" s="938">
        <v>1380</v>
      </c>
      <c r="CX102" s="896"/>
      <c r="CY102" s="896"/>
      <c r="CZ102" s="896"/>
      <c r="DA102" s="939"/>
      <c r="DB102" s="938">
        <v>12797</v>
      </c>
      <c r="DC102" s="896"/>
      <c r="DD102" s="896"/>
      <c r="DE102" s="896"/>
      <c r="DF102" s="939"/>
      <c r="DG102" s="938">
        <v>2356</v>
      </c>
      <c r="DH102" s="896"/>
      <c r="DI102" s="896"/>
      <c r="DJ102" s="896"/>
      <c r="DK102" s="939"/>
      <c r="DL102" s="938" t="s">
        <v>604</v>
      </c>
      <c r="DM102" s="896"/>
      <c r="DN102" s="896"/>
      <c r="DO102" s="896"/>
      <c r="DP102" s="939"/>
      <c r="DQ102" s="938">
        <v>3446</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307</v>
      </c>
      <c r="AG109" s="941"/>
      <c r="AH109" s="941"/>
      <c r="AI109" s="941"/>
      <c r="AJ109" s="942"/>
      <c r="AK109" s="940" t="s">
        <v>306</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307</v>
      </c>
      <c r="BW109" s="941"/>
      <c r="BX109" s="941"/>
      <c r="BY109" s="941"/>
      <c r="BZ109" s="942"/>
      <c r="CA109" s="940" t="s">
        <v>306</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307</v>
      </c>
      <c r="DM109" s="941"/>
      <c r="DN109" s="941"/>
      <c r="DO109" s="941"/>
      <c r="DP109" s="942"/>
      <c r="DQ109" s="940" t="s">
        <v>306</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7107220</v>
      </c>
      <c r="AB110" s="948"/>
      <c r="AC110" s="948"/>
      <c r="AD110" s="948"/>
      <c r="AE110" s="949"/>
      <c r="AF110" s="950">
        <v>6921699</v>
      </c>
      <c r="AG110" s="948"/>
      <c r="AH110" s="948"/>
      <c r="AI110" s="948"/>
      <c r="AJ110" s="949"/>
      <c r="AK110" s="950">
        <v>6340542</v>
      </c>
      <c r="AL110" s="948"/>
      <c r="AM110" s="948"/>
      <c r="AN110" s="948"/>
      <c r="AO110" s="949"/>
      <c r="AP110" s="951">
        <v>31.7</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75754202</v>
      </c>
      <c r="BR110" s="983"/>
      <c r="BS110" s="983"/>
      <c r="BT110" s="983"/>
      <c r="BU110" s="983"/>
      <c r="BV110" s="983">
        <v>72425714</v>
      </c>
      <c r="BW110" s="983"/>
      <c r="BX110" s="983"/>
      <c r="BY110" s="983"/>
      <c r="BZ110" s="983"/>
      <c r="CA110" s="983">
        <v>70320374</v>
      </c>
      <c r="CB110" s="983"/>
      <c r="CC110" s="983"/>
      <c r="CD110" s="983"/>
      <c r="CE110" s="983"/>
      <c r="CF110" s="997">
        <v>351.1</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84761</v>
      </c>
      <c r="DH110" s="983"/>
      <c r="DI110" s="983"/>
      <c r="DJ110" s="983"/>
      <c r="DK110" s="983"/>
      <c r="DL110" s="983">
        <v>64477</v>
      </c>
      <c r="DM110" s="983"/>
      <c r="DN110" s="983"/>
      <c r="DO110" s="983"/>
      <c r="DP110" s="983"/>
      <c r="DQ110" s="983">
        <v>43601</v>
      </c>
      <c r="DR110" s="983"/>
      <c r="DS110" s="983"/>
      <c r="DT110" s="983"/>
      <c r="DU110" s="983"/>
      <c r="DV110" s="984">
        <v>0.2</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439</v>
      </c>
      <c r="AG111" s="990"/>
      <c r="AH111" s="990"/>
      <c r="AI111" s="990"/>
      <c r="AJ111" s="991"/>
      <c r="AK111" s="992" t="s">
        <v>439</v>
      </c>
      <c r="AL111" s="990"/>
      <c r="AM111" s="990"/>
      <c r="AN111" s="990"/>
      <c r="AO111" s="991"/>
      <c r="AP111" s="993" t="s">
        <v>439</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v>197382</v>
      </c>
      <c r="BR111" s="976"/>
      <c r="BS111" s="976"/>
      <c r="BT111" s="976"/>
      <c r="BU111" s="976"/>
      <c r="BV111" s="976">
        <v>169541</v>
      </c>
      <c r="BW111" s="976"/>
      <c r="BX111" s="976"/>
      <c r="BY111" s="976"/>
      <c r="BZ111" s="976"/>
      <c r="CA111" s="976">
        <v>140845</v>
      </c>
      <c r="CB111" s="976"/>
      <c r="CC111" s="976"/>
      <c r="CD111" s="976"/>
      <c r="CE111" s="976"/>
      <c r="CF111" s="970">
        <v>0.7</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442</v>
      </c>
      <c r="DH111" s="976"/>
      <c r="DI111" s="976"/>
      <c r="DJ111" s="976"/>
      <c r="DK111" s="976"/>
      <c r="DL111" s="976" t="s">
        <v>442</v>
      </c>
      <c r="DM111" s="976"/>
      <c r="DN111" s="976"/>
      <c r="DO111" s="976"/>
      <c r="DP111" s="976"/>
      <c r="DQ111" s="976" t="s">
        <v>442</v>
      </c>
      <c r="DR111" s="976"/>
      <c r="DS111" s="976"/>
      <c r="DT111" s="976"/>
      <c r="DU111" s="976"/>
      <c r="DV111" s="977" t="s">
        <v>439</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445</v>
      </c>
      <c r="AB112" s="1015"/>
      <c r="AC112" s="1015"/>
      <c r="AD112" s="1015"/>
      <c r="AE112" s="1016"/>
      <c r="AF112" s="1017" t="s">
        <v>446</v>
      </c>
      <c r="AG112" s="1015"/>
      <c r="AH112" s="1015"/>
      <c r="AI112" s="1015"/>
      <c r="AJ112" s="1016"/>
      <c r="AK112" s="1017" t="s">
        <v>447</v>
      </c>
      <c r="AL112" s="1015"/>
      <c r="AM112" s="1015"/>
      <c r="AN112" s="1015"/>
      <c r="AO112" s="1016"/>
      <c r="AP112" s="1018" t="s">
        <v>446</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17857755</v>
      </c>
      <c r="BR112" s="976"/>
      <c r="BS112" s="976"/>
      <c r="BT112" s="976"/>
      <c r="BU112" s="976"/>
      <c r="BV112" s="976">
        <v>17327855</v>
      </c>
      <c r="BW112" s="976"/>
      <c r="BX112" s="976"/>
      <c r="BY112" s="976"/>
      <c r="BZ112" s="976"/>
      <c r="CA112" s="976">
        <v>16873032</v>
      </c>
      <c r="CB112" s="976"/>
      <c r="CC112" s="976"/>
      <c r="CD112" s="976"/>
      <c r="CE112" s="976"/>
      <c r="CF112" s="970">
        <v>84.2</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450</v>
      </c>
      <c r="DH112" s="976"/>
      <c r="DI112" s="976"/>
      <c r="DJ112" s="976"/>
      <c r="DK112" s="976"/>
      <c r="DL112" s="976" t="s">
        <v>446</v>
      </c>
      <c r="DM112" s="976"/>
      <c r="DN112" s="976"/>
      <c r="DO112" s="976"/>
      <c r="DP112" s="976"/>
      <c r="DQ112" s="976" t="s">
        <v>451</v>
      </c>
      <c r="DR112" s="976"/>
      <c r="DS112" s="976"/>
      <c r="DT112" s="976"/>
      <c r="DU112" s="976"/>
      <c r="DV112" s="977" t="s">
        <v>414</v>
      </c>
      <c r="DW112" s="977"/>
      <c r="DX112" s="977"/>
      <c r="DY112" s="977"/>
      <c r="DZ112" s="978"/>
    </row>
    <row r="113" spans="1:130" s="247" customFormat="1" ht="26.25" customHeight="1" x14ac:dyDescent="0.15">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1319782</v>
      </c>
      <c r="AB113" s="990"/>
      <c r="AC113" s="990"/>
      <c r="AD113" s="990"/>
      <c r="AE113" s="991"/>
      <c r="AF113" s="992">
        <v>1352384</v>
      </c>
      <c r="AG113" s="990"/>
      <c r="AH113" s="990"/>
      <c r="AI113" s="990"/>
      <c r="AJ113" s="991"/>
      <c r="AK113" s="992">
        <v>1378352</v>
      </c>
      <c r="AL113" s="990"/>
      <c r="AM113" s="990"/>
      <c r="AN113" s="990"/>
      <c r="AO113" s="991"/>
      <c r="AP113" s="993">
        <v>6.9</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667111</v>
      </c>
      <c r="BR113" s="976"/>
      <c r="BS113" s="976"/>
      <c r="BT113" s="976"/>
      <c r="BU113" s="976"/>
      <c r="BV113" s="976">
        <v>660236</v>
      </c>
      <c r="BW113" s="976"/>
      <c r="BX113" s="976"/>
      <c r="BY113" s="976"/>
      <c r="BZ113" s="976"/>
      <c r="CA113" s="976">
        <v>616231</v>
      </c>
      <c r="CB113" s="976"/>
      <c r="CC113" s="976"/>
      <c r="CD113" s="976"/>
      <c r="CE113" s="976"/>
      <c r="CF113" s="970">
        <v>3.1</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455</v>
      </c>
      <c r="DH113" s="1015"/>
      <c r="DI113" s="1015"/>
      <c r="DJ113" s="1015"/>
      <c r="DK113" s="1016"/>
      <c r="DL113" s="1017" t="s">
        <v>447</v>
      </c>
      <c r="DM113" s="1015"/>
      <c r="DN113" s="1015"/>
      <c r="DO113" s="1015"/>
      <c r="DP113" s="1016"/>
      <c r="DQ113" s="1017" t="s">
        <v>446</v>
      </c>
      <c r="DR113" s="1015"/>
      <c r="DS113" s="1015"/>
      <c r="DT113" s="1015"/>
      <c r="DU113" s="1016"/>
      <c r="DV113" s="1018" t="s">
        <v>456</v>
      </c>
      <c r="DW113" s="1019"/>
      <c r="DX113" s="1019"/>
      <c r="DY113" s="1019"/>
      <c r="DZ113" s="1020"/>
    </row>
    <row r="114" spans="1:130" s="247" customFormat="1" ht="26.25" customHeight="1" x14ac:dyDescent="0.15">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67261</v>
      </c>
      <c r="AB114" s="1015"/>
      <c r="AC114" s="1015"/>
      <c r="AD114" s="1015"/>
      <c r="AE114" s="1016"/>
      <c r="AF114" s="1017">
        <v>84484</v>
      </c>
      <c r="AG114" s="1015"/>
      <c r="AH114" s="1015"/>
      <c r="AI114" s="1015"/>
      <c r="AJ114" s="1016"/>
      <c r="AK114" s="1017">
        <v>84137</v>
      </c>
      <c r="AL114" s="1015"/>
      <c r="AM114" s="1015"/>
      <c r="AN114" s="1015"/>
      <c r="AO114" s="1016"/>
      <c r="AP114" s="1018">
        <v>0.4</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5470311</v>
      </c>
      <c r="BR114" s="976"/>
      <c r="BS114" s="976"/>
      <c r="BT114" s="976"/>
      <c r="BU114" s="976"/>
      <c r="BV114" s="976">
        <v>5101973</v>
      </c>
      <c r="BW114" s="976"/>
      <c r="BX114" s="976"/>
      <c r="BY114" s="976"/>
      <c r="BZ114" s="976"/>
      <c r="CA114" s="976">
        <v>5214076</v>
      </c>
      <c r="CB114" s="976"/>
      <c r="CC114" s="976"/>
      <c r="CD114" s="976"/>
      <c r="CE114" s="976"/>
      <c r="CF114" s="970">
        <v>26</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451</v>
      </c>
      <c r="DH114" s="1015"/>
      <c r="DI114" s="1015"/>
      <c r="DJ114" s="1015"/>
      <c r="DK114" s="1016"/>
      <c r="DL114" s="1017" t="s">
        <v>446</v>
      </c>
      <c r="DM114" s="1015"/>
      <c r="DN114" s="1015"/>
      <c r="DO114" s="1015"/>
      <c r="DP114" s="1016"/>
      <c r="DQ114" s="1017" t="s">
        <v>446</v>
      </c>
      <c r="DR114" s="1015"/>
      <c r="DS114" s="1015"/>
      <c r="DT114" s="1015"/>
      <c r="DU114" s="1016"/>
      <c r="DV114" s="1018" t="s">
        <v>445</v>
      </c>
      <c r="DW114" s="1019"/>
      <c r="DX114" s="1019"/>
      <c r="DY114" s="1019"/>
      <c r="DZ114" s="1020"/>
    </row>
    <row r="115" spans="1:130" s="247" customFormat="1" ht="26.25" customHeight="1" x14ac:dyDescent="0.15">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30578</v>
      </c>
      <c r="AB115" s="990"/>
      <c r="AC115" s="990"/>
      <c r="AD115" s="990"/>
      <c r="AE115" s="991"/>
      <c r="AF115" s="992">
        <v>31294</v>
      </c>
      <c r="AG115" s="990"/>
      <c r="AH115" s="990"/>
      <c r="AI115" s="990"/>
      <c r="AJ115" s="991"/>
      <c r="AK115" s="992">
        <v>31492</v>
      </c>
      <c r="AL115" s="990"/>
      <c r="AM115" s="990"/>
      <c r="AN115" s="990"/>
      <c r="AO115" s="991"/>
      <c r="AP115" s="993">
        <v>0.2</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v>4405468</v>
      </c>
      <c r="BR115" s="976"/>
      <c r="BS115" s="976"/>
      <c r="BT115" s="976"/>
      <c r="BU115" s="976"/>
      <c r="BV115" s="976">
        <v>3824955</v>
      </c>
      <c r="BW115" s="976"/>
      <c r="BX115" s="976"/>
      <c r="BY115" s="976"/>
      <c r="BZ115" s="976"/>
      <c r="CA115" s="976">
        <v>3445958</v>
      </c>
      <c r="CB115" s="976"/>
      <c r="CC115" s="976"/>
      <c r="CD115" s="976"/>
      <c r="CE115" s="976"/>
      <c r="CF115" s="970">
        <v>17.2</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455</v>
      </c>
      <c r="DH115" s="1015"/>
      <c r="DI115" s="1015"/>
      <c r="DJ115" s="1015"/>
      <c r="DK115" s="1016"/>
      <c r="DL115" s="1017" t="s">
        <v>451</v>
      </c>
      <c r="DM115" s="1015"/>
      <c r="DN115" s="1015"/>
      <c r="DO115" s="1015"/>
      <c r="DP115" s="1016"/>
      <c r="DQ115" s="1017" t="s">
        <v>446</v>
      </c>
      <c r="DR115" s="1015"/>
      <c r="DS115" s="1015"/>
      <c r="DT115" s="1015"/>
      <c r="DU115" s="1016"/>
      <c r="DV115" s="1018" t="s">
        <v>445</v>
      </c>
      <c r="DW115" s="1019"/>
      <c r="DX115" s="1019"/>
      <c r="DY115" s="1019"/>
      <c r="DZ115" s="1020"/>
    </row>
    <row r="116" spans="1:130" s="247" customFormat="1" ht="26.25" customHeight="1" x14ac:dyDescent="0.15">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340</v>
      </c>
      <c r="AB116" s="1015"/>
      <c r="AC116" s="1015"/>
      <c r="AD116" s="1015"/>
      <c r="AE116" s="1016"/>
      <c r="AF116" s="1017" t="s">
        <v>445</v>
      </c>
      <c r="AG116" s="1015"/>
      <c r="AH116" s="1015"/>
      <c r="AI116" s="1015"/>
      <c r="AJ116" s="1016"/>
      <c r="AK116" s="1017" t="s">
        <v>447</v>
      </c>
      <c r="AL116" s="1015"/>
      <c r="AM116" s="1015"/>
      <c r="AN116" s="1015"/>
      <c r="AO116" s="1016"/>
      <c r="AP116" s="1018" t="s">
        <v>446</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451</v>
      </c>
      <c r="BW116" s="976"/>
      <c r="BX116" s="976"/>
      <c r="BY116" s="976"/>
      <c r="BZ116" s="976"/>
      <c r="CA116" s="976" t="s">
        <v>450</v>
      </c>
      <c r="CB116" s="976"/>
      <c r="CC116" s="976"/>
      <c r="CD116" s="976"/>
      <c r="CE116" s="976"/>
      <c r="CF116" s="970" t="s">
        <v>451</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414</v>
      </c>
      <c r="DH116" s="1015"/>
      <c r="DI116" s="1015"/>
      <c r="DJ116" s="1015"/>
      <c r="DK116" s="1016"/>
      <c r="DL116" s="1017" t="s">
        <v>447</v>
      </c>
      <c r="DM116" s="1015"/>
      <c r="DN116" s="1015"/>
      <c r="DO116" s="1015"/>
      <c r="DP116" s="1016"/>
      <c r="DQ116" s="1017" t="s">
        <v>129</v>
      </c>
      <c r="DR116" s="1015"/>
      <c r="DS116" s="1015"/>
      <c r="DT116" s="1015"/>
      <c r="DU116" s="1016"/>
      <c r="DV116" s="1018" t="s">
        <v>446</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8525181</v>
      </c>
      <c r="AB117" s="1033"/>
      <c r="AC117" s="1033"/>
      <c r="AD117" s="1033"/>
      <c r="AE117" s="1034"/>
      <c r="AF117" s="1035">
        <v>8389861</v>
      </c>
      <c r="AG117" s="1033"/>
      <c r="AH117" s="1033"/>
      <c r="AI117" s="1033"/>
      <c r="AJ117" s="1034"/>
      <c r="AK117" s="1035">
        <v>7834523</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451</v>
      </c>
      <c r="BR117" s="976"/>
      <c r="BS117" s="976"/>
      <c r="BT117" s="976"/>
      <c r="BU117" s="976"/>
      <c r="BV117" s="976" t="s">
        <v>447</v>
      </c>
      <c r="BW117" s="976"/>
      <c r="BX117" s="976"/>
      <c r="BY117" s="976"/>
      <c r="BZ117" s="976"/>
      <c r="CA117" s="976" t="s">
        <v>455</v>
      </c>
      <c r="CB117" s="976"/>
      <c r="CC117" s="976"/>
      <c r="CD117" s="976"/>
      <c r="CE117" s="976"/>
      <c r="CF117" s="970" t="s">
        <v>450</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414</v>
      </c>
      <c r="DH117" s="1015"/>
      <c r="DI117" s="1015"/>
      <c r="DJ117" s="1015"/>
      <c r="DK117" s="1016"/>
      <c r="DL117" s="1017" t="s">
        <v>456</v>
      </c>
      <c r="DM117" s="1015"/>
      <c r="DN117" s="1015"/>
      <c r="DO117" s="1015"/>
      <c r="DP117" s="1016"/>
      <c r="DQ117" s="1017" t="s">
        <v>447</v>
      </c>
      <c r="DR117" s="1015"/>
      <c r="DS117" s="1015"/>
      <c r="DT117" s="1015"/>
      <c r="DU117" s="1016"/>
      <c r="DV117" s="1018" t="s">
        <v>469</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307</v>
      </c>
      <c r="AG118" s="941"/>
      <c r="AH118" s="941"/>
      <c r="AI118" s="941"/>
      <c r="AJ118" s="942"/>
      <c r="AK118" s="940" t="s">
        <v>306</v>
      </c>
      <c r="AL118" s="941"/>
      <c r="AM118" s="941"/>
      <c r="AN118" s="941"/>
      <c r="AO118" s="942"/>
      <c r="AP118" s="1027" t="s">
        <v>432</v>
      </c>
      <c r="AQ118" s="1028"/>
      <c r="AR118" s="1028"/>
      <c r="AS118" s="1028"/>
      <c r="AT118" s="1029"/>
      <c r="AU118" s="956"/>
      <c r="AV118" s="957"/>
      <c r="AW118" s="957"/>
      <c r="AX118" s="957"/>
      <c r="AY118" s="957"/>
      <c r="AZ118" s="1030" t="s">
        <v>470</v>
      </c>
      <c r="BA118" s="1021"/>
      <c r="BB118" s="1021"/>
      <c r="BC118" s="1021"/>
      <c r="BD118" s="1021"/>
      <c r="BE118" s="1021"/>
      <c r="BF118" s="1021"/>
      <c r="BG118" s="1021"/>
      <c r="BH118" s="1021"/>
      <c r="BI118" s="1021"/>
      <c r="BJ118" s="1021"/>
      <c r="BK118" s="1021"/>
      <c r="BL118" s="1021"/>
      <c r="BM118" s="1021"/>
      <c r="BN118" s="1021"/>
      <c r="BO118" s="1021"/>
      <c r="BP118" s="1022"/>
      <c r="BQ118" s="1053" t="s">
        <v>471</v>
      </c>
      <c r="BR118" s="1054"/>
      <c r="BS118" s="1054"/>
      <c r="BT118" s="1054"/>
      <c r="BU118" s="1054"/>
      <c r="BV118" s="1054" t="s">
        <v>447</v>
      </c>
      <c r="BW118" s="1054"/>
      <c r="BX118" s="1054"/>
      <c r="BY118" s="1054"/>
      <c r="BZ118" s="1054"/>
      <c r="CA118" s="1054" t="s">
        <v>450</v>
      </c>
      <c r="CB118" s="1054"/>
      <c r="CC118" s="1054"/>
      <c r="CD118" s="1054"/>
      <c r="CE118" s="1054"/>
      <c r="CF118" s="970" t="s">
        <v>456</v>
      </c>
      <c r="CG118" s="971"/>
      <c r="CH118" s="971"/>
      <c r="CI118" s="971"/>
      <c r="CJ118" s="971"/>
      <c r="CK118" s="1001"/>
      <c r="CL118" s="1002"/>
      <c r="CM118" s="972" t="s">
        <v>472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450</v>
      </c>
      <c r="DH118" s="1015"/>
      <c r="DI118" s="1015"/>
      <c r="DJ118" s="1015"/>
      <c r="DK118" s="1016"/>
      <c r="DL118" s="1017" t="s">
        <v>451</v>
      </c>
      <c r="DM118" s="1015"/>
      <c r="DN118" s="1015"/>
      <c r="DO118" s="1015"/>
      <c r="DP118" s="1016"/>
      <c r="DQ118" s="1017" t="s">
        <v>451</v>
      </c>
      <c r="DR118" s="1015"/>
      <c r="DS118" s="1015"/>
      <c r="DT118" s="1015"/>
      <c r="DU118" s="1016"/>
      <c r="DV118" s="1018" t="s">
        <v>446</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22596</v>
      </c>
      <c r="AB119" s="948"/>
      <c r="AC119" s="948"/>
      <c r="AD119" s="948"/>
      <c r="AE119" s="949"/>
      <c r="AF119" s="950">
        <v>22596</v>
      </c>
      <c r="AG119" s="948"/>
      <c r="AH119" s="948"/>
      <c r="AI119" s="948"/>
      <c r="AJ119" s="949"/>
      <c r="AK119" s="950">
        <v>22596</v>
      </c>
      <c r="AL119" s="948"/>
      <c r="AM119" s="948"/>
      <c r="AN119" s="948"/>
      <c r="AO119" s="949"/>
      <c r="AP119" s="951">
        <v>0.1</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473</v>
      </c>
      <c r="BP119" s="1062"/>
      <c r="BQ119" s="1053">
        <v>104352229</v>
      </c>
      <c r="BR119" s="1054"/>
      <c r="BS119" s="1054"/>
      <c r="BT119" s="1054"/>
      <c r="BU119" s="1054"/>
      <c r="BV119" s="1054">
        <v>99510274</v>
      </c>
      <c r="BW119" s="1054"/>
      <c r="BX119" s="1054"/>
      <c r="BY119" s="1054"/>
      <c r="BZ119" s="1054"/>
      <c r="CA119" s="1054">
        <v>96610516</v>
      </c>
      <c r="CB119" s="1054"/>
      <c r="CC119" s="1054"/>
      <c r="CD119" s="1054"/>
      <c r="CE119" s="1054"/>
      <c r="CF119" s="1055"/>
      <c r="CG119" s="1056"/>
      <c r="CH119" s="1056"/>
      <c r="CI119" s="1056"/>
      <c r="CJ119" s="1057"/>
      <c r="CK119" s="1003"/>
      <c r="CL119" s="1004"/>
      <c r="CM119" s="1058" t="s">
        <v>474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112621</v>
      </c>
      <c r="DH119" s="1040"/>
      <c r="DI119" s="1040"/>
      <c r="DJ119" s="1040"/>
      <c r="DK119" s="1041"/>
      <c r="DL119" s="1039">
        <v>105064</v>
      </c>
      <c r="DM119" s="1040"/>
      <c r="DN119" s="1040"/>
      <c r="DO119" s="1040"/>
      <c r="DP119" s="1041"/>
      <c r="DQ119" s="1039">
        <v>97244</v>
      </c>
      <c r="DR119" s="1040"/>
      <c r="DS119" s="1040"/>
      <c r="DT119" s="1040"/>
      <c r="DU119" s="1041"/>
      <c r="DV119" s="1042">
        <v>0.5</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451</v>
      </c>
      <c r="AB120" s="1015"/>
      <c r="AC120" s="1015"/>
      <c r="AD120" s="1015"/>
      <c r="AE120" s="1016"/>
      <c r="AF120" s="1017" t="s">
        <v>451</v>
      </c>
      <c r="AG120" s="1015"/>
      <c r="AH120" s="1015"/>
      <c r="AI120" s="1015"/>
      <c r="AJ120" s="1016"/>
      <c r="AK120" s="1017" t="s">
        <v>446</v>
      </c>
      <c r="AL120" s="1015"/>
      <c r="AM120" s="1015"/>
      <c r="AN120" s="1015"/>
      <c r="AO120" s="1016"/>
      <c r="AP120" s="1018" t="s">
        <v>450</v>
      </c>
      <c r="AQ120" s="1019"/>
      <c r="AR120" s="1019"/>
      <c r="AS120" s="1019"/>
      <c r="AT120" s="1020"/>
      <c r="AU120" s="1045" t="s">
        <v>475</v>
      </c>
      <c r="AV120" s="1046"/>
      <c r="AW120" s="1046"/>
      <c r="AX120" s="1046"/>
      <c r="AY120" s="1047"/>
      <c r="AZ120" s="996" t="s">
        <v>476</v>
      </c>
      <c r="BA120" s="945"/>
      <c r="BB120" s="945"/>
      <c r="BC120" s="945"/>
      <c r="BD120" s="945"/>
      <c r="BE120" s="945"/>
      <c r="BF120" s="945"/>
      <c r="BG120" s="945"/>
      <c r="BH120" s="945"/>
      <c r="BI120" s="945"/>
      <c r="BJ120" s="945"/>
      <c r="BK120" s="945"/>
      <c r="BL120" s="945"/>
      <c r="BM120" s="945"/>
      <c r="BN120" s="945"/>
      <c r="BO120" s="945"/>
      <c r="BP120" s="946"/>
      <c r="BQ120" s="982">
        <v>11497462</v>
      </c>
      <c r="BR120" s="983"/>
      <c r="BS120" s="983"/>
      <c r="BT120" s="983"/>
      <c r="BU120" s="983"/>
      <c r="BV120" s="983">
        <v>29836474</v>
      </c>
      <c r="BW120" s="983"/>
      <c r="BX120" s="983"/>
      <c r="BY120" s="983"/>
      <c r="BZ120" s="983"/>
      <c r="CA120" s="983">
        <v>19219942</v>
      </c>
      <c r="CB120" s="983"/>
      <c r="CC120" s="983"/>
      <c r="CD120" s="983"/>
      <c r="CE120" s="983"/>
      <c r="CF120" s="997">
        <v>96</v>
      </c>
      <c r="CG120" s="998"/>
      <c r="CH120" s="998"/>
      <c r="CI120" s="998"/>
      <c r="CJ120" s="998"/>
      <c r="CK120" s="1063" t="s">
        <v>477</v>
      </c>
      <c r="CL120" s="1064"/>
      <c r="CM120" s="1064"/>
      <c r="CN120" s="1064"/>
      <c r="CO120" s="1065"/>
      <c r="CP120" s="1071" t="s">
        <v>478</v>
      </c>
      <c r="CQ120" s="1072"/>
      <c r="CR120" s="1072"/>
      <c r="CS120" s="1072"/>
      <c r="CT120" s="1072"/>
      <c r="CU120" s="1072"/>
      <c r="CV120" s="1072"/>
      <c r="CW120" s="1072"/>
      <c r="CX120" s="1072"/>
      <c r="CY120" s="1072"/>
      <c r="CZ120" s="1072"/>
      <c r="DA120" s="1072"/>
      <c r="DB120" s="1072"/>
      <c r="DC120" s="1072"/>
      <c r="DD120" s="1072"/>
      <c r="DE120" s="1072"/>
      <c r="DF120" s="1073"/>
      <c r="DG120" s="982">
        <v>17857755</v>
      </c>
      <c r="DH120" s="983"/>
      <c r="DI120" s="983"/>
      <c r="DJ120" s="983"/>
      <c r="DK120" s="983"/>
      <c r="DL120" s="983">
        <v>17327855</v>
      </c>
      <c r="DM120" s="983"/>
      <c r="DN120" s="983"/>
      <c r="DO120" s="983"/>
      <c r="DP120" s="983"/>
      <c r="DQ120" s="983">
        <v>16873032</v>
      </c>
      <c r="DR120" s="983"/>
      <c r="DS120" s="983"/>
      <c r="DT120" s="983"/>
      <c r="DU120" s="983"/>
      <c r="DV120" s="984">
        <v>84.2</v>
      </c>
      <c r="DW120" s="984"/>
      <c r="DX120" s="984"/>
      <c r="DY120" s="984"/>
      <c r="DZ120" s="985"/>
    </row>
    <row r="121" spans="1:130" s="247" customFormat="1" ht="26.25" customHeight="1" x14ac:dyDescent="0.15">
      <c r="A121" s="1115"/>
      <c r="B121" s="1002"/>
      <c r="C121" s="1023" t="s">
        <v>479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447</v>
      </c>
      <c r="AB121" s="1015"/>
      <c r="AC121" s="1015"/>
      <c r="AD121" s="1015"/>
      <c r="AE121" s="1016"/>
      <c r="AF121" s="1017" t="s">
        <v>414</v>
      </c>
      <c r="AG121" s="1015"/>
      <c r="AH121" s="1015"/>
      <c r="AI121" s="1015"/>
      <c r="AJ121" s="1016"/>
      <c r="AK121" s="1017" t="s">
        <v>451</v>
      </c>
      <c r="AL121" s="1015"/>
      <c r="AM121" s="1015"/>
      <c r="AN121" s="1015"/>
      <c r="AO121" s="1016"/>
      <c r="AP121" s="1018" t="s">
        <v>469</v>
      </c>
      <c r="AQ121" s="1019"/>
      <c r="AR121" s="1019"/>
      <c r="AS121" s="1019"/>
      <c r="AT121" s="1020"/>
      <c r="AU121" s="1048"/>
      <c r="AV121" s="1049"/>
      <c r="AW121" s="1049"/>
      <c r="AX121" s="1049"/>
      <c r="AY121" s="1050"/>
      <c r="AZ121" s="1005" t="s">
        <v>480</v>
      </c>
      <c r="BA121" s="1006"/>
      <c r="BB121" s="1006"/>
      <c r="BC121" s="1006"/>
      <c r="BD121" s="1006"/>
      <c r="BE121" s="1006"/>
      <c r="BF121" s="1006"/>
      <c r="BG121" s="1006"/>
      <c r="BH121" s="1006"/>
      <c r="BI121" s="1006"/>
      <c r="BJ121" s="1006"/>
      <c r="BK121" s="1006"/>
      <c r="BL121" s="1006"/>
      <c r="BM121" s="1006"/>
      <c r="BN121" s="1006"/>
      <c r="BO121" s="1006"/>
      <c r="BP121" s="1007"/>
      <c r="BQ121" s="975">
        <v>22256417</v>
      </c>
      <c r="BR121" s="976"/>
      <c r="BS121" s="976"/>
      <c r="BT121" s="976"/>
      <c r="BU121" s="976"/>
      <c r="BV121" s="976">
        <v>21414414</v>
      </c>
      <c r="BW121" s="976"/>
      <c r="BX121" s="976"/>
      <c r="BY121" s="976"/>
      <c r="BZ121" s="976"/>
      <c r="CA121" s="976">
        <v>21171843</v>
      </c>
      <c r="CB121" s="976"/>
      <c r="CC121" s="976"/>
      <c r="CD121" s="976"/>
      <c r="CE121" s="976"/>
      <c r="CF121" s="970">
        <v>105.7</v>
      </c>
      <c r="CG121" s="971"/>
      <c r="CH121" s="971"/>
      <c r="CI121" s="971"/>
      <c r="CJ121" s="971"/>
      <c r="CK121" s="1066"/>
      <c r="CL121" s="1067"/>
      <c r="CM121" s="1067"/>
      <c r="CN121" s="1067"/>
      <c r="CO121" s="1068"/>
      <c r="CP121" s="1076" t="s">
        <v>481</v>
      </c>
      <c r="CQ121" s="1077"/>
      <c r="CR121" s="1077"/>
      <c r="CS121" s="1077"/>
      <c r="CT121" s="1077"/>
      <c r="CU121" s="1077"/>
      <c r="CV121" s="1077"/>
      <c r="CW121" s="1077"/>
      <c r="CX121" s="1077"/>
      <c r="CY121" s="1077"/>
      <c r="CZ121" s="1077"/>
      <c r="DA121" s="1077"/>
      <c r="DB121" s="1077"/>
      <c r="DC121" s="1077"/>
      <c r="DD121" s="1077"/>
      <c r="DE121" s="1077"/>
      <c r="DF121" s="1078"/>
      <c r="DG121" s="975" t="s">
        <v>414</v>
      </c>
      <c r="DH121" s="976"/>
      <c r="DI121" s="976"/>
      <c r="DJ121" s="976"/>
      <c r="DK121" s="976"/>
      <c r="DL121" s="976" t="s">
        <v>447</v>
      </c>
      <c r="DM121" s="976"/>
      <c r="DN121" s="976"/>
      <c r="DO121" s="976"/>
      <c r="DP121" s="976"/>
      <c r="DQ121" s="976" t="s">
        <v>450</v>
      </c>
      <c r="DR121" s="976"/>
      <c r="DS121" s="976"/>
      <c r="DT121" s="976"/>
      <c r="DU121" s="976"/>
      <c r="DV121" s="977" t="s">
        <v>450</v>
      </c>
      <c r="DW121" s="977"/>
      <c r="DX121" s="977"/>
      <c r="DY121" s="977"/>
      <c r="DZ121" s="978"/>
    </row>
    <row r="122" spans="1:130" s="247" customFormat="1" ht="26.25" customHeight="1" x14ac:dyDescent="0.15">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451</v>
      </c>
      <c r="AB122" s="1015"/>
      <c r="AC122" s="1015"/>
      <c r="AD122" s="1015"/>
      <c r="AE122" s="1016"/>
      <c r="AF122" s="1017" t="s">
        <v>447</v>
      </c>
      <c r="AG122" s="1015"/>
      <c r="AH122" s="1015"/>
      <c r="AI122" s="1015"/>
      <c r="AJ122" s="1016"/>
      <c r="AK122" s="1017" t="s">
        <v>451</v>
      </c>
      <c r="AL122" s="1015"/>
      <c r="AM122" s="1015"/>
      <c r="AN122" s="1015"/>
      <c r="AO122" s="1016"/>
      <c r="AP122" s="1018" t="s">
        <v>450</v>
      </c>
      <c r="AQ122" s="1019"/>
      <c r="AR122" s="1019"/>
      <c r="AS122" s="1019"/>
      <c r="AT122" s="1020"/>
      <c r="AU122" s="1048"/>
      <c r="AV122" s="1049"/>
      <c r="AW122" s="1049"/>
      <c r="AX122" s="1049"/>
      <c r="AY122" s="1050"/>
      <c r="AZ122" s="1030" t="s">
        <v>482</v>
      </c>
      <c r="BA122" s="1021"/>
      <c r="BB122" s="1021"/>
      <c r="BC122" s="1021"/>
      <c r="BD122" s="1021"/>
      <c r="BE122" s="1021"/>
      <c r="BF122" s="1021"/>
      <c r="BG122" s="1021"/>
      <c r="BH122" s="1021"/>
      <c r="BI122" s="1021"/>
      <c r="BJ122" s="1021"/>
      <c r="BK122" s="1021"/>
      <c r="BL122" s="1021"/>
      <c r="BM122" s="1021"/>
      <c r="BN122" s="1021"/>
      <c r="BO122" s="1021"/>
      <c r="BP122" s="1022"/>
      <c r="BQ122" s="1053">
        <v>41664116</v>
      </c>
      <c r="BR122" s="1054"/>
      <c r="BS122" s="1054"/>
      <c r="BT122" s="1054"/>
      <c r="BU122" s="1054"/>
      <c r="BV122" s="1054">
        <v>41292663</v>
      </c>
      <c r="BW122" s="1054"/>
      <c r="BX122" s="1054"/>
      <c r="BY122" s="1054"/>
      <c r="BZ122" s="1054"/>
      <c r="CA122" s="1054">
        <v>40326824</v>
      </c>
      <c r="CB122" s="1054"/>
      <c r="CC122" s="1054"/>
      <c r="CD122" s="1054"/>
      <c r="CE122" s="1054"/>
      <c r="CF122" s="1074">
        <v>201.3</v>
      </c>
      <c r="CG122" s="1075"/>
      <c r="CH122" s="1075"/>
      <c r="CI122" s="1075"/>
      <c r="CJ122" s="1075"/>
      <c r="CK122" s="1066"/>
      <c r="CL122" s="1067"/>
      <c r="CM122" s="1067"/>
      <c r="CN122" s="1067"/>
      <c r="CO122" s="1068"/>
      <c r="CP122" s="1076" t="s">
        <v>483</v>
      </c>
      <c r="CQ122" s="1077"/>
      <c r="CR122" s="1077"/>
      <c r="CS122" s="1077"/>
      <c r="CT122" s="1077"/>
      <c r="CU122" s="1077"/>
      <c r="CV122" s="1077"/>
      <c r="CW122" s="1077"/>
      <c r="CX122" s="1077"/>
      <c r="CY122" s="1077"/>
      <c r="CZ122" s="1077"/>
      <c r="DA122" s="1077"/>
      <c r="DB122" s="1077"/>
      <c r="DC122" s="1077"/>
      <c r="DD122" s="1077"/>
      <c r="DE122" s="1077"/>
      <c r="DF122" s="1078"/>
      <c r="DG122" s="975" t="s">
        <v>469</v>
      </c>
      <c r="DH122" s="976"/>
      <c r="DI122" s="976"/>
      <c r="DJ122" s="976"/>
      <c r="DK122" s="976"/>
      <c r="DL122" s="976" t="s">
        <v>451</v>
      </c>
      <c r="DM122" s="976"/>
      <c r="DN122" s="976"/>
      <c r="DO122" s="976"/>
      <c r="DP122" s="976"/>
      <c r="DQ122" s="976" t="s">
        <v>484</v>
      </c>
      <c r="DR122" s="976"/>
      <c r="DS122" s="976"/>
      <c r="DT122" s="976"/>
      <c r="DU122" s="976"/>
      <c r="DV122" s="977" t="s">
        <v>451</v>
      </c>
      <c r="DW122" s="977"/>
      <c r="DX122" s="977"/>
      <c r="DY122" s="977"/>
      <c r="DZ122" s="978"/>
    </row>
    <row r="123" spans="1:130" s="247" customFormat="1" ht="26.25" customHeight="1" x14ac:dyDescent="0.15">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484</v>
      </c>
      <c r="AB123" s="1015"/>
      <c r="AC123" s="1015"/>
      <c r="AD123" s="1015"/>
      <c r="AE123" s="1016"/>
      <c r="AF123" s="1017" t="s">
        <v>414</v>
      </c>
      <c r="AG123" s="1015"/>
      <c r="AH123" s="1015"/>
      <c r="AI123" s="1015"/>
      <c r="AJ123" s="1016"/>
      <c r="AK123" s="1017" t="s">
        <v>469</v>
      </c>
      <c r="AL123" s="1015"/>
      <c r="AM123" s="1015"/>
      <c r="AN123" s="1015"/>
      <c r="AO123" s="1016"/>
      <c r="AP123" s="1018" t="s">
        <v>450</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485</v>
      </c>
      <c r="BP123" s="1062"/>
      <c r="BQ123" s="1121">
        <v>75417995</v>
      </c>
      <c r="BR123" s="1122"/>
      <c r="BS123" s="1122"/>
      <c r="BT123" s="1122"/>
      <c r="BU123" s="1122"/>
      <c r="BV123" s="1122">
        <v>92543551</v>
      </c>
      <c r="BW123" s="1122"/>
      <c r="BX123" s="1122"/>
      <c r="BY123" s="1122"/>
      <c r="BZ123" s="1122"/>
      <c r="CA123" s="1122">
        <v>80718609</v>
      </c>
      <c r="CB123" s="1122"/>
      <c r="CC123" s="1122"/>
      <c r="CD123" s="1122"/>
      <c r="CE123" s="1122"/>
      <c r="CF123" s="1055"/>
      <c r="CG123" s="1056"/>
      <c r="CH123" s="1056"/>
      <c r="CI123" s="1056"/>
      <c r="CJ123" s="1057"/>
      <c r="CK123" s="1066"/>
      <c r="CL123" s="1067"/>
      <c r="CM123" s="1067"/>
      <c r="CN123" s="1067"/>
      <c r="CO123" s="1068"/>
      <c r="CP123" s="1076" t="s">
        <v>486</v>
      </c>
      <c r="CQ123" s="1077"/>
      <c r="CR123" s="1077"/>
      <c r="CS123" s="1077"/>
      <c r="CT123" s="1077"/>
      <c r="CU123" s="1077"/>
      <c r="CV123" s="1077"/>
      <c r="CW123" s="1077"/>
      <c r="CX123" s="1077"/>
      <c r="CY123" s="1077"/>
      <c r="CZ123" s="1077"/>
      <c r="DA123" s="1077"/>
      <c r="DB123" s="1077"/>
      <c r="DC123" s="1077"/>
      <c r="DD123" s="1077"/>
      <c r="DE123" s="1077"/>
      <c r="DF123" s="1078"/>
      <c r="DG123" s="1014" t="s">
        <v>484</v>
      </c>
      <c r="DH123" s="1015"/>
      <c r="DI123" s="1015"/>
      <c r="DJ123" s="1015"/>
      <c r="DK123" s="1016"/>
      <c r="DL123" s="1017" t="s">
        <v>456</v>
      </c>
      <c r="DM123" s="1015"/>
      <c r="DN123" s="1015"/>
      <c r="DO123" s="1015"/>
      <c r="DP123" s="1016"/>
      <c r="DQ123" s="1017" t="s">
        <v>446</v>
      </c>
      <c r="DR123" s="1015"/>
      <c r="DS123" s="1015"/>
      <c r="DT123" s="1015"/>
      <c r="DU123" s="1016"/>
      <c r="DV123" s="1018" t="s">
        <v>446</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451</v>
      </c>
      <c r="AB124" s="1015"/>
      <c r="AC124" s="1015"/>
      <c r="AD124" s="1015"/>
      <c r="AE124" s="1016"/>
      <c r="AF124" s="1017" t="s">
        <v>484</v>
      </c>
      <c r="AG124" s="1015"/>
      <c r="AH124" s="1015"/>
      <c r="AI124" s="1015"/>
      <c r="AJ124" s="1016"/>
      <c r="AK124" s="1017" t="s">
        <v>447</v>
      </c>
      <c r="AL124" s="1015"/>
      <c r="AM124" s="1015"/>
      <c r="AN124" s="1015"/>
      <c r="AO124" s="1016"/>
      <c r="AP124" s="1018" t="s">
        <v>450</v>
      </c>
      <c r="AQ124" s="1019"/>
      <c r="AR124" s="1019"/>
      <c r="AS124" s="1019"/>
      <c r="AT124" s="1020"/>
      <c r="AU124" s="1117" t="s">
        <v>487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149.1</v>
      </c>
      <c r="BR124" s="1084"/>
      <c r="BS124" s="1084"/>
      <c r="BT124" s="1084"/>
      <c r="BU124" s="1084"/>
      <c r="BV124" s="1084">
        <v>35.700000000000003</v>
      </c>
      <c r="BW124" s="1084"/>
      <c r="BX124" s="1084"/>
      <c r="BY124" s="1084"/>
      <c r="BZ124" s="1084"/>
      <c r="CA124" s="1084">
        <v>79.3</v>
      </c>
      <c r="CB124" s="1084"/>
      <c r="CC124" s="1084"/>
      <c r="CD124" s="1084"/>
      <c r="CE124" s="1084"/>
      <c r="CF124" s="1085"/>
      <c r="CG124" s="1086"/>
      <c r="CH124" s="1086"/>
      <c r="CI124" s="1086"/>
      <c r="CJ124" s="1087"/>
      <c r="CK124" s="1069"/>
      <c r="CL124" s="1069"/>
      <c r="CM124" s="1069"/>
      <c r="CN124" s="1069"/>
      <c r="CO124" s="1070"/>
      <c r="CP124" s="1076" t="s">
        <v>488</v>
      </c>
      <c r="CQ124" s="1077"/>
      <c r="CR124" s="1077"/>
      <c r="CS124" s="1077"/>
      <c r="CT124" s="1077"/>
      <c r="CU124" s="1077"/>
      <c r="CV124" s="1077"/>
      <c r="CW124" s="1077"/>
      <c r="CX124" s="1077"/>
      <c r="CY124" s="1077"/>
      <c r="CZ124" s="1077"/>
      <c r="DA124" s="1077"/>
      <c r="DB124" s="1077"/>
      <c r="DC124" s="1077"/>
      <c r="DD124" s="1077"/>
      <c r="DE124" s="1077"/>
      <c r="DF124" s="1078"/>
      <c r="DG124" s="1061" t="s">
        <v>456</v>
      </c>
      <c r="DH124" s="1040"/>
      <c r="DI124" s="1040"/>
      <c r="DJ124" s="1040"/>
      <c r="DK124" s="1041"/>
      <c r="DL124" s="1039" t="s">
        <v>446</v>
      </c>
      <c r="DM124" s="1040"/>
      <c r="DN124" s="1040"/>
      <c r="DO124" s="1040"/>
      <c r="DP124" s="1041"/>
      <c r="DQ124" s="1039" t="s">
        <v>447</v>
      </c>
      <c r="DR124" s="1040"/>
      <c r="DS124" s="1040"/>
      <c r="DT124" s="1040"/>
      <c r="DU124" s="1041"/>
      <c r="DV124" s="1042" t="s">
        <v>456</v>
      </c>
      <c r="DW124" s="1043"/>
      <c r="DX124" s="1043"/>
      <c r="DY124" s="1043"/>
      <c r="DZ124" s="1044"/>
    </row>
    <row r="125" spans="1:130" s="247" customFormat="1" ht="26.25" customHeight="1" x14ac:dyDescent="0.15">
      <c r="A125" s="1115"/>
      <c r="B125" s="1002"/>
      <c r="C125" s="972" t="s">
        <v>472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451</v>
      </c>
      <c r="AB125" s="1015"/>
      <c r="AC125" s="1015"/>
      <c r="AD125" s="1015"/>
      <c r="AE125" s="1016"/>
      <c r="AF125" s="1017" t="s">
        <v>471</v>
      </c>
      <c r="AG125" s="1015"/>
      <c r="AH125" s="1015"/>
      <c r="AI125" s="1015"/>
      <c r="AJ125" s="1016"/>
      <c r="AK125" s="1017" t="s">
        <v>450</v>
      </c>
      <c r="AL125" s="1015"/>
      <c r="AM125" s="1015"/>
      <c r="AN125" s="1015"/>
      <c r="AO125" s="1016"/>
      <c r="AP125" s="1018" t="s">
        <v>456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489</v>
      </c>
      <c r="CL125" s="1064"/>
      <c r="CM125" s="1064"/>
      <c r="CN125" s="1064"/>
      <c r="CO125" s="1065"/>
      <c r="CP125" s="996" t="s">
        <v>490</v>
      </c>
      <c r="CQ125" s="945"/>
      <c r="CR125" s="945"/>
      <c r="CS125" s="945"/>
      <c r="CT125" s="945"/>
      <c r="CU125" s="945"/>
      <c r="CV125" s="945"/>
      <c r="CW125" s="945"/>
      <c r="CX125" s="945"/>
      <c r="CY125" s="945"/>
      <c r="CZ125" s="945"/>
      <c r="DA125" s="945"/>
      <c r="DB125" s="945"/>
      <c r="DC125" s="945"/>
      <c r="DD125" s="945"/>
      <c r="DE125" s="945"/>
      <c r="DF125" s="946"/>
      <c r="DG125" s="982" t="s">
        <v>414</v>
      </c>
      <c r="DH125" s="983"/>
      <c r="DI125" s="983"/>
      <c r="DJ125" s="983"/>
      <c r="DK125" s="983"/>
      <c r="DL125" s="983" t="s">
        <v>446</v>
      </c>
      <c r="DM125" s="983"/>
      <c r="DN125" s="983"/>
      <c r="DO125" s="983"/>
      <c r="DP125" s="983"/>
      <c r="DQ125" s="983" t="s">
        <v>447</v>
      </c>
      <c r="DR125" s="983"/>
      <c r="DS125" s="983"/>
      <c r="DT125" s="983"/>
      <c r="DU125" s="983"/>
      <c r="DV125" s="984" t="s">
        <v>447</v>
      </c>
      <c r="DW125" s="984"/>
      <c r="DX125" s="984"/>
      <c r="DY125" s="984"/>
      <c r="DZ125" s="985"/>
    </row>
    <row r="126" spans="1:130" s="247" customFormat="1" ht="26.25" customHeight="1" thickBot="1" x14ac:dyDescent="0.2">
      <c r="A126" s="1115"/>
      <c r="B126" s="1002"/>
      <c r="C126" s="972" t="s">
        <v>474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7982</v>
      </c>
      <c r="AB126" s="1015"/>
      <c r="AC126" s="1015"/>
      <c r="AD126" s="1015"/>
      <c r="AE126" s="1016"/>
      <c r="AF126" s="1017">
        <v>8698</v>
      </c>
      <c r="AG126" s="1015"/>
      <c r="AH126" s="1015"/>
      <c r="AI126" s="1015"/>
      <c r="AJ126" s="1016"/>
      <c r="AK126" s="1017">
        <v>8896</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v>2714095</v>
      </c>
      <c r="DH126" s="976"/>
      <c r="DI126" s="976"/>
      <c r="DJ126" s="976"/>
      <c r="DK126" s="976"/>
      <c r="DL126" s="976">
        <v>2358613</v>
      </c>
      <c r="DM126" s="976"/>
      <c r="DN126" s="976"/>
      <c r="DO126" s="976"/>
      <c r="DP126" s="976"/>
      <c r="DQ126" s="976">
        <v>1993523</v>
      </c>
      <c r="DR126" s="976"/>
      <c r="DS126" s="976"/>
      <c r="DT126" s="976"/>
      <c r="DU126" s="976"/>
      <c r="DV126" s="977">
        <v>10</v>
      </c>
      <c r="DW126" s="977"/>
      <c r="DX126" s="977"/>
      <c r="DY126" s="977"/>
      <c r="DZ126" s="978"/>
    </row>
    <row r="127" spans="1:130" s="247" customFormat="1" ht="26.25" customHeight="1" x14ac:dyDescent="0.15">
      <c r="A127" s="1116"/>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446</v>
      </c>
      <c r="AB127" s="1015"/>
      <c r="AC127" s="1015"/>
      <c r="AD127" s="1015"/>
      <c r="AE127" s="1016"/>
      <c r="AF127" s="1017" t="s">
        <v>447</v>
      </c>
      <c r="AG127" s="1015"/>
      <c r="AH127" s="1015"/>
      <c r="AI127" s="1015"/>
      <c r="AJ127" s="1016"/>
      <c r="AK127" s="1017" t="s">
        <v>447</v>
      </c>
      <c r="AL127" s="1015"/>
      <c r="AM127" s="1015"/>
      <c r="AN127" s="1015"/>
      <c r="AO127" s="1016"/>
      <c r="AP127" s="1018" t="s">
        <v>484</v>
      </c>
      <c r="AQ127" s="1019"/>
      <c r="AR127" s="1019"/>
      <c r="AS127" s="1019"/>
      <c r="AT127" s="1020"/>
      <c r="AU127" s="283"/>
      <c r="AV127" s="283"/>
      <c r="AW127" s="283"/>
      <c r="AX127" s="1088" t="s">
        <v>493</v>
      </c>
      <c r="AY127" s="1089"/>
      <c r="AZ127" s="1089"/>
      <c r="BA127" s="1089"/>
      <c r="BB127" s="1089"/>
      <c r="BC127" s="1089"/>
      <c r="BD127" s="1089"/>
      <c r="BE127" s="1090"/>
      <c r="BF127" s="1091" t="s">
        <v>494</v>
      </c>
      <c r="BG127" s="1089"/>
      <c r="BH127" s="1089"/>
      <c r="BI127" s="1089"/>
      <c r="BJ127" s="1089"/>
      <c r="BK127" s="1089"/>
      <c r="BL127" s="1090"/>
      <c r="BM127" s="1091" t="s">
        <v>495</v>
      </c>
      <c r="BN127" s="1089"/>
      <c r="BO127" s="1089"/>
      <c r="BP127" s="1089"/>
      <c r="BQ127" s="1089"/>
      <c r="BR127" s="1089"/>
      <c r="BS127" s="1090"/>
      <c r="BT127" s="1091" t="s">
        <v>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v>1691373</v>
      </c>
      <c r="DH127" s="976"/>
      <c r="DI127" s="976"/>
      <c r="DJ127" s="976"/>
      <c r="DK127" s="976"/>
      <c r="DL127" s="976">
        <v>1466342</v>
      </c>
      <c r="DM127" s="976"/>
      <c r="DN127" s="976"/>
      <c r="DO127" s="976"/>
      <c r="DP127" s="976"/>
      <c r="DQ127" s="976">
        <v>1452435</v>
      </c>
      <c r="DR127" s="976"/>
      <c r="DS127" s="976"/>
      <c r="DT127" s="976"/>
      <c r="DU127" s="976"/>
      <c r="DV127" s="977">
        <v>7.3</v>
      </c>
      <c r="DW127" s="977"/>
      <c r="DX127" s="977"/>
      <c r="DY127" s="977"/>
      <c r="DZ127" s="978"/>
    </row>
    <row r="128" spans="1:130" s="247" customFormat="1" ht="26.25" customHeight="1" thickBot="1" x14ac:dyDescent="0.2">
      <c r="A128" s="1099" t="s">
        <v>498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499</v>
      </c>
      <c r="X128" s="1101"/>
      <c r="Y128" s="1101"/>
      <c r="Z128" s="1102"/>
      <c r="AA128" s="1103">
        <v>2475651</v>
      </c>
      <c r="AB128" s="1104"/>
      <c r="AC128" s="1104"/>
      <c r="AD128" s="1104"/>
      <c r="AE128" s="1105"/>
      <c r="AF128" s="1106">
        <v>2390822</v>
      </c>
      <c r="AG128" s="1104"/>
      <c r="AH128" s="1104"/>
      <c r="AI128" s="1104"/>
      <c r="AJ128" s="1105"/>
      <c r="AK128" s="1106">
        <v>2297018</v>
      </c>
      <c r="AL128" s="1104"/>
      <c r="AM128" s="1104"/>
      <c r="AN128" s="1104"/>
      <c r="AO128" s="1105"/>
      <c r="AP128" s="1107"/>
      <c r="AQ128" s="1108"/>
      <c r="AR128" s="1108"/>
      <c r="AS128" s="1108"/>
      <c r="AT128" s="1109"/>
      <c r="AU128" s="283"/>
      <c r="AV128" s="283"/>
      <c r="AW128" s="283"/>
      <c r="AX128" s="944" t="s">
        <v>500</v>
      </c>
      <c r="AY128" s="945"/>
      <c r="AZ128" s="945"/>
      <c r="BA128" s="945"/>
      <c r="BB128" s="945"/>
      <c r="BC128" s="945"/>
      <c r="BD128" s="945"/>
      <c r="BE128" s="946"/>
      <c r="BF128" s="1110" t="s">
        <v>414</v>
      </c>
      <c r="BG128" s="1111"/>
      <c r="BH128" s="1111"/>
      <c r="BI128" s="1111"/>
      <c r="BJ128" s="1111"/>
      <c r="BK128" s="1111"/>
      <c r="BL128" s="1112"/>
      <c r="BM128" s="1110">
        <v>12.21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501</v>
      </c>
      <c r="CQ128" s="1093"/>
      <c r="CR128" s="1093"/>
      <c r="CS128" s="1093"/>
      <c r="CT128" s="1093"/>
      <c r="CU128" s="1093"/>
      <c r="CV128" s="1093"/>
      <c r="CW128" s="1093"/>
      <c r="CX128" s="1093"/>
      <c r="CY128" s="1093"/>
      <c r="CZ128" s="1093"/>
      <c r="DA128" s="1093"/>
      <c r="DB128" s="1093"/>
      <c r="DC128" s="1093"/>
      <c r="DD128" s="1093"/>
      <c r="DE128" s="1093"/>
      <c r="DF128" s="1094"/>
      <c r="DG128" s="1095" t="s">
        <v>447</v>
      </c>
      <c r="DH128" s="1096"/>
      <c r="DI128" s="1096"/>
      <c r="DJ128" s="1096"/>
      <c r="DK128" s="1096"/>
      <c r="DL128" s="1096" t="s">
        <v>446</v>
      </c>
      <c r="DM128" s="1096"/>
      <c r="DN128" s="1096"/>
      <c r="DO128" s="1096"/>
      <c r="DP128" s="1096"/>
      <c r="DQ128" s="1096" t="s">
        <v>447</v>
      </c>
      <c r="DR128" s="1096"/>
      <c r="DS128" s="1096"/>
      <c r="DT128" s="1096"/>
      <c r="DU128" s="1096"/>
      <c r="DV128" s="1097" t="s">
        <v>414</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22576634</v>
      </c>
      <c r="AB129" s="1015"/>
      <c r="AC129" s="1015"/>
      <c r="AD129" s="1015"/>
      <c r="AE129" s="1016"/>
      <c r="AF129" s="1017">
        <v>22660156</v>
      </c>
      <c r="AG129" s="1015"/>
      <c r="AH129" s="1015"/>
      <c r="AI129" s="1015"/>
      <c r="AJ129" s="1016"/>
      <c r="AK129" s="1017">
        <v>23272374</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450</v>
      </c>
      <c r="BG129" s="1125"/>
      <c r="BH129" s="1125"/>
      <c r="BI129" s="1125"/>
      <c r="BJ129" s="1125"/>
      <c r="BK129" s="1125"/>
      <c r="BL129" s="1126"/>
      <c r="BM129" s="1124">
        <v>17.21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505</v>
      </c>
      <c r="X130" s="1130"/>
      <c r="Y130" s="1130"/>
      <c r="Z130" s="1131"/>
      <c r="AA130" s="1014">
        <v>3179563</v>
      </c>
      <c r="AB130" s="1015"/>
      <c r="AC130" s="1015"/>
      <c r="AD130" s="1015"/>
      <c r="AE130" s="1016"/>
      <c r="AF130" s="1017">
        <v>3176617</v>
      </c>
      <c r="AG130" s="1015"/>
      <c r="AH130" s="1015"/>
      <c r="AI130" s="1015"/>
      <c r="AJ130" s="1016"/>
      <c r="AK130" s="1017">
        <v>3241299</v>
      </c>
      <c r="AL130" s="1015"/>
      <c r="AM130" s="1015"/>
      <c r="AN130" s="1015"/>
      <c r="AO130" s="1016"/>
      <c r="AP130" s="1132"/>
      <c r="AQ130" s="1133"/>
      <c r="AR130" s="1133"/>
      <c r="AS130" s="1133"/>
      <c r="AT130" s="1134"/>
      <c r="AU130" s="285"/>
      <c r="AV130" s="285"/>
      <c r="AW130" s="285"/>
      <c r="AX130" s="1123" t="s">
        <v>506</v>
      </c>
      <c r="AY130" s="1006"/>
      <c r="AZ130" s="1006"/>
      <c r="BA130" s="1006"/>
      <c r="BB130" s="1006"/>
      <c r="BC130" s="1006"/>
      <c r="BD130" s="1006"/>
      <c r="BE130" s="1007"/>
      <c r="BF130" s="1160">
        <v>13.5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507</v>
      </c>
      <c r="X131" s="1168"/>
      <c r="Y131" s="1168"/>
      <c r="Z131" s="1169"/>
      <c r="AA131" s="1061">
        <v>19397071</v>
      </c>
      <c r="AB131" s="1040"/>
      <c r="AC131" s="1040"/>
      <c r="AD131" s="1040"/>
      <c r="AE131" s="1041"/>
      <c r="AF131" s="1039">
        <v>19483539</v>
      </c>
      <c r="AG131" s="1040"/>
      <c r="AH131" s="1040"/>
      <c r="AI131" s="1040"/>
      <c r="AJ131" s="1041"/>
      <c r="AK131" s="1039">
        <v>20031075</v>
      </c>
      <c r="AL131" s="1040"/>
      <c r="AM131" s="1040"/>
      <c r="AN131" s="1040"/>
      <c r="AO131" s="1041"/>
      <c r="AP131" s="1170"/>
      <c r="AQ131" s="1171"/>
      <c r="AR131" s="1171"/>
      <c r="AS131" s="1171"/>
      <c r="AT131" s="1172"/>
      <c r="AU131" s="285"/>
      <c r="AV131" s="285"/>
      <c r="AW131" s="285"/>
      <c r="AX131" s="1142" t="s">
        <v>508</v>
      </c>
      <c r="AY131" s="1093"/>
      <c r="AZ131" s="1093"/>
      <c r="BA131" s="1093"/>
      <c r="BB131" s="1093"/>
      <c r="BC131" s="1093"/>
      <c r="BD131" s="1093"/>
      <c r="BE131" s="1094"/>
      <c r="BF131" s="1143">
        <v>79.3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510</v>
      </c>
      <c r="W132" s="1153"/>
      <c r="X132" s="1153"/>
      <c r="Y132" s="1153"/>
      <c r="Z132" s="1154"/>
      <c r="AA132" s="1155">
        <v>14.795878200000001</v>
      </c>
      <c r="AB132" s="1156"/>
      <c r="AC132" s="1156"/>
      <c r="AD132" s="1156"/>
      <c r="AE132" s="1157"/>
      <c r="AF132" s="1158">
        <v>14.48618755</v>
      </c>
      <c r="AG132" s="1156"/>
      <c r="AH132" s="1156"/>
      <c r="AI132" s="1156"/>
      <c r="AJ132" s="1157"/>
      <c r="AK132" s="1158">
        <v>11.46321902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511</v>
      </c>
      <c r="W133" s="1136"/>
      <c r="X133" s="1136"/>
      <c r="Y133" s="1136"/>
      <c r="Z133" s="1137"/>
      <c r="AA133" s="1138">
        <v>18.2</v>
      </c>
      <c r="AB133" s="1139"/>
      <c r="AC133" s="1139"/>
      <c r="AD133" s="1139"/>
      <c r="AE133" s="1140"/>
      <c r="AF133" s="1138">
        <v>16</v>
      </c>
      <c r="AG133" s="1139"/>
      <c r="AH133" s="1139"/>
      <c r="AI133" s="1139"/>
      <c r="AJ133" s="1140"/>
      <c r="AK133" s="1138">
        <v>13.5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8zFX8mA20d/lg/BlMlWcYFm+8sg25jR+PmRaW3SjHreDZYX2CeG7PC/pLfPkugL+7p5qawPvc+Vi+e8N/OzxA==" saltValue="O0zi/bsHGxR3pJwHBub6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JMsv3MAL88+wJOlzUVaIfq2FJUa7D6nL7YvZ+U0aJNqhBW77BrtBSUuRlZ6rBPJgran+C8p9eOLyCcSGJ+NA==" saltValue="nH9GsdDze1xsfUGfGkx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TvLvkZqbX2fm/7l9dFcgj6i7P7RT4mUerLg7URUhQaRs3lpg7T9ihW5ID8HUeCRlUCBnTP+Hv67eFw8Zipw==" saltValue="wA4JNJxT4APNZKhQVw2t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520</v>
      </c>
      <c r="AL9" s="1179"/>
      <c r="AM9" s="1179"/>
      <c r="AN9" s="1180"/>
      <c r="AO9" s="313">
        <v>5379155</v>
      </c>
      <c r="AP9" s="313">
        <v>53567</v>
      </c>
      <c r="AQ9" s="314">
        <v>56868</v>
      </c>
      <c r="AR9" s="315">
        <v>-5.8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521</v>
      </c>
      <c r="AL10" s="1179"/>
      <c r="AM10" s="1179"/>
      <c r="AN10" s="1180"/>
      <c r="AO10" s="316">
        <v>147083</v>
      </c>
      <c r="AP10" s="316">
        <v>1465</v>
      </c>
      <c r="AQ10" s="317">
        <v>3674</v>
      </c>
      <c r="AR10" s="318">
        <v>-60.1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522</v>
      </c>
      <c r="AL11" s="1179"/>
      <c r="AM11" s="1179"/>
      <c r="AN11" s="1180"/>
      <c r="AO11" s="316">
        <v>968509</v>
      </c>
      <c r="AP11" s="316">
        <v>9645</v>
      </c>
      <c r="AQ11" s="317">
        <v>3477</v>
      </c>
      <c r="AR11" s="318">
        <v>177.4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523</v>
      </c>
      <c r="AL12" s="1179"/>
      <c r="AM12" s="1179"/>
      <c r="AN12" s="1180"/>
      <c r="AO12" s="316" t="s">
        <v>524</v>
      </c>
      <c r="AP12" s="316" t="s">
        <v>524</v>
      </c>
      <c r="AQ12" s="317">
        <v>579</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525</v>
      </c>
      <c r="AL13" s="1179"/>
      <c r="AM13" s="1179"/>
      <c r="AN13" s="1180"/>
      <c r="AO13" s="316" t="s">
        <v>524</v>
      </c>
      <c r="AP13" s="316" t="s">
        <v>524</v>
      </c>
      <c r="AQ13" s="317">
        <v>11</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526</v>
      </c>
      <c r="AL14" s="1179"/>
      <c r="AM14" s="1179"/>
      <c r="AN14" s="1180"/>
      <c r="AO14" s="316">
        <v>137246</v>
      </c>
      <c r="AP14" s="316">
        <v>1367</v>
      </c>
      <c r="AQ14" s="317">
        <v>2399</v>
      </c>
      <c r="AR14" s="318">
        <v>-43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527</v>
      </c>
      <c r="AL15" s="1179"/>
      <c r="AM15" s="1179"/>
      <c r="AN15" s="1180"/>
      <c r="AO15" s="316">
        <v>137044</v>
      </c>
      <c r="AP15" s="316">
        <v>1365</v>
      </c>
      <c r="AQ15" s="317">
        <v>1114</v>
      </c>
      <c r="AR15" s="318">
        <v>22.5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528</v>
      </c>
      <c r="AL16" s="1182"/>
      <c r="AM16" s="1182"/>
      <c r="AN16" s="1183"/>
      <c r="AO16" s="316">
        <v>-340104</v>
      </c>
      <c r="AP16" s="316">
        <v>-3387</v>
      </c>
      <c r="AQ16" s="317">
        <v>-4418</v>
      </c>
      <c r="AR16" s="318">
        <v>-23.3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6428933</v>
      </c>
      <c r="AP17" s="316">
        <v>64020</v>
      </c>
      <c r="AQ17" s="317">
        <v>63704</v>
      </c>
      <c r="AR17" s="318">
        <v>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533</v>
      </c>
      <c r="AL21" s="1174"/>
      <c r="AM21" s="1174"/>
      <c r="AN21" s="1175"/>
      <c r="AO21" s="328">
        <v>4.99</v>
      </c>
      <c r="AP21" s="329">
        <v>6.05</v>
      </c>
      <c r="AQ21" s="330">
        <v>-1.06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534</v>
      </c>
      <c r="AL22" s="1174"/>
      <c r="AM22" s="1174"/>
      <c r="AN22" s="1175"/>
      <c r="AO22" s="333">
        <v>95.5</v>
      </c>
      <c r="AP22" s="334">
        <v>99.6</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538</v>
      </c>
      <c r="AL32" s="1190"/>
      <c r="AM32" s="1190"/>
      <c r="AN32" s="1191"/>
      <c r="AO32" s="343">
        <v>6340542</v>
      </c>
      <c r="AP32" s="343">
        <v>63140</v>
      </c>
      <c r="AQ32" s="344">
        <v>31767</v>
      </c>
      <c r="AR32" s="345">
        <v>98.8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539</v>
      </c>
      <c r="AL33" s="1190"/>
      <c r="AM33" s="1190"/>
      <c r="AN33" s="1191"/>
      <c r="AO33" s="343" t="s">
        <v>524</v>
      </c>
      <c r="AP33" s="343" t="s">
        <v>524</v>
      </c>
      <c r="AQ33" s="344">
        <v>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540</v>
      </c>
      <c r="AL34" s="1190"/>
      <c r="AM34" s="1190"/>
      <c r="AN34" s="1191"/>
      <c r="AO34" s="343" t="s">
        <v>524</v>
      </c>
      <c r="AP34" s="343" t="s">
        <v>524</v>
      </c>
      <c r="AQ34" s="344">
        <v>33</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541</v>
      </c>
      <c r="AL35" s="1190"/>
      <c r="AM35" s="1190"/>
      <c r="AN35" s="1191"/>
      <c r="AO35" s="343">
        <v>1378352</v>
      </c>
      <c r="AP35" s="343">
        <v>13726</v>
      </c>
      <c r="AQ35" s="344">
        <v>6427</v>
      </c>
      <c r="AR35" s="345">
        <v>113.6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542</v>
      </c>
      <c r="AL36" s="1190"/>
      <c r="AM36" s="1190"/>
      <c r="AN36" s="1191"/>
      <c r="AO36" s="343">
        <v>84137</v>
      </c>
      <c r="AP36" s="343">
        <v>838</v>
      </c>
      <c r="AQ36" s="344">
        <v>1122</v>
      </c>
      <c r="AR36" s="345">
        <v>-25.3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543</v>
      </c>
      <c r="AL37" s="1190"/>
      <c r="AM37" s="1190"/>
      <c r="AN37" s="1191"/>
      <c r="AO37" s="343">
        <v>31492</v>
      </c>
      <c r="AP37" s="343">
        <v>314</v>
      </c>
      <c r="AQ37" s="344">
        <v>1023</v>
      </c>
      <c r="AR37" s="345">
        <v>-69.3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544</v>
      </c>
      <c r="AL38" s="1193"/>
      <c r="AM38" s="1193"/>
      <c r="AN38" s="1194"/>
      <c r="AO38" s="346" t="s">
        <v>524</v>
      </c>
      <c r="AP38" s="346" t="s">
        <v>524</v>
      </c>
      <c r="AQ38" s="347">
        <v>2</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545</v>
      </c>
      <c r="AL39" s="1193"/>
      <c r="AM39" s="1193"/>
      <c r="AN39" s="1194"/>
      <c r="AO39" s="343">
        <v>-2297018</v>
      </c>
      <c r="AP39" s="343">
        <v>-22874</v>
      </c>
      <c r="AQ39" s="344">
        <v>-6864</v>
      </c>
      <c r="AR39" s="345">
        <v>233.2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546</v>
      </c>
      <c r="AL40" s="1190"/>
      <c r="AM40" s="1190"/>
      <c r="AN40" s="1191"/>
      <c r="AO40" s="343">
        <v>-3241299</v>
      </c>
      <c r="AP40" s="343">
        <v>-32277</v>
      </c>
      <c r="AQ40" s="344">
        <v>-26034</v>
      </c>
      <c r="AR40" s="345">
        <v>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2296206</v>
      </c>
      <c r="AP41" s="343">
        <v>22866</v>
      </c>
      <c r="AQ41" s="344">
        <v>7479</v>
      </c>
      <c r="AR41" s="345">
        <v>205.7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515</v>
      </c>
      <c r="AN49" s="1186" t="s">
        <v>550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2193155</v>
      </c>
      <c r="AN51" s="365">
        <v>21707</v>
      </c>
      <c r="AO51" s="366">
        <v>-62.5</v>
      </c>
      <c r="AP51" s="367">
        <v>44267</v>
      </c>
      <c r="AQ51" s="368">
        <v>-17.399999999999999</v>
      </c>
      <c r="AR51" s="369">
        <v>-45.1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1770916</v>
      </c>
      <c r="AN52" s="373">
        <v>17528</v>
      </c>
      <c r="AO52" s="374">
        <v>-45</v>
      </c>
      <c r="AP52" s="375">
        <v>26161</v>
      </c>
      <c r="AQ52" s="376">
        <v>-7.7</v>
      </c>
      <c r="AR52" s="377">
        <v>-37.299999999999997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2840216</v>
      </c>
      <c r="AN53" s="365">
        <v>28173</v>
      </c>
      <c r="AO53" s="366">
        <v>29.8</v>
      </c>
      <c r="AP53" s="367">
        <v>40879</v>
      </c>
      <c r="AQ53" s="368">
        <v>-7.7</v>
      </c>
      <c r="AR53" s="369">
        <v>37.5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2661147</v>
      </c>
      <c r="AN54" s="373">
        <v>26397</v>
      </c>
      <c r="AO54" s="374">
        <v>50.6</v>
      </c>
      <c r="AP54" s="375">
        <v>24087</v>
      </c>
      <c r="AQ54" s="376">
        <v>-7.9</v>
      </c>
      <c r="AR54" s="377">
        <v>58.5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4651041</v>
      </c>
      <c r="AN55" s="365">
        <v>46169</v>
      </c>
      <c r="AO55" s="366">
        <v>63.9</v>
      </c>
      <c r="AP55" s="367">
        <v>42651</v>
      </c>
      <c r="AQ55" s="368">
        <v>4.3</v>
      </c>
      <c r="AR55" s="369">
        <v>59.6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3974016</v>
      </c>
      <c r="AN56" s="373">
        <v>39449</v>
      </c>
      <c r="AO56" s="374">
        <v>49.4</v>
      </c>
      <c r="AP56" s="375">
        <v>22675</v>
      </c>
      <c r="AQ56" s="376">
        <v>-5.9</v>
      </c>
      <c r="AR56" s="377">
        <v>55.3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4924413</v>
      </c>
      <c r="AN57" s="365">
        <v>48901</v>
      </c>
      <c r="AO57" s="366">
        <v>5.9</v>
      </c>
      <c r="AP57" s="367">
        <v>43226</v>
      </c>
      <c r="AQ57" s="368">
        <v>1.3</v>
      </c>
      <c r="AR57" s="369">
        <v>4.5999999999999996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3973897</v>
      </c>
      <c r="AN58" s="373">
        <v>39462</v>
      </c>
      <c r="AO58" s="374">
        <v>0</v>
      </c>
      <c r="AP58" s="375">
        <v>22622</v>
      </c>
      <c r="AQ58" s="376">
        <v>-0.2</v>
      </c>
      <c r="AR58" s="377">
        <v>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5766603</v>
      </c>
      <c r="AN59" s="365">
        <v>57425</v>
      </c>
      <c r="AO59" s="366">
        <v>17.399999999999999</v>
      </c>
      <c r="AP59" s="367">
        <v>42836</v>
      </c>
      <c r="AQ59" s="368">
        <v>-0.9</v>
      </c>
      <c r="AR59" s="369">
        <v>18.3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4905789</v>
      </c>
      <c r="AN60" s="373">
        <v>48853</v>
      </c>
      <c r="AO60" s="374">
        <v>23.8</v>
      </c>
      <c r="AP60" s="375">
        <v>22936</v>
      </c>
      <c r="AQ60" s="376">
        <v>1.4</v>
      </c>
      <c r="AR60" s="377">
        <v>22.4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4075086</v>
      </c>
      <c r="AN61" s="380">
        <v>40475</v>
      </c>
      <c r="AO61" s="381">
        <v>10.9</v>
      </c>
      <c r="AP61" s="382">
        <v>42772</v>
      </c>
      <c r="AQ61" s="383">
        <v>-4.0999999999999996</v>
      </c>
      <c r="AR61" s="369">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3457153</v>
      </c>
      <c r="AN62" s="373">
        <v>34338</v>
      </c>
      <c r="AO62" s="374">
        <v>15.8</v>
      </c>
      <c r="AP62" s="375">
        <v>23696</v>
      </c>
      <c r="AQ62" s="376">
        <v>-4.0999999999999996</v>
      </c>
      <c r="AR62" s="377">
        <v>19.899999999999999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53ZG3YAs2jMqLUg9gf945X397SsCVtwWy/O6lbQ1JHTmbppjBHyUtI/JsubYtuyvuqIjkHWHoL/TqjjrNK5KQ==" saltValue="1p0KuH6l0+eF52tzoTWm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GauYWv7AlhcTCBF9/qqtBk7LkSBPzthbIsq9mpOdQrzgYSNOrwua1fDRnOCpCrDsrL9FfS8Ni615rNHeStiiyQ==" saltValue="1W0w+oKOD8jfCTbZxadL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MGe8Yd4ccqpj7HBXtYks4KFptSpLZ4BVF+QV/KPzvtAxiB/trHpWKhqHuqIWp1UB9SVX34kmO+9fS+Z40Lelsw==" saltValue="4klPSdlHyqttiDGpJ7W/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5.97</v>
      </c>
      <c r="G47" s="12">
        <v>5.92</v>
      </c>
      <c r="H47" s="12">
        <v>6.1</v>
      </c>
      <c r="I47" s="12">
        <v>7.02</v>
      </c>
      <c r="J47" s="13">
        <v>7.99</v>
      </c>
    </row>
    <row r="48" spans="2:10" ht="57.75" customHeight="1" x14ac:dyDescent="0.15">
      <c r="B48" s="14"/>
      <c r="C48" s="1200" t="s">
        <v>4</v>
      </c>
      <c r="D48" s="1200"/>
      <c r="E48" s="1201"/>
      <c r="F48" s="15">
        <v>0.24</v>
      </c>
      <c r="G48" s="16">
        <v>0.25</v>
      </c>
      <c r="H48" s="16">
        <v>0.25</v>
      </c>
      <c r="I48" s="16">
        <v>0.27</v>
      </c>
      <c r="J48" s="17">
        <v>0.56999999999999995</v>
      </c>
    </row>
    <row r="49" spans="2:10" ht="57.75" customHeight="1" thickBot="1" x14ac:dyDescent="0.2">
      <c r="B49" s="18"/>
      <c r="C49" s="1202" t="s">
        <v>5</v>
      </c>
      <c r="D49" s="1202"/>
      <c r="E49" s="1203"/>
      <c r="F49" s="19">
        <v>13.98</v>
      </c>
      <c r="G49" s="20">
        <v>45.39</v>
      </c>
      <c r="H49" s="20">
        <v>3.12</v>
      </c>
      <c r="I49" s="20">
        <v>10.18</v>
      </c>
      <c r="J49" s="21">
        <v>2.4900000000000002</v>
      </c>
    </row>
    <row r="50" spans="2:10" ht="13.5" customHeight="1" x14ac:dyDescent="0.15"/>
  </sheetData>
  <sheetProtection algorithmName="SHA-512" hashValue="EZRYw88Qw82FGEPh3Z2D0TOIiIWTWS/vwizsjrdWsfoD1ZJbwlsUfj9Ma5aJVXqWbjVefbht3IDugkvwGo6MKQ==" saltValue="KFw1S86ULRSMaT2HL+vd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2021-03-05T13:30:30Z</cp:lastPrinted>
  <dcterms:created xsi:type="dcterms:W3CDTF">2021-02-05T03:20:23Z</dcterms:created>
  <dcterms:modified xsi:type="dcterms:W3CDTF">2021-10-29T07:07:56Z</dcterms:modified>
  <cp:category/>
</cp:coreProperties>
</file>