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2決算・健全化\★財政状況資料集\02-4 チェック作業（２回目）\チェック完了したらこちらに格納\★ＨＰアップ用★１回目と結合後データ\"/>
    </mc:Choice>
  </mc:AlternateContent>
  <bookViews>
    <workbookView xWindow="0" yWindow="0" windowWidth="15360" windowHeight="7635" tabRatio="722"/>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公会計指標分析・財政指標組合せ分析表" sheetId="15" r:id="rId14"/>
    <sheet name="施設類型別ストック情報分析表①" sheetId="16" r:id="rId15"/>
    <sheet name="施設類型別ストック情報分析表②" sheetId="17" r:id="rId16"/>
    <sheet name="データシート" sheetId="14" state="hidden" r:id="rId17"/>
  </sheets>
  <externalReferences>
    <externalReference r:id="rId18"/>
  </externalReferences>
  <definedNames>
    <definedName name="Z_D94C58F1_52AC_41BA_A414_7AF002133536_.wvu.Cols" localSheetId="2" hidden="1">'各会計、関係団体の財政状況及び健全化判断比率'!$EB:$XFD</definedName>
    <definedName name="Z_D94C58F1_52AC_41BA_A414_7AF002133536_.wvu.Cols" localSheetId="12" hidden="1">基金残高に係る経年分析!$P:$XFD</definedName>
    <definedName name="Z_D94C58F1_52AC_41BA_A414_7AF002133536_.wvu.Cols" localSheetId="4" hidden="1">'経常経費分析表（経常収支比率の分析）'!$DM:$XFD</definedName>
    <definedName name="Z_D94C58F1_52AC_41BA_A414_7AF002133536_.wvu.Cols" localSheetId="5" hidden="1">'経常経費分析表（人件費・公債費・普通建設事業費の分析）'!$AU:$XFD</definedName>
    <definedName name="Z_D94C58F1_52AC_41BA_A414_7AF002133536_.wvu.Cols" localSheetId="3" hidden="1">財政比較分析表!$DQ:$XFD</definedName>
    <definedName name="Z_D94C58F1_52AC_41BA_A414_7AF002133536_.wvu.Cols" localSheetId="10" hidden="1">'実質公債費比率（分子）の構造'!$V:$XFD</definedName>
    <definedName name="Z_D94C58F1_52AC_41BA_A414_7AF002133536_.wvu.Cols" localSheetId="8" hidden="1">実質収支比率等に係る経年分析!$Q:$XFD</definedName>
    <definedName name="Z_D94C58F1_52AC_41BA_A414_7AF002133536_.wvu.Cols" localSheetId="11" hidden="1">'将来負担比率（分子）の構造'!$T:$XFD</definedName>
    <definedName name="Z_D94C58F1_52AC_41BA_A414_7AF002133536_.wvu.Cols" localSheetId="6" hidden="1">'性質別歳出決算分析表（住民一人当たりのコスト）'!$DV:$XFD</definedName>
    <definedName name="Z_D94C58F1_52AC_41BA_A414_7AF002133536_.wvu.Cols" localSheetId="0" hidden="1">総括表!$DP:$XFD</definedName>
    <definedName name="Z_D94C58F1_52AC_41BA_A414_7AF002133536_.wvu.Cols" localSheetId="1" hidden="1">普通会計の状況!$EN:$XFD</definedName>
    <definedName name="Z_D94C58F1_52AC_41BA_A414_7AF002133536_.wvu.Cols" localSheetId="7" hidden="1">'目的別歳出決算分析表（住民一人当たりのコスト）'!$DV:$XFD</definedName>
    <definedName name="Z_D94C58F1_52AC_41BA_A414_7AF002133536_.wvu.Cols" localSheetId="9" hidden="1">連結実質赤字比率に係る赤字・黒字の構成分析!$Q:$XFD</definedName>
    <definedName name="Z_D94C58F1_52AC_41BA_A414_7AF002133536_.wvu.Rows" localSheetId="2" hidden="1">'各会計、関係団体の財政状況及び健全化判断比率'!$137:$1048576,'各会計、関係団体の財政状況及び健全化判断比率'!$89:$101,'各会計、関係団体の財政状況及び健全化判断比率'!$135:$136</definedName>
    <definedName name="Z_D94C58F1_52AC_41BA_A414_7AF002133536_.wvu.Rows" localSheetId="12" hidden="1">基金残高に係る経年分析!$65:$1048576</definedName>
    <definedName name="Z_D94C58F1_52AC_41BA_A414_7AF002133536_.wvu.Rows" localSheetId="4" hidden="1">'経常経費分析表（経常収支比率の分析）'!$90:$1048576</definedName>
    <definedName name="Z_D94C58F1_52AC_41BA_A414_7AF002133536_.wvu.Rows" localSheetId="5" hidden="1">'経常経費分析表（人件費・公債費・普通建設事業費の分析）'!$75:$1048576,'経常経費分析表（人件費・公債費・普通建設事業費の分析）'!$67:$74</definedName>
    <definedName name="Z_D94C58F1_52AC_41BA_A414_7AF002133536_.wvu.Rows" localSheetId="3" hidden="1">財政比較分析表!$106:$1048576,財政比較分析表!$98:$105</definedName>
    <definedName name="Z_D94C58F1_52AC_41BA_A414_7AF002133536_.wvu.Rows" localSheetId="10" hidden="1">'実質公債費比率（分子）の構造'!$63:$1048576</definedName>
    <definedName name="Z_D94C58F1_52AC_41BA_A414_7AF002133536_.wvu.Rows" localSheetId="8" hidden="1">実質収支比率等に係る経年分析!$51:$1048576</definedName>
    <definedName name="Z_D94C58F1_52AC_41BA_A414_7AF002133536_.wvu.Rows" localSheetId="11" hidden="1">'将来負担比率（分子）の構造'!$87:$1048576,'将来負担比率（分子）の構造'!$56:$86</definedName>
    <definedName name="Z_D94C58F1_52AC_41BA_A414_7AF002133536_.wvu.Rows" localSheetId="6" hidden="1">'性質別歳出決算分析表（住民一人当たりのコスト）'!$122:$1048576,'性質別歳出決算分析表（住民一人当たりのコスト）'!$117:$121</definedName>
    <definedName name="Z_D94C58F1_52AC_41BA_A414_7AF002133536_.wvu.Rows" localSheetId="0" hidden="1">総括表!$57:$1048576</definedName>
    <definedName name="Z_D94C58F1_52AC_41BA_A414_7AF002133536_.wvu.Rows" localSheetId="1" hidden="1">普通会計の状況!$50:$1048576</definedName>
    <definedName name="Z_D94C58F1_52AC_41BA_A414_7AF002133536_.wvu.Rows" localSheetId="7" hidden="1">'目的別歳出決算分析表（住民一人当たりのコスト）'!$117:$1048576</definedName>
    <definedName name="Z_D94C58F1_52AC_41BA_A414_7AF002133536_.wvu.Rows" localSheetId="9" hidden="1">連結実質赤字比率に係る赤字・黒字の構成分析!$46:$1048576</definedName>
  </definedNames>
  <calcPr calcId="162913"/>
  <customWorkbookViews>
    <customWorkbookView name="高槻市 - 個人用ビュー" guid="{D94C58F1-52AC-41BA-A414-7AF002133536}" mergeInterval="0" personalView="1" maximized="1" xWindow="-8" yWindow="-8" windowWidth="1382" windowHeight="754"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 l="1"/>
  <c r="AO35" i="1"/>
  <c r="AO34" i="1"/>
  <c r="W37"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CO43" i="1" l="1"/>
  <c r="BW43" i="1"/>
  <c r="BE43" i="1"/>
  <c r="AM43" i="1"/>
  <c r="U43" i="1"/>
  <c r="C43" i="1"/>
  <c r="CO42" i="1"/>
  <c r="BW42" i="1"/>
  <c r="BE42" i="1"/>
  <c r="AM42" i="1"/>
  <c r="U42" i="1"/>
  <c r="C42" i="1"/>
  <c r="CO41" i="1"/>
  <c r="BW41" i="1"/>
  <c r="BE41" i="1"/>
  <c r="AM41" i="1"/>
  <c r="U41" i="1"/>
  <c r="C41" i="1"/>
  <c r="CO40" i="1"/>
  <c r="BW40" i="1"/>
  <c r="BE40" i="1"/>
  <c r="AM40" i="1"/>
  <c r="U40" i="1"/>
  <c r="C40" i="1"/>
  <c r="BE39" i="1"/>
  <c r="AM39" i="1"/>
  <c r="U39" i="1"/>
  <c r="C39" i="1"/>
  <c r="BE38" i="1"/>
  <c r="AM38" i="1"/>
  <c r="U38" i="1"/>
  <c r="C38" i="1"/>
  <c r="BE37" i="1"/>
  <c r="AM37" i="1"/>
  <c r="U37" i="1"/>
  <c r="C37" i="1"/>
  <c r="BE36" i="1"/>
  <c r="AM36" i="1"/>
  <c r="U36" i="1"/>
  <c r="C36" i="1"/>
  <c r="BE35" i="1"/>
  <c r="AM35" i="1"/>
  <c r="U35" i="1"/>
  <c r="C35" i="1"/>
  <c r="BW34" i="1"/>
  <c r="BW35" i="1" s="1"/>
  <c r="BW36" i="1" s="1"/>
  <c r="BW37" i="1" s="1"/>
  <c r="BW38" i="1" s="1"/>
  <c r="BW39" i="1" s="1"/>
  <c r="BE34" i="1"/>
  <c r="AM34" i="1"/>
  <c r="U34" i="1"/>
  <c r="C34" i="1"/>
  <c r="CO34" i="1" l="1"/>
  <c r="CO35" i="1" s="1"/>
  <c r="CO36" i="1" s="1"/>
  <c r="CO37" i="1" s="1"/>
  <c r="CO38" i="1" s="1"/>
  <c r="CO39" i="1" s="1"/>
  <c r="D74" i="14"/>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alcChain>
</file>

<file path=xl/sharedStrings.xml><?xml version="1.0" encoding="utf-8"?>
<sst xmlns="http://schemas.openxmlformats.org/spreadsheetml/2006/main" count="1118" uniqueCount="614">
  <si>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</si>
  <si>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</si>
  <si>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</si>
  <si>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</si>
  <si>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</si>
  <si>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</si>
  <si>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</si>
  <si>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</si>
  <si>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</si>
  <si>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</si>
  <si>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</si>
  <si>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</si>
  <si>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</si>
  <si>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</si>
  <si>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</si>
  <si>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</si>
  <si>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</si>
  <si>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</si>
  <si>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</si>
  <si>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</si>
  <si>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</si>
  <si>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</si>
  <si>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</si>
  <si>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</si>
  <si>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</si>
  <si>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</si>
  <si>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</si>
  <si>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</si>
  <si>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</si>
  <si>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</si>
  <si>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</si>
  <si>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</si>
  <si>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</si>
  <si>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</si>
  <si>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</si>
  <si>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</si>
  <si>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</si>
  <si>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</si>
  <si>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</si>
  <si>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</si>
  <si>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</si>
  <si>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</si>
  <si>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</si>
  <si>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</si>
  <si>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</si>
  <si>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</si>
  <si>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</si>
  <si>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</si>
  <si>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</si>
  <si>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</si>
  <si>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</si>
  <si>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</si>
  <si>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</si>
  <si>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</si>
  <si>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</si>
  <si>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</si>
  <si>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</si>
  <si>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</si>
  <si>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</si>
  <si>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</si>
  <si>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</si>
  <si>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</si>
  <si>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</si>
  <si>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</si>
  <si>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</si>
  <si>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</si>
  <si>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</si>
  <si>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</si>
  <si>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</si>
  <si>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</si>
  <si>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</si>
  <si>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</si>
  <si>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</si>
  <si>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</si>
  <si>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</si>
  <si>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</si>
  <si>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</si>
  <si>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</si>
  <si>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</si>
  <si>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</si>
  <si>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</si>
  <si>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</si>
  <si>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</si>
  <si>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</si>
  <si>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</si>
  <si>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</si>
  <si>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</si>
  <si>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</si>
  <si>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</si>
  <si>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</si>
  <si>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</si>
  <si>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</si>
  <si>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</si>
  <si>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</si>
  <si>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</si>
  <si>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</si>
  <si>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</si>
  <si>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</si>
  <si>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高槻市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</si>
  <si>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</si>
  <si>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</si>
  <si>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</si>
  <si>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</si>
  <si>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</si>
  <si>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</si>
  <si>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</si>
  <si>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</si>
  <si>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</si>
  <si>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</si>
  <si>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</si>
  <si>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</si>
  <si>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</si>
  <si>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</si>
  <si>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</si>
  <si>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</si>
  <si>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</si>
  <si>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</si>
  <si>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</si>
  <si>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</si>
  <si>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</si>
  <si>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</si>
  <si>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</si>
  <si>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</si>
  <si>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</si>
  <si>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</si>
  <si>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</si>
  <si>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</si>
  <si>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</si>
  <si>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</si>
  <si>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</si>
  <si>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</si>
  <si>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</si>
  <si>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</si>
  <si>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</si>
  <si>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</si>
  <si>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</si>
  <si>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</si>
  <si>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</si>
  <si>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</si>
  <si>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</si>
  <si>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</si>
  <si>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</si>
  <si>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</si>
  <si>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</si>
  <si>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</si>
  <si>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</si>
  <si>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</si>
  <si>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</si>
  <si>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</si>
  <si>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</si>
  <si>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</si>
  <si>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</si>
  <si>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</si>
  <si>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</si>
  <si>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</si>
  <si>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</si>
  <si>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</si>
  <si>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</si>
  <si>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</si>
  <si>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</si>
  <si>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</si>
  <si>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</si>
  <si>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</si>
  <si>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</si>
  <si>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</si>
  <si>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</si>
  <si>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</si>
  <si>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</si>
  <si>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</si>
  <si>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</si>
  <si>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</si>
  <si>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</si>
  <si>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</si>
  <si>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</si>
  <si>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</si>
  <si>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</si>
  <si>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</si>
  <si>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</si>
  <si>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</si>
  <si>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</si>
  <si>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</si>
  <si>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</si>
  <si>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</si>
  <si>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</si>
  <si>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</si>
  <si>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</si>
  <si>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</si>
  <si>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</si>
  <si>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</si>
  <si>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</si>
  <si>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</si>
  <si>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</si>
  <si>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</si>
  <si>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</si>
  <si>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</si>
  <si>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</si>
  <si>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</si>
  <si>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</si>
  <si>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</si>
  <si>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</si>
  <si>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</si>
  <si>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</si>
  <si>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</si>
  <si>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</si>
  <si>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</si>
  <si>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</si>
  <si>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</si>
  <si>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</si>
  <si>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</si>
  <si>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</si>
  <si>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</si>
  <si>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</si>
  <si>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大阪府高槻市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</si>
  <si>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</si>
  <si>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</si>
  <si>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</si>
  <si>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</si>
  <si>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</si>
  <si>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</si>
  <si>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</si>
  <si>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</si>
  <si>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</si>
  <si>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</si>
  <si>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</si>
  <si>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</si>
  <si>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</si>
  <si>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</si>
  <si>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</si>
  <si>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</si>
  <si>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</si>
  <si>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</si>
  <si>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</si>
  <si>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</si>
  <si>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</si>
  <si>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</si>
  <si>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</si>
  <si>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</si>
  <si>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</si>
  <si>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</si>
  <si>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</si>
  <si>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</si>
  <si>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</si>
  <si>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</si>
  <si>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</si>
  <si>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</si>
  <si>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</si>
  <si>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</si>
  <si>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</si>
  <si>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</si>
  <si>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</si>
  <si>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</si>
  <si>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</si>
  <si>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</si>
  <si>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</si>
  <si>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</si>
  <si>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</si>
  <si>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</si>
  <si>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</si>
  <si>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</si>
  <si>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</si>
  <si>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</si>
  <si>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</si>
  <si>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</si>
  <si>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</si>
  <si>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</si>
  <si>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</si>
  <si>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</si>
  <si>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</si>
  <si>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</si>
  <si>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</si>
  <si>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</si>
  <si>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</si>
  <si>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</si>
  <si>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</si>
  <si>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</si>
  <si>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</si>
  <si>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</si>
  <si>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</si>
  <si>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</si>
  <si>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</si>
  <si>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</si>
  <si>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</si>
  <si>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</si>
  <si>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</si>
  <si>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</si>
  <si>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</si>
  <si>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</si>
  <si>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</si>
  <si>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</si>
  <si>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</si>
  <si>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</si>
  <si>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</si>
  <si>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</si>
  <si>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</si>
  <si>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</si>
  <si>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</si>
  <si>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</si>
  <si>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</si>
  <si>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</si>
  <si>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</si>
  <si>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</si>
  <si>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</si>
  <si>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</si>
  <si>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</si>
  <si>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</si>
  <si>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</si>
  <si>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</si>
  <si>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</si>
  <si>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</si>
  <si>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</si>
  <si>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</si>
  <si>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</si>
  <si>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</si>
  <si>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</si>
  <si>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</si>
  <si>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</si>
  <si>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</si>
  <si>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</si>
  <si>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</si>
  <si>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</si>
  <si>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</si>
  <si>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</si>
  <si>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</si>
  <si>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</si>
  <si>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</si>
  <si>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</si>
  <si>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</si>
  <si>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</si>
  <si>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</si>
  <si>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</si>
  <si>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</si>
  <si>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</si>
  <si>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</si>
  <si>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交通</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</si>
  <si>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</si>
  <si>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</si>
  <si>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</si>
  <si>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</si>
  <si>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</si>
  <si>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</si>
  <si>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</si>
  <si>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</si>
  <si>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</si>
  <si>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</si>
  <si>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</si>
  <si>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</si>
  <si>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</si>
  <si>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</si>
  <si>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</si>
  <si>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</si>
  <si>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</si>
  <si>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</si>
  <si>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</si>
  <si>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</si>
  <si>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</si>
  <si>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</si>
  <si>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</si>
  <si>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</si>
  <si>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</si>
  <si>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</si>
  <si>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</si>
  <si>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</si>
  <si>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</si>
  <si>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</si>
  <si>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</si>
  <si>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大阪府高槻市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</si>
  <si>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</si>
  <si>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</si>
  <si>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</si>
  <si>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</si>
  <si>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</si>
  <si>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</si>
  <si>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</si>
  <si>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</si>
  <si>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</si>
  <si>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</si>
  <si>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</si>
  <si>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</si>
  <si>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</si>
  <si>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</si>
  <si>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</si>
  <si>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</si>
  <si>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</si>
  <si>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</si>
  <si>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</si>
  <si>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</si>
  <si>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公園墓地特別会計</t>
    <phoneticPr fontId="5"/>
  </si>
  <si>
    <t>母子父子寡婦福祉資金貸付金特別会計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</si>
  <si>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</si>
  <si>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</si>
  <si>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</si>
  <si>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</si>
  <si>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</si>
  <si>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</si>
  <si>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</si>
  <si>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</si>
  <si>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</si>
  <si>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</si>
  <si>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</si>
  <si>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</si>
  <si>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</si>
  <si>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</si>
  <si>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</si>
  <si>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</si>
  <si>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</si>
  <si>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</si>
  <si>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</si>
  <si>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下水道等事業会計</t>
    <phoneticPr fontId="5"/>
  </si>
  <si>
    <t>法適用企業</t>
    <phoneticPr fontId="5"/>
  </si>
  <si>
    <t>自動車運送事業会計</t>
    <phoneticPr fontId="5"/>
  </si>
  <si>
    <t>法適用企業</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</si>
  <si>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</si>
  <si>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</si>
  <si>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</si>
  <si>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</si>
  <si>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</si>
  <si>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</si>
  <si>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</si>
  <si>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</si>
  <si>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</si>
  <si>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</si>
  <si>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</si>
  <si>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</si>
  <si>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</si>
  <si>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</si>
  <si>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</si>
  <si>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</si>
  <si>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</si>
  <si>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</si>
  <si>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</si>
  <si>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</si>
  <si>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</si>
  <si>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</si>
  <si>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</si>
  <si>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</si>
  <si>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</si>
  <si>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</si>
  <si>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</si>
  <si>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</si>
  <si>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</si>
  <si>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</si>
  <si>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</si>
  <si>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</si>
  <si>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</si>
  <si>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</si>
  <si>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</si>
  <si>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</si>
  <si>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</si>
  <si>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</si>
  <si>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</si>
  <si>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</si>
  <si>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</si>
  <si>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</si>
  <si>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</si>
  <si>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</si>
  <si>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</si>
  <si>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</si>
  <si>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</si>
  <si>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</si>
  <si>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</si>
  <si>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</si>
  <si>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</si>
  <si>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</si>
  <si>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</si>
  <si>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</si>
  <si>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</si>
  <si>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</si>
  <si>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</si>
  <si>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</si>
  <si>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</si>
  <si>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</si>
  <si>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下水道等事業会計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</si>
  <si>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</si>
  <si>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</si>
  <si>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</si>
  <si>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</si>
  <si>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</si>
  <si>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</si>
  <si>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</si>
  <si>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</si>
  <si>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</si>
  <si>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</si>
  <si>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</si>
  <si>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</si>
  <si>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</si>
  <si>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</si>
  <si>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</si>
  <si>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</si>
  <si>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</si>
  <si>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</si>
  <si>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</si>
  <si>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</si>
  <si>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</si>
  <si>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</si>
  <si>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</si>
  <si>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</si>
  <si>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</si>
  <si>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</si>
  <si>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</si>
  <si>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</si>
  <si>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</si>
  <si>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</si>
  <si>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</si>
  <si>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</si>
  <si>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</si>
  <si>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</si>
  <si>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</si>
  <si>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</si>
  <si>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</si>
  <si>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</si>
  <si>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</si>
  <si>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</si>
  <si>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</si>
  <si>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</si>
  <si>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</si>
  <si>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</si>
  <si>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</si>
  <si>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</si>
  <si>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</si>
  <si>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</si>
  <si>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</si>
  <si>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</si>
  <si>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</si>
  <si>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</si>
  <si>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</si>
  <si>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</si>
  <si>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</si>
  <si>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</si>
  <si>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</si>
  <si>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</si>
  <si>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</si>
  <si>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</si>
  <si>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</si>
  <si>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</si>
  <si>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</si>
  <si>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</si>
  <si>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</si>
  <si>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</si>
  <si>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</si>
  <si>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</si>
  <si>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</si>
  <si>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</si>
  <si>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</si>
  <si>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</si>
  <si>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</si>
  <si>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</si>
  <si>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</si>
  <si>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</si>
  <si>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</si>
  <si>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</si>
  <si>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</si>
  <si>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</si>
  <si>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</si>
  <si>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</si>
  <si>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</si>
  <si>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</si>
  <si>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</si>
  <si>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</si>
  <si>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</si>
  <si>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</si>
  <si>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</si>
  <si>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</si>
  <si>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</si>
  <si>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2.91</t>
  </si>
  <si>
    <t>水道事業会計</t>
  </si>
  <si>
    <t>自動車運送事業会計</t>
  </si>
  <si>
    <t>介護保険特別会計</t>
  </si>
  <si>
    <t>下水道等事業会計</t>
  </si>
  <si>
    <t>駐車場特別会計</t>
  </si>
  <si>
    <t>一般会計</t>
  </si>
  <si>
    <t>国民健康保険特別会計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</si>
  <si>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</si>
  <si>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</si>
  <si>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</si>
  <si>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</si>
  <si>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</si>
  <si>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</si>
  <si>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</si>
  <si>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</si>
  <si>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</si>
  <si>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</si>
  <si>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</si>
  <si>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大阪府都市競艇企業団（一般会計）</t>
    <rPh sb="0" eb="10">
      <t>オオサカフトシキョウテイキギョウダン</t>
    </rPh>
    <rPh sb="11" eb="15">
      <t>イ</t>
    </rPh>
    <phoneticPr fontId="2"/>
  </si>
  <si>
    <t>淀川右岸水防事務組合（一般会計）</t>
    <rPh sb="0" eb="2">
      <t>ヨドガワ</t>
    </rPh>
    <rPh sb="2" eb="4">
      <t>ウガン</t>
    </rPh>
    <rPh sb="4" eb="6">
      <t>スイボウ</t>
    </rPh>
    <rPh sb="6" eb="8">
      <t>ジム</t>
    </rPh>
    <rPh sb="8" eb="10">
      <t>クミアイ</t>
    </rPh>
    <rPh sb="11" eb="15">
      <t>イ</t>
    </rPh>
    <phoneticPr fontId="2"/>
  </si>
  <si>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27"/>
  </si>
  <si>
    <t>大阪府後期高齢者医療広域連合
（後期高齢者医療特別会計）</t>
  </si>
  <si>
    <t>大阪広域水道企業団
水道事業会計（水道用水供給事業）</t>
  </si>
  <si>
    <t>大阪広域水道企業団
（工業用水道事業会計）</t>
  </si>
  <si>
    <t>○</t>
    <phoneticPr fontId="2"/>
  </si>
  <si>
    <t>高槻市土地開発公社</t>
    <rPh sb="0" eb="3">
      <t>タカツキシ</t>
    </rPh>
    <rPh sb="3" eb="5">
      <t>トチ</t>
    </rPh>
    <rPh sb="5" eb="7">
      <t>カイハツ</t>
    </rPh>
    <rPh sb="7" eb="9">
      <t>コウシャ</t>
    </rPh>
    <phoneticPr fontId="2"/>
  </si>
  <si>
    <t>-</t>
    <phoneticPr fontId="2"/>
  </si>
  <si>
    <t>高槻市都市交流協会</t>
    <rPh sb="0" eb="3">
      <t>タカツキシ</t>
    </rPh>
    <rPh sb="3" eb="5">
      <t>トシ</t>
    </rPh>
    <rPh sb="5" eb="7">
      <t>コウリュウ</t>
    </rPh>
    <rPh sb="7" eb="9">
      <t>キョウカイ</t>
    </rPh>
    <phoneticPr fontId="2"/>
  </si>
  <si>
    <t>高槻市文化振興事業団</t>
    <rPh sb="0" eb="3">
      <t>タカツキシ</t>
    </rPh>
    <rPh sb="3" eb="5">
      <t>ブンカ</t>
    </rPh>
    <rPh sb="5" eb="7">
      <t>シンコウ</t>
    </rPh>
    <rPh sb="7" eb="10">
      <t>ジギョウダン</t>
    </rPh>
    <phoneticPr fontId="2"/>
  </si>
  <si>
    <t>大阪府三島救急医療センター</t>
    <rPh sb="0" eb="3">
      <t>オオサカフ</t>
    </rPh>
    <rPh sb="3" eb="5">
      <t>ミシマ</t>
    </rPh>
    <rPh sb="5" eb="9">
      <t>キュウキュウイリョウ</t>
    </rPh>
    <phoneticPr fontId="2"/>
  </si>
  <si>
    <t>高槻市みどりとスポーツ振興事業団</t>
    <rPh sb="0" eb="3">
      <t>タカツキシ</t>
    </rPh>
    <rPh sb="11" eb="13">
      <t>シンコウ</t>
    </rPh>
    <rPh sb="13" eb="16">
      <t>ジギョウダン</t>
    </rPh>
    <phoneticPr fontId="2"/>
  </si>
  <si>
    <t>高槻都市開発株式会社</t>
    <rPh sb="0" eb="2">
      <t>タカツキ</t>
    </rPh>
    <rPh sb="2" eb="4">
      <t>トシ</t>
    </rPh>
    <rPh sb="4" eb="6">
      <t>カイハツ</t>
    </rPh>
    <rPh sb="6" eb="10">
      <t>カブシキガイシャ</t>
    </rPh>
    <phoneticPr fontId="2"/>
  </si>
  <si>
    <t>-</t>
    <phoneticPr fontId="2"/>
  </si>
  <si>
    <t>公共施設整備基金</t>
  </si>
  <si>
    <t>公共施設耐震化基金</t>
  </si>
  <si>
    <t>ごみ処理施設整備基金</t>
  </si>
  <si>
    <t>福祉施設建設等基金</t>
  </si>
  <si>
    <t>緑地緑化基金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</si>
  <si>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</si>
  <si>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</si>
  <si>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</si>
  <si>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令和元年度決算に係る固定資産台帳については、令和２年３月３１日時点で未整備であるため、令和元年度の当該団体値等は表示されていません。</t>
    <rPh sb="1" eb="3">
      <t>レイワ</t>
    </rPh>
    <rPh sb="3" eb="6">
      <t>ガンネンド</t>
    </rPh>
    <rPh sb="6" eb="8">
      <t>ケッサン</t>
    </rPh>
    <rPh sb="9" eb="10">
      <t>カカ</t>
    </rPh>
    <rPh sb="11" eb="17">
      <t>コテイシサンダイチョウ</t>
    </rPh>
    <rPh sb="23" eb="25">
      <t>レイワ</t>
    </rPh>
    <rPh sb="26" eb="27">
      <t>ネン</t>
    </rPh>
    <rPh sb="28" eb="29">
      <t>ガツ</t>
    </rPh>
    <rPh sb="31" eb="32">
      <t>ニチ</t>
    </rPh>
    <rPh sb="32" eb="34">
      <t>ジテン</t>
    </rPh>
    <rPh sb="35" eb="38">
      <t>ミセイビ</t>
    </rPh>
    <rPh sb="44" eb="46">
      <t>レイワ</t>
    </rPh>
    <rPh sb="46" eb="49">
      <t>ガンネンド</t>
    </rPh>
    <rPh sb="50" eb="55">
      <t>トウガイダンタイチ</t>
    </rPh>
    <rPh sb="55" eb="56">
      <t>トウ</t>
    </rPh>
    <rPh sb="57" eb="59">
      <t>ヒョウジ</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</si>
  <si>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</si>
  <si>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</si>
  <si>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</si>
  <si>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</si>
  <si>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</si>
  <si>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</si>
  <si>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実質公債費比率ともに類似団体内平均値を大きく下回り、良好な数値で推移している。これは、市債の新規発行を抑制し、基金を適正に管理することで充当可能基金を十分に確保してきた結果である。また、市債の新規発行に当たっては、普通交付税による財源措置があるものを優先して発行し、過度に市債へ依存しない財政運営を行ってきた。
　しかしながら、今後は多額の市債発行を伴う普通建設事業（老朽化が進む公共施設の維持・更新）が見込まれることから、世代間の公平を確保し、将来世代の負担を過重なものとしないために、継続して適正な財政運営に努める。
</t>
    <rPh sb="1" eb="7">
      <t>ショウライフタンヒリツ</t>
    </rPh>
    <rPh sb="8" eb="10">
      <t>ジッシツ</t>
    </rPh>
    <rPh sb="10" eb="15">
      <t>コウサイヒヒリツ</t>
    </rPh>
    <rPh sb="34" eb="36">
      <t>リョウコウ</t>
    </rPh>
    <rPh sb="37" eb="39">
      <t>スウチ</t>
    </rPh>
    <rPh sb="40" eb="42">
      <t>スイイ</t>
    </rPh>
    <rPh sb="101" eb="103">
      <t>シサイ</t>
    </rPh>
    <rPh sb="104" eb="108">
      <t>シンキハッコウ</t>
    </rPh>
    <rPh sb="109" eb="110">
      <t>ア</t>
    </rPh>
    <rPh sb="115" eb="120">
      <t>フツウコウフゼイ</t>
    </rPh>
    <rPh sb="123" eb="125">
      <t>ザイゲン</t>
    </rPh>
    <rPh sb="125" eb="127">
      <t>ソチ</t>
    </rPh>
    <rPh sb="137" eb="139">
      <t>ハッコウ</t>
    </rPh>
    <rPh sb="172" eb="174">
      <t>コンゴ</t>
    </rPh>
    <rPh sb="183" eb="184">
      <t>トモナ</t>
    </rPh>
    <rPh sb="185" eb="191">
      <t>フツウケンセツジギョウ</t>
    </rPh>
    <rPh sb="192" eb="195">
      <t>ロウキュウカ</t>
    </rPh>
    <rPh sb="196" eb="197">
      <t>スス</t>
    </rPh>
    <rPh sb="198" eb="202">
      <t>コウキョウシセツ</t>
    </rPh>
    <rPh sb="203" eb="205">
      <t>イジ</t>
    </rPh>
    <rPh sb="206" eb="208">
      <t>コウシン</t>
    </rPh>
    <rPh sb="210" eb="212">
      <t>ミコ</t>
    </rPh>
    <rPh sb="220" eb="223">
      <t>セダイカン</t>
    </rPh>
    <rPh sb="224" eb="226">
      <t>コウヘイ</t>
    </rPh>
    <rPh sb="227" eb="229">
      <t>カクホ</t>
    </rPh>
    <rPh sb="231" eb="235">
      <t>ショウライセダイ</t>
    </rPh>
    <rPh sb="236" eb="238">
      <t>フタン</t>
    </rPh>
    <rPh sb="239" eb="241">
      <t>カジュウ</t>
    </rPh>
    <rPh sb="252" eb="254">
      <t>ケイゾク</t>
    </rPh>
    <rPh sb="256" eb="258">
      <t>テキセイ</t>
    </rPh>
    <rPh sb="259" eb="263">
      <t>ザイセイウンエイ</t>
    </rPh>
    <rPh sb="264" eb="265">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</si>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</sst>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50880</c:v>
                </c:pt>
                <c:pt idx="1">
                  <c:v>46395</c:v>
                </c:pt>
                <c:pt idx="2">
                  <c:v>48088</c:v>
                </c:pt>
                <c:pt idx="3">
                  <c:v>46457</c:v>
                </c:pt>
                <c:pt idx="4">
                  <c:v>51849</c:v>
                </c:pt>
              </c:numCache>
            </c:numRef>
          </c:val>
          <c:smooth val="0"/>
          <c:extLst>
            <c:ext xmlns:c16="http://schemas.microsoft.com/office/drawing/2014/chart" uri="{C3380CC4-5D6E-409C-BE32-E72D297353CC}">
              <c16:uniqueId val="{00000000-2592-41CD-A7AE-306F1B40BF5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40080</c:v>
                </c:pt>
                <c:pt idx="1">
                  <c:v>35744</c:v>
                </c:pt>
                <c:pt idx="2">
                  <c:v>32176</c:v>
                </c:pt>
                <c:pt idx="3">
                  <c:v>57756</c:v>
                </c:pt>
                <c:pt idx="4">
                  <c:v>32305</c:v>
                </c:pt>
              </c:numCache>
            </c:numRef>
          </c:val>
          <c:smooth val="0"/>
          <c:extLst>
            <c:ext xmlns:c16="http://schemas.microsoft.com/office/drawing/2014/chart" uri="{C3380CC4-5D6E-409C-BE32-E72D297353CC}">
              <c16:uniqueId val="{00000001-2592-41CD-A7AE-306F1B40BF5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0.95</c:v>
                </c:pt>
                <c:pt idx="1">
                  <c:v>1.37</c:v>
                </c:pt>
                <c:pt idx="2">
                  <c:v>1.83</c:v>
                </c:pt>
                <c:pt idx="3">
                  <c:v>0.74</c:v>
                </c:pt>
                <c:pt idx="4">
                  <c:v>0.95</c:v>
                </c:pt>
              </c:numCache>
            </c:numRef>
          </c:val>
          <c:extLst>
            <c:ext xmlns:c16="http://schemas.microsoft.com/office/drawing/2014/chart" uri="{C3380CC4-5D6E-409C-BE32-E72D297353CC}">
              <c16:uniqueId val="{00000000-4781-4B96-B9AB-8F109A83C2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22.63</c:v>
                </c:pt>
                <c:pt idx="1">
                  <c:v>23.04</c:v>
                </c:pt>
                <c:pt idx="2">
                  <c:v>23.68</c:v>
                </c:pt>
                <c:pt idx="3">
                  <c:v>21.9</c:v>
                </c:pt>
                <c:pt idx="4">
                  <c:v>22.13</c:v>
                </c:pt>
              </c:numCache>
            </c:numRef>
          </c:val>
          <c:extLst>
            <c:ext xmlns:c16="http://schemas.microsoft.com/office/drawing/2014/chart" uri="{C3380CC4-5D6E-409C-BE32-E72D297353CC}">
              <c16:uniqueId val="{00000001-4781-4B96-B9AB-8F109A83C2E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0.73</c:v>
                </c:pt>
                <c:pt idx="1">
                  <c:v>0.94</c:v>
                </c:pt>
                <c:pt idx="2">
                  <c:v>1.19</c:v>
                </c:pt>
                <c:pt idx="3">
                  <c:v>-2.91</c:v>
                </c:pt>
                <c:pt idx="4">
                  <c:v>0.62</c:v>
                </c:pt>
              </c:numCache>
            </c:numRef>
          </c:val>
          <c:smooth val="0"/>
          <c:extLst>
            <c:ext xmlns:c16="http://schemas.microsoft.com/office/drawing/2014/chart" uri="{C3380CC4-5D6E-409C-BE32-E72D297353CC}">
              <c16:uniqueId val="{00000002-4781-4B96-B9AB-8F109A83C2E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0.85</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0-4375-4461-BC07-E86CFEB97EF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375-4461-BC07-E86CFEB97EF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0.26</c:v>
                </c:pt>
                <c:pt idx="2">
                  <c:v>#N/A</c:v>
                </c:pt>
                <c:pt idx="3">
                  <c:v>0.27</c:v>
                </c:pt>
                <c:pt idx="4">
                  <c:v>#N/A</c:v>
                </c:pt>
                <c:pt idx="5">
                  <c:v>0.27</c:v>
                </c:pt>
                <c:pt idx="6">
                  <c:v>#N/A</c:v>
                </c:pt>
                <c:pt idx="7">
                  <c:v>0.27</c:v>
                </c:pt>
                <c:pt idx="8">
                  <c:v>#N/A</c:v>
                </c:pt>
                <c:pt idx="9">
                  <c:v>0.26</c:v>
                </c:pt>
              </c:numCache>
            </c:numRef>
          </c:val>
          <c:extLst>
            <c:ext xmlns:c16="http://schemas.microsoft.com/office/drawing/2014/chart" uri="{C3380CC4-5D6E-409C-BE32-E72D297353CC}">
              <c16:uniqueId val="{00000002-4375-4461-BC07-E86CFEB97EF5}"/>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0.44</c:v>
                </c:pt>
                <c:pt idx="2">
                  <c:v>#N/A</c:v>
                </c:pt>
                <c:pt idx="3">
                  <c:v>0.71</c:v>
                </c:pt>
                <c:pt idx="4">
                  <c:v>#N/A</c:v>
                </c:pt>
                <c:pt idx="5">
                  <c:v>1.76</c:v>
                </c:pt>
                <c:pt idx="6">
                  <c:v>#N/A</c:v>
                </c:pt>
                <c:pt idx="7">
                  <c:v>0.89</c:v>
                </c:pt>
                <c:pt idx="8">
                  <c:v>#N/A</c:v>
                </c:pt>
                <c:pt idx="9">
                  <c:v>0.66</c:v>
                </c:pt>
              </c:numCache>
            </c:numRef>
          </c:val>
          <c:extLst>
            <c:ext xmlns:c16="http://schemas.microsoft.com/office/drawing/2014/chart" uri="{C3380CC4-5D6E-409C-BE32-E72D297353CC}">
              <c16:uniqueId val="{00000003-4375-4461-BC07-E86CFEB97EF5}"/>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0.95</c:v>
                </c:pt>
                <c:pt idx="2">
                  <c:v>#N/A</c:v>
                </c:pt>
                <c:pt idx="3">
                  <c:v>1.37</c:v>
                </c:pt>
                <c:pt idx="4">
                  <c:v>#N/A</c:v>
                </c:pt>
                <c:pt idx="5">
                  <c:v>1.82</c:v>
                </c:pt>
                <c:pt idx="6">
                  <c:v>#N/A</c:v>
                </c:pt>
                <c:pt idx="7">
                  <c:v>0.73</c:v>
                </c:pt>
                <c:pt idx="8">
                  <c:v>#N/A</c:v>
                </c:pt>
                <c:pt idx="9">
                  <c:v>0.93</c:v>
                </c:pt>
              </c:numCache>
            </c:numRef>
          </c:val>
          <c:extLst>
            <c:ext xmlns:c16="http://schemas.microsoft.com/office/drawing/2014/chart" uri="{C3380CC4-5D6E-409C-BE32-E72D297353CC}">
              <c16:uniqueId val="{00000004-4375-4461-BC07-E86CFEB97EF5}"/>
            </c:ext>
          </c:extLst>
        </c:ser>
        <c:ser>
          <c:idx val="5"/>
          <c:order val="5"/>
          <c:tx>
            <c:strRef>
              <c:f>データシート!$A$32</c:f>
              <c:strCache>
                <c:ptCount val="1"/>
                <c:pt idx="0">
                  <c:v>駐車場特別会計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0.37</c:v>
                </c:pt>
                <c:pt idx="2">
                  <c:v>#N/A</c:v>
                </c:pt>
                <c:pt idx="3">
                  <c:v>0.56000000000000005</c:v>
                </c:pt>
                <c:pt idx="4">
                  <c:v>#N/A</c:v>
                </c:pt>
                <c:pt idx="5">
                  <c:v>0.74</c:v>
                </c:pt>
                <c:pt idx="6">
                  <c:v>#N/A</c:v>
                </c:pt>
                <c:pt idx="7">
                  <c:v>0.91</c:v>
                </c:pt>
                <c:pt idx="8">
                  <c:v>#N/A</c:v>
                </c:pt>
                <c:pt idx="9">
                  <c:v>1.07</c:v>
                </c:pt>
              </c:numCache>
            </c:numRef>
          </c:val>
          <c:extLst>
            <c:ext xmlns:c16="http://schemas.microsoft.com/office/drawing/2014/chart" uri="{C3380CC4-5D6E-409C-BE32-E72D297353CC}">
              <c16:uniqueId val="{00000005-4375-4461-BC07-E86CFEB97EF5}"/>
            </c:ext>
          </c:extLst>
        </c:ser>
        <c:ser>
          <c:idx val="6"/>
          <c:order val="6"/>
          <c:tx>
            <c:strRef>
              <c:f>データシート!$A$33</c:f>
              <c:strCache>
                <c:ptCount val="1"/>
                <c:pt idx="0">
                  <c:v>下水道等事業会計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#N/A</c:v>
                </c:pt>
                <c:pt idx="3">
                  <c:v>0.66</c:v>
                </c:pt>
                <c:pt idx="4">
                  <c:v>#N/A</c:v>
                </c:pt>
                <c:pt idx="5">
                  <c:v>0.95</c:v>
                </c:pt>
                <c:pt idx="6">
                  <c:v>#N/A</c:v>
                </c:pt>
                <c:pt idx="7">
                  <c:v>1.0900000000000001</c:v>
                </c:pt>
                <c:pt idx="8">
                  <c:v>#N/A</c:v>
                </c:pt>
                <c:pt idx="9">
                  <c:v>1.32</c:v>
                </c:pt>
              </c:numCache>
            </c:numRef>
          </c:val>
          <c:extLst>
            <c:ext xmlns:c16="http://schemas.microsoft.com/office/drawing/2014/chart" uri="{C3380CC4-5D6E-409C-BE32-E72D297353CC}">
              <c16:uniqueId val="{00000006-4375-4461-BC07-E86CFEB97EF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c:v>
                </c:pt>
                <c:pt idx="2">
                  <c:v>#N/A</c:v>
                </c:pt>
                <c:pt idx="3">
                  <c:v>0.59</c:v>
                </c:pt>
                <c:pt idx="4">
                  <c:v>#N/A</c:v>
                </c:pt>
                <c:pt idx="5">
                  <c:v>1.41</c:v>
                </c:pt>
                <c:pt idx="6">
                  <c:v>#N/A</c:v>
                </c:pt>
                <c:pt idx="7">
                  <c:v>1.2</c:v>
                </c:pt>
                <c:pt idx="8">
                  <c:v>#N/A</c:v>
                </c:pt>
                <c:pt idx="9">
                  <c:v>1.35</c:v>
                </c:pt>
              </c:numCache>
            </c:numRef>
          </c:val>
          <c:extLst>
            <c:ext xmlns:c16="http://schemas.microsoft.com/office/drawing/2014/chart" uri="{C3380CC4-5D6E-409C-BE32-E72D297353CC}">
              <c16:uniqueId val="{00000007-4375-4461-BC07-E86CFEB97EF5}"/>
            </c:ext>
          </c:extLst>
        </c:ser>
        <c:ser>
          <c:idx val="8"/>
          <c:order val="8"/>
          <c:tx>
            <c:strRef>
              <c:f>データシート!$A$35</c:f>
              <c:strCache>
                <c:ptCount val="1"/>
                <c:pt idx="0">
                  <c:v>自動車運送事業会計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5.8</c:v>
                </c:pt>
                <c:pt idx="2">
                  <c:v>#N/A</c:v>
                </c:pt>
                <c:pt idx="3">
                  <c:v>6.32</c:v>
                </c:pt>
                <c:pt idx="4">
                  <c:v>#N/A</c:v>
                </c:pt>
                <c:pt idx="5">
                  <c:v>6.71</c:v>
                </c:pt>
                <c:pt idx="6">
                  <c:v>#N/A</c:v>
                </c:pt>
                <c:pt idx="7">
                  <c:v>6.2</c:v>
                </c:pt>
                <c:pt idx="8">
                  <c:v>#N/A</c:v>
                </c:pt>
                <c:pt idx="9">
                  <c:v>7.09</c:v>
                </c:pt>
              </c:numCache>
            </c:numRef>
          </c:val>
          <c:extLst>
            <c:ext xmlns:c16="http://schemas.microsoft.com/office/drawing/2014/chart" uri="{C3380CC4-5D6E-409C-BE32-E72D297353CC}">
              <c16:uniqueId val="{00000008-4375-4461-BC07-E86CFEB97EF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8.8699999999999992</c:v>
                </c:pt>
                <c:pt idx="2">
                  <c:v>#N/A</c:v>
                </c:pt>
                <c:pt idx="3">
                  <c:v>9.7799999999999994</c:v>
                </c:pt>
                <c:pt idx="4">
                  <c:v>#N/A</c:v>
                </c:pt>
                <c:pt idx="5">
                  <c:v>9.6199999999999992</c:v>
                </c:pt>
                <c:pt idx="6">
                  <c:v>#N/A</c:v>
                </c:pt>
                <c:pt idx="7">
                  <c:v>9.23</c:v>
                </c:pt>
                <c:pt idx="8">
                  <c:v>#N/A</c:v>
                </c:pt>
                <c:pt idx="9">
                  <c:v>7.95</c:v>
                </c:pt>
              </c:numCache>
            </c:numRef>
          </c:val>
          <c:extLst>
            <c:ext xmlns:c16="http://schemas.microsoft.com/office/drawing/2014/chart" uri="{C3380CC4-5D6E-409C-BE32-E72D297353CC}">
              <c16:uniqueId val="{00000009-4375-4461-BC07-E86CFEB97EF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10402</c:v>
                </c:pt>
                <c:pt idx="5">
                  <c:v>10145</c:v>
                </c:pt>
                <c:pt idx="8">
                  <c:v>10376</c:v>
                </c:pt>
                <c:pt idx="11">
                  <c:v>10697</c:v>
                </c:pt>
                <c:pt idx="14">
                  <c:v>11217</c:v>
                </c:pt>
              </c:numCache>
            </c:numRef>
          </c:val>
          <c:extLst>
            <c:ext xmlns:c16="http://schemas.microsoft.com/office/drawing/2014/chart" uri="{C3380CC4-5D6E-409C-BE32-E72D297353CC}">
              <c16:uniqueId val="{00000000-E743-41C9-B9F6-B897BB9F33A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743-41C9-B9F6-B897BB9F33A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1165</c:v>
                </c:pt>
                <c:pt idx="3">
                  <c:v>399</c:v>
                </c:pt>
                <c:pt idx="6">
                  <c:v>182</c:v>
                </c:pt>
                <c:pt idx="9">
                  <c:v>166</c:v>
                </c:pt>
                <c:pt idx="12">
                  <c:v>129</c:v>
                </c:pt>
              </c:numCache>
            </c:numRef>
          </c:val>
          <c:extLst>
            <c:ext xmlns:c16="http://schemas.microsoft.com/office/drawing/2014/chart" uri="{C3380CC4-5D6E-409C-BE32-E72D297353CC}">
              <c16:uniqueId val="{00000002-E743-41C9-B9F6-B897BB9F33A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743-41C9-B9F6-B897BB9F33A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3070</c:v>
                </c:pt>
                <c:pt idx="3">
                  <c:v>2326</c:v>
                </c:pt>
                <c:pt idx="6">
                  <c:v>2405</c:v>
                </c:pt>
                <c:pt idx="9">
                  <c:v>2638</c:v>
                </c:pt>
                <c:pt idx="12">
                  <c:v>2422</c:v>
                </c:pt>
              </c:numCache>
            </c:numRef>
          </c:val>
          <c:extLst>
            <c:ext xmlns:c16="http://schemas.microsoft.com/office/drawing/2014/chart" uri="{C3380CC4-5D6E-409C-BE32-E72D297353CC}">
              <c16:uniqueId val="{00000004-E743-41C9-B9F6-B897BB9F33A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43-41C9-B9F6-B897BB9F33A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743-41C9-B9F6-B897BB9F33A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6953</c:v>
                </c:pt>
                <c:pt idx="3">
                  <c:v>7479</c:v>
                </c:pt>
                <c:pt idx="6">
                  <c:v>7365</c:v>
                </c:pt>
                <c:pt idx="9">
                  <c:v>7389</c:v>
                </c:pt>
                <c:pt idx="12">
                  <c:v>8154</c:v>
                </c:pt>
              </c:numCache>
            </c:numRef>
          </c:val>
          <c:extLst>
            <c:ext xmlns:c16="http://schemas.microsoft.com/office/drawing/2014/chart" uri="{C3380CC4-5D6E-409C-BE32-E72D297353CC}">
              <c16:uniqueId val="{00000007-E743-41C9-B9F6-B897BB9F33A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786</c:v>
                </c:pt>
                <c:pt idx="2">
                  <c:v>#N/A</c:v>
                </c:pt>
                <c:pt idx="3">
                  <c:v>#N/A</c:v>
                </c:pt>
                <c:pt idx="4">
                  <c:v>59</c:v>
                </c:pt>
                <c:pt idx="5">
                  <c:v>#N/A</c:v>
                </c:pt>
                <c:pt idx="6">
                  <c:v>#N/A</c:v>
                </c:pt>
                <c:pt idx="7">
                  <c:v>-424</c:v>
                </c:pt>
                <c:pt idx="8">
                  <c:v>#N/A</c:v>
                </c:pt>
                <c:pt idx="9">
                  <c:v>#N/A</c:v>
                </c:pt>
                <c:pt idx="10">
                  <c:v>-504</c:v>
                </c:pt>
                <c:pt idx="11">
                  <c:v>#N/A</c:v>
                </c:pt>
                <c:pt idx="12">
                  <c:v>#N/A</c:v>
                </c:pt>
                <c:pt idx="13">
                  <c:v>-512</c:v>
                </c:pt>
                <c:pt idx="14">
                  <c:v>#N/A</c:v>
                </c:pt>
              </c:numCache>
            </c:numRef>
          </c:val>
          <c:smooth val="0"/>
          <c:extLst>
            <c:ext xmlns:c16="http://schemas.microsoft.com/office/drawing/2014/chart" uri="{C3380CC4-5D6E-409C-BE32-E72D297353CC}">
              <c16:uniqueId val="{00000008-E743-41C9-B9F6-B897BB9F33A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92231</c:v>
                </c:pt>
                <c:pt idx="5">
                  <c:v>92214</c:v>
                </c:pt>
                <c:pt idx="8">
                  <c:v>92148</c:v>
                </c:pt>
                <c:pt idx="11">
                  <c:v>95593</c:v>
                </c:pt>
                <c:pt idx="14">
                  <c:v>96171</c:v>
                </c:pt>
              </c:numCache>
            </c:numRef>
          </c:val>
          <c:extLst>
            <c:ext xmlns:c16="http://schemas.microsoft.com/office/drawing/2014/chart" uri="{C3380CC4-5D6E-409C-BE32-E72D297353CC}">
              <c16:uniqueId val="{00000000-FF8B-465C-B1D6-297A2D79F8A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27986</c:v>
                </c:pt>
                <c:pt idx="5">
                  <c:v>25624</c:v>
                </c:pt>
                <c:pt idx="8">
                  <c:v>22265</c:v>
                </c:pt>
                <c:pt idx="11">
                  <c:v>20307</c:v>
                </c:pt>
                <c:pt idx="14">
                  <c:v>21198</c:v>
                </c:pt>
              </c:numCache>
            </c:numRef>
          </c:val>
          <c:extLst>
            <c:ext xmlns:c16="http://schemas.microsoft.com/office/drawing/2014/chart" uri="{C3380CC4-5D6E-409C-BE32-E72D297353CC}">
              <c16:uniqueId val="{00000001-FF8B-465C-B1D6-297A2D79F8A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43098</c:v>
                </c:pt>
                <c:pt idx="5">
                  <c:v>43815</c:v>
                </c:pt>
                <c:pt idx="8">
                  <c:v>45562</c:v>
                </c:pt>
                <c:pt idx="11">
                  <c:v>40390</c:v>
                </c:pt>
                <c:pt idx="14">
                  <c:v>38134</c:v>
                </c:pt>
              </c:numCache>
            </c:numRef>
          </c:val>
          <c:extLst>
            <c:ext xmlns:c16="http://schemas.microsoft.com/office/drawing/2014/chart" uri="{C3380CC4-5D6E-409C-BE32-E72D297353CC}">
              <c16:uniqueId val="{00000002-FF8B-465C-B1D6-297A2D79F8A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F8B-465C-B1D6-297A2D79F8A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F8B-465C-B1D6-297A2D79F8A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178</c:v>
                </c:pt>
                <c:pt idx="6">
                  <c:v>190</c:v>
                </c:pt>
                <c:pt idx="9">
                  <c:v>191</c:v>
                </c:pt>
                <c:pt idx="12">
                  <c:v>181</c:v>
                </c:pt>
              </c:numCache>
            </c:numRef>
          </c:val>
          <c:extLst>
            <c:ext xmlns:c16="http://schemas.microsoft.com/office/drawing/2014/chart" uri="{C3380CC4-5D6E-409C-BE32-E72D297353CC}">
              <c16:uniqueId val="{00000005-FF8B-465C-B1D6-297A2D79F8A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9039</c:v>
                </c:pt>
                <c:pt idx="3">
                  <c:v>8598</c:v>
                </c:pt>
                <c:pt idx="6">
                  <c:v>8683</c:v>
                </c:pt>
                <c:pt idx="9">
                  <c:v>8827</c:v>
                </c:pt>
                <c:pt idx="12">
                  <c:v>8992</c:v>
                </c:pt>
              </c:numCache>
            </c:numRef>
          </c:val>
          <c:extLst>
            <c:ext xmlns:c16="http://schemas.microsoft.com/office/drawing/2014/chart" uri="{C3380CC4-5D6E-409C-BE32-E72D297353CC}">
              <c16:uniqueId val="{00000006-FF8B-465C-B1D6-297A2D79F8A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F8B-465C-B1D6-297A2D79F8A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25766</c:v>
                </c:pt>
                <c:pt idx="3">
                  <c:v>22671</c:v>
                </c:pt>
                <c:pt idx="6">
                  <c:v>20215</c:v>
                </c:pt>
                <c:pt idx="9">
                  <c:v>18360</c:v>
                </c:pt>
                <c:pt idx="12">
                  <c:v>18091</c:v>
                </c:pt>
              </c:numCache>
            </c:numRef>
          </c:val>
          <c:extLst>
            <c:ext xmlns:c16="http://schemas.microsoft.com/office/drawing/2014/chart" uri="{C3380CC4-5D6E-409C-BE32-E72D297353CC}">
              <c16:uniqueId val="{00000008-FF8B-465C-B1D6-297A2D79F8A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2261</c:v>
                </c:pt>
                <c:pt idx="3">
                  <c:v>2034</c:v>
                </c:pt>
                <c:pt idx="6">
                  <c:v>655</c:v>
                </c:pt>
                <c:pt idx="9">
                  <c:v>1360</c:v>
                </c:pt>
                <c:pt idx="12">
                  <c:v>2689</c:v>
                </c:pt>
              </c:numCache>
            </c:numRef>
          </c:val>
          <c:extLst>
            <c:ext xmlns:c16="http://schemas.microsoft.com/office/drawing/2014/chart" uri="{C3380CC4-5D6E-409C-BE32-E72D297353CC}">
              <c16:uniqueId val="{00000009-FF8B-465C-B1D6-297A2D79F8A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52232</c:v>
                </c:pt>
                <c:pt idx="3">
                  <c:v>52359</c:v>
                </c:pt>
                <c:pt idx="6">
                  <c:v>49273</c:v>
                </c:pt>
                <c:pt idx="9">
                  <c:v>53045</c:v>
                </c:pt>
                <c:pt idx="12">
                  <c:v>50036</c:v>
                </c:pt>
              </c:numCache>
            </c:numRef>
          </c:val>
          <c:extLst>
            <c:ext xmlns:c16="http://schemas.microsoft.com/office/drawing/2014/chart" uri="{C3380CC4-5D6E-409C-BE32-E72D297353CC}">
              <c16:uniqueId val="{0000000A-FF8B-465C-B1D6-297A2D79F8A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F8B-465C-B1D6-297A2D79F8A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16094</c:v>
                </c:pt>
                <c:pt idx="1">
                  <c:v>14842</c:v>
                </c:pt>
                <c:pt idx="2">
                  <c:v>15117</c:v>
                </c:pt>
              </c:numCache>
            </c:numRef>
          </c:val>
          <c:extLst>
            <c:ext xmlns:c16="http://schemas.microsoft.com/office/drawing/2014/chart" uri="{C3380CC4-5D6E-409C-BE32-E72D297353CC}">
              <c16:uniqueId val="{00000000-9C87-498E-9008-0D3D2C40636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2529</c:v>
                </c:pt>
                <c:pt idx="1">
                  <c:v>2531</c:v>
                </c:pt>
                <c:pt idx="2">
                  <c:v>2531</c:v>
                </c:pt>
              </c:numCache>
            </c:numRef>
          </c:val>
          <c:extLst>
            <c:ext xmlns:c16="http://schemas.microsoft.com/office/drawing/2014/chart" uri="{C3380CC4-5D6E-409C-BE32-E72D297353CC}">
              <c16:uniqueId val="{00000001-9C87-498E-9008-0D3D2C40636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20520</c:v>
                </c:pt>
                <c:pt idx="1">
                  <c:v>17368</c:v>
                </c:pt>
                <c:pt idx="2">
                  <c:v>14711</c:v>
                </c:pt>
              </c:numCache>
            </c:numRef>
          </c:val>
          <c:extLst>
            <c:ext xmlns:c16="http://schemas.microsoft.com/office/drawing/2014/chart" uri="{C3380CC4-5D6E-409C-BE32-E72D297353CC}">
              <c16:uniqueId val="{00000002-9C87-498E-9008-0D3D2C40636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{43AB3266-BB5B-4CA8-893B-5CA58D8F0562}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6C0-4001-BBBA-52538FD3F8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{0AD9E62D-1314-40FA-85D4-2D1C9EED252C}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C0-4001-BBBA-52538FD3F8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{CEA1B5FE-5139-46DA-B4ED-DEC7862165C9}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C0-4001-BBBA-52538FD3F8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{4452FFA8-CCE2-4FB7-81FC-D8DDD8A6DEB4}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C0-4001-BBBA-52538FD3F8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{4EED0674-FD9B-42B0-81F3-E7642D29DFA5}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C0-4001-BBBA-52538FD3F83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{7D50C53D-AFCA-4670-AD6C-76F985D0CB1B}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6C0-4001-BBBA-52538FD3F83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{A628B571-78F8-43B3-AAD8-82F83E9A6B56}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6C0-4001-BBBA-52538FD3F83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{48939F33-078A-46A6-A69A-96684D24ABF0}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6C0-4001-BBBA-52538FD3F83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{EE3234C4-9786-4B6E-A7AC-8FCE1B9B6A77}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6C0-4001-BBBA-52538FD3F8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6C0-4001-BBBA-52538FD3F83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{3D3F0833-C1A8-465A-AB87-D767AE1BEAAD}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6C0-4001-BBBA-52538FD3F83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{B90EE556-0F69-4C40-BD84-AD3955D47208}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C0-4001-BBBA-52538FD3F8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{BC34E065-0715-4F08-A54C-E374B8D865A3}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C0-4001-BBBA-52538FD3F8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{58FEBD8C-24C7-48F6-B4F3-11BFD79643E6}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C0-4001-BBBA-52538FD3F8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{3A2F1311-84DD-4D9A-AE68-C4A43CD96C2E}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C0-4001-BBBA-52538FD3F83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{4EFD2B76-8F3E-481A-8731-C3BB2816C9CC}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6C0-4001-BBBA-52538FD3F83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{24BD0491-C272-4719-82DA-AAFAE48410BD}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6C0-4001-BBBA-52538FD3F83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{72B76965-C787-49AB-AC18-1A35197F53F7}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6C0-4001-BBBA-52538FD3F83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{298472BB-AE22-4427-8B0D-51BC52609880}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6C0-4001-BBBA-52538FD3F8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46C0-4001-BBBA-52538FD3F83C}"/>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{F9405EF9-84C0-4A8C-83B6-BFFADEB111BC}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F72-477E-8AEC-D379D308FE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{7C8C9ED7-BA9E-40AB-9E30-D81E34990E1D}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72-477E-8AEC-D379D308FE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{98F05455-0ED3-4555-8CE1-49061729D57D}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72-477E-8AEC-D379D308FE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{3F9027CD-4F43-45AB-AC42-9959013F3CA5}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72-477E-8AEC-D379D308FE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{5C2A5E9C-B7F0-44D1-8C43-0432B093C5BB}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72-477E-8AEC-D379D308FEC7}"/>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{66BE51C7-65B6-4FE4-A769-07696C5C1083}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F72-477E-8AEC-D379D308FEC7}"/>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{50D1C34F-C570-473D-8843-5E88E1353100}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F72-477E-8AEC-D379D308FEC7}"/>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{4D9C634C-09B4-4AA3-B828-A5021E5DD2B4}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F72-477E-8AEC-D379D308FEC7}"/>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{ACBDA17B-E831-4252-8035-1E7E8E308F9A}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F72-477E-8AEC-D379D308FE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0.1</c:v>
                </c:pt>
                <c:pt idx="8">
                  <c:v>0.3</c:v>
                </c:pt>
                <c:pt idx="16">
                  <c:v>0.2</c:v>
                </c:pt>
                <c:pt idx="24">
                  <c:v>-0.4</c:v>
                </c:pt>
                <c:pt idx="32">
                  <c:v>-0.7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F72-477E-8AEC-D379D308FEC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{AC768A96-1F12-46A4-8296-45DF63822153}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F72-477E-8AEC-D379D308FEC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{0BB43771-7BFF-427F-9143-26BB3129BB14}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72-477E-8AEC-D379D308FE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{25F2E562-9334-4E9D-92BD-0847248D47E7}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72-477E-8AEC-D379D308FE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{20A26FA3-3906-4521-B137-5214211E7F78}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72-477E-8AEC-D379D308FE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{80F8FA57-9731-48E3-8948-E97277C8B5F1}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72-477E-8AEC-D379D308FEC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{F58017EE-4A2A-4540-BC59-6EEE5F1077A8}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F72-477E-8AEC-D379D308FEC7}"/>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{D0856D37-9BC7-48D6-9503-E887F7382E14}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F72-477E-8AEC-D379D308FEC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{816B3646-AF67-4A23-9B9C-4FCD2E4CB5F4}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F72-477E-8AEC-D379D308FEC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{6FE3201D-2605-4147-A425-B8A0144522EE}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F72-477E-8AEC-D379D308FE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3F72-477E-8AEC-D379D308FEC7}"/>
            </c:ext>
          </c:extLst>
        </c:ser>
        <c:dLbls>
          <c:showLegendKey val="0"/>
          <c:showVal val="1"/>
          <c:showCatName val="0"/>
          <c:showSerName val="0"/>
          <c:showPercent val="0"/>
          <c:showBubbleSize val="0"/>
        </c:dLbls>
        <c:axId val="84219776"/>
        <c:axId val="84234240"/>
      </c:scatterChart>
      <c:valAx>
        <c:axId val="84219776"/>
        <c:scaling>
          <c:orientation val="minMax"/>
          <c:max val="6.8"/>
          <c:min val="5.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7"/>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本市は市債の発行を抑制してきたことや、新たに発行する場合においても普通交付税による財源措置のあるものを優先的に発行してきたため、実質公債費比率の分子は低水準で推移している。引き続き、市債の適正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本市の将来負担額は、市債の発行を抑制してきたことにより、低い水準で推移している。また、新たに市債を発行する場合においても、普通交付税による財源措置のあるものを優先的に発行してきたことや、基金の適正な管理により、充当可能財源等は将来負担額を上回る状態で推移している。今後も市債や基金の適正管理に努め、現在の水準を維持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大阪府高槻市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主な増減として、財政調整基金では　決算剰余金や基金運用利子で</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7,500</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万円</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の積み立てを行うとともに、大規模な普通建設事業である市役所耐震化工事や安満遺跡公園関連事業等の財源に充てるために、公共施設整備基金や公共施設耐震化基金で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万円を取り崩した。その結果、基金全体として令和元年度末の基金残高は</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8,100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万円減の</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323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5,900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万円となった。</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今後も安満遺跡公園関連事業や市民会館建替事業など、大規模な普通建設事業の実施を予定していることから、公共施設整備基金や公共施設耐震化基金を、その財源として活用を予定している。また、今後の公債費抑制が困難であることが見込まれるため、財源として減債基金を活用する予定。</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また、本市は他市に先駆けて行財政改革に取組み、歳出削減を進めた結果、基金残高は類似団体平均値に比べ高い水準を維持しており、今後も行財政改革に継続的に取組むとともに、突発的な経済不況や、不測の災害への備えとして、一定水準の財政調整基金を保有していく予定。</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（基金の（基金の使途）</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公共施設整備基金　　：公共施設の整備を円滑かつ効率的に行う</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公共施設耐震化基金　：市の公共施設の耐震化に要する費用に充てる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ごみ処理施設整備基金：市のごみ処理施設の整備に要する費用に充てる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福祉施設建設等基金　：市の福祉施設の建設その他福祉事業に要する費用に充てる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緑地緑化基金　　　　：「高槻市緑地環境の保全及び緑化の推進に関する条例」に基づく施策に要する費用に充てる</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大規模な普通建設事業である市役所耐震化工事や安満遺跡公園関連事業の財源に充てるために、公共施設整備基金や公共施設耐震化基金で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万円を取り崩し、基金運用利子等で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万円を積み立てた。以上を主要因として、その他特定目的基金全体での令和元年度末の残高は、前年度と比べて</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5,700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万円減の</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147</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1,100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万円となった。</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今後は、安満遺跡公園関連事業や市民会館建替事業など、大規模な普通建設事業の実施を予定していることから、公共施設整備基金や公共施設耐震化基金、ごみ処理施設整備基金をその財源として活用を予定してい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決算剰余金や基金運用利子で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7,500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万円の積み立てを行い、令和元年度末の基金残高が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151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1,700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万円となった。</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本市は他市に先駆けて行財政改革に取組み、歳出削減を進めた結果、基金残高は類似団体平均値に比べ高い水準を維持している。今後も行財政改革に継続的に取組むとともに、突発的な経済不況や、不測の災害への備えとして、一定水準の基金を保有していく予定。</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増減なし</a:t>
          </a: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今後も、安満遺跡公園関連事業や市民会館建替事業など、大規模な普通建設事業の実施を予定し、今後の公債費の抑制が困難であることが見込まれるため、財源として減債基金を活用する予定。</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351,503
348,139
105.29
119,471,050
114,889,040
645,657
68,299,201
50,035,836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6" name="テキスト ボックス 35"/>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7" name="テキスト ボックス 36"/>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8" name="テキスト ボックス 37"/>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9" name="テキスト ボックス 38"/>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0" name="テキスト ボックス 39"/>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令和元年度決算に係る固定資産台帳については、令和２年３月３１日時点で未整備であるため、令和元年度の当該団体値等は表示されていません。</a:t>
          </a: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4" name="正方形/長方形 5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5" name="正方形/長方形 5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6" name="正方形/長方形 5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7" name="正方形/長方形 5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8" name="正方形/長方形 5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9" name="正方形/長方形 5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60" name="正方形/長方形 5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1" name="正方形/長方形 6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2" name="正方形/長方形 6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3" name="正方形/長方形 6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4" name="正方形/長方形 6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5" name="正方形/長方形 6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6" name="正方形/長方形 6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7" name="テキスト ボックス 6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債務償還比率は類似団体内平均値を大きく下回り、本市の債務償還能力の高さを表している。これは、市債の新規発行を抑制し、基金を適正に管理することで充当可能基金を十分に確保してきた結果である。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今後も、引き続き計画的な市債発行に努め、基金の適正な管理及び活用により、将来を見据えた持続可能な財政運営を行う。</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8" name="テキスト ボックス 6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9" name="直線コネクタ 6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70" name="テキスト ボックス 6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71" name="直線コネクタ 7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72" name="テキスト ボックス 7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3" name="直線コネクタ 7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74" name="テキスト ボックス 7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5" name="直線コネクタ 7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6" name="テキスト ボックス 7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7" name="直線コネクタ 7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8" name="テキスト ボックス 7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9" name="直線コネクタ 7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80" name="テキスト ボックス 7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1" name="直線コネクタ 8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8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83" name="直線コネクタ 82"/>
        <xdr:cNvCxnSpPr/>
      </xdr:nvCxnSpPr>
      <xdr:spPr>
        <a:xfrm flipV="1">
          <a:off x="14793595" y="5312833"/>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84" name="債務償還比率最小値テキスト"/>
        <xdr:cNvSpPr txBox="1"/>
      </xdr:nvSpPr>
      <xdr:spPr>
        <a:xfrm>
          <a:off x="14846300" y="6799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85" name="直線コネクタ 84"/>
        <xdr:cNvCxnSpPr/>
      </xdr:nvCxnSpPr>
      <xdr:spPr>
        <a:xfrm>
          <a:off x="14706600" y="679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8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87" name="直線コネクタ 8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121267</xdr:rowOff>
    </xdr:from>
    <xdr:ext cx="469744" cy="259045"/>
    <xdr:sp macro="" textlink="">
      <xdr:nvSpPr>
        <xdr:cNvPr id="88" name="債務償還比率平均値テキスト"/>
        <xdr:cNvSpPr txBox="1"/>
      </xdr:nvSpPr>
      <xdr:spPr>
        <a:xfrm>
          <a:off x="14846300" y="6036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89" name="フローチャート: 判断 88"/>
        <xdr:cNvSpPr/>
      </xdr:nvSpPr>
      <xdr:spPr>
        <a:xfrm>
          <a:off x="147447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90" name="フローチャート: 判断 89"/>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91" name="フローチャート: 判断 90"/>
        <xdr:cNvSpPr/>
      </xdr:nvSpPr>
      <xdr:spPr>
        <a:xfrm>
          <a:off x="13271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92" name="フローチャート: 判断 91"/>
        <xdr:cNvSpPr/>
      </xdr:nvSpPr>
      <xdr:spPr>
        <a:xfrm>
          <a:off x="12509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93" name="フローチャート: 判断 92"/>
        <xdr:cNvSpPr/>
      </xdr:nvSpPr>
      <xdr:spPr>
        <a:xfrm>
          <a:off x="11747500" y="59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4" name="テキスト ボックス 9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5" name="テキスト ボックス 9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6" name="テキスト ボックス 9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7" name="テキスト ボックス 9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8" name="テキスト ボックス 9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11289</xdr:rowOff>
    </xdr:from>
    <xdr:to>
      <xdr:col>76</xdr:col>
      <xdr:colOff>73025</xdr:colOff>
      <xdr:row>27</xdr:row>
      <xdr:rowOff>112889</xdr:rowOff>
    </xdr:to>
    <xdr:sp macro="" textlink="">
      <xdr:nvSpPr>
        <xdr:cNvPr id="99" name="楕円 98"/>
        <xdr:cNvSpPr/>
      </xdr:nvSpPr>
      <xdr:spPr>
        <a:xfrm>
          <a:off x="14744700" y="541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34166</xdr:rowOff>
    </xdr:from>
    <xdr:ext cx="469744" cy="259045"/>
    <xdr:sp macro="" textlink="">
      <xdr:nvSpPr>
        <xdr:cNvPr id="100" name="債務償還比率該当値テキスト"/>
        <xdr:cNvSpPr txBox="1"/>
      </xdr:nvSpPr>
      <xdr:spPr>
        <a:xfrm>
          <a:off x="14846300" y="526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6971</xdr:rowOff>
    </xdr:from>
    <xdr:to>
      <xdr:col>72</xdr:col>
      <xdr:colOff>123825</xdr:colOff>
      <xdr:row>27</xdr:row>
      <xdr:rowOff>108571</xdr:rowOff>
    </xdr:to>
    <xdr:sp macro="" textlink="">
      <xdr:nvSpPr>
        <xdr:cNvPr id="101" name="楕円 100"/>
        <xdr:cNvSpPr/>
      </xdr:nvSpPr>
      <xdr:spPr>
        <a:xfrm>
          <a:off x="14033500" y="540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57771</xdr:rowOff>
    </xdr:from>
    <xdr:to>
      <xdr:col>76</xdr:col>
      <xdr:colOff>22225</xdr:colOff>
      <xdr:row>27</xdr:row>
      <xdr:rowOff>62089</xdr:rowOff>
    </xdr:to>
    <xdr:cxnSp macro="">
      <xdr:nvCxnSpPr>
        <xdr:cNvPr id="102" name="直線コネクタ 101"/>
        <xdr:cNvCxnSpPr/>
      </xdr:nvCxnSpPr>
      <xdr:spPr>
        <a:xfrm>
          <a:off x="14084300" y="5458446"/>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114131</xdr:rowOff>
    </xdr:from>
    <xdr:to>
      <xdr:col>68</xdr:col>
      <xdr:colOff>123825</xdr:colOff>
      <xdr:row>27</xdr:row>
      <xdr:rowOff>44281</xdr:rowOff>
    </xdr:to>
    <xdr:sp macro="" textlink="">
      <xdr:nvSpPr>
        <xdr:cNvPr id="103" name="楕円 102"/>
        <xdr:cNvSpPr/>
      </xdr:nvSpPr>
      <xdr:spPr>
        <a:xfrm>
          <a:off x="13271500" y="534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164931</xdr:rowOff>
    </xdr:from>
    <xdr:to>
      <xdr:col>72</xdr:col>
      <xdr:colOff>73025</xdr:colOff>
      <xdr:row>27</xdr:row>
      <xdr:rowOff>57771</xdr:rowOff>
    </xdr:to>
    <xdr:cxnSp macro="">
      <xdr:nvCxnSpPr>
        <xdr:cNvPr id="104" name="直線コネクタ 103"/>
        <xdr:cNvCxnSpPr/>
      </xdr:nvCxnSpPr>
      <xdr:spPr>
        <a:xfrm>
          <a:off x="13322300" y="5394156"/>
          <a:ext cx="762000" cy="6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161149</xdr:rowOff>
    </xdr:from>
    <xdr:to>
      <xdr:col>64</xdr:col>
      <xdr:colOff>123825</xdr:colOff>
      <xdr:row>27</xdr:row>
      <xdr:rowOff>91299</xdr:rowOff>
    </xdr:to>
    <xdr:sp macro="" textlink="">
      <xdr:nvSpPr>
        <xdr:cNvPr id="105" name="楕円 104"/>
        <xdr:cNvSpPr/>
      </xdr:nvSpPr>
      <xdr:spPr>
        <a:xfrm>
          <a:off x="12509500" y="539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164931</xdr:rowOff>
    </xdr:from>
    <xdr:to>
      <xdr:col>68</xdr:col>
      <xdr:colOff>73025</xdr:colOff>
      <xdr:row>27</xdr:row>
      <xdr:rowOff>40499</xdr:rowOff>
    </xdr:to>
    <xdr:cxnSp macro="">
      <xdr:nvCxnSpPr>
        <xdr:cNvPr id="106" name="直線コネクタ 105"/>
        <xdr:cNvCxnSpPr/>
      </xdr:nvCxnSpPr>
      <xdr:spPr>
        <a:xfrm flipV="1">
          <a:off x="12560300" y="5394156"/>
          <a:ext cx="762000" cy="4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155392</xdr:rowOff>
    </xdr:from>
    <xdr:to>
      <xdr:col>60</xdr:col>
      <xdr:colOff>123825</xdr:colOff>
      <xdr:row>27</xdr:row>
      <xdr:rowOff>85542</xdr:rowOff>
    </xdr:to>
    <xdr:sp macro="" textlink="">
      <xdr:nvSpPr>
        <xdr:cNvPr id="107" name="楕円 106"/>
        <xdr:cNvSpPr/>
      </xdr:nvSpPr>
      <xdr:spPr>
        <a:xfrm>
          <a:off x="11747500" y="538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34742</xdr:rowOff>
    </xdr:from>
    <xdr:to>
      <xdr:col>64</xdr:col>
      <xdr:colOff>73025</xdr:colOff>
      <xdr:row>27</xdr:row>
      <xdr:rowOff>40499</xdr:rowOff>
    </xdr:to>
    <xdr:cxnSp macro="">
      <xdr:nvCxnSpPr>
        <xdr:cNvPr id="108" name="直線コネクタ 107"/>
        <xdr:cNvCxnSpPr/>
      </xdr:nvCxnSpPr>
      <xdr:spPr>
        <a:xfrm>
          <a:off x="11798300" y="5435417"/>
          <a:ext cx="762000" cy="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09" name="n_1aveValue債務償還比率"/>
        <xdr:cNvSpPr txBox="1"/>
      </xdr:nvSpPr>
      <xdr:spPr>
        <a:xfrm>
          <a:off x="138367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53562</xdr:rowOff>
    </xdr:from>
    <xdr:ext cx="469744" cy="259045"/>
    <xdr:sp macro="" textlink="">
      <xdr:nvSpPr>
        <xdr:cNvPr id="110" name="n_2aveValue債務償還比率"/>
        <xdr:cNvSpPr txBox="1"/>
      </xdr:nvSpPr>
      <xdr:spPr>
        <a:xfrm>
          <a:off x="13087427" y="614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55121</xdr:rowOff>
    </xdr:from>
    <xdr:ext cx="469744" cy="259045"/>
    <xdr:sp macro="" textlink="">
      <xdr:nvSpPr>
        <xdr:cNvPr id="111" name="n_3aveValue債務償還比率"/>
        <xdr:cNvSpPr txBox="1"/>
      </xdr:nvSpPr>
      <xdr:spPr>
        <a:xfrm>
          <a:off x="12325427" y="614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160002</xdr:rowOff>
    </xdr:from>
    <xdr:ext cx="469744" cy="259045"/>
    <xdr:sp macro="" textlink="">
      <xdr:nvSpPr>
        <xdr:cNvPr id="112" name="n_4aveValue債務償還比率"/>
        <xdr:cNvSpPr txBox="1"/>
      </xdr:nvSpPr>
      <xdr:spPr>
        <a:xfrm>
          <a:off x="11563427" y="60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125098</xdr:rowOff>
    </xdr:from>
    <xdr:ext cx="469744" cy="259045"/>
    <xdr:sp macro="" textlink="">
      <xdr:nvSpPr>
        <xdr:cNvPr id="113" name="n_1mainValue債務償還比率"/>
        <xdr:cNvSpPr txBox="1"/>
      </xdr:nvSpPr>
      <xdr:spPr>
        <a:xfrm>
          <a:off x="13836727" y="518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60808</xdr:rowOff>
    </xdr:from>
    <xdr:ext cx="405111" cy="259045"/>
    <xdr:sp macro="" textlink="">
      <xdr:nvSpPr>
        <xdr:cNvPr id="114" name="n_2mainValue債務償還比率"/>
        <xdr:cNvSpPr txBox="1"/>
      </xdr:nvSpPr>
      <xdr:spPr>
        <a:xfrm>
          <a:off x="13119744" y="5118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107826</xdr:rowOff>
    </xdr:from>
    <xdr:ext cx="469744" cy="259045"/>
    <xdr:sp macro="" textlink="">
      <xdr:nvSpPr>
        <xdr:cNvPr id="115" name="n_3mainValue債務償還比率"/>
        <xdr:cNvSpPr txBox="1"/>
      </xdr:nvSpPr>
      <xdr:spPr>
        <a:xfrm>
          <a:off x="12325427" y="5165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102069</xdr:rowOff>
    </xdr:from>
    <xdr:ext cx="469744" cy="259045"/>
    <xdr:sp macro="" textlink="">
      <xdr:nvSpPr>
        <xdr:cNvPr id="116" name="n_4mainValue債務償還比率"/>
        <xdr:cNvSpPr txBox="1"/>
      </xdr:nvSpPr>
      <xdr:spPr>
        <a:xfrm>
          <a:off x="11563427" y="515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7" name="正方形/長方形 11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8" name="正方形/長方形 11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9" name="正方形/長方形 118"/>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20" name="正方形/長方形 119"/>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21" name="テキスト ボックス 12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2" name="テキスト ボックス 12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351,503
348,139
105.29
119,471,050
114,889,040
645,657
68,299,201
50,035,836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令和元年度決算に係る固定資産台帳については、令和２年３月３１日時点で未整備であるため、令和元年度の当該団体値等は表示されていません。</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351,503
348,139
105.29
119,471,050
114,889,040
645,657
68,299,201
50,035,836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令和元年度決算に係る固定資産台帳については、令和２年３月３１日時点で未整備であるため、令和元年度の当該団体値等は表示されていません。</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351,503
348,139
105.29
119,471,050
114,889,040
645,657
68,299,201
50,035,836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本市の財政力指数は、類似団体内平均値を若干上回る数値で推移しており、令和元年度決算は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0.82</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となった。今後、生産年齢人口の減少などにより、財政収入には不安定な要素があるため、本市の魅力を高める施策を展開するなど戦略的な行財政運営を推進し、財政力の向上に努める。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62795</xdr:rowOff>
    </xdr:to>
    <xdr:cxnSp macro="">
      <xdr:nvCxnSpPr>
        <xdr:cNvPr id="69" name="直線コネクタ 68"/>
        <xdr:cNvCxnSpPr/>
      </xdr:nvCxnSpPr>
      <xdr:spPr>
        <a:xfrm>
          <a:off x="4114800" y="70922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62795</xdr:rowOff>
    </xdr:to>
    <xdr:cxnSp macro="">
      <xdr:nvCxnSpPr>
        <xdr:cNvPr id="72" name="直線コネクタ 71"/>
        <xdr:cNvCxnSpPr/>
      </xdr:nvCxnSpPr>
      <xdr:spPr>
        <a:xfrm>
          <a:off x="3225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62795</xdr:rowOff>
    </xdr:from>
    <xdr:to>
      <xdr:col>15</xdr:col>
      <xdr:colOff>82550</xdr:colOff>
      <xdr:row>41</xdr:row>
      <xdr:rowOff>89605</xdr:rowOff>
    </xdr:to>
    <xdr:cxnSp macro="">
      <xdr:nvCxnSpPr>
        <xdr:cNvPr id="75" name="直線コネクタ 74"/>
        <xdr:cNvCxnSpPr/>
      </xdr:nvCxnSpPr>
      <xdr:spPr>
        <a:xfrm flipV="1">
          <a:off x="2336800" y="70922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77" name="テキスト ボックス 76"/>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89605</xdr:rowOff>
    </xdr:from>
    <xdr:to>
      <xdr:col>11</xdr:col>
      <xdr:colOff>31750</xdr:colOff>
      <xdr:row>41</xdr:row>
      <xdr:rowOff>103011</xdr:rowOff>
    </xdr:to>
    <xdr:cxnSp macro="">
      <xdr:nvCxnSpPr>
        <xdr:cNvPr id="78" name="直線コネクタ 77"/>
        <xdr:cNvCxnSpPr/>
      </xdr:nvCxnSpPr>
      <xdr:spPr>
        <a:xfrm flipV="1">
          <a:off x="1447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138588</xdr:rowOff>
    </xdr:from>
    <xdr:ext cx="762000" cy="259045"/>
    <xdr:sp macro="" textlink="">
      <xdr:nvSpPr>
        <xdr:cNvPr id="80" name="テキスト ボックス 79"/>
        <xdr:cNvSpPr txBox="1"/>
      </xdr:nvSpPr>
      <xdr:spPr>
        <a:xfrm>
          <a:off x="1955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90" name="楕円 89"/>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123772</xdr:rowOff>
    </xdr:from>
    <xdr:ext cx="736600" cy="259045"/>
    <xdr:sp macro="" textlink="">
      <xdr:nvSpPr>
        <xdr:cNvPr id="91" name="テキスト ボックス 90"/>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11995</xdr:rowOff>
    </xdr:from>
    <xdr:to>
      <xdr:col>15</xdr:col>
      <xdr:colOff>133350</xdr:colOff>
      <xdr:row>41</xdr:row>
      <xdr:rowOff>113595</xdr:rowOff>
    </xdr:to>
    <xdr:sp macro="" textlink="">
      <xdr:nvSpPr>
        <xdr:cNvPr id="92" name="楕円 91"/>
        <xdr:cNvSpPr/>
      </xdr:nvSpPr>
      <xdr:spPr>
        <a:xfrm>
          <a:off x="3175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123772</xdr:rowOff>
    </xdr:from>
    <xdr:ext cx="762000" cy="259045"/>
    <xdr:sp macro="" textlink="">
      <xdr:nvSpPr>
        <xdr:cNvPr id="93" name="テキスト ボックス 92"/>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38805</xdr:rowOff>
    </xdr:from>
    <xdr:to>
      <xdr:col>11</xdr:col>
      <xdr:colOff>82550</xdr:colOff>
      <xdr:row>41</xdr:row>
      <xdr:rowOff>140405</xdr:rowOff>
    </xdr:to>
    <xdr:sp macro="" textlink="">
      <xdr:nvSpPr>
        <xdr:cNvPr id="94" name="楕円 93"/>
        <xdr:cNvSpPr/>
      </xdr:nvSpPr>
      <xdr:spPr>
        <a:xfrm>
          <a:off x="2286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150582</xdr:rowOff>
    </xdr:from>
    <xdr:ext cx="762000" cy="259045"/>
    <xdr:sp macro="" textlink="">
      <xdr:nvSpPr>
        <xdr:cNvPr id="95" name="テキスト ボックス 94"/>
        <xdr:cNvSpPr txBox="1"/>
      </xdr:nvSpPr>
      <xdr:spPr>
        <a:xfrm>
          <a:off x="1955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52211</xdr:rowOff>
    </xdr:from>
    <xdr:to>
      <xdr:col>7</xdr:col>
      <xdr:colOff>31750</xdr:colOff>
      <xdr:row>41</xdr:row>
      <xdr:rowOff>153811</xdr:rowOff>
    </xdr:to>
    <xdr:sp macro="" textlink="">
      <xdr:nvSpPr>
        <xdr:cNvPr id="96" name="楕円 95"/>
        <xdr:cNvSpPr/>
      </xdr:nvSpPr>
      <xdr:spPr>
        <a:xfrm>
          <a:off x="1397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163988</xdr:rowOff>
    </xdr:from>
    <xdr:ext cx="762000" cy="259045"/>
    <xdr:sp macro="" textlink="">
      <xdr:nvSpPr>
        <xdr:cNvPr id="97" name="テキスト ボックス 96"/>
        <xdr:cNvSpPr txBox="1"/>
      </xdr:nvSpPr>
      <xdr:spPr>
        <a:xfrm>
          <a:off x="1066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令和元年度の経常収支比率は、歳入では地方税や地方交付税が増加したことから増となり、全体としては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0.2</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ポイント良化して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94.7</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％となった。これは、類似団体内平均値の</a:t>
          </a:r>
          <a:r>
            <a:rPr kumimoji="1" lang="en-US" altLang="ja-JP" sz="1300">
              <a:solidFill>
                <a:srgbClr val="000000"/>
              </a:solidFill>
              <a:latin typeface="ＭＳ Ｐゴシック" panose="020B0600070205080204" pitchFamily="50" charset="-128"/>
              <a:ea typeface="ＭＳ Ｐゴシック" panose="020B0600070205080204" pitchFamily="50" charset="-128"/>
            </a:rPr>
            <a:t>92.8</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a:t>
          </a:r>
          <a:r>
            <a:rPr kumimoji="1" lang="en-US" altLang="ja-JP" sz="1300">
              <a:solidFill>
                <a:srgbClr val="000000"/>
              </a:solidFill>
              <a:latin typeface="ＭＳ Ｐゴシック" panose="020B0600070205080204" pitchFamily="50" charset="-128"/>
              <a:ea typeface="ＭＳ Ｐゴシック" panose="020B0600070205080204" pitchFamily="50" charset="-128"/>
            </a:rPr>
            <a:t>1.9</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ポイント上回る状況である。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高齢化に伴う社会保障関係費や公共施設の老朽化への対応などにより、経常収支比率は高い水準で推移するものと見込まれることから、財政構造の弾力性を失わないためにも、戦略的な行財政運営を推進し、財政力の向上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118872</xdr:rowOff>
    </xdr:from>
    <xdr:to>
      <xdr:col>23</xdr:col>
      <xdr:colOff>133350</xdr:colOff>
      <xdr:row>65</xdr:row>
      <xdr:rowOff>128524</xdr:rowOff>
    </xdr:to>
    <xdr:cxnSp macro="">
      <xdr:nvCxnSpPr>
        <xdr:cNvPr id="130" name="直線コネクタ 129"/>
        <xdr:cNvCxnSpPr/>
      </xdr:nvCxnSpPr>
      <xdr:spPr>
        <a:xfrm flipV="1">
          <a:off x="4114800" y="1126312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164355</xdr:rowOff>
    </xdr:from>
    <xdr:ext cx="762000" cy="259045"/>
    <xdr:sp macro="" textlink="">
      <xdr:nvSpPr>
        <xdr:cNvPr id="131" name="財政構造の弾力性平均値テキスト"/>
        <xdr:cNvSpPr txBox="1"/>
      </xdr:nvSpPr>
      <xdr:spPr>
        <a:xfrm>
          <a:off x="5041900" y="10965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123698</xdr:rowOff>
    </xdr:from>
    <xdr:to>
      <xdr:col>19</xdr:col>
      <xdr:colOff>133350</xdr:colOff>
      <xdr:row>65</xdr:row>
      <xdr:rowOff>128524</xdr:rowOff>
    </xdr:to>
    <xdr:cxnSp macro="">
      <xdr:nvCxnSpPr>
        <xdr:cNvPr id="133" name="直線コネクタ 132"/>
        <xdr:cNvCxnSpPr/>
      </xdr:nvCxnSpPr>
      <xdr:spPr>
        <a:xfrm>
          <a:off x="3225800" y="1126794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123698</xdr:rowOff>
    </xdr:from>
    <xdr:to>
      <xdr:col>15</xdr:col>
      <xdr:colOff>82550</xdr:colOff>
      <xdr:row>65</xdr:row>
      <xdr:rowOff>128524</xdr:rowOff>
    </xdr:to>
    <xdr:cxnSp macro="">
      <xdr:nvCxnSpPr>
        <xdr:cNvPr id="136" name="直線コネクタ 135"/>
        <xdr:cNvCxnSpPr/>
      </xdr:nvCxnSpPr>
      <xdr:spPr>
        <a:xfrm flipV="1">
          <a:off x="2336800" y="1126794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59199</xdr:rowOff>
    </xdr:from>
    <xdr:ext cx="762000" cy="259045"/>
    <xdr:sp macro="" textlink="">
      <xdr:nvSpPr>
        <xdr:cNvPr id="138" name="テキスト ボックス 137"/>
        <xdr:cNvSpPr txBox="1"/>
      </xdr:nvSpPr>
      <xdr:spPr>
        <a:xfrm>
          <a:off x="2844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51308</xdr:rowOff>
    </xdr:from>
    <xdr:to>
      <xdr:col>11</xdr:col>
      <xdr:colOff>31750</xdr:colOff>
      <xdr:row>65</xdr:row>
      <xdr:rowOff>128524</xdr:rowOff>
    </xdr:to>
    <xdr:cxnSp macro="">
      <xdr:nvCxnSpPr>
        <xdr:cNvPr id="139" name="直線コネクタ 138"/>
        <xdr:cNvCxnSpPr/>
      </xdr:nvCxnSpPr>
      <xdr:spPr>
        <a:xfrm>
          <a:off x="1447800" y="1119555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44721</xdr:rowOff>
    </xdr:from>
    <xdr:ext cx="762000" cy="259045"/>
    <xdr:sp macro="" textlink="">
      <xdr:nvSpPr>
        <xdr:cNvPr id="141" name="テキスト ボックス 140"/>
        <xdr:cNvSpPr txBox="1"/>
      </xdr:nvSpPr>
      <xdr:spPr>
        <a:xfrm>
          <a:off x="1955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43" name="テキスト ボックス 142"/>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68072</xdr:rowOff>
    </xdr:from>
    <xdr:to>
      <xdr:col>23</xdr:col>
      <xdr:colOff>184150</xdr:colOff>
      <xdr:row>65</xdr:row>
      <xdr:rowOff>169672</xdr:rowOff>
    </xdr:to>
    <xdr:sp macro="" textlink="">
      <xdr:nvSpPr>
        <xdr:cNvPr id="149" name="楕円 148"/>
        <xdr:cNvSpPr/>
      </xdr:nvSpPr>
      <xdr:spPr>
        <a:xfrm>
          <a:off x="49022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40149</xdr:rowOff>
    </xdr:from>
    <xdr:ext cx="762000" cy="259045"/>
    <xdr:sp macro="" textlink="">
      <xdr:nvSpPr>
        <xdr:cNvPr id="150" name="財政構造の弾力性該当値テキスト"/>
        <xdr:cNvSpPr txBox="1"/>
      </xdr:nvSpPr>
      <xdr:spPr>
        <a:xfrm>
          <a:off x="5041900" y="1118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77724</xdr:rowOff>
    </xdr:from>
    <xdr:to>
      <xdr:col>19</xdr:col>
      <xdr:colOff>184150</xdr:colOff>
      <xdr:row>66</xdr:row>
      <xdr:rowOff>7874</xdr:rowOff>
    </xdr:to>
    <xdr:sp macro="" textlink="">
      <xdr:nvSpPr>
        <xdr:cNvPr id="151" name="楕円 150"/>
        <xdr:cNvSpPr/>
      </xdr:nvSpPr>
      <xdr:spPr>
        <a:xfrm>
          <a:off x="4064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164101</xdr:rowOff>
    </xdr:from>
    <xdr:ext cx="736600" cy="259045"/>
    <xdr:sp macro="" textlink="">
      <xdr:nvSpPr>
        <xdr:cNvPr id="152" name="テキスト ボックス 151"/>
        <xdr:cNvSpPr txBox="1"/>
      </xdr:nvSpPr>
      <xdr:spPr>
        <a:xfrm>
          <a:off x="3733800" y="1130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72898</xdr:rowOff>
    </xdr:from>
    <xdr:to>
      <xdr:col>15</xdr:col>
      <xdr:colOff>133350</xdr:colOff>
      <xdr:row>66</xdr:row>
      <xdr:rowOff>3048</xdr:rowOff>
    </xdr:to>
    <xdr:sp macro="" textlink="">
      <xdr:nvSpPr>
        <xdr:cNvPr id="153" name="楕円 152"/>
        <xdr:cNvSpPr/>
      </xdr:nvSpPr>
      <xdr:spPr>
        <a:xfrm>
          <a:off x="3175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159275</xdr:rowOff>
    </xdr:from>
    <xdr:ext cx="762000" cy="259045"/>
    <xdr:sp macro="" textlink="">
      <xdr:nvSpPr>
        <xdr:cNvPr id="154" name="テキスト ボックス 153"/>
        <xdr:cNvSpPr txBox="1"/>
      </xdr:nvSpPr>
      <xdr:spPr>
        <a:xfrm>
          <a:off x="2844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77724</xdr:rowOff>
    </xdr:from>
    <xdr:to>
      <xdr:col>11</xdr:col>
      <xdr:colOff>82550</xdr:colOff>
      <xdr:row>66</xdr:row>
      <xdr:rowOff>7874</xdr:rowOff>
    </xdr:to>
    <xdr:sp macro="" textlink="">
      <xdr:nvSpPr>
        <xdr:cNvPr id="155" name="楕円 154"/>
        <xdr:cNvSpPr/>
      </xdr:nvSpPr>
      <xdr:spPr>
        <a:xfrm>
          <a:off x="2286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164101</xdr:rowOff>
    </xdr:from>
    <xdr:ext cx="762000" cy="259045"/>
    <xdr:sp macro="" textlink="">
      <xdr:nvSpPr>
        <xdr:cNvPr id="156" name="テキスト ボックス 155"/>
        <xdr:cNvSpPr txBox="1"/>
      </xdr:nvSpPr>
      <xdr:spPr>
        <a:xfrm>
          <a:off x="1955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508</xdr:rowOff>
    </xdr:from>
    <xdr:to>
      <xdr:col>7</xdr:col>
      <xdr:colOff>31750</xdr:colOff>
      <xdr:row>65</xdr:row>
      <xdr:rowOff>102108</xdr:rowOff>
    </xdr:to>
    <xdr:sp macro="" textlink="">
      <xdr:nvSpPr>
        <xdr:cNvPr id="157" name="楕円 156"/>
        <xdr:cNvSpPr/>
      </xdr:nvSpPr>
      <xdr:spPr>
        <a:xfrm>
          <a:off x="1397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86885</xdr:rowOff>
    </xdr:from>
    <xdr:ext cx="762000" cy="259045"/>
    <xdr:sp macro="" textlink="">
      <xdr:nvSpPr>
        <xdr:cNvPr id="158" name="テキスト ボックス 157"/>
        <xdr:cNvSpPr txBox="1"/>
      </xdr:nvSpPr>
      <xdr:spPr>
        <a:xfrm>
          <a:off x="1066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[103,564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令和元年度決算では、類似団体内平均値より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7,687</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円低い</a:t>
          </a:r>
          <a:r>
            <a:rPr kumimoji="1" lang="en-US" altLang="ja-JP" sz="1300">
              <a:solidFill>
                <a:srgbClr val="000000"/>
              </a:solidFill>
              <a:latin typeface="ＭＳ Ｐゴシック" panose="020B0600070205080204" pitchFamily="50" charset="-128"/>
              <a:ea typeface="ＭＳ Ｐゴシック" panose="020B0600070205080204" pitchFamily="50" charset="-128"/>
            </a:rPr>
            <a:t>103,564</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円となった。これは、本市が他市に先駆けて行財政改革に取り組み、歳出削減を進めてきたことによるものである。今後も適正水準の維持に努める。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167,819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64585</xdr:rowOff>
    </xdr:from>
    <xdr:to>
      <xdr:col>23</xdr:col>
      <xdr:colOff>133350</xdr:colOff>
      <xdr:row>82</xdr:row>
      <xdr:rowOff>90456</xdr:rowOff>
    </xdr:to>
    <xdr:cxnSp macro="">
      <xdr:nvCxnSpPr>
        <xdr:cNvPr id="195" name="直線コネクタ 194"/>
        <xdr:cNvCxnSpPr/>
      </xdr:nvCxnSpPr>
      <xdr:spPr>
        <a:xfrm>
          <a:off x="4114800" y="14123485"/>
          <a:ext cx="838200" cy="2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144225</xdr:rowOff>
    </xdr:from>
    <xdr:ext cx="762000" cy="259045"/>
    <xdr:sp macro="" textlink="">
      <xdr:nvSpPr>
        <xdr:cNvPr id="196" name="人件費・物件費等の状況平均値テキスト"/>
        <xdr:cNvSpPr txBox="1"/>
      </xdr:nvSpPr>
      <xdr:spPr>
        <a:xfrm>
          <a:off x="5041900" y="1420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64585</xdr:rowOff>
    </xdr:from>
    <xdr:to>
      <xdr:col>19</xdr:col>
      <xdr:colOff>133350</xdr:colOff>
      <xdr:row>82</xdr:row>
      <xdr:rowOff>64914</xdr:rowOff>
    </xdr:to>
    <xdr:cxnSp macro="">
      <xdr:nvCxnSpPr>
        <xdr:cNvPr id="198" name="直線コネクタ 197"/>
        <xdr:cNvCxnSpPr/>
      </xdr:nvCxnSpPr>
      <xdr:spPr>
        <a:xfrm flipV="1">
          <a:off x="3225800" y="14123485"/>
          <a:ext cx="88900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42761</xdr:rowOff>
    </xdr:from>
    <xdr:ext cx="736600" cy="259045"/>
    <xdr:sp macro="" textlink="">
      <xdr:nvSpPr>
        <xdr:cNvPr id="200" name="テキスト ボックス 199"/>
        <xdr:cNvSpPr txBox="1"/>
      </xdr:nvSpPr>
      <xdr:spPr>
        <a:xfrm>
          <a:off x="3733800" y="1427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56693</xdr:rowOff>
    </xdr:from>
    <xdr:to>
      <xdr:col>15</xdr:col>
      <xdr:colOff>82550</xdr:colOff>
      <xdr:row>82</xdr:row>
      <xdr:rowOff>64914</xdr:rowOff>
    </xdr:to>
    <xdr:cxnSp macro="">
      <xdr:nvCxnSpPr>
        <xdr:cNvPr id="201" name="直線コネクタ 200"/>
        <xdr:cNvCxnSpPr/>
      </xdr:nvCxnSpPr>
      <xdr:spPr>
        <a:xfrm>
          <a:off x="2336800" y="14115593"/>
          <a:ext cx="889000" cy="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168451</xdr:rowOff>
    </xdr:from>
    <xdr:ext cx="762000" cy="259045"/>
    <xdr:sp macro="" textlink="">
      <xdr:nvSpPr>
        <xdr:cNvPr id="203" name="テキスト ボックス 202"/>
        <xdr:cNvSpPr txBox="1"/>
      </xdr:nvSpPr>
      <xdr:spPr>
        <a:xfrm>
          <a:off x="2844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56693</xdr:rowOff>
    </xdr:from>
    <xdr:to>
      <xdr:col>11</xdr:col>
      <xdr:colOff>31750</xdr:colOff>
      <xdr:row>82</xdr:row>
      <xdr:rowOff>93525</xdr:rowOff>
    </xdr:to>
    <xdr:cxnSp macro="">
      <xdr:nvCxnSpPr>
        <xdr:cNvPr id="204" name="直線コネクタ 203"/>
        <xdr:cNvCxnSpPr/>
      </xdr:nvCxnSpPr>
      <xdr:spPr>
        <a:xfrm flipV="1">
          <a:off x="1447800" y="14115593"/>
          <a:ext cx="889000" cy="3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5842</xdr:rowOff>
    </xdr:from>
    <xdr:ext cx="762000" cy="259045"/>
    <xdr:sp macro="" textlink="">
      <xdr:nvSpPr>
        <xdr:cNvPr id="206" name="テキスト ボックス 205"/>
        <xdr:cNvSpPr txBox="1"/>
      </xdr:nvSpPr>
      <xdr:spPr>
        <a:xfrm>
          <a:off x="1955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167245</xdr:rowOff>
    </xdr:from>
    <xdr:ext cx="762000" cy="259045"/>
    <xdr:sp macro="" textlink="">
      <xdr:nvSpPr>
        <xdr:cNvPr id="208" name="テキスト ボックス 207"/>
        <xdr:cNvSpPr txBox="1"/>
      </xdr:nvSpPr>
      <xdr:spPr>
        <a:xfrm>
          <a:off x="1066800" y="1422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39656</xdr:rowOff>
    </xdr:from>
    <xdr:to>
      <xdr:col>23</xdr:col>
      <xdr:colOff>184150</xdr:colOff>
      <xdr:row>82</xdr:row>
      <xdr:rowOff>141256</xdr:rowOff>
    </xdr:to>
    <xdr:sp macro="" textlink="">
      <xdr:nvSpPr>
        <xdr:cNvPr id="214" name="楕円 213"/>
        <xdr:cNvSpPr/>
      </xdr:nvSpPr>
      <xdr:spPr>
        <a:xfrm>
          <a:off x="4902200" y="140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56183</xdr:rowOff>
    </xdr:from>
    <xdr:ext cx="762000" cy="259045"/>
    <xdr:sp macro="" textlink="">
      <xdr:nvSpPr>
        <xdr:cNvPr id="215" name="人件費・物件費等の状況該当値テキスト"/>
        <xdr:cNvSpPr txBox="1"/>
      </xdr:nvSpPr>
      <xdr:spPr>
        <a:xfrm>
          <a:off x="5041900" y="1394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13785</xdr:rowOff>
    </xdr:from>
    <xdr:to>
      <xdr:col>19</xdr:col>
      <xdr:colOff>184150</xdr:colOff>
      <xdr:row>82</xdr:row>
      <xdr:rowOff>115385</xdr:rowOff>
    </xdr:to>
    <xdr:sp macro="" textlink="">
      <xdr:nvSpPr>
        <xdr:cNvPr id="216" name="楕円 215"/>
        <xdr:cNvSpPr/>
      </xdr:nvSpPr>
      <xdr:spPr>
        <a:xfrm>
          <a:off x="4064000" y="1407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125562</xdr:rowOff>
    </xdr:from>
    <xdr:ext cx="736600" cy="259045"/>
    <xdr:sp macro="" textlink="">
      <xdr:nvSpPr>
        <xdr:cNvPr id="217" name="テキスト ボックス 216"/>
        <xdr:cNvSpPr txBox="1"/>
      </xdr:nvSpPr>
      <xdr:spPr>
        <a:xfrm>
          <a:off x="3733800" y="13841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14114</xdr:rowOff>
    </xdr:from>
    <xdr:to>
      <xdr:col>15</xdr:col>
      <xdr:colOff>133350</xdr:colOff>
      <xdr:row>82</xdr:row>
      <xdr:rowOff>115714</xdr:rowOff>
    </xdr:to>
    <xdr:sp macro="" textlink="">
      <xdr:nvSpPr>
        <xdr:cNvPr id="218" name="楕円 217"/>
        <xdr:cNvSpPr/>
      </xdr:nvSpPr>
      <xdr:spPr>
        <a:xfrm>
          <a:off x="3175000" y="1407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125891</xdr:rowOff>
    </xdr:from>
    <xdr:ext cx="762000" cy="259045"/>
    <xdr:sp macro="" textlink="">
      <xdr:nvSpPr>
        <xdr:cNvPr id="219" name="テキスト ボックス 218"/>
        <xdr:cNvSpPr txBox="1"/>
      </xdr:nvSpPr>
      <xdr:spPr>
        <a:xfrm>
          <a:off x="2844800" y="13841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5893</xdr:rowOff>
    </xdr:from>
    <xdr:to>
      <xdr:col>11</xdr:col>
      <xdr:colOff>82550</xdr:colOff>
      <xdr:row>82</xdr:row>
      <xdr:rowOff>107493</xdr:rowOff>
    </xdr:to>
    <xdr:sp macro="" textlink="">
      <xdr:nvSpPr>
        <xdr:cNvPr id="220" name="楕円 219"/>
        <xdr:cNvSpPr/>
      </xdr:nvSpPr>
      <xdr:spPr>
        <a:xfrm>
          <a:off x="2286000" y="1406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117670</xdr:rowOff>
    </xdr:from>
    <xdr:ext cx="762000" cy="259045"/>
    <xdr:sp macro="" textlink="">
      <xdr:nvSpPr>
        <xdr:cNvPr id="221" name="テキスト ボックス 220"/>
        <xdr:cNvSpPr txBox="1"/>
      </xdr:nvSpPr>
      <xdr:spPr>
        <a:xfrm>
          <a:off x="1955800" y="1383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42725</xdr:rowOff>
    </xdr:from>
    <xdr:to>
      <xdr:col>7</xdr:col>
      <xdr:colOff>31750</xdr:colOff>
      <xdr:row>82</xdr:row>
      <xdr:rowOff>144325</xdr:rowOff>
    </xdr:to>
    <xdr:sp macro="" textlink="">
      <xdr:nvSpPr>
        <xdr:cNvPr id="222" name="楕円 221"/>
        <xdr:cNvSpPr/>
      </xdr:nvSpPr>
      <xdr:spPr>
        <a:xfrm>
          <a:off x="1397000" y="141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154502</xdr:rowOff>
    </xdr:from>
    <xdr:ext cx="762000" cy="259045"/>
    <xdr:sp macro="" textlink="">
      <xdr:nvSpPr>
        <xdr:cNvPr id="223" name="テキスト ボックス 222"/>
        <xdr:cNvSpPr txBox="1"/>
      </xdr:nvSpPr>
      <xdr:spPr>
        <a:xfrm>
          <a:off x="1066800" y="1387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令和元年</a:t>
          </a:r>
          <a:r>
            <a:rPr kumimoji="1" lang="en-US" altLang="ja-JP" sz="1300">
              <a:solidFill>
                <a:srgbClr val="000000"/>
              </a:solidFill>
              <a:latin typeface="ＭＳ Ｐゴシック" panose="020B0600070205080204" pitchFamily="50" charset="-128"/>
              <a:ea typeface="ＭＳ Ｐゴシック" panose="020B0600070205080204" pitchFamily="50" charset="-128"/>
            </a:rPr>
            <a:t>4</a:t>
          </a:r>
          <a:r>
            <a:rPr kumimoji="1" lang="ja-JP" altLang="en-US" sz="1300">
              <a:solidFill>
                <a:srgbClr val="000000"/>
              </a:solidFill>
              <a:latin typeface="ＭＳ Ｐゴシック" panose="020B0600070205080204" pitchFamily="50" charset="-128"/>
              <a:ea typeface="ＭＳ Ｐゴシック" panose="020B0600070205080204" pitchFamily="50" charset="-128"/>
            </a:rPr>
            <a:t>月</a:t>
          </a:r>
          <a:r>
            <a:rPr kumimoji="1" lang="en-US" altLang="ja-JP" sz="1300">
              <a:solidFill>
                <a:srgbClr val="000000"/>
              </a:solidFill>
              <a:latin typeface="ＭＳ Ｐゴシック" panose="020B0600070205080204" pitchFamily="50" charset="-128"/>
              <a:ea typeface="ＭＳ Ｐゴシック" panose="020B0600070205080204" pitchFamily="50" charset="-128"/>
            </a:rPr>
            <a:t>1</a:t>
          </a:r>
          <a:r>
            <a:rPr kumimoji="1" lang="ja-JP" altLang="en-US" sz="1300">
              <a:solidFill>
                <a:srgbClr val="000000"/>
              </a:solidFill>
              <a:latin typeface="ＭＳ Ｐゴシック" panose="020B0600070205080204" pitchFamily="50" charset="-128"/>
              <a:ea typeface="ＭＳ Ｐゴシック" panose="020B0600070205080204" pitchFamily="50" charset="-128"/>
            </a:rPr>
            <a:t>日現在のラスパイレス指数は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99.1</a:t>
          </a:r>
          <a:r>
            <a:rPr kumimoji="1" lang="ja-JP" altLang="en-US" sz="1300">
              <a:solidFill>
                <a:srgbClr val="000000"/>
              </a:solidFill>
              <a:latin typeface="ＭＳ Ｐゴシック" panose="020B0600070205080204" pitchFamily="50" charset="-128"/>
              <a:ea typeface="ＭＳ Ｐゴシック" panose="020B0600070205080204" pitchFamily="50" charset="-128"/>
            </a:rPr>
            <a:t>％となった。これは、類似団体内平均値より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0.8</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ポイント低い数値であり、ここ</a:t>
          </a:r>
          <a:r>
            <a:rPr kumimoji="1" lang="en-US" altLang="ja-JP" sz="1300">
              <a:solidFill>
                <a:srgbClr val="000000"/>
              </a:solidFill>
              <a:latin typeface="ＭＳ Ｐゴシック" panose="020B0600070205080204" pitchFamily="50" charset="-128"/>
              <a:ea typeface="ＭＳ Ｐゴシック" panose="020B0600070205080204" pitchFamily="50" charset="-128"/>
            </a:rPr>
            <a:t>5</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年でみても類似団体内平均値を下回る数値で推移している。今後も給与水準を含めた人件費の適正化に努める。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73025</xdr:rowOff>
    </xdr:from>
    <xdr:to>
      <xdr:col>81</xdr:col>
      <xdr:colOff>44450</xdr:colOff>
      <xdr:row>84</xdr:row>
      <xdr:rowOff>22225</xdr:rowOff>
    </xdr:to>
    <xdr:cxnSp macro="">
      <xdr:nvCxnSpPr>
        <xdr:cNvPr id="257" name="直線コネクタ 256"/>
        <xdr:cNvCxnSpPr/>
      </xdr:nvCxnSpPr>
      <xdr:spPr>
        <a:xfrm>
          <a:off x="16179800" y="14303375"/>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73025</xdr:rowOff>
    </xdr:from>
    <xdr:to>
      <xdr:col>77</xdr:col>
      <xdr:colOff>44450</xdr:colOff>
      <xdr:row>84</xdr:row>
      <xdr:rowOff>22225</xdr:rowOff>
    </xdr:to>
    <xdr:cxnSp macro="">
      <xdr:nvCxnSpPr>
        <xdr:cNvPr id="260" name="直線コネクタ 259"/>
        <xdr:cNvCxnSpPr/>
      </xdr:nvCxnSpPr>
      <xdr:spPr>
        <a:xfrm flipV="1">
          <a:off x="15290800" y="1430337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2" name="テキスト ボックス 26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84</xdr:row>
      <xdr:rowOff>22225</xdr:rowOff>
    </xdr:to>
    <xdr:cxnSp macro="">
      <xdr:nvCxnSpPr>
        <xdr:cNvPr id="263" name="直線コネクタ 262"/>
        <xdr:cNvCxnSpPr/>
      </xdr:nvCxnSpPr>
      <xdr:spPr>
        <a:xfrm>
          <a:off x="14401800" y="1440391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5" name="テキスト ボックス 264"/>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2116</xdr:rowOff>
    </xdr:to>
    <xdr:cxnSp macro="">
      <xdr:nvCxnSpPr>
        <xdr:cNvPr id="266" name="直線コネクタ 265"/>
        <xdr:cNvCxnSpPr/>
      </xdr:nvCxnSpPr>
      <xdr:spPr>
        <a:xfrm>
          <a:off x="13512800" y="143637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8" name="テキスト ボックス 267"/>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142875</xdr:rowOff>
    </xdr:from>
    <xdr:to>
      <xdr:col>81</xdr:col>
      <xdr:colOff>95250</xdr:colOff>
      <xdr:row>84</xdr:row>
      <xdr:rowOff>73025</xdr:rowOff>
    </xdr:to>
    <xdr:sp macro="" textlink="">
      <xdr:nvSpPr>
        <xdr:cNvPr id="276" name="楕円 275"/>
        <xdr:cNvSpPr/>
      </xdr:nvSpPr>
      <xdr:spPr>
        <a:xfrm>
          <a:off x="169672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159402</xdr:rowOff>
    </xdr:from>
    <xdr:ext cx="762000" cy="259045"/>
    <xdr:sp macro="" textlink="">
      <xdr:nvSpPr>
        <xdr:cNvPr id="277" name="給与水準   （国との比較）該当値テキスト"/>
        <xdr:cNvSpPr txBox="1"/>
      </xdr:nvSpPr>
      <xdr:spPr>
        <a:xfrm>
          <a:off x="17106900" y="1421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22225</xdr:rowOff>
    </xdr:from>
    <xdr:to>
      <xdr:col>77</xdr:col>
      <xdr:colOff>95250</xdr:colOff>
      <xdr:row>83</xdr:row>
      <xdr:rowOff>123825</xdr:rowOff>
    </xdr:to>
    <xdr:sp macro="" textlink="">
      <xdr:nvSpPr>
        <xdr:cNvPr id="278" name="楕円 277"/>
        <xdr:cNvSpPr/>
      </xdr:nvSpPr>
      <xdr:spPr>
        <a:xfrm>
          <a:off x="16129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134002</xdr:rowOff>
    </xdr:from>
    <xdr:ext cx="736600" cy="259045"/>
    <xdr:sp macro="" textlink="">
      <xdr:nvSpPr>
        <xdr:cNvPr id="279" name="テキスト ボックス 278"/>
        <xdr:cNvSpPr txBox="1"/>
      </xdr:nvSpPr>
      <xdr:spPr>
        <a:xfrm>
          <a:off x="15798800" y="1402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142875</xdr:rowOff>
    </xdr:from>
    <xdr:to>
      <xdr:col>73</xdr:col>
      <xdr:colOff>44450</xdr:colOff>
      <xdr:row>84</xdr:row>
      <xdr:rowOff>73025</xdr:rowOff>
    </xdr:to>
    <xdr:sp macro="" textlink="">
      <xdr:nvSpPr>
        <xdr:cNvPr id="280" name="楕円 279"/>
        <xdr:cNvSpPr/>
      </xdr:nvSpPr>
      <xdr:spPr>
        <a:xfrm>
          <a:off x="15240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83202</xdr:rowOff>
    </xdr:from>
    <xdr:ext cx="762000" cy="259045"/>
    <xdr:sp macro="" textlink="">
      <xdr:nvSpPr>
        <xdr:cNvPr id="281" name="テキスト ボックス 280"/>
        <xdr:cNvSpPr txBox="1"/>
      </xdr:nvSpPr>
      <xdr:spPr>
        <a:xfrm>
          <a:off x="14909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82" name="楕円 281"/>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83" name="テキスト ボックス 282"/>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4" name="楕円 283"/>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5" name="テキスト ボックス 284"/>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[5.87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300" baseline="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a:t>
          </a:r>
          <a:r>
            <a:rPr kumimoji="1" lang="en-US" altLang="ja-JP" sz="1300">
              <a:solidFill>
                <a:srgbClr val="000000"/>
              </a:solidFill>
              <a:latin typeface="ＭＳ Ｐゴシック" panose="020B0600070205080204" pitchFamily="50" charset="-128"/>
              <a:ea typeface="ＭＳ Ｐゴシック" panose="020B0600070205080204" pitchFamily="50" charset="-128"/>
            </a:rPr>
            <a:t>1</a:t>
          </a:r>
          <a:r>
            <a:rPr kumimoji="1" lang="ja-JP" altLang="en-US" sz="1300">
              <a:solidFill>
                <a:srgbClr val="000000"/>
              </a:solidFill>
              <a:latin typeface="ＭＳ Ｐゴシック" panose="020B0600070205080204" pitchFamily="50" charset="-128"/>
              <a:ea typeface="ＭＳ Ｐゴシック" panose="020B0600070205080204" pitchFamily="50" charset="-128"/>
            </a:rPr>
            <a:t>月</a:t>
          </a:r>
          <a:r>
            <a:rPr kumimoji="1" lang="en-US" altLang="ja-JP" sz="1300">
              <a:solidFill>
                <a:srgbClr val="000000"/>
              </a:solidFill>
              <a:latin typeface="ＭＳ Ｐゴシック" panose="020B0600070205080204" pitchFamily="50" charset="-128"/>
              <a:ea typeface="ＭＳ Ｐゴシック" panose="020B0600070205080204" pitchFamily="50" charset="-128"/>
            </a:rPr>
            <a:t>1</a:t>
          </a:r>
          <a:r>
            <a:rPr kumimoji="1" lang="ja-JP" altLang="en-US" sz="1300">
              <a:solidFill>
                <a:srgbClr val="000000"/>
              </a:solidFill>
              <a:latin typeface="ＭＳ Ｐゴシック" panose="020B0600070205080204" pitchFamily="50" charset="-128"/>
              <a:ea typeface="ＭＳ Ｐゴシック" panose="020B0600070205080204" pitchFamily="50" charset="-128"/>
            </a:rPr>
            <a:t>日現在の人口</a:t>
          </a:r>
          <a:r>
            <a:rPr kumimoji="1" lang="en-US" altLang="ja-JP" sz="13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人あたりの職員数は</a:t>
          </a:r>
          <a:r>
            <a:rPr kumimoji="1" lang="en-US" altLang="ja-JP" sz="1300">
              <a:solidFill>
                <a:srgbClr val="000000"/>
              </a:solidFill>
              <a:latin typeface="ＭＳ Ｐゴシック" panose="020B0600070205080204" pitchFamily="50" charset="-128"/>
              <a:ea typeface="ＭＳ Ｐゴシック" panose="020B0600070205080204" pitchFamily="50" charset="-128"/>
            </a:rPr>
            <a:t>5.87</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となった。子育て・教育分野の充実や多様化する行政ニーズへの対応により、近年増加傾向にあるが、他市に先駆けて行財政改革に取り組み、職員定数の適正化を進めてきたことにより、類似団体内平均値を下回る状況にある。今後も増加する行財政需要に対応しながらも、適正な職員数の維持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53552</xdr:rowOff>
    </xdr:from>
    <xdr:to>
      <xdr:col>81</xdr:col>
      <xdr:colOff>44450</xdr:colOff>
      <xdr:row>60</xdr:row>
      <xdr:rowOff>69638</xdr:rowOff>
    </xdr:to>
    <xdr:cxnSp macro="">
      <xdr:nvCxnSpPr>
        <xdr:cNvPr id="320" name="直線コネクタ 319"/>
        <xdr:cNvCxnSpPr/>
      </xdr:nvCxnSpPr>
      <xdr:spPr>
        <a:xfrm flipV="1">
          <a:off x="16179800" y="10340552"/>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155804</xdr:rowOff>
    </xdr:from>
    <xdr:ext cx="762000" cy="259045"/>
    <xdr:sp macro="" textlink="">
      <xdr:nvSpPr>
        <xdr:cNvPr id="321" name="定員管理の状況平均値テキスト"/>
        <xdr:cNvSpPr txBox="1"/>
      </xdr:nvSpPr>
      <xdr:spPr>
        <a:xfrm>
          <a:off x="17106900" y="1044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69638</xdr:rowOff>
    </xdr:from>
    <xdr:to>
      <xdr:col>77</xdr:col>
      <xdr:colOff>44450</xdr:colOff>
      <xdr:row>60</xdr:row>
      <xdr:rowOff>93769</xdr:rowOff>
    </xdr:to>
    <xdr:cxnSp macro="">
      <xdr:nvCxnSpPr>
        <xdr:cNvPr id="323" name="直線コネクタ 322"/>
        <xdr:cNvCxnSpPr/>
      </xdr:nvCxnSpPr>
      <xdr:spPr>
        <a:xfrm flipV="1">
          <a:off x="15290800" y="1035663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70502</xdr:rowOff>
    </xdr:from>
    <xdr:ext cx="736600" cy="259045"/>
    <xdr:sp macro="" textlink="">
      <xdr:nvSpPr>
        <xdr:cNvPr id="325" name="テキスト ボックス 324"/>
        <xdr:cNvSpPr txBox="1"/>
      </xdr:nvSpPr>
      <xdr:spPr>
        <a:xfrm>
          <a:off x="15798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93769</xdr:rowOff>
    </xdr:from>
    <xdr:to>
      <xdr:col>72</xdr:col>
      <xdr:colOff>203200</xdr:colOff>
      <xdr:row>60</xdr:row>
      <xdr:rowOff>109855</xdr:rowOff>
    </xdr:to>
    <xdr:cxnSp macro="">
      <xdr:nvCxnSpPr>
        <xdr:cNvPr id="326" name="直線コネクタ 325"/>
        <xdr:cNvCxnSpPr/>
      </xdr:nvCxnSpPr>
      <xdr:spPr>
        <a:xfrm flipV="1">
          <a:off x="14401800" y="1038076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54415</xdr:rowOff>
    </xdr:from>
    <xdr:ext cx="762000" cy="259045"/>
    <xdr:sp macro="" textlink="">
      <xdr:nvSpPr>
        <xdr:cNvPr id="328" name="テキスト ボックス 327"/>
        <xdr:cNvSpPr txBox="1"/>
      </xdr:nvSpPr>
      <xdr:spPr>
        <a:xfrm>
          <a:off x="14909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109855</xdr:rowOff>
    </xdr:from>
    <xdr:to>
      <xdr:col>68</xdr:col>
      <xdr:colOff>152400</xdr:colOff>
      <xdr:row>60</xdr:row>
      <xdr:rowOff>138006</xdr:rowOff>
    </xdr:to>
    <xdr:cxnSp macro="">
      <xdr:nvCxnSpPr>
        <xdr:cNvPr id="329" name="直線コネクタ 328"/>
        <xdr:cNvCxnSpPr/>
      </xdr:nvCxnSpPr>
      <xdr:spPr>
        <a:xfrm flipV="1">
          <a:off x="13512800" y="10396855"/>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46372</xdr:rowOff>
    </xdr:from>
    <xdr:ext cx="762000" cy="259045"/>
    <xdr:sp macro="" textlink="">
      <xdr:nvSpPr>
        <xdr:cNvPr id="331" name="テキスト ボックス 330"/>
        <xdr:cNvSpPr txBox="1"/>
      </xdr:nvSpPr>
      <xdr:spPr>
        <a:xfrm>
          <a:off x="14020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22242</xdr:rowOff>
    </xdr:from>
    <xdr:ext cx="762000" cy="259045"/>
    <xdr:sp macro="" textlink="">
      <xdr:nvSpPr>
        <xdr:cNvPr id="333" name="テキスト ボックス 332"/>
        <xdr:cNvSpPr txBox="1"/>
      </xdr:nvSpPr>
      <xdr:spPr>
        <a:xfrm>
          <a:off x="13131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2752</xdr:rowOff>
    </xdr:from>
    <xdr:to>
      <xdr:col>81</xdr:col>
      <xdr:colOff>95250</xdr:colOff>
      <xdr:row>60</xdr:row>
      <xdr:rowOff>104352</xdr:rowOff>
    </xdr:to>
    <xdr:sp macro="" textlink="">
      <xdr:nvSpPr>
        <xdr:cNvPr id="339" name="楕円 338"/>
        <xdr:cNvSpPr/>
      </xdr:nvSpPr>
      <xdr:spPr>
        <a:xfrm>
          <a:off x="169672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19279</xdr:rowOff>
    </xdr:from>
    <xdr:ext cx="762000" cy="259045"/>
    <xdr:sp macro="" textlink="">
      <xdr:nvSpPr>
        <xdr:cNvPr id="340" name="定員管理の状況該当値テキスト"/>
        <xdr:cNvSpPr txBox="1"/>
      </xdr:nvSpPr>
      <xdr:spPr>
        <a:xfrm>
          <a:off x="17106900" y="10134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18838</xdr:rowOff>
    </xdr:from>
    <xdr:to>
      <xdr:col>77</xdr:col>
      <xdr:colOff>95250</xdr:colOff>
      <xdr:row>60</xdr:row>
      <xdr:rowOff>120438</xdr:rowOff>
    </xdr:to>
    <xdr:sp macro="" textlink="">
      <xdr:nvSpPr>
        <xdr:cNvPr id="341" name="楕円 340"/>
        <xdr:cNvSpPr/>
      </xdr:nvSpPr>
      <xdr:spPr>
        <a:xfrm>
          <a:off x="16129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130615</xdr:rowOff>
    </xdr:from>
    <xdr:ext cx="736600" cy="259045"/>
    <xdr:sp macro="" textlink="">
      <xdr:nvSpPr>
        <xdr:cNvPr id="342" name="テキスト ボックス 341"/>
        <xdr:cNvSpPr txBox="1"/>
      </xdr:nvSpPr>
      <xdr:spPr>
        <a:xfrm>
          <a:off x="15798800" y="10074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42969</xdr:rowOff>
    </xdr:from>
    <xdr:to>
      <xdr:col>73</xdr:col>
      <xdr:colOff>44450</xdr:colOff>
      <xdr:row>60</xdr:row>
      <xdr:rowOff>144569</xdr:rowOff>
    </xdr:to>
    <xdr:sp macro="" textlink="">
      <xdr:nvSpPr>
        <xdr:cNvPr id="343" name="楕円 342"/>
        <xdr:cNvSpPr/>
      </xdr:nvSpPr>
      <xdr:spPr>
        <a:xfrm>
          <a:off x="15240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154746</xdr:rowOff>
    </xdr:from>
    <xdr:ext cx="762000" cy="259045"/>
    <xdr:sp macro="" textlink="">
      <xdr:nvSpPr>
        <xdr:cNvPr id="344" name="テキスト ボックス 343"/>
        <xdr:cNvSpPr txBox="1"/>
      </xdr:nvSpPr>
      <xdr:spPr>
        <a:xfrm>
          <a:off x="14909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59055</xdr:rowOff>
    </xdr:from>
    <xdr:to>
      <xdr:col>68</xdr:col>
      <xdr:colOff>203200</xdr:colOff>
      <xdr:row>60</xdr:row>
      <xdr:rowOff>160655</xdr:rowOff>
    </xdr:to>
    <xdr:sp macro="" textlink="">
      <xdr:nvSpPr>
        <xdr:cNvPr id="345" name="楕円 344"/>
        <xdr:cNvSpPr/>
      </xdr:nvSpPr>
      <xdr:spPr>
        <a:xfrm>
          <a:off x="14351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170832</xdr:rowOff>
    </xdr:from>
    <xdr:ext cx="762000" cy="259045"/>
    <xdr:sp macro="" textlink="">
      <xdr:nvSpPr>
        <xdr:cNvPr id="346" name="テキスト ボックス 345"/>
        <xdr:cNvSpPr txBox="1"/>
      </xdr:nvSpPr>
      <xdr:spPr>
        <a:xfrm>
          <a:off x="14020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87206</xdr:rowOff>
    </xdr:from>
    <xdr:to>
      <xdr:col>64</xdr:col>
      <xdr:colOff>152400</xdr:colOff>
      <xdr:row>61</xdr:row>
      <xdr:rowOff>17356</xdr:rowOff>
    </xdr:to>
    <xdr:sp macro="" textlink="">
      <xdr:nvSpPr>
        <xdr:cNvPr id="347" name="楕円 346"/>
        <xdr:cNvSpPr/>
      </xdr:nvSpPr>
      <xdr:spPr>
        <a:xfrm>
          <a:off x="13462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27533</xdr:rowOff>
    </xdr:from>
    <xdr:ext cx="762000" cy="259045"/>
    <xdr:sp macro="" textlink="">
      <xdr:nvSpPr>
        <xdr:cNvPr id="348" name="テキスト ボックス 347"/>
        <xdr:cNvSpPr txBox="1"/>
      </xdr:nvSpPr>
      <xdr:spPr>
        <a:xfrm>
          <a:off x="13131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 0.7%]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本市の実質公債費比率は、類似団体内平均値を大きく下回る非常に良好な数値で推移している。これは、市債の発行を抑制してきたことや、新たに発行する場合においても普通交付税による財源措置のあるものを優先的に発行してきたことによるものである。引き続き、市債の適正管理に努め、現在の水準を維持し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21336</xdr:rowOff>
    </xdr:from>
    <xdr:to>
      <xdr:col>81</xdr:col>
      <xdr:colOff>44450</xdr:colOff>
      <xdr:row>36</xdr:row>
      <xdr:rowOff>50292</xdr:rowOff>
    </xdr:to>
    <xdr:cxnSp macro="">
      <xdr:nvCxnSpPr>
        <xdr:cNvPr id="380" name="直線コネクタ 379"/>
        <xdr:cNvCxnSpPr/>
      </xdr:nvCxnSpPr>
      <xdr:spPr>
        <a:xfrm flipV="1">
          <a:off x="16179800" y="619353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45991</xdr:rowOff>
    </xdr:from>
    <xdr:ext cx="762000" cy="259045"/>
    <xdr:sp macro="" textlink="">
      <xdr:nvSpPr>
        <xdr:cNvPr id="381" name="公債費負担の状況平均値テキスト"/>
        <xdr:cNvSpPr txBox="1"/>
      </xdr:nvSpPr>
      <xdr:spPr>
        <a:xfrm>
          <a:off x="17106900" y="6732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50292</xdr:rowOff>
    </xdr:from>
    <xdr:to>
      <xdr:col>77</xdr:col>
      <xdr:colOff>44450</xdr:colOff>
      <xdr:row>36</xdr:row>
      <xdr:rowOff>108204</xdr:rowOff>
    </xdr:to>
    <xdr:cxnSp macro="">
      <xdr:nvCxnSpPr>
        <xdr:cNvPr id="383" name="直線コネクタ 382"/>
        <xdr:cNvCxnSpPr/>
      </xdr:nvCxnSpPr>
      <xdr:spPr>
        <a:xfrm flipV="1">
          <a:off x="15290800" y="622249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8145</xdr:rowOff>
    </xdr:from>
    <xdr:ext cx="736600" cy="259045"/>
    <xdr:sp macro="" textlink="">
      <xdr:nvSpPr>
        <xdr:cNvPr id="385" name="テキスト ボックス 384"/>
        <xdr:cNvSpPr txBox="1"/>
      </xdr:nvSpPr>
      <xdr:spPr>
        <a:xfrm>
          <a:off x="15798800" y="686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108204</xdr:rowOff>
    </xdr:from>
    <xdr:to>
      <xdr:col>72</xdr:col>
      <xdr:colOff>203200</xdr:colOff>
      <xdr:row>36</xdr:row>
      <xdr:rowOff>117856</xdr:rowOff>
    </xdr:to>
    <xdr:cxnSp macro="">
      <xdr:nvCxnSpPr>
        <xdr:cNvPr id="386" name="直線コネクタ 385"/>
        <xdr:cNvCxnSpPr/>
      </xdr:nvCxnSpPr>
      <xdr:spPr>
        <a:xfrm flipV="1">
          <a:off x="14401800" y="62804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27449</xdr:rowOff>
    </xdr:from>
    <xdr:ext cx="762000" cy="259045"/>
    <xdr:sp macro="" textlink="">
      <xdr:nvSpPr>
        <xdr:cNvPr id="388" name="テキスト ボックス 387"/>
        <xdr:cNvSpPr txBox="1"/>
      </xdr:nvSpPr>
      <xdr:spPr>
        <a:xfrm>
          <a:off x="14909800" y="688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98552</xdr:rowOff>
    </xdr:from>
    <xdr:to>
      <xdr:col>68</xdr:col>
      <xdr:colOff>152400</xdr:colOff>
      <xdr:row>36</xdr:row>
      <xdr:rowOff>117856</xdr:rowOff>
    </xdr:to>
    <xdr:cxnSp macro="">
      <xdr:nvCxnSpPr>
        <xdr:cNvPr id="389" name="直線コネクタ 388"/>
        <xdr:cNvCxnSpPr/>
      </xdr:nvCxnSpPr>
      <xdr:spPr>
        <a:xfrm>
          <a:off x="13512800" y="62707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56405</xdr:rowOff>
    </xdr:from>
    <xdr:ext cx="762000" cy="259045"/>
    <xdr:sp macro="" textlink="">
      <xdr:nvSpPr>
        <xdr:cNvPr id="391" name="テキスト ボックス 390"/>
        <xdr:cNvSpPr txBox="1"/>
      </xdr:nvSpPr>
      <xdr:spPr>
        <a:xfrm>
          <a:off x="14020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85361</xdr:rowOff>
    </xdr:from>
    <xdr:ext cx="762000" cy="259045"/>
    <xdr:sp macro="" textlink="">
      <xdr:nvSpPr>
        <xdr:cNvPr id="393" name="テキスト ボックス 392"/>
        <xdr:cNvSpPr txBox="1"/>
      </xdr:nvSpPr>
      <xdr:spPr>
        <a:xfrm>
          <a:off x="13131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141986</xdr:rowOff>
    </xdr:from>
    <xdr:to>
      <xdr:col>81</xdr:col>
      <xdr:colOff>95250</xdr:colOff>
      <xdr:row>36</xdr:row>
      <xdr:rowOff>72136</xdr:rowOff>
    </xdr:to>
    <xdr:sp macro="" textlink="">
      <xdr:nvSpPr>
        <xdr:cNvPr id="399" name="楕円 398"/>
        <xdr:cNvSpPr/>
      </xdr:nvSpPr>
      <xdr:spPr>
        <a:xfrm>
          <a:off x="16967200" y="61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63263</xdr:rowOff>
    </xdr:from>
    <xdr:ext cx="762000" cy="259045"/>
    <xdr:sp macro="" textlink="">
      <xdr:nvSpPr>
        <xdr:cNvPr id="400" name="公債費負担の状況該当値テキスト"/>
        <xdr:cNvSpPr txBox="1"/>
      </xdr:nvSpPr>
      <xdr:spPr>
        <a:xfrm>
          <a:off x="17106900" y="6064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170942</xdr:rowOff>
    </xdr:from>
    <xdr:to>
      <xdr:col>77</xdr:col>
      <xdr:colOff>95250</xdr:colOff>
      <xdr:row>36</xdr:row>
      <xdr:rowOff>101092</xdr:rowOff>
    </xdr:to>
    <xdr:sp macro="" textlink="">
      <xdr:nvSpPr>
        <xdr:cNvPr id="401" name="楕円 400"/>
        <xdr:cNvSpPr/>
      </xdr:nvSpPr>
      <xdr:spPr>
        <a:xfrm>
          <a:off x="16129000" y="6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111269</xdr:rowOff>
    </xdr:from>
    <xdr:ext cx="736600" cy="259045"/>
    <xdr:sp macro="" textlink="">
      <xdr:nvSpPr>
        <xdr:cNvPr id="402" name="テキスト ボックス 401"/>
        <xdr:cNvSpPr txBox="1"/>
      </xdr:nvSpPr>
      <xdr:spPr>
        <a:xfrm>
          <a:off x="15798800" y="5940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57404</xdr:rowOff>
    </xdr:from>
    <xdr:to>
      <xdr:col>73</xdr:col>
      <xdr:colOff>44450</xdr:colOff>
      <xdr:row>36</xdr:row>
      <xdr:rowOff>159004</xdr:rowOff>
    </xdr:to>
    <xdr:sp macro="" textlink="">
      <xdr:nvSpPr>
        <xdr:cNvPr id="403" name="楕円 402"/>
        <xdr:cNvSpPr/>
      </xdr:nvSpPr>
      <xdr:spPr>
        <a:xfrm>
          <a:off x="15240000" y="62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169181</xdr:rowOff>
    </xdr:from>
    <xdr:ext cx="762000" cy="259045"/>
    <xdr:sp macro="" textlink="">
      <xdr:nvSpPr>
        <xdr:cNvPr id="404" name="テキスト ボックス 403"/>
        <xdr:cNvSpPr txBox="1"/>
      </xdr:nvSpPr>
      <xdr:spPr>
        <a:xfrm>
          <a:off x="14909800" y="599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67056</xdr:rowOff>
    </xdr:from>
    <xdr:to>
      <xdr:col>68</xdr:col>
      <xdr:colOff>203200</xdr:colOff>
      <xdr:row>36</xdr:row>
      <xdr:rowOff>168656</xdr:rowOff>
    </xdr:to>
    <xdr:sp macro="" textlink="">
      <xdr:nvSpPr>
        <xdr:cNvPr id="405" name="楕円 404"/>
        <xdr:cNvSpPr/>
      </xdr:nvSpPr>
      <xdr:spPr>
        <a:xfrm>
          <a:off x="1435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7383</xdr:rowOff>
    </xdr:from>
    <xdr:ext cx="762000" cy="259045"/>
    <xdr:sp macro="" textlink="">
      <xdr:nvSpPr>
        <xdr:cNvPr id="406" name="テキスト ボックス 405"/>
        <xdr:cNvSpPr txBox="1"/>
      </xdr:nvSpPr>
      <xdr:spPr>
        <a:xfrm>
          <a:off x="14020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47752</xdr:rowOff>
    </xdr:from>
    <xdr:to>
      <xdr:col>64</xdr:col>
      <xdr:colOff>152400</xdr:colOff>
      <xdr:row>36</xdr:row>
      <xdr:rowOff>149352</xdr:rowOff>
    </xdr:to>
    <xdr:sp macro="" textlink="">
      <xdr:nvSpPr>
        <xdr:cNvPr id="407" name="楕円 406"/>
        <xdr:cNvSpPr/>
      </xdr:nvSpPr>
      <xdr:spPr>
        <a:xfrm>
          <a:off x="134620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159529</xdr:rowOff>
    </xdr:from>
    <xdr:ext cx="762000" cy="259045"/>
    <xdr:sp macro="" textlink="">
      <xdr:nvSpPr>
        <xdr:cNvPr id="408" name="テキスト ボックス 407"/>
        <xdr:cNvSpPr txBox="1"/>
      </xdr:nvSpPr>
      <xdr:spPr>
        <a:xfrm>
          <a:off x="13131800" y="598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本市の将来負担比率は、数値が算出されない良好な状況で推移している。これは、市債残高の増加を抑制してきたことや、基金の適正管理に努めてきたことにより、充当可能財源等が、将来負担額を上回っていることによるものである。引き続き、市債や基金の適正な管理・活用に努め、現在の水準を維持し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164313</xdr:rowOff>
    </xdr:from>
    <xdr:ext cx="762000" cy="259045"/>
    <xdr:sp macro="" textlink="">
      <xdr:nvSpPr>
        <xdr:cNvPr id="442" name="将来負担の状況平均値テキスト"/>
        <xdr:cNvSpPr txBox="1"/>
      </xdr:nvSpPr>
      <xdr:spPr>
        <a:xfrm>
          <a:off x="17106900" y="2564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3" name="フローチャート: 判断 442"/>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4" name="フローチャート: 判断 443"/>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5" name="テキスト ボックス 444"/>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50546</xdr:rowOff>
    </xdr:from>
    <xdr:to>
      <xdr:col>73</xdr:col>
      <xdr:colOff>44450</xdr:colOff>
      <xdr:row>15</xdr:row>
      <xdr:rowOff>152146</xdr:rowOff>
    </xdr:to>
    <xdr:sp macro="" textlink="">
      <xdr:nvSpPr>
        <xdr:cNvPr id="446" name="フローチャート: 判断 445"/>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47" name="テキスト ボックス 446"/>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61002</xdr:rowOff>
    </xdr:from>
    <xdr:to>
      <xdr:col>68</xdr:col>
      <xdr:colOff>203200</xdr:colOff>
      <xdr:row>15</xdr:row>
      <xdr:rowOff>162602</xdr:rowOff>
    </xdr:to>
    <xdr:sp macro="" textlink="">
      <xdr:nvSpPr>
        <xdr:cNvPr id="448" name="フローチャート: 判断 447"/>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1329</xdr:rowOff>
    </xdr:from>
    <xdr:ext cx="762000" cy="259045"/>
    <xdr:sp macro="" textlink="">
      <xdr:nvSpPr>
        <xdr:cNvPr id="449" name="テキスト ボックス 448"/>
        <xdr:cNvSpPr txBox="1"/>
      </xdr:nvSpPr>
      <xdr:spPr>
        <a:xfrm>
          <a:off x="14020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0" name="フローチャート: 判断 449"/>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21438</xdr:rowOff>
    </xdr:from>
    <xdr:ext cx="762000" cy="259045"/>
    <xdr:sp macro="" textlink="">
      <xdr:nvSpPr>
        <xdr:cNvPr id="451" name="テキスト ボックス 450"/>
        <xdr:cNvSpPr txBox="1"/>
      </xdr:nvSpPr>
      <xdr:spPr>
        <a:xfrm>
          <a:off x="13131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351,503
348,139
105.29
119,471,050
114,889,040
645,657
68,299,201
50,035,836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人件費に係る経常収支比率は、類似団体内平均を上回る数値で推移している。これは昭和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40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年代の人口急増期に大量採用した職員が退職期を迎え、給与や退職金需要のピーク（平成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21</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年度）を超えたが、職員総数を抑制しつつも、一定の職員採用を継続しているためである。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27940</xdr:rowOff>
    </xdr:from>
    <xdr:to>
      <xdr:col>24</xdr:col>
      <xdr:colOff>25400</xdr:colOff>
      <xdr:row>38</xdr:row>
      <xdr:rowOff>73660</xdr:rowOff>
    </xdr:to>
    <xdr:cxnSp macro="">
      <xdr:nvCxnSpPr>
        <xdr:cNvPr id="66" name="直線コネクタ 65"/>
        <xdr:cNvCxnSpPr/>
      </xdr:nvCxnSpPr>
      <xdr:spPr>
        <a:xfrm flipV="1">
          <a:off x="3987800" y="65430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73660</xdr:rowOff>
    </xdr:from>
    <xdr:to>
      <xdr:col>19</xdr:col>
      <xdr:colOff>187325</xdr:colOff>
      <xdr:row>38</xdr:row>
      <xdr:rowOff>81280</xdr:rowOff>
    </xdr:to>
    <xdr:cxnSp macro="">
      <xdr:nvCxnSpPr>
        <xdr:cNvPr id="69" name="直線コネクタ 68"/>
        <xdr:cNvCxnSpPr/>
      </xdr:nvCxnSpPr>
      <xdr:spPr>
        <a:xfrm flipV="1">
          <a:off x="3098800" y="6588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71" name="テキスト ボックス 70"/>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73660</xdr:rowOff>
    </xdr:from>
    <xdr:to>
      <xdr:col>15</xdr:col>
      <xdr:colOff>98425</xdr:colOff>
      <xdr:row>38</xdr:row>
      <xdr:rowOff>81280</xdr:rowOff>
    </xdr:to>
    <xdr:cxnSp macro="">
      <xdr:nvCxnSpPr>
        <xdr:cNvPr id="72" name="直線コネクタ 71"/>
        <xdr:cNvCxnSpPr/>
      </xdr:nvCxnSpPr>
      <xdr:spPr>
        <a:xfrm>
          <a:off x="2209800" y="6588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58420</xdr:rowOff>
    </xdr:from>
    <xdr:to>
      <xdr:col>11</xdr:col>
      <xdr:colOff>9525</xdr:colOff>
      <xdr:row>38</xdr:row>
      <xdr:rowOff>73660</xdr:rowOff>
    </xdr:to>
    <xdr:cxnSp macro="">
      <xdr:nvCxnSpPr>
        <xdr:cNvPr id="75" name="直線コネクタ 74"/>
        <xdr:cNvCxnSpPr/>
      </xdr:nvCxnSpPr>
      <xdr:spPr>
        <a:xfrm>
          <a:off x="1320800" y="6573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148590</xdr:rowOff>
    </xdr:from>
    <xdr:to>
      <xdr:col>24</xdr:col>
      <xdr:colOff>76200</xdr:colOff>
      <xdr:row>38</xdr:row>
      <xdr:rowOff>78740</xdr:rowOff>
    </xdr:to>
    <xdr:sp macro="" textlink="">
      <xdr:nvSpPr>
        <xdr:cNvPr id="85" name="楕円 84"/>
        <xdr:cNvSpPr/>
      </xdr:nvSpPr>
      <xdr:spPr>
        <a:xfrm>
          <a:off x="4775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120667</xdr:rowOff>
    </xdr:from>
    <xdr:ext cx="762000" cy="259045"/>
    <xdr:sp macro="" textlink="">
      <xdr:nvSpPr>
        <xdr:cNvPr id="86" name="人件費該当値テキスト"/>
        <xdr:cNvSpPr txBox="1"/>
      </xdr:nvSpPr>
      <xdr:spPr>
        <a:xfrm>
          <a:off x="4914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22860</xdr:rowOff>
    </xdr:from>
    <xdr:to>
      <xdr:col>20</xdr:col>
      <xdr:colOff>38100</xdr:colOff>
      <xdr:row>38</xdr:row>
      <xdr:rowOff>124460</xdr:rowOff>
    </xdr:to>
    <xdr:sp macro="" textlink="">
      <xdr:nvSpPr>
        <xdr:cNvPr id="87" name="楕円 86"/>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109237</xdr:rowOff>
    </xdr:from>
    <xdr:ext cx="736600" cy="259045"/>
    <xdr:sp macro="" textlink="">
      <xdr:nvSpPr>
        <xdr:cNvPr id="88" name="テキスト ボックス 87"/>
        <xdr:cNvSpPr txBox="1"/>
      </xdr:nvSpPr>
      <xdr:spPr>
        <a:xfrm>
          <a:off x="3606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9" name="楕円 88"/>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90" name="テキスト ボックス 89"/>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22860</xdr:rowOff>
    </xdr:from>
    <xdr:to>
      <xdr:col>11</xdr:col>
      <xdr:colOff>60325</xdr:colOff>
      <xdr:row>38</xdr:row>
      <xdr:rowOff>124460</xdr:rowOff>
    </xdr:to>
    <xdr:sp macro="" textlink="">
      <xdr:nvSpPr>
        <xdr:cNvPr id="91" name="楕円 90"/>
        <xdr:cNvSpPr/>
      </xdr:nvSpPr>
      <xdr:spPr>
        <a:xfrm>
          <a:off x="2159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109237</xdr:rowOff>
    </xdr:from>
    <xdr:ext cx="762000" cy="259045"/>
    <xdr:sp macro="" textlink="">
      <xdr:nvSpPr>
        <xdr:cNvPr id="92" name="テキスト ボックス 91"/>
        <xdr:cNvSpPr txBox="1"/>
      </xdr:nvSpPr>
      <xdr:spPr>
        <a:xfrm>
          <a:off x="1828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xdr:rowOff>
    </xdr:from>
    <xdr:to>
      <xdr:col>6</xdr:col>
      <xdr:colOff>171450</xdr:colOff>
      <xdr:row>38</xdr:row>
      <xdr:rowOff>109220</xdr:rowOff>
    </xdr:to>
    <xdr:sp macro="" textlink="">
      <xdr:nvSpPr>
        <xdr:cNvPr id="93" name="楕円 92"/>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93997</xdr:rowOff>
    </xdr:from>
    <xdr:ext cx="762000" cy="259045"/>
    <xdr:sp macro="" textlink="">
      <xdr:nvSpPr>
        <xdr:cNvPr id="94" name="テキスト ボックス 93"/>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物件費に係る経常収支比率は、類似団体内平均値よりやや高い水準で推移している。これは、公共施設の老朽化により施設設備の保守、点検、修繕に係る経費等により、類似団体平均値と比べ大きくなっている。引き続き行財政改革の取組みを通じて、健全な財政運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167821</xdr:rowOff>
    </xdr:from>
    <xdr:to>
      <xdr:col>82</xdr:col>
      <xdr:colOff>107950</xdr:colOff>
      <xdr:row>17</xdr:row>
      <xdr:rowOff>167821</xdr:rowOff>
    </xdr:to>
    <xdr:cxnSp macro="">
      <xdr:nvCxnSpPr>
        <xdr:cNvPr id="129" name="直線コネクタ 128"/>
        <xdr:cNvCxnSpPr/>
      </xdr:nvCxnSpPr>
      <xdr:spPr>
        <a:xfrm>
          <a:off x="15671800" y="30824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167821</xdr:rowOff>
    </xdr:from>
    <xdr:to>
      <xdr:col>78</xdr:col>
      <xdr:colOff>69850</xdr:colOff>
      <xdr:row>17</xdr:row>
      <xdr:rowOff>167821</xdr:rowOff>
    </xdr:to>
    <xdr:cxnSp macro="">
      <xdr:nvCxnSpPr>
        <xdr:cNvPr id="132" name="直線コネクタ 131"/>
        <xdr:cNvCxnSpPr/>
      </xdr:nvCxnSpPr>
      <xdr:spPr>
        <a:xfrm>
          <a:off x="14782800" y="3082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167821</xdr:rowOff>
    </xdr:from>
    <xdr:to>
      <xdr:col>73</xdr:col>
      <xdr:colOff>180975</xdr:colOff>
      <xdr:row>17</xdr:row>
      <xdr:rowOff>167821</xdr:rowOff>
    </xdr:to>
    <xdr:cxnSp macro="">
      <xdr:nvCxnSpPr>
        <xdr:cNvPr id="135" name="直線コネクタ 134"/>
        <xdr:cNvCxnSpPr/>
      </xdr:nvCxnSpPr>
      <xdr:spPr>
        <a:xfrm>
          <a:off x="13893800" y="3082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128106</xdr:rowOff>
    </xdr:from>
    <xdr:ext cx="762000" cy="259045"/>
    <xdr:sp macro="" textlink="">
      <xdr:nvSpPr>
        <xdr:cNvPr id="137" name="テキスト ボックス 136"/>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167821</xdr:rowOff>
    </xdr:from>
    <xdr:to>
      <xdr:col>69</xdr:col>
      <xdr:colOff>92075</xdr:colOff>
      <xdr:row>18</xdr:row>
      <xdr:rowOff>7257</xdr:rowOff>
    </xdr:to>
    <xdr:cxnSp macro="">
      <xdr:nvCxnSpPr>
        <xdr:cNvPr id="138" name="直線コネクタ 137"/>
        <xdr:cNvCxnSpPr/>
      </xdr:nvCxnSpPr>
      <xdr:spPr>
        <a:xfrm flipV="1">
          <a:off x="13004800" y="30824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40" name="テキスト ボックス 139"/>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117021</xdr:rowOff>
    </xdr:from>
    <xdr:to>
      <xdr:col>82</xdr:col>
      <xdr:colOff>158750</xdr:colOff>
      <xdr:row>18</xdr:row>
      <xdr:rowOff>47171</xdr:rowOff>
    </xdr:to>
    <xdr:sp macro="" textlink="">
      <xdr:nvSpPr>
        <xdr:cNvPr id="148" name="楕円 147"/>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89098</xdr:rowOff>
    </xdr:from>
    <xdr:ext cx="762000" cy="259045"/>
    <xdr:sp macro="" textlink="">
      <xdr:nvSpPr>
        <xdr:cNvPr id="149" name="物件費該当値テキスト"/>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117021</xdr:rowOff>
    </xdr:from>
    <xdr:to>
      <xdr:col>78</xdr:col>
      <xdr:colOff>120650</xdr:colOff>
      <xdr:row>18</xdr:row>
      <xdr:rowOff>47171</xdr:rowOff>
    </xdr:to>
    <xdr:sp macro="" textlink="">
      <xdr:nvSpPr>
        <xdr:cNvPr id="150" name="楕円 149"/>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51" name="テキスト ボックス 150"/>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117021</xdr:rowOff>
    </xdr:from>
    <xdr:to>
      <xdr:col>74</xdr:col>
      <xdr:colOff>31750</xdr:colOff>
      <xdr:row>18</xdr:row>
      <xdr:rowOff>47171</xdr:rowOff>
    </xdr:to>
    <xdr:sp macro="" textlink="">
      <xdr:nvSpPr>
        <xdr:cNvPr id="152" name="楕円 151"/>
        <xdr:cNvSpPr/>
      </xdr:nvSpPr>
      <xdr:spPr>
        <a:xfrm>
          <a:off x="14732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53" name="テキスト ボックス 152"/>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117021</xdr:rowOff>
    </xdr:from>
    <xdr:to>
      <xdr:col>69</xdr:col>
      <xdr:colOff>142875</xdr:colOff>
      <xdr:row>18</xdr:row>
      <xdr:rowOff>47171</xdr:rowOff>
    </xdr:to>
    <xdr:sp macro="" textlink="">
      <xdr:nvSpPr>
        <xdr:cNvPr id="154" name="楕円 153"/>
        <xdr:cNvSpPr/>
      </xdr:nvSpPr>
      <xdr:spPr>
        <a:xfrm>
          <a:off x="13843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31948</xdr:rowOff>
    </xdr:from>
    <xdr:ext cx="762000" cy="259045"/>
    <xdr:sp macro="" textlink="">
      <xdr:nvSpPr>
        <xdr:cNvPr id="155" name="テキスト ボックス 154"/>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127907</xdr:rowOff>
    </xdr:from>
    <xdr:to>
      <xdr:col>65</xdr:col>
      <xdr:colOff>53975</xdr:colOff>
      <xdr:row>18</xdr:row>
      <xdr:rowOff>58057</xdr:rowOff>
    </xdr:to>
    <xdr:sp macro="" textlink="">
      <xdr:nvSpPr>
        <xdr:cNvPr id="156" name="楕円 155"/>
        <xdr:cNvSpPr/>
      </xdr:nvSpPr>
      <xdr:spPr>
        <a:xfrm>
          <a:off x="12954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42834</xdr:rowOff>
    </xdr:from>
    <xdr:ext cx="762000" cy="259045"/>
    <xdr:sp macro="" textlink="">
      <xdr:nvSpPr>
        <xdr:cNvPr id="157" name="テキスト ボックス 156"/>
        <xdr:cNvSpPr txBox="1"/>
      </xdr:nvSpPr>
      <xdr:spPr>
        <a:xfrm>
          <a:off x="12623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扶助費に係る経常収支比率は、類似団体内平均と同様に増加傾向にある。本市は高齢化率が全国平均を上回っており、今後も上昇する見込みである。健康増進事業を推進するとともに、市単独扶助費の合理化・適正化を図り、自然増に対応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15422</xdr:rowOff>
    </xdr:to>
    <xdr:cxnSp macro="">
      <xdr:nvCxnSpPr>
        <xdr:cNvPr id="192" name="直線コネクタ 191"/>
        <xdr:cNvCxnSpPr/>
      </xdr:nvCxnSpPr>
      <xdr:spPr>
        <a:xfrm>
          <a:off x="3987800" y="97663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93"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154215</xdr:rowOff>
    </xdr:from>
    <xdr:to>
      <xdr:col>19</xdr:col>
      <xdr:colOff>187325</xdr:colOff>
      <xdr:row>56</xdr:row>
      <xdr:rowOff>165100</xdr:rowOff>
    </xdr:to>
    <xdr:cxnSp macro="">
      <xdr:nvCxnSpPr>
        <xdr:cNvPr id="195" name="直線コネクタ 194"/>
        <xdr:cNvCxnSpPr/>
      </xdr:nvCxnSpPr>
      <xdr:spPr>
        <a:xfrm>
          <a:off x="3098800" y="9755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160762</xdr:rowOff>
    </xdr:from>
    <xdr:ext cx="736600" cy="259045"/>
    <xdr:sp macro="" textlink="">
      <xdr:nvSpPr>
        <xdr:cNvPr id="197" name="テキスト ボックス 196"/>
        <xdr:cNvSpPr txBox="1"/>
      </xdr:nvSpPr>
      <xdr:spPr>
        <a:xfrm>
          <a:off x="3606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154215</xdr:rowOff>
    </xdr:from>
    <xdr:to>
      <xdr:col>15</xdr:col>
      <xdr:colOff>98425</xdr:colOff>
      <xdr:row>56</xdr:row>
      <xdr:rowOff>165100</xdr:rowOff>
    </xdr:to>
    <xdr:cxnSp macro="">
      <xdr:nvCxnSpPr>
        <xdr:cNvPr id="198" name="直線コネクタ 197"/>
        <xdr:cNvCxnSpPr/>
      </xdr:nvCxnSpPr>
      <xdr:spPr>
        <a:xfrm flipV="1">
          <a:off x="2209800" y="9755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200" name="テキスト ボックス 199"/>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67128</xdr:rowOff>
    </xdr:from>
    <xdr:to>
      <xdr:col>11</xdr:col>
      <xdr:colOff>9525</xdr:colOff>
      <xdr:row>56</xdr:row>
      <xdr:rowOff>165100</xdr:rowOff>
    </xdr:to>
    <xdr:cxnSp macro="">
      <xdr:nvCxnSpPr>
        <xdr:cNvPr id="201" name="直線コネクタ 200"/>
        <xdr:cNvCxnSpPr/>
      </xdr:nvCxnSpPr>
      <xdr:spPr>
        <a:xfrm>
          <a:off x="1320800" y="96683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203" name="テキスト ボックス 202"/>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136072</xdr:rowOff>
    </xdr:from>
    <xdr:to>
      <xdr:col>24</xdr:col>
      <xdr:colOff>76200</xdr:colOff>
      <xdr:row>57</xdr:row>
      <xdr:rowOff>66222</xdr:rowOff>
    </xdr:to>
    <xdr:sp macro="" textlink="">
      <xdr:nvSpPr>
        <xdr:cNvPr id="211" name="楕円 210"/>
        <xdr:cNvSpPr/>
      </xdr:nvSpPr>
      <xdr:spPr>
        <a:xfrm>
          <a:off x="4775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108149</xdr:rowOff>
    </xdr:from>
    <xdr:ext cx="762000" cy="259045"/>
    <xdr:sp macro="" textlink="">
      <xdr:nvSpPr>
        <xdr:cNvPr id="212" name="扶助費該当値テキスト"/>
        <xdr:cNvSpPr txBox="1"/>
      </xdr:nvSpPr>
      <xdr:spPr>
        <a:xfrm>
          <a:off x="4914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13" name="楕円 212"/>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14" name="テキスト ボックス 213"/>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103415</xdr:rowOff>
    </xdr:from>
    <xdr:to>
      <xdr:col>15</xdr:col>
      <xdr:colOff>149225</xdr:colOff>
      <xdr:row>57</xdr:row>
      <xdr:rowOff>33565</xdr:rowOff>
    </xdr:to>
    <xdr:sp macro="" textlink="">
      <xdr:nvSpPr>
        <xdr:cNvPr id="215" name="楕円 214"/>
        <xdr:cNvSpPr/>
      </xdr:nvSpPr>
      <xdr:spPr>
        <a:xfrm>
          <a:off x="3048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18342</xdr:rowOff>
    </xdr:from>
    <xdr:ext cx="762000" cy="259045"/>
    <xdr:sp macro="" textlink="">
      <xdr:nvSpPr>
        <xdr:cNvPr id="216" name="テキスト ボックス 215"/>
        <xdr:cNvSpPr txBox="1"/>
      </xdr:nvSpPr>
      <xdr:spPr>
        <a:xfrm>
          <a:off x="2717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7" name="楕円 216"/>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8" name="テキスト ボックス 217"/>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16328</xdr:rowOff>
    </xdr:from>
    <xdr:to>
      <xdr:col>6</xdr:col>
      <xdr:colOff>171450</xdr:colOff>
      <xdr:row>56</xdr:row>
      <xdr:rowOff>117928</xdr:rowOff>
    </xdr:to>
    <xdr:sp macro="" textlink="">
      <xdr:nvSpPr>
        <xdr:cNvPr id="219" name="楕円 218"/>
        <xdr:cNvSpPr/>
      </xdr:nvSpPr>
      <xdr:spPr>
        <a:xfrm>
          <a:off x="1270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102705</xdr:rowOff>
    </xdr:from>
    <xdr:ext cx="762000" cy="259045"/>
    <xdr:sp macro="" textlink="">
      <xdr:nvSpPr>
        <xdr:cNvPr id="220" name="テキスト ボックス 219"/>
        <xdr:cNvSpPr txBox="1"/>
      </xdr:nvSpPr>
      <xdr:spPr>
        <a:xfrm>
          <a:off x="939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その他に係る経常収支比率は、平成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28</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年度に、下水道等事業会計が公営企業会計になったことに伴い、繰出金から一部が補助費等となり、総じて減少した。一方、医療関係特別会計の繰出金は増加傾向にある。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今後も高齢化の影響により増加傾向は続くため、更なるコスト縮減を図るなど、適正な財政運営に努める。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60</xdr:row>
      <xdr:rowOff>99785</xdr:rowOff>
    </xdr:to>
    <xdr:cxnSp macro="">
      <xdr:nvCxnSpPr>
        <xdr:cNvPr id="250" name="直線コネクタ 249"/>
        <xdr:cNvCxnSpPr/>
      </xdr:nvCxnSpPr>
      <xdr:spPr>
        <a:xfrm flipV="1">
          <a:off x="16510000" y="9047843"/>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71862</xdr:rowOff>
    </xdr:from>
    <xdr:ext cx="762000" cy="259045"/>
    <xdr:sp macro="" textlink="">
      <xdr:nvSpPr>
        <xdr:cNvPr id="251" name="その他最小値テキスト"/>
        <xdr:cNvSpPr txBox="1"/>
      </xdr:nvSpPr>
      <xdr:spPr>
        <a:xfrm>
          <a:off x="16598900" y="1035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99785</xdr:rowOff>
    </xdr:from>
    <xdr:to>
      <xdr:col>82</xdr:col>
      <xdr:colOff>196850</xdr:colOff>
      <xdr:row>60</xdr:row>
      <xdr:rowOff>99785</xdr:rowOff>
    </xdr:to>
    <xdr:cxnSp macro="">
      <xdr:nvCxnSpPr>
        <xdr:cNvPr id="252" name="直線コネクタ 251"/>
        <xdr:cNvCxnSpPr/>
      </xdr:nvCxnSpPr>
      <xdr:spPr>
        <a:xfrm>
          <a:off x="16421100" y="1038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20865</xdr:rowOff>
    </xdr:from>
    <xdr:to>
      <xdr:col>82</xdr:col>
      <xdr:colOff>107950</xdr:colOff>
      <xdr:row>59</xdr:row>
      <xdr:rowOff>42635</xdr:rowOff>
    </xdr:to>
    <xdr:cxnSp macro="">
      <xdr:nvCxnSpPr>
        <xdr:cNvPr id="255" name="直線コネクタ 254"/>
        <xdr:cNvCxnSpPr/>
      </xdr:nvCxnSpPr>
      <xdr:spPr>
        <a:xfrm>
          <a:off x="15671800" y="101364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56" name="その他平均値テキスト"/>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7" name="フローチャート: 判断 256"/>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116115</xdr:rowOff>
    </xdr:from>
    <xdr:to>
      <xdr:col>78</xdr:col>
      <xdr:colOff>69850</xdr:colOff>
      <xdr:row>59</xdr:row>
      <xdr:rowOff>20865</xdr:rowOff>
    </xdr:to>
    <xdr:cxnSp macro="">
      <xdr:nvCxnSpPr>
        <xdr:cNvPr id="258" name="直線コネクタ 257"/>
        <xdr:cNvCxnSpPr/>
      </xdr:nvCxnSpPr>
      <xdr:spPr>
        <a:xfrm>
          <a:off x="14782800" y="100602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0" name="テキスト ボックス 259"/>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116115</xdr:rowOff>
    </xdr:from>
    <xdr:to>
      <xdr:col>73</xdr:col>
      <xdr:colOff>180975</xdr:colOff>
      <xdr:row>58</xdr:row>
      <xdr:rowOff>127000</xdr:rowOff>
    </xdr:to>
    <xdr:cxnSp macro="">
      <xdr:nvCxnSpPr>
        <xdr:cNvPr id="261" name="直線コネクタ 260"/>
        <xdr:cNvCxnSpPr/>
      </xdr:nvCxnSpPr>
      <xdr:spPr>
        <a:xfrm flipV="1">
          <a:off x="13893800" y="100602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2" name="フローチャート: 判断 261"/>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3" name="テキスト ボックス 262"/>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61</xdr:row>
      <xdr:rowOff>69850</xdr:rowOff>
    </xdr:to>
    <xdr:cxnSp macro="">
      <xdr:nvCxnSpPr>
        <xdr:cNvPr id="264" name="直線コネクタ 263"/>
        <xdr:cNvCxnSpPr/>
      </xdr:nvCxnSpPr>
      <xdr:spPr>
        <a:xfrm flipV="1">
          <a:off x="13004800" y="100711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146957</xdr:rowOff>
    </xdr:from>
    <xdr:to>
      <xdr:col>69</xdr:col>
      <xdr:colOff>142875</xdr:colOff>
      <xdr:row>57</xdr:row>
      <xdr:rowOff>77107</xdr:rowOff>
    </xdr:to>
    <xdr:sp macro="" textlink="">
      <xdr:nvSpPr>
        <xdr:cNvPr id="265" name="フローチャート: 判断 264"/>
        <xdr:cNvSpPr/>
      </xdr:nvSpPr>
      <xdr:spPr>
        <a:xfrm>
          <a:off x="13843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87284</xdr:rowOff>
    </xdr:from>
    <xdr:ext cx="762000" cy="259045"/>
    <xdr:sp macro="" textlink="">
      <xdr:nvSpPr>
        <xdr:cNvPr id="266" name="テキスト ボックス 265"/>
        <xdr:cNvSpPr txBox="1"/>
      </xdr:nvSpPr>
      <xdr:spPr>
        <a:xfrm>
          <a:off x="13512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103415</xdr:rowOff>
    </xdr:from>
    <xdr:to>
      <xdr:col>65</xdr:col>
      <xdr:colOff>53975</xdr:colOff>
      <xdr:row>57</xdr:row>
      <xdr:rowOff>33565</xdr:rowOff>
    </xdr:to>
    <xdr:sp macro="" textlink="">
      <xdr:nvSpPr>
        <xdr:cNvPr id="267" name="フローチャート: 判断 266"/>
        <xdr:cNvSpPr/>
      </xdr:nvSpPr>
      <xdr:spPr>
        <a:xfrm>
          <a:off x="12954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43742</xdr:rowOff>
    </xdr:from>
    <xdr:ext cx="762000" cy="259045"/>
    <xdr:sp macro="" textlink="">
      <xdr:nvSpPr>
        <xdr:cNvPr id="268" name="テキスト ボックス 267"/>
        <xdr:cNvSpPr txBox="1"/>
      </xdr:nvSpPr>
      <xdr:spPr>
        <a:xfrm>
          <a:off x="12623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163285</xdr:rowOff>
    </xdr:from>
    <xdr:to>
      <xdr:col>82</xdr:col>
      <xdr:colOff>158750</xdr:colOff>
      <xdr:row>59</xdr:row>
      <xdr:rowOff>93435</xdr:rowOff>
    </xdr:to>
    <xdr:sp macro="" textlink="">
      <xdr:nvSpPr>
        <xdr:cNvPr id="274" name="楕円 273"/>
        <xdr:cNvSpPr/>
      </xdr:nvSpPr>
      <xdr:spPr>
        <a:xfrm>
          <a:off x="164592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135362</xdr:rowOff>
    </xdr:from>
    <xdr:ext cx="762000" cy="259045"/>
    <xdr:sp macro="" textlink="">
      <xdr:nvSpPr>
        <xdr:cNvPr id="275" name="その他該当値テキスト"/>
        <xdr:cNvSpPr txBox="1"/>
      </xdr:nvSpPr>
      <xdr:spPr>
        <a:xfrm>
          <a:off x="16598900" y="1007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141515</xdr:rowOff>
    </xdr:from>
    <xdr:to>
      <xdr:col>78</xdr:col>
      <xdr:colOff>120650</xdr:colOff>
      <xdr:row>59</xdr:row>
      <xdr:rowOff>71665</xdr:rowOff>
    </xdr:to>
    <xdr:sp macro="" textlink="">
      <xdr:nvSpPr>
        <xdr:cNvPr id="276" name="楕円 275"/>
        <xdr:cNvSpPr/>
      </xdr:nvSpPr>
      <xdr:spPr>
        <a:xfrm>
          <a:off x="15621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56442</xdr:rowOff>
    </xdr:from>
    <xdr:ext cx="736600" cy="259045"/>
    <xdr:sp macro="" textlink="">
      <xdr:nvSpPr>
        <xdr:cNvPr id="277" name="テキスト ボックス 276"/>
        <xdr:cNvSpPr txBox="1"/>
      </xdr:nvSpPr>
      <xdr:spPr>
        <a:xfrm>
          <a:off x="15290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65315</xdr:rowOff>
    </xdr:from>
    <xdr:to>
      <xdr:col>74</xdr:col>
      <xdr:colOff>31750</xdr:colOff>
      <xdr:row>58</xdr:row>
      <xdr:rowOff>166915</xdr:rowOff>
    </xdr:to>
    <xdr:sp macro="" textlink="">
      <xdr:nvSpPr>
        <xdr:cNvPr id="278" name="楕円 277"/>
        <xdr:cNvSpPr/>
      </xdr:nvSpPr>
      <xdr:spPr>
        <a:xfrm>
          <a:off x="14732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151692</xdr:rowOff>
    </xdr:from>
    <xdr:ext cx="762000" cy="259045"/>
    <xdr:sp macro="" textlink="">
      <xdr:nvSpPr>
        <xdr:cNvPr id="279" name="テキスト ボックス 278"/>
        <xdr:cNvSpPr txBox="1"/>
      </xdr:nvSpPr>
      <xdr:spPr>
        <a:xfrm>
          <a:off x="14401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80" name="楕円 279"/>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81" name="テキスト ボックス 280"/>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19050</xdr:rowOff>
    </xdr:from>
    <xdr:to>
      <xdr:col>65</xdr:col>
      <xdr:colOff>53975</xdr:colOff>
      <xdr:row>61</xdr:row>
      <xdr:rowOff>120650</xdr:rowOff>
    </xdr:to>
    <xdr:sp macro="" textlink="">
      <xdr:nvSpPr>
        <xdr:cNvPr id="282" name="楕円 281"/>
        <xdr:cNvSpPr/>
      </xdr:nvSpPr>
      <xdr:spPr>
        <a:xfrm>
          <a:off x="12954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105427</xdr:rowOff>
    </xdr:from>
    <xdr:ext cx="762000" cy="259045"/>
    <xdr:sp macro="" textlink="">
      <xdr:nvSpPr>
        <xdr:cNvPr id="283" name="テキスト ボックス 282"/>
        <xdr:cNvSpPr txBox="1"/>
      </xdr:nvSpPr>
      <xdr:spPr>
        <a:xfrm>
          <a:off x="12623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補助費等に係る経常収支比率は、類似団体内平均値よりやや低い水準である。これは平成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28</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年度に、下水道等事業会計が公営企業会計になったことに伴い、繰出金から一部が補助費等となり、総じて補助費等が増加したためである。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11" name="直線コネクタ 310"/>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2" name="補助費等最小値テキスト"/>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3" name="直線コネクタ 312"/>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4"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5" name="直線コネクタ 314"/>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146050</xdr:rowOff>
    </xdr:from>
    <xdr:to>
      <xdr:col>82</xdr:col>
      <xdr:colOff>107950</xdr:colOff>
      <xdr:row>34</xdr:row>
      <xdr:rowOff>12700</xdr:rowOff>
    </xdr:to>
    <xdr:cxnSp macro="">
      <xdr:nvCxnSpPr>
        <xdr:cNvPr id="316" name="直線コネクタ 315"/>
        <xdr:cNvCxnSpPr/>
      </xdr:nvCxnSpPr>
      <xdr:spPr>
        <a:xfrm flipV="1">
          <a:off x="15671800" y="580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7" name="補助費等平均値テキスト"/>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8" name="フローチャート: 判断 317"/>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xdr:rowOff>
    </xdr:from>
    <xdr:to>
      <xdr:col>78</xdr:col>
      <xdr:colOff>69850</xdr:colOff>
      <xdr:row>34</xdr:row>
      <xdr:rowOff>50800</xdr:rowOff>
    </xdr:to>
    <xdr:cxnSp macro="">
      <xdr:nvCxnSpPr>
        <xdr:cNvPr id="319" name="直線コネクタ 318"/>
        <xdr:cNvCxnSpPr/>
      </xdr:nvCxnSpPr>
      <xdr:spPr>
        <a:xfrm flipV="1">
          <a:off x="14782800" y="584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20" name="フローチャート: 判断 319"/>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132097</xdr:rowOff>
    </xdr:from>
    <xdr:ext cx="736600" cy="259045"/>
    <xdr:sp macro="" textlink="">
      <xdr:nvSpPr>
        <xdr:cNvPr id="321" name="テキスト ボックス 320"/>
        <xdr:cNvSpPr txBox="1"/>
      </xdr:nvSpPr>
      <xdr:spPr>
        <a:xfrm>
          <a:off x="15290800" y="596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35560</xdr:rowOff>
    </xdr:from>
    <xdr:to>
      <xdr:col>73</xdr:col>
      <xdr:colOff>180975</xdr:colOff>
      <xdr:row>34</xdr:row>
      <xdr:rowOff>50800</xdr:rowOff>
    </xdr:to>
    <xdr:cxnSp macro="">
      <xdr:nvCxnSpPr>
        <xdr:cNvPr id="322" name="直線コネクタ 321"/>
        <xdr:cNvCxnSpPr/>
      </xdr:nvCxnSpPr>
      <xdr:spPr>
        <a:xfrm>
          <a:off x="13893800" y="5864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3" name="フローチャート: 判断 322"/>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109237</xdr:rowOff>
    </xdr:from>
    <xdr:ext cx="762000" cy="259045"/>
    <xdr:sp macro="" textlink="">
      <xdr:nvSpPr>
        <xdr:cNvPr id="324" name="テキスト ボックス 323"/>
        <xdr:cNvSpPr txBox="1"/>
      </xdr:nvSpPr>
      <xdr:spPr>
        <a:xfrm>
          <a:off x="14401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73660</xdr:rowOff>
    </xdr:from>
    <xdr:to>
      <xdr:col>69</xdr:col>
      <xdr:colOff>92075</xdr:colOff>
      <xdr:row>34</xdr:row>
      <xdr:rowOff>35560</xdr:rowOff>
    </xdr:to>
    <xdr:cxnSp macro="">
      <xdr:nvCxnSpPr>
        <xdr:cNvPr id="325" name="直線コネクタ 324"/>
        <xdr:cNvCxnSpPr/>
      </xdr:nvCxnSpPr>
      <xdr:spPr>
        <a:xfrm>
          <a:off x="13004800" y="556006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6" name="フローチャート: 判断 325"/>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124477</xdr:rowOff>
    </xdr:from>
    <xdr:ext cx="762000" cy="259045"/>
    <xdr:sp macro="" textlink="">
      <xdr:nvSpPr>
        <xdr:cNvPr id="327" name="テキスト ボックス 326"/>
        <xdr:cNvSpPr txBox="1"/>
      </xdr:nvSpPr>
      <xdr:spPr>
        <a:xfrm>
          <a:off x="13512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8" name="フローチャート: 判断 327"/>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101617</xdr:rowOff>
    </xdr:from>
    <xdr:ext cx="762000" cy="259045"/>
    <xdr:sp macro="" textlink="">
      <xdr:nvSpPr>
        <xdr:cNvPr id="329" name="テキスト ボックス 328"/>
        <xdr:cNvSpPr txBox="1"/>
      </xdr:nvSpPr>
      <xdr:spPr>
        <a:xfrm>
          <a:off x="12623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95250</xdr:rowOff>
    </xdr:from>
    <xdr:to>
      <xdr:col>82</xdr:col>
      <xdr:colOff>158750</xdr:colOff>
      <xdr:row>34</xdr:row>
      <xdr:rowOff>25400</xdr:rowOff>
    </xdr:to>
    <xdr:sp macro="" textlink="">
      <xdr:nvSpPr>
        <xdr:cNvPr id="335" name="楕円 334"/>
        <xdr:cNvSpPr/>
      </xdr:nvSpPr>
      <xdr:spPr>
        <a:xfrm>
          <a:off x="164592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111777</xdr:rowOff>
    </xdr:from>
    <xdr:ext cx="762000" cy="259045"/>
    <xdr:sp macro="" textlink="">
      <xdr:nvSpPr>
        <xdr:cNvPr id="336" name="補助費等該当値テキスト"/>
        <xdr:cNvSpPr txBox="1"/>
      </xdr:nvSpPr>
      <xdr:spPr>
        <a:xfrm>
          <a:off x="165989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133350</xdr:rowOff>
    </xdr:from>
    <xdr:to>
      <xdr:col>78</xdr:col>
      <xdr:colOff>120650</xdr:colOff>
      <xdr:row>34</xdr:row>
      <xdr:rowOff>63500</xdr:rowOff>
    </xdr:to>
    <xdr:sp macro="" textlink="">
      <xdr:nvSpPr>
        <xdr:cNvPr id="337" name="楕円 336"/>
        <xdr:cNvSpPr/>
      </xdr:nvSpPr>
      <xdr:spPr>
        <a:xfrm>
          <a:off x="15621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73677</xdr:rowOff>
    </xdr:from>
    <xdr:ext cx="736600" cy="259045"/>
    <xdr:sp macro="" textlink="">
      <xdr:nvSpPr>
        <xdr:cNvPr id="338" name="テキスト ボックス 337"/>
        <xdr:cNvSpPr txBox="1"/>
      </xdr:nvSpPr>
      <xdr:spPr>
        <a:xfrm>
          <a:off x="15290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0</xdr:rowOff>
    </xdr:from>
    <xdr:to>
      <xdr:col>74</xdr:col>
      <xdr:colOff>31750</xdr:colOff>
      <xdr:row>34</xdr:row>
      <xdr:rowOff>101600</xdr:rowOff>
    </xdr:to>
    <xdr:sp macro="" textlink="">
      <xdr:nvSpPr>
        <xdr:cNvPr id="339" name="楕円 338"/>
        <xdr:cNvSpPr/>
      </xdr:nvSpPr>
      <xdr:spPr>
        <a:xfrm>
          <a:off x="14732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111777</xdr:rowOff>
    </xdr:from>
    <xdr:ext cx="762000" cy="259045"/>
    <xdr:sp macro="" textlink="">
      <xdr:nvSpPr>
        <xdr:cNvPr id="340" name="テキスト ボックス 339"/>
        <xdr:cNvSpPr txBox="1"/>
      </xdr:nvSpPr>
      <xdr:spPr>
        <a:xfrm>
          <a:off x="14401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156210</xdr:rowOff>
    </xdr:from>
    <xdr:to>
      <xdr:col>69</xdr:col>
      <xdr:colOff>142875</xdr:colOff>
      <xdr:row>34</xdr:row>
      <xdr:rowOff>86360</xdr:rowOff>
    </xdr:to>
    <xdr:sp macro="" textlink="">
      <xdr:nvSpPr>
        <xdr:cNvPr id="341" name="楕円 340"/>
        <xdr:cNvSpPr/>
      </xdr:nvSpPr>
      <xdr:spPr>
        <a:xfrm>
          <a:off x="13843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96537</xdr:rowOff>
    </xdr:from>
    <xdr:ext cx="762000" cy="259045"/>
    <xdr:sp macro="" textlink="">
      <xdr:nvSpPr>
        <xdr:cNvPr id="342" name="テキスト ボックス 341"/>
        <xdr:cNvSpPr txBox="1"/>
      </xdr:nvSpPr>
      <xdr:spPr>
        <a:xfrm>
          <a:off x="13512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22860</xdr:rowOff>
    </xdr:from>
    <xdr:to>
      <xdr:col>65</xdr:col>
      <xdr:colOff>53975</xdr:colOff>
      <xdr:row>32</xdr:row>
      <xdr:rowOff>124460</xdr:rowOff>
    </xdr:to>
    <xdr:sp macro="" textlink="">
      <xdr:nvSpPr>
        <xdr:cNvPr id="343" name="楕円 342"/>
        <xdr:cNvSpPr/>
      </xdr:nvSpPr>
      <xdr:spPr>
        <a:xfrm>
          <a:off x="12954000" y="550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134637</xdr:rowOff>
    </xdr:from>
    <xdr:ext cx="762000" cy="259045"/>
    <xdr:sp macro="" textlink="">
      <xdr:nvSpPr>
        <xdr:cNvPr id="344" name="テキスト ボックス 343"/>
        <xdr:cNvSpPr txBox="1"/>
      </xdr:nvSpPr>
      <xdr:spPr>
        <a:xfrm>
          <a:off x="12623800" y="527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公債費に係る経常収支比率は、類似団体内平均値と比べ良好な数値で推移している。これは市債の発行を抑制したことが要因となっている。今後も市債の適正管理に努める。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2" name="直線コネクタ 371"/>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3"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4" name="直線コネクタ 373"/>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5"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6" name="直線コネクタ 375"/>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85090</xdr:rowOff>
    </xdr:from>
    <xdr:to>
      <xdr:col>24</xdr:col>
      <xdr:colOff>25400</xdr:colOff>
      <xdr:row>75</xdr:row>
      <xdr:rowOff>123190</xdr:rowOff>
    </xdr:to>
    <xdr:cxnSp macro="">
      <xdr:nvCxnSpPr>
        <xdr:cNvPr id="377" name="直線コネクタ 376"/>
        <xdr:cNvCxnSpPr/>
      </xdr:nvCxnSpPr>
      <xdr:spPr>
        <a:xfrm>
          <a:off x="3987800" y="129438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8"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9" name="フローチャート: 判断 378"/>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85090</xdr:rowOff>
    </xdr:from>
    <xdr:to>
      <xdr:col>19</xdr:col>
      <xdr:colOff>187325</xdr:colOff>
      <xdr:row>75</xdr:row>
      <xdr:rowOff>92710</xdr:rowOff>
    </xdr:to>
    <xdr:cxnSp macro="">
      <xdr:nvCxnSpPr>
        <xdr:cNvPr id="380" name="直線コネクタ 379"/>
        <xdr:cNvCxnSpPr/>
      </xdr:nvCxnSpPr>
      <xdr:spPr>
        <a:xfrm flipV="1">
          <a:off x="3098800" y="12943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81" name="フローチャート: 判断 380"/>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2" name="テキスト ボックス 381"/>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107950</xdr:rowOff>
    </xdr:to>
    <xdr:cxnSp macro="">
      <xdr:nvCxnSpPr>
        <xdr:cNvPr id="383" name="直線コネクタ 382"/>
        <xdr:cNvCxnSpPr/>
      </xdr:nvCxnSpPr>
      <xdr:spPr>
        <a:xfrm flipV="1">
          <a:off x="2209800" y="12951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4" name="フローチャート: 判断 383"/>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85" name="テキスト ボックス 384"/>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46990</xdr:rowOff>
    </xdr:from>
    <xdr:to>
      <xdr:col>11</xdr:col>
      <xdr:colOff>9525</xdr:colOff>
      <xdr:row>75</xdr:row>
      <xdr:rowOff>107950</xdr:rowOff>
    </xdr:to>
    <xdr:cxnSp macro="">
      <xdr:nvCxnSpPr>
        <xdr:cNvPr id="386" name="直線コネクタ 385"/>
        <xdr:cNvCxnSpPr/>
      </xdr:nvCxnSpPr>
      <xdr:spPr>
        <a:xfrm>
          <a:off x="1320800" y="12905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7" name="フローチャート: 判断 386"/>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8" name="テキスト ボックス 387"/>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9" name="フローチャート: 判断 388"/>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90" name="テキスト ボックス 389"/>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72390</xdr:rowOff>
    </xdr:from>
    <xdr:to>
      <xdr:col>24</xdr:col>
      <xdr:colOff>76200</xdr:colOff>
      <xdr:row>76</xdr:row>
      <xdr:rowOff>2539</xdr:rowOff>
    </xdr:to>
    <xdr:sp macro="" textlink="">
      <xdr:nvSpPr>
        <xdr:cNvPr id="396" name="楕円 395"/>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88917</xdr:rowOff>
    </xdr:from>
    <xdr:ext cx="762000" cy="259045"/>
    <xdr:sp macro="" textlink="">
      <xdr:nvSpPr>
        <xdr:cNvPr id="397" name="公債費該当値テキスト"/>
        <xdr:cNvSpPr txBox="1"/>
      </xdr:nvSpPr>
      <xdr:spPr>
        <a:xfrm>
          <a:off x="4914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34290</xdr:rowOff>
    </xdr:from>
    <xdr:to>
      <xdr:col>20</xdr:col>
      <xdr:colOff>38100</xdr:colOff>
      <xdr:row>75</xdr:row>
      <xdr:rowOff>135890</xdr:rowOff>
    </xdr:to>
    <xdr:sp macro="" textlink="">
      <xdr:nvSpPr>
        <xdr:cNvPr id="398" name="楕円 397"/>
        <xdr:cNvSpPr/>
      </xdr:nvSpPr>
      <xdr:spPr>
        <a:xfrm>
          <a:off x="3937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146067</xdr:rowOff>
    </xdr:from>
    <xdr:ext cx="736600" cy="259045"/>
    <xdr:sp macro="" textlink="">
      <xdr:nvSpPr>
        <xdr:cNvPr id="399" name="テキスト ボックス 398"/>
        <xdr:cNvSpPr txBox="1"/>
      </xdr:nvSpPr>
      <xdr:spPr>
        <a:xfrm>
          <a:off x="3606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41910</xdr:rowOff>
    </xdr:from>
    <xdr:to>
      <xdr:col>15</xdr:col>
      <xdr:colOff>149225</xdr:colOff>
      <xdr:row>75</xdr:row>
      <xdr:rowOff>143510</xdr:rowOff>
    </xdr:to>
    <xdr:sp macro="" textlink="">
      <xdr:nvSpPr>
        <xdr:cNvPr id="400" name="楕円 399"/>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153687</xdr:rowOff>
    </xdr:from>
    <xdr:ext cx="762000" cy="259045"/>
    <xdr:sp macro="" textlink="">
      <xdr:nvSpPr>
        <xdr:cNvPr id="401" name="テキスト ボックス 400"/>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57150</xdr:rowOff>
    </xdr:from>
    <xdr:to>
      <xdr:col>11</xdr:col>
      <xdr:colOff>60325</xdr:colOff>
      <xdr:row>75</xdr:row>
      <xdr:rowOff>158750</xdr:rowOff>
    </xdr:to>
    <xdr:sp macro="" textlink="">
      <xdr:nvSpPr>
        <xdr:cNvPr id="402" name="楕円 401"/>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168927</xdr:rowOff>
    </xdr:from>
    <xdr:ext cx="762000" cy="259045"/>
    <xdr:sp macro="" textlink="">
      <xdr:nvSpPr>
        <xdr:cNvPr id="403" name="テキスト ボックス 402"/>
        <xdr:cNvSpPr txBox="1"/>
      </xdr:nvSpPr>
      <xdr:spPr>
        <a:xfrm>
          <a:off x="1828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167640</xdr:rowOff>
    </xdr:from>
    <xdr:to>
      <xdr:col>6</xdr:col>
      <xdr:colOff>171450</xdr:colOff>
      <xdr:row>75</xdr:row>
      <xdr:rowOff>97790</xdr:rowOff>
    </xdr:to>
    <xdr:sp macro="" textlink="">
      <xdr:nvSpPr>
        <xdr:cNvPr id="404" name="楕円 403"/>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107967</xdr:rowOff>
    </xdr:from>
    <xdr:ext cx="762000" cy="259045"/>
    <xdr:sp macro="" textlink="">
      <xdr:nvSpPr>
        <xdr:cNvPr id="405" name="テキスト ボックス 404"/>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高齢化の影響による医療関係特別会計への繰出金などが増加しており、公債費以外の経常収支比率は類似団体内平均より高い数値となっている。今後もこの傾向が続く見込みであることから、コスト縮減を図るなど、適正な財政運営に努め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0" name="直線コネクタ 41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1" name="テキスト ボックス 42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2" name="直線コネクタ 42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3" name="テキスト ボックス 42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4" name="直線コネクタ 42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5" name="テキスト ボックス 42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6" name="直線コネクタ 42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7" name="テキスト ボックス 42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31" name="直線コネクタ 430"/>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2"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3" name="直線コネクタ 432"/>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4" name="公債費以外最大値テキスト"/>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5" name="直線コネクタ 434"/>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115570</xdr:rowOff>
    </xdr:from>
    <xdr:to>
      <xdr:col>82</xdr:col>
      <xdr:colOff>107950</xdr:colOff>
      <xdr:row>79</xdr:row>
      <xdr:rowOff>147574</xdr:rowOff>
    </xdr:to>
    <xdr:cxnSp macro="">
      <xdr:nvCxnSpPr>
        <xdr:cNvPr id="436" name="直線コネクタ 435"/>
        <xdr:cNvCxnSpPr/>
      </xdr:nvCxnSpPr>
      <xdr:spPr>
        <a:xfrm flipV="1">
          <a:off x="15671800" y="136601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117873</xdr:rowOff>
    </xdr:from>
    <xdr:ext cx="762000" cy="259045"/>
    <xdr:sp macro="" textlink="">
      <xdr:nvSpPr>
        <xdr:cNvPr id="437" name="公債費以外平均値テキスト"/>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8" name="フローチャート: 判断 437"/>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138430</xdr:rowOff>
    </xdr:from>
    <xdr:to>
      <xdr:col>78</xdr:col>
      <xdr:colOff>69850</xdr:colOff>
      <xdr:row>79</xdr:row>
      <xdr:rowOff>147574</xdr:rowOff>
    </xdr:to>
    <xdr:cxnSp macro="">
      <xdr:nvCxnSpPr>
        <xdr:cNvPr id="439" name="直線コネクタ 438"/>
        <xdr:cNvCxnSpPr/>
      </xdr:nvCxnSpPr>
      <xdr:spPr>
        <a:xfrm>
          <a:off x="14782800" y="136829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40" name="フローチャート: 判断 439"/>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41" name="テキスト ボックス 440"/>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133858</xdr:rowOff>
    </xdr:from>
    <xdr:to>
      <xdr:col>73</xdr:col>
      <xdr:colOff>180975</xdr:colOff>
      <xdr:row>79</xdr:row>
      <xdr:rowOff>138430</xdr:rowOff>
    </xdr:to>
    <xdr:cxnSp macro="">
      <xdr:nvCxnSpPr>
        <xdr:cNvPr id="442" name="直線コネクタ 441"/>
        <xdr:cNvCxnSpPr/>
      </xdr:nvCxnSpPr>
      <xdr:spPr>
        <a:xfrm>
          <a:off x="13893800" y="136784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3" name="フローチャート: 判断 442"/>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44" name="テキスト ボックス 443"/>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97282</xdr:rowOff>
    </xdr:from>
    <xdr:to>
      <xdr:col>69</xdr:col>
      <xdr:colOff>92075</xdr:colOff>
      <xdr:row>79</xdr:row>
      <xdr:rowOff>133858</xdr:rowOff>
    </xdr:to>
    <xdr:cxnSp macro="">
      <xdr:nvCxnSpPr>
        <xdr:cNvPr id="445" name="直線コネクタ 444"/>
        <xdr:cNvCxnSpPr/>
      </xdr:nvCxnSpPr>
      <xdr:spPr>
        <a:xfrm>
          <a:off x="13004800" y="136418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6" name="フローチャート: 判断 445"/>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7" name="テキスト ボックス 446"/>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8" name="フローチャート: 判断 447"/>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30243</xdr:rowOff>
    </xdr:from>
    <xdr:ext cx="762000" cy="259045"/>
    <xdr:sp macro="" textlink="">
      <xdr:nvSpPr>
        <xdr:cNvPr id="449" name="テキスト ボックス 448"/>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64770</xdr:rowOff>
    </xdr:from>
    <xdr:to>
      <xdr:col>82</xdr:col>
      <xdr:colOff>158750</xdr:colOff>
      <xdr:row>79</xdr:row>
      <xdr:rowOff>166370</xdr:rowOff>
    </xdr:to>
    <xdr:sp macro="" textlink="">
      <xdr:nvSpPr>
        <xdr:cNvPr id="455" name="楕円 454"/>
        <xdr:cNvSpPr/>
      </xdr:nvSpPr>
      <xdr:spPr>
        <a:xfrm>
          <a:off x="16459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144797</xdr:rowOff>
    </xdr:from>
    <xdr:ext cx="762000" cy="259045"/>
    <xdr:sp macro="" textlink="">
      <xdr:nvSpPr>
        <xdr:cNvPr id="456" name="公債費以外該当値テキスト"/>
        <xdr:cNvSpPr txBox="1"/>
      </xdr:nvSpPr>
      <xdr:spPr>
        <a:xfrm>
          <a:off x="16598900" y="135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96774</xdr:rowOff>
    </xdr:from>
    <xdr:to>
      <xdr:col>78</xdr:col>
      <xdr:colOff>120650</xdr:colOff>
      <xdr:row>80</xdr:row>
      <xdr:rowOff>26924</xdr:rowOff>
    </xdr:to>
    <xdr:sp macro="" textlink="">
      <xdr:nvSpPr>
        <xdr:cNvPr id="457" name="楕円 456"/>
        <xdr:cNvSpPr/>
      </xdr:nvSpPr>
      <xdr:spPr>
        <a:xfrm>
          <a:off x="15621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11701</xdr:rowOff>
    </xdr:from>
    <xdr:ext cx="736600" cy="259045"/>
    <xdr:sp macro="" textlink="">
      <xdr:nvSpPr>
        <xdr:cNvPr id="458" name="テキスト ボックス 457"/>
        <xdr:cNvSpPr txBox="1"/>
      </xdr:nvSpPr>
      <xdr:spPr>
        <a:xfrm>
          <a:off x="15290800" y="1372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87630</xdr:rowOff>
    </xdr:from>
    <xdr:to>
      <xdr:col>74</xdr:col>
      <xdr:colOff>31750</xdr:colOff>
      <xdr:row>80</xdr:row>
      <xdr:rowOff>17780</xdr:rowOff>
    </xdr:to>
    <xdr:sp macro="" textlink="">
      <xdr:nvSpPr>
        <xdr:cNvPr id="459" name="楕円 458"/>
        <xdr:cNvSpPr/>
      </xdr:nvSpPr>
      <xdr:spPr>
        <a:xfrm>
          <a:off x="14732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2557</xdr:rowOff>
    </xdr:from>
    <xdr:ext cx="762000" cy="259045"/>
    <xdr:sp macro="" textlink="">
      <xdr:nvSpPr>
        <xdr:cNvPr id="460" name="テキスト ボックス 459"/>
        <xdr:cNvSpPr txBox="1"/>
      </xdr:nvSpPr>
      <xdr:spPr>
        <a:xfrm>
          <a:off x="14401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83058</xdr:rowOff>
    </xdr:from>
    <xdr:to>
      <xdr:col>69</xdr:col>
      <xdr:colOff>142875</xdr:colOff>
      <xdr:row>80</xdr:row>
      <xdr:rowOff>13208</xdr:rowOff>
    </xdr:to>
    <xdr:sp macro="" textlink="">
      <xdr:nvSpPr>
        <xdr:cNvPr id="461" name="楕円 460"/>
        <xdr:cNvSpPr/>
      </xdr:nvSpPr>
      <xdr:spPr>
        <a:xfrm>
          <a:off x="13843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169435</xdr:rowOff>
    </xdr:from>
    <xdr:ext cx="762000" cy="259045"/>
    <xdr:sp macro="" textlink="">
      <xdr:nvSpPr>
        <xdr:cNvPr id="462" name="テキスト ボックス 461"/>
        <xdr:cNvSpPr txBox="1"/>
      </xdr:nvSpPr>
      <xdr:spPr>
        <a:xfrm>
          <a:off x="13512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46482</xdr:rowOff>
    </xdr:from>
    <xdr:to>
      <xdr:col>65</xdr:col>
      <xdr:colOff>53975</xdr:colOff>
      <xdr:row>79</xdr:row>
      <xdr:rowOff>148082</xdr:rowOff>
    </xdr:to>
    <xdr:sp macro="" textlink="">
      <xdr:nvSpPr>
        <xdr:cNvPr id="463" name="楕円 462"/>
        <xdr:cNvSpPr/>
      </xdr:nvSpPr>
      <xdr:spPr>
        <a:xfrm>
          <a:off x="12954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132859</xdr:rowOff>
    </xdr:from>
    <xdr:ext cx="762000" cy="259045"/>
    <xdr:sp macro="" textlink="">
      <xdr:nvSpPr>
        <xdr:cNvPr id="464" name="テキスト ボックス 463"/>
        <xdr:cNvSpPr txBox="1"/>
      </xdr:nvSpPr>
      <xdr:spPr>
        <a:xfrm>
          <a:off x="12623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35179</xdr:rowOff>
    </xdr:from>
    <xdr:to>
      <xdr:col>29</xdr:col>
      <xdr:colOff>127000</xdr:colOff>
      <xdr:row>17</xdr:row>
      <xdr:rowOff>39202</xdr:rowOff>
    </xdr:to>
    <xdr:cxnSp macro="">
      <xdr:nvCxnSpPr>
        <xdr:cNvPr id="48" name="直線コネクタ 47"/>
        <xdr:cNvCxnSpPr/>
      </xdr:nvCxnSpPr>
      <xdr:spPr bwMode="auto">
        <a:xfrm>
          <a:off x="5003800" y="2997454"/>
          <a:ext cx="647700" cy="4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76984</xdr:rowOff>
    </xdr:from>
    <xdr:ext cx="762000" cy="259045"/>
    <xdr:sp macro="" textlink="">
      <xdr:nvSpPr>
        <xdr:cNvPr id="49" name="人口1人当たり決算額の推移平均値テキスト130"/>
        <xdr:cNvSpPr txBox="1"/>
      </xdr:nvSpPr>
      <xdr:spPr>
        <a:xfrm>
          <a:off x="5740400" y="2696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35179</xdr:rowOff>
    </xdr:from>
    <xdr:to>
      <xdr:col>26</xdr:col>
      <xdr:colOff>50800</xdr:colOff>
      <xdr:row>17</xdr:row>
      <xdr:rowOff>73584</xdr:rowOff>
    </xdr:to>
    <xdr:cxnSp macro="">
      <xdr:nvCxnSpPr>
        <xdr:cNvPr id="51" name="直線コネクタ 50"/>
        <xdr:cNvCxnSpPr/>
      </xdr:nvCxnSpPr>
      <xdr:spPr bwMode="auto">
        <a:xfrm flipV="1">
          <a:off x="4305300" y="2997454"/>
          <a:ext cx="698500" cy="38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47830</xdr:rowOff>
    </xdr:from>
    <xdr:ext cx="736600" cy="259045"/>
    <xdr:sp macro="" textlink="">
      <xdr:nvSpPr>
        <xdr:cNvPr id="53" name="テキスト ボックス 52"/>
        <xdr:cNvSpPr txBox="1"/>
      </xdr:nvSpPr>
      <xdr:spPr>
        <a:xfrm>
          <a:off x="4622800" y="2667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73584</xdr:rowOff>
    </xdr:from>
    <xdr:to>
      <xdr:col>22</xdr:col>
      <xdr:colOff>114300</xdr:colOff>
      <xdr:row>17</xdr:row>
      <xdr:rowOff>97770</xdr:rowOff>
    </xdr:to>
    <xdr:cxnSp macro="">
      <xdr:nvCxnSpPr>
        <xdr:cNvPr id="54" name="直線コネクタ 53"/>
        <xdr:cNvCxnSpPr/>
      </xdr:nvCxnSpPr>
      <xdr:spPr bwMode="auto">
        <a:xfrm flipV="1">
          <a:off x="3606800" y="3035859"/>
          <a:ext cx="698500" cy="24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67124</xdr:rowOff>
    </xdr:from>
    <xdr:ext cx="762000" cy="259045"/>
    <xdr:sp macro="" textlink="">
      <xdr:nvSpPr>
        <xdr:cNvPr id="56" name="テキスト ボックス 55"/>
        <xdr:cNvSpPr txBox="1"/>
      </xdr:nvSpPr>
      <xdr:spPr>
        <a:xfrm>
          <a:off x="3924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97770</xdr:rowOff>
    </xdr:from>
    <xdr:to>
      <xdr:col>18</xdr:col>
      <xdr:colOff>177800</xdr:colOff>
      <xdr:row>17</xdr:row>
      <xdr:rowOff>123510</xdr:rowOff>
    </xdr:to>
    <xdr:cxnSp macro="">
      <xdr:nvCxnSpPr>
        <xdr:cNvPr id="57" name="直線コネクタ 56"/>
        <xdr:cNvCxnSpPr/>
      </xdr:nvCxnSpPr>
      <xdr:spPr bwMode="auto">
        <a:xfrm flipV="1">
          <a:off x="2908300" y="3060045"/>
          <a:ext cx="698500" cy="25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89115</xdr:rowOff>
    </xdr:from>
    <xdr:ext cx="762000" cy="259045"/>
    <xdr:sp macro="" textlink="">
      <xdr:nvSpPr>
        <xdr:cNvPr id="59" name="テキスト ボックス 58"/>
        <xdr:cNvSpPr txBox="1"/>
      </xdr:nvSpPr>
      <xdr:spPr>
        <a:xfrm>
          <a:off x="32258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86326</xdr:rowOff>
    </xdr:from>
    <xdr:ext cx="762000" cy="259045"/>
    <xdr:sp macro="" textlink="">
      <xdr:nvSpPr>
        <xdr:cNvPr id="61" name="テキスト ボックス 60"/>
        <xdr:cNvSpPr txBox="1"/>
      </xdr:nvSpPr>
      <xdr:spPr>
        <a:xfrm>
          <a:off x="25273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159852</xdr:rowOff>
    </xdr:from>
    <xdr:to>
      <xdr:col>29</xdr:col>
      <xdr:colOff>177800</xdr:colOff>
      <xdr:row>17</xdr:row>
      <xdr:rowOff>90002</xdr:rowOff>
    </xdr:to>
    <xdr:sp macro="" textlink="">
      <xdr:nvSpPr>
        <xdr:cNvPr id="67" name="楕円 66"/>
        <xdr:cNvSpPr/>
      </xdr:nvSpPr>
      <xdr:spPr bwMode="auto">
        <a:xfrm>
          <a:off x="5600700" y="2950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131929</xdr:rowOff>
    </xdr:from>
    <xdr:ext cx="762000" cy="259045"/>
    <xdr:sp macro="" textlink="">
      <xdr:nvSpPr>
        <xdr:cNvPr id="68" name="人口1人当たり決算額の推移該当値テキスト130"/>
        <xdr:cNvSpPr txBox="1"/>
      </xdr:nvSpPr>
      <xdr:spPr>
        <a:xfrm>
          <a:off x="5740400" y="292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155829</xdr:rowOff>
    </xdr:from>
    <xdr:to>
      <xdr:col>26</xdr:col>
      <xdr:colOff>101600</xdr:colOff>
      <xdr:row>17</xdr:row>
      <xdr:rowOff>85979</xdr:rowOff>
    </xdr:to>
    <xdr:sp macro="" textlink="">
      <xdr:nvSpPr>
        <xdr:cNvPr id="69" name="楕円 68"/>
        <xdr:cNvSpPr/>
      </xdr:nvSpPr>
      <xdr:spPr bwMode="auto">
        <a:xfrm>
          <a:off x="4953000" y="2946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70756</xdr:rowOff>
    </xdr:from>
    <xdr:ext cx="736600" cy="259045"/>
    <xdr:sp macro="" textlink="">
      <xdr:nvSpPr>
        <xdr:cNvPr id="70" name="テキスト ボックス 69"/>
        <xdr:cNvSpPr txBox="1"/>
      </xdr:nvSpPr>
      <xdr:spPr>
        <a:xfrm>
          <a:off x="4622800" y="303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22784</xdr:rowOff>
    </xdr:from>
    <xdr:to>
      <xdr:col>22</xdr:col>
      <xdr:colOff>165100</xdr:colOff>
      <xdr:row>17</xdr:row>
      <xdr:rowOff>124384</xdr:rowOff>
    </xdr:to>
    <xdr:sp macro="" textlink="">
      <xdr:nvSpPr>
        <xdr:cNvPr id="71" name="楕円 70"/>
        <xdr:cNvSpPr/>
      </xdr:nvSpPr>
      <xdr:spPr bwMode="auto">
        <a:xfrm>
          <a:off x="4254500" y="2985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109161</xdr:rowOff>
    </xdr:from>
    <xdr:ext cx="762000" cy="259045"/>
    <xdr:sp macro="" textlink="">
      <xdr:nvSpPr>
        <xdr:cNvPr id="72" name="テキスト ボックス 71"/>
        <xdr:cNvSpPr txBox="1"/>
      </xdr:nvSpPr>
      <xdr:spPr>
        <a:xfrm>
          <a:off x="3924300" y="307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46970</xdr:rowOff>
    </xdr:from>
    <xdr:to>
      <xdr:col>19</xdr:col>
      <xdr:colOff>38100</xdr:colOff>
      <xdr:row>17</xdr:row>
      <xdr:rowOff>148570</xdr:rowOff>
    </xdr:to>
    <xdr:sp macro="" textlink="">
      <xdr:nvSpPr>
        <xdr:cNvPr id="73" name="楕円 72"/>
        <xdr:cNvSpPr/>
      </xdr:nvSpPr>
      <xdr:spPr bwMode="auto">
        <a:xfrm>
          <a:off x="3556000" y="3009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133347</xdr:rowOff>
    </xdr:from>
    <xdr:ext cx="762000" cy="259045"/>
    <xdr:sp macro="" textlink="">
      <xdr:nvSpPr>
        <xdr:cNvPr id="74" name="テキスト ボックス 73"/>
        <xdr:cNvSpPr txBox="1"/>
      </xdr:nvSpPr>
      <xdr:spPr>
        <a:xfrm>
          <a:off x="3225800" y="309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72710</xdr:rowOff>
    </xdr:from>
    <xdr:to>
      <xdr:col>15</xdr:col>
      <xdr:colOff>101600</xdr:colOff>
      <xdr:row>18</xdr:row>
      <xdr:rowOff>2860</xdr:rowOff>
    </xdr:to>
    <xdr:sp macro="" textlink="">
      <xdr:nvSpPr>
        <xdr:cNvPr id="75" name="楕円 74"/>
        <xdr:cNvSpPr/>
      </xdr:nvSpPr>
      <xdr:spPr bwMode="auto">
        <a:xfrm>
          <a:off x="2857500" y="3034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159087</xdr:rowOff>
    </xdr:from>
    <xdr:ext cx="762000" cy="259045"/>
    <xdr:sp macro="" textlink="">
      <xdr:nvSpPr>
        <xdr:cNvPr id="76" name="テキスト ボックス 75"/>
        <xdr:cNvSpPr txBox="1"/>
      </xdr:nvSpPr>
      <xdr:spPr>
        <a:xfrm>
          <a:off x="2527300" y="312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89491</xdr:rowOff>
    </xdr:from>
    <xdr:ext cx="762000" cy="259045"/>
    <xdr:sp macro="" textlink="">
      <xdr:nvSpPr>
        <xdr:cNvPr id="104" name="人口1人当たり決算額の推移最小値テキスト445"/>
        <xdr:cNvSpPr txBox="1"/>
      </xdr:nvSpPr>
      <xdr:spPr>
        <a:xfrm>
          <a:off x="5740400" y="75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78125</xdr:rowOff>
    </xdr:from>
    <xdr:to>
      <xdr:col>29</xdr:col>
      <xdr:colOff>127000</xdr:colOff>
      <xdr:row>38</xdr:row>
      <xdr:rowOff>79314</xdr:rowOff>
    </xdr:to>
    <xdr:cxnSp macro="">
      <xdr:nvCxnSpPr>
        <xdr:cNvPr id="108" name="直線コネクタ 107"/>
        <xdr:cNvCxnSpPr/>
      </xdr:nvCxnSpPr>
      <xdr:spPr bwMode="auto">
        <a:xfrm>
          <a:off x="5003800" y="7545725"/>
          <a:ext cx="647700" cy="1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188099</xdr:rowOff>
    </xdr:from>
    <xdr:ext cx="762000" cy="259045"/>
    <xdr:sp macro="" textlink="">
      <xdr:nvSpPr>
        <xdr:cNvPr id="109" name="人口1人当たり決算額の推移平均値テキスト445"/>
        <xdr:cNvSpPr txBox="1"/>
      </xdr:nvSpPr>
      <xdr:spPr>
        <a:xfrm>
          <a:off x="5740400" y="6798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67518</xdr:rowOff>
    </xdr:from>
    <xdr:to>
      <xdr:col>26</xdr:col>
      <xdr:colOff>50800</xdr:colOff>
      <xdr:row>38</xdr:row>
      <xdr:rowOff>78125</xdr:rowOff>
    </xdr:to>
    <xdr:cxnSp macro="">
      <xdr:nvCxnSpPr>
        <xdr:cNvPr id="111" name="直線コネクタ 110"/>
        <xdr:cNvCxnSpPr/>
      </xdr:nvCxnSpPr>
      <xdr:spPr bwMode="auto">
        <a:xfrm>
          <a:off x="4305300" y="7535118"/>
          <a:ext cx="698500" cy="10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106412</xdr:rowOff>
    </xdr:from>
    <xdr:ext cx="736600" cy="259045"/>
    <xdr:sp macro="" textlink="">
      <xdr:nvSpPr>
        <xdr:cNvPr id="113" name="テキスト ボックス 112"/>
        <xdr:cNvSpPr txBox="1"/>
      </xdr:nvSpPr>
      <xdr:spPr>
        <a:xfrm>
          <a:off x="4622800" y="6716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5065</xdr:rowOff>
    </xdr:from>
    <xdr:to>
      <xdr:col>22</xdr:col>
      <xdr:colOff>114300</xdr:colOff>
      <xdr:row>38</xdr:row>
      <xdr:rowOff>67518</xdr:rowOff>
    </xdr:to>
    <xdr:cxnSp macro="">
      <xdr:nvCxnSpPr>
        <xdr:cNvPr id="114" name="直線コネクタ 113"/>
        <xdr:cNvCxnSpPr/>
      </xdr:nvCxnSpPr>
      <xdr:spPr bwMode="auto">
        <a:xfrm>
          <a:off x="3606800" y="7472665"/>
          <a:ext cx="698500" cy="62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100378</xdr:rowOff>
    </xdr:from>
    <xdr:ext cx="762000" cy="259045"/>
    <xdr:sp macro="" textlink="">
      <xdr:nvSpPr>
        <xdr:cNvPr id="116" name="テキスト ボックス 115"/>
        <xdr:cNvSpPr txBox="1"/>
      </xdr:nvSpPr>
      <xdr:spPr>
        <a:xfrm>
          <a:off x="3924300" y="671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254422</xdr:rowOff>
    </xdr:from>
    <xdr:to>
      <xdr:col>18</xdr:col>
      <xdr:colOff>177800</xdr:colOff>
      <xdr:row>38</xdr:row>
      <xdr:rowOff>5065</xdr:rowOff>
    </xdr:to>
    <xdr:cxnSp macro="">
      <xdr:nvCxnSpPr>
        <xdr:cNvPr id="117" name="直線コネクタ 116"/>
        <xdr:cNvCxnSpPr/>
      </xdr:nvCxnSpPr>
      <xdr:spPr bwMode="auto">
        <a:xfrm>
          <a:off x="2908300" y="7379122"/>
          <a:ext cx="698500" cy="93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63024</xdr:rowOff>
    </xdr:from>
    <xdr:ext cx="762000" cy="259045"/>
    <xdr:sp macro="" textlink="">
      <xdr:nvSpPr>
        <xdr:cNvPr id="119" name="テキスト ボックス 118"/>
        <xdr:cNvSpPr txBox="1"/>
      </xdr:nvSpPr>
      <xdr:spPr>
        <a:xfrm>
          <a:off x="3225800" y="667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40667</xdr:rowOff>
    </xdr:from>
    <xdr:ext cx="762000" cy="259045"/>
    <xdr:sp macro="" textlink="">
      <xdr:nvSpPr>
        <xdr:cNvPr id="121" name="テキスト ボックス 120"/>
        <xdr:cNvSpPr txBox="1"/>
      </xdr:nvSpPr>
      <xdr:spPr>
        <a:xfrm>
          <a:off x="2527300" y="665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28514</xdr:rowOff>
    </xdr:from>
    <xdr:to>
      <xdr:col>29</xdr:col>
      <xdr:colOff>177800</xdr:colOff>
      <xdr:row>38</xdr:row>
      <xdr:rowOff>130114</xdr:rowOff>
    </xdr:to>
    <xdr:sp macro="" textlink="">
      <xdr:nvSpPr>
        <xdr:cNvPr id="127" name="楕円 126"/>
        <xdr:cNvSpPr/>
      </xdr:nvSpPr>
      <xdr:spPr bwMode="auto">
        <a:xfrm>
          <a:off x="5600700" y="7496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279991</xdr:rowOff>
    </xdr:from>
    <xdr:ext cx="762000" cy="259045"/>
    <xdr:sp macro="" textlink="">
      <xdr:nvSpPr>
        <xdr:cNvPr id="128" name="人口1人当たり決算額の推移該当値テキスト445"/>
        <xdr:cNvSpPr txBox="1"/>
      </xdr:nvSpPr>
      <xdr:spPr>
        <a:xfrm>
          <a:off x="5740400" y="740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27325</xdr:rowOff>
    </xdr:from>
    <xdr:to>
      <xdr:col>26</xdr:col>
      <xdr:colOff>101600</xdr:colOff>
      <xdr:row>38</xdr:row>
      <xdr:rowOff>128925</xdr:rowOff>
    </xdr:to>
    <xdr:sp macro="" textlink="">
      <xdr:nvSpPr>
        <xdr:cNvPr id="129" name="楕円 128"/>
        <xdr:cNvSpPr/>
      </xdr:nvSpPr>
      <xdr:spPr bwMode="auto">
        <a:xfrm>
          <a:off x="4953000" y="7494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113702</xdr:rowOff>
    </xdr:from>
    <xdr:ext cx="736600" cy="259045"/>
    <xdr:sp macro="" textlink="">
      <xdr:nvSpPr>
        <xdr:cNvPr id="130" name="テキスト ボックス 129"/>
        <xdr:cNvSpPr txBox="1"/>
      </xdr:nvSpPr>
      <xdr:spPr>
        <a:xfrm>
          <a:off x="4622800" y="7581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16718</xdr:rowOff>
    </xdr:from>
    <xdr:to>
      <xdr:col>22</xdr:col>
      <xdr:colOff>165100</xdr:colOff>
      <xdr:row>38</xdr:row>
      <xdr:rowOff>118318</xdr:rowOff>
    </xdr:to>
    <xdr:sp macro="" textlink="">
      <xdr:nvSpPr>
        <xdr:cNvPr id="131" name="楕円 130"/>
        <xdr:cNvSpPr/>
      </xdr:nvSpPr>
      <xdr:spPr bwMode="auto">
        <a:xfrm>
          <a:off x="4254500" y="7484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103095</xdr:rowOff>
    </xdr:from>
    <xdr:ext cx="762000" cy="259045"/>
    <xdr:sp macro="" textlink="">
      <xdr:nvSpPr>
        <xdr:cNvPr id="132" name="テキスト ボックス 131"/>
        <xdr:cNvSpPr txBox="1"/>
      </xdr:nvSpPr>
      <xdr:spPr>
        <a:xfrm>
          <a:off x="3924300" y="7570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297165</xdr:rowOff>
    </xdr:from>
    <xdr:to>
      <xdr:col>19</xdr:col>
      <xdr:colOff>38100</xdr:colOff>
      <xdr:row>38</xdr:row>
      <xdr:rowOff>55865</xdr:rowOff>
    </xdr:to>
    <xdr:sp macro="" textlink="">
      <xdr:nvSpPr>
        <xdr:cNvPr id="133" name="楕円 132"/>
        <xdr:cNvSpPr/>
      </xdr:nvSpPr>
      <xdr:spPr bwMode="auto">
        <a:xfrm>
          <a:off x="3556000" y="7421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40642</xdr:rowOff>
    </xdr:from>
    <xdr:ext cx="762000" cy="259045"/>
    <xdr:sp macro="" textlink="">
      <xdr:nvSpPr>
        <xdr:cNvPr id="134" name="テキスト ボックス 133"/>
        <xdr:cNvSpPr txBox="1"/>
      </xdr:nvSpPr>
      <xdr:spPr>
        <a:xfrm>
          <a:off x="3225800" y="750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203622</xdr:rowOff>
    </xdr:from>
    <xdr:to>
      <xdr:col>15</xdr:col>
      <xdr:colOff>101600</xdr:colOff>
      <xdr:row>37</xdr:row>
      <xdr:rowOff>305222</xdr:rowOff>
    </xdr:to>
    <xdr:sp macro="" textlink="">
      <xdr:nvSpPr>
        <xdr:cNvPr id="135" name="楕円 134"/>
        <xdr:cNvSpPr/>
      </xdr:nvSpPr>
      <xdr:spPr bwMode="auto">
        <a:xfrm>
          <a:off x="2857500" y="7328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289999</xdr:rowOff>
    </xdr:from>
    <xdr:ext cx="762000" cy="259045"/>
    <xdr:sp macro="" textlink="">
      <xdr:nvSpPr>
        <xdr:cNvPr id="136" name="テキスト ボックス 135"/>
        <xdr:cNvSpPr txBox="1"/>
      </xdr:nvSpPr>
      <xdr:spPr>
        <a:xfrm>
          <a:off x="2527300" y="741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351,503
348,139
105.29
119,471,050
114,889,040
645,657
68,299,201
50,035,836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106820</xdr:rowOff>
    </xdr:from>
    <xdr:to>
      <xdr:col>24</xdr:col>
      <xdr:colOff>63500</xdr:colOff>
      <xdr:row>35</xdr:row>
      <xdr:rowOff>113449</xdr:rowOff>
    </xdr:to>
    <xdr:cxnSp macro="">
      <xdr:nvCxnSpPr>
        <xdr:cNvPr id="61" name="直線コネクタ 60"/>
        <xdr:cNvCxnSpPr/>
      </xdr:nvCxnSpPr>
      <xdr:spPr>
        <a:xfrm flipV="1">
          <a:off x="3797300" y="6107570"/>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13746</xdr:rowOff>
    </xdr:from>
    <xdr:ext cx="534377" cy="259045"/>
    <xdr:sp macro="" textlink="">
      <xdr:nvSpPr>
        <xdr:cNvPr id="62" name="人件費平均値テキスト"/>
        <xdr:cNvSpPr txBox="1"/>
      </xdr:nvSpPr>
      <xdr:spPr>
        <a:xfrm>
          <a:off x="4686300" y="584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113449</xdr:rowOff>
    </xdr:from>
    <xdr:to>
      <xdr:col>19</xdr:col>
      <xdr:colOff>177800</xdr:colOff>
      <xdr:row>35</xdr:row>
      <xdr:rowOff>116078</xdr:rowOff>
    </xdr:to>
    <xdr:cxnSp macro="">
      <xdr:nvCxnSpPr>
        <xdr:cNvPr id="64" name="直線コネクタ 63"/>
        <xdr:cNvCxnSpPr/>
      </xdr:nvCxnSpPr>
      <xdr:spPr>
        <a:xfrm flipV="1">
          <a:off x="2908300" y="6114199"/>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114711</xdr:rowOff>
    </xdr:from>
    <xdr:ext cx="534377" cy="259045"/>
    <xdr:sp macro="" textlink="">
      <xdr:nvSpPr>
        <xdr:cNvPr id="66" name="テキスト ボックス 65"/>
        <xdr:cNvSpPr txBox="1"/>
      </xdr:nvSpPr>
      <xdr:spPr>
        <a:xfrm>
          <a:off x="3530111" y="577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116078</xdr:rowOff>
    </xdr:from>
    <xdr:to>
      <xdr:col>15</xdr:col>
      <xdr:colOff>50800</xdr:colOff>
      <xdr:row>35</xdr:row>
      <xdr:rowOff>128765</xdr:rowOff>
    </xdr:to>
    <xdr:cxnSp macro="">
      <xdr:nvCxnSpPr>
        <xdr:cNvPr id="67" name="直線コネクタ 66"/>
        <xdr:cNvCxnSpPr/>
      </xdr:nvCxnSpPr>
      <xdr:spPr>
        <a:xfrm flipV="1">
          <a:off x="2019300" y="6116828"/>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119397</xdr:rowOff>
    </xdr:from>
    <xdr:ext cx="534377" cy="259045"/>
    <xdr:sp macro="" textlink="">
      <xdr:nvSpPr>
        <xdr:cNvPr id="69" name="テキスト ボックス 68"/>
        <xdr:cNvSpPr txBox="1"/>
      </xdr:nvSpPr>
      <xdr:spPr>
        <a:xfrm>
          <a:off x="2641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84684</xdr:rowOff>
    </xdr:from>
    <xdr:to>
      <xdr:col>10</xdr:col>
      <xdr:colOff>114300</xdr:colOff>
      <xdr:row>35</xdr:row>
      <xdr:rowOff>128765</xdr:rowOff>
    </xdr:to>
    <xdr:cxnSp macro="">
      <xdr:nvCxnSpPr>
        <xdr:cNvPr id="70" name="直線コネクタ 69"/>
        <xdr:cNvCxnSpPr/>
      </xdr:nvCxnSpPr>
      <xdr:spPr>
        <a:xfrm>
          <a:off x="1130300" y="6085434"/>
          <a:ext cx="889000" cy="4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126788</xdr:rowOff>
    </xdr:from>
    <xdr:ext cx="534377" cy="259045"/>
    <xdr:sp macro="" textlink="">
      <xdr:nvSpPr>
        <xdr:cNvPr id="72" name="テキスト ボックス 71"/>
        <xdr:cNvSpPr txBox="1"/>
      </xdr:nvSpPr>
      <xdr:spPr>
        <a:xfrm>
          <a:off x="1752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113911</xdr:rowOff>
    </xdr:from>
    <xdr:ext cx="534377" cy="259045"/>
    <xdr:sp macro="" textlink="">
      <xdr:nvSpPr>
        <xdr:cNvPr id="74" name="テキスト ボックス 73"/>
        <xdr:cNvSpPr txBox="1"/>
      </xdr:nvSpPr>
      <xdr:spPr>
        <a:xfrm>
          <a:off x="863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56020</xdr:rowOff>
    </xdr:from>
    <xdr:to>
      <xdr:col>24</xdr:col>
      <xdr:colOff>114300</xdr:colOff>
      <xdr:row>35</xdr:row>
      <xdr:rowOff>157620</xdr:rowOff>
    </xdr:to>
    <xdr:sp macro="" textlink="">
      <xdr:nvSpPr>
        <xdr:cNvPr id="80" name="楕円 79"/>
        <xdr:cNvSpPr/>
      </xdr:nvSpPr>
      <xdr:spPr>
        <a:xfrm>
          <a:off x="4584700" y="605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34447</xdr:rowOff>
    </xdr:from>
    <xdr:ext cx="534377" cy="259045"/>
    <xdr:sp macro="" textlink="">
      <xdr:nvSpPr>
        <xdr:cNvPr id="81" name="人件費該当値テキスト"/>
        <xdr:cNvSpPr txBox="1"/>
      </xdr:nvSpPr>
      <xdr:spPr>
        <a:xfrm>
          <a:off x="4686300" y="603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56,363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62649</xdr:rowOff>
    </xdr:from>
    <xdr:to>
      <xdr:col>20</xdr:col>
      <xdr:colOff>38100</xdr:colOff>
      <xdr:row>35</xdr:row>
      <xdr:rowOff>164249</xdr:rowOff>
    </xdr:to>
    <xdr:sp macro="" textlink="">
      <xdr:nvSpPr>
        <xdr:cNvPr id="82" name="楕円 81"/>
        <xdr:cNvSpPr/>
      </xdr:nvSpPr>
      <xdr:spPr>
        <a:xfrm>
          <a:off x="3746500" y="606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155376</xdr:rowOff>
    </xdr:from>
    <xdr:ext cx="534377" cy="259045"/>
    <xdr:sp macro="" textlink="">
      <xdr:nvSpPr>
        <xdr:cNvPr id="83" name="テキスト ボックス 82"/>
        <xdr:cNvSpPr txBox="1"/>
      </xdr:nvSpPr>
      <xdr:spPr>
        <a:xfrm>
          <a:off x="3530111" y="615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65278</xdr:rowOff>
    </xdr:from>
    <xdr:to>
      <xdr:col>15</xdr:col>
      <xdr:colOff>101600</xdr:colOff>
      <xdr:row>35</xdr:row>
      <xdr:rowOff>166878</xdr:rowOff>
    </xdr:to>
    <xdr:sp macro="" textlink="">
      <xdr:nvSpPr>
        <xdr:cNvPr id="84" name="楕円 83"/>
        <xdr:cNvSpPr/>
      </xdr:nvSpPr>
      <xdr:spPr>
        <a:xfrm>
          <a:off x="2857500" y="606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158005</xdr:rowOff>
    </xdr:from>
    <xdr:ext cx="534377" cy="259045"/>
    <xdr:sp macro="" textlink="">
      <xdr:nvSpPr>
        <xdr:cNvPr id="85" name="テキスト ボックス 84"/>
        <xdr:cNvSpPr txBox="1"/>
      </xdr:nvSpPr>
      <xdr:spPr>
        <a:xfrm>
          <a:off x="2641111" y="615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77965</xdr:rowOff>
    </xdr:from>
    <xdr:to>
      <xdr:col>10</xdr:col>
      <xdr:colOff>165100</xdr:colOff>
      <xdr:row>36</xdr:row>
      <xdr:rowOff>8115</xdr:rowOff>
    </xdr:to>
    <xdr:sp macro="" textlink="">
      <xdr:nvSpPr>
        <xdr:cNvPr id="86" name="楕円 85"/>
        <xdr:cNvSpPr/>
      </xdr:nvSpPr>
      <xdr:spPr>
        <a:xfrm>
          <a:off x="1968500" y="607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170692</xdr:rowOff>
    </xdr:from>
    <xdr:ext cx="534377" cy="259045"/>
    <xdr:sp macro="" textlink="">
      <xdr:nvSpPr>
        <xdr:cNvPr id="87" name="テキスト ボックス 86"/>
        <xdr:cNvSpPr txBox="1"/>
      </xdr:nvSpPr>
      <xdr:spPr>
        <a:xfrm>
          <a:off x="1752111" y="617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33884</xdr:rowOff>
    </xdr:from>
    <xdr:to>
      <xdr:col>6</xdr:col>
      <xdr:colOff>38100</xdr:colOff>
      <xdr:row>35</xdr:row>
      <xdr:rowOff>135484</xdr:rowOff>
    </xdr:to>
    <xdr:sp macro="" textlink="">
      <xdr:nvSpPr>
        <xdr:cNvPr id="88" name="楕円 87"/>
        <xdr:cNvSpPr/>
      </xdr:nvSpPr>
      <xdr:spPr>
        <a:xfrm>
          <a:off x="1079500" y="60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126611</xdr:rowOff>
    </xdr:from>
    <xdr:ext cx="534377" cy="259045"/>
    <xdr:sp macro="" textlink="">
      <xdr:nvSpPr>
        <xdr:cNvPr id="89" name="テキスト ボックス 88"/>
        <xdr:cNvSpPr txBox="1"/>
      </xdr:nvSpPr>
      <xdr:spPr>
        <a:xfrm>
          <a:off x="863111" y="612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103277</xdr:rowOff>
    </xdr:from>
    <xdr:to>
      <xdr:col>24</xdr:col>
      <xdr:colOff>63500</xdr:colOff>
      <xdr:row>56</xdr:row>
      <xdr:rowOff>137071</xdr:rowOff>
    </xdr:to>
    <xdr:cxnSp macro="">
      <xdr:nvCxnSpPr>
        <xdr:cNvPr id="119" name="直線コネクタ 118"/>
        <xdr:cNvCxnSpPr/>
      </xdr:nvCxnSpPr>
      <xdr:spPr>
        <a:xfrm flipV="1">
          <a:off x="3797300" y="9704477"/>
          <a:ext cx="838200" cy="3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100080</xdr:rowOff>
    </xdr:from>
    <xdr:ext cx="534377" cy="259045"/>
    <xdr:sp macro="" textlink="">
      <xdr:nvSpPr>
        <xdr:cNvPr id="120" name="物件費平均値テキスト"/>
        <xdr:cNvSpPr txBox="1"/>
      </xdr:nvSpPr>
      <xdr:spPr>
        <a:xfrm>
          <a:off x="4686300" y="93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131185</xdr:rowOff>
    </xdr:from>
    <xdr:to>
      <xdr:col>19</xdr:col>
      <xdr:colOff>177800</xdr:colOff>
      <xdr:row>56</xdr:row>
      <xdr:rowOff>137071</xdr:rowOff>
    </xdr:to>
    <xdr:cxnSp macro="">
      <xdr:nvCxnSpPr>
        <xdr:cNvPr id="122" name="直線コネクタ 121"/>
        <xdr:cNvCxnSpPr/>
      </xdr:nvCxnSpPr>
      <xdr:spPr>
        <a:xfrm>
          <a:off x="2908300" y="9732385"/>
          <a:ext cx="889000" cy="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65047</xdr:rowOff>
    </xdr:from>
    <xdr:ext cx="534377" cy="259045"/>
    <xdr:sp macro="" textlink="">
      <xdr:nvSpPr>
        <xdr:cNvPr id="124" name="テキスト ボックス 123"/>
        <xdr:cNvSpPr txBox="1"/>
      </xdr:nvSpPr>
      <xdr:spPr>
        <a:xfrm>
          <a:off x="3530111" y="9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131185</xdr:rowOff>
    </xdr:from>
    <xdr:to>
      <xdr:col>15</xdr:col>
      <xdr:colOff>50800</xdr:colOff>
      <xdr:row>56</xdr:row>
      <xdr:rowOff>137871</xdr:rowOff>
    </xdr:to>
    <xdr:cxnSp macro="">
      <xdr:nvCxnSpPr>
        <xdr:cNvPr id="125" name="直線コネクタ 124"/>
        <xdr:cNvCxnSpPr/>
      </xdr:nvCxnSpPr>
      <xdr:spPr>
        <a:xfrm flipV="1">
          <a:off x="2019300" y="9732385"/>
          <a:ext cx="8890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108824</xdr:rowOff>
    </xdr:from>
    <xdr:ext cx="534377" cy="259045"/>
    <xdr:sp macro="" textlink="">
      <xdr:nvSpPr>
        <xdr:cNvPr id="127" name="テキスト ボックス 126"/>
        <xdr:cNvSpPr txBox="1"/>
      </xdr:nvSpPr>
      <xdr:spPr>
        <a:xfrm>
          <a:off x="2641111" y="936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107677</xdr:rowOff>
    </xdr:from>
    <xdr:to>
      <xdr:col>10</xdr:col>
      <xdr:colOff>114300</xdr:colOff>
      <xdr:row>56</xdr:row>
      <xdr:rowOff>137871</xdr:rowOff>
    </xdr:to>
    <xdr:cxnSp macro="">
      <xdr:nvCxnSpPr>
        <xdr:cNvPr id="128" name="直線コネクタ 127"/>
        <xdr:cNvCxnSpPr/>
      </xdr:nvCxnSpPr>
      <xdr:spPr>
        <a:xfrm>
          <a:off x="1130300" y="9708877"/>
          <a:ext cx="889000" cy="3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86917</xdr:rowOff>
    </xdr:from>
    <xdr:ext cx="534377" cy="259045"/>
    <xdr:sp macro="" textlink="">
      <xdr:nvSpPr>
        <xdr:cNvPr id="130" name="テキスト ボックス 129"/>
        <xdr:cNvSpPr txBox="1"/>
      </xdr:nvSpPr>
      <xdr:spPr>
        <a:xfrm>
          <a:off x="1752111" y="93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101052</xdr:rowOff>
    </xdr:from>
    <xdr:ext cx="534377" cy="259045"/>
    <xdr:sp macro="" textlink="">
      <xdr:nvSpPr>
        <xdr:cNvPr id="132" name="テキスト ボックス 131"/>
        <xdr:cNvSpPr txBox="1"/>
      </xdr:nvSpPr>
      <xdr:spPr>
        <a:xfrm>
          <a:off x="863111" y="935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52477</xdr:rowOff>
    </xdr:from>
    <xdr:to>
      <xdr:col>24</xdr:col>
      <xdr:colOff>114300</xdr:colOff>
      <xdr:row>56</xdr:row>
      <xdr:rowOff>154077</xdr:rowOff>
    </xdr:to>
    <xdr:sp macro="" textlink="">
      <xdr:nvSpPr>
        <xdr:cNvPr id="138" name="楕円 137"/>
        <xdr:cNvSpPr/>
      </xdr:nvSpPr>
      <xdr:spPr>
        <a:xfrm>
          <a:off x="4584700" y="965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30904</xdr:rowOff>
    </xdr:from>
    <xdr:ext cx="534377" cy="259045"/>
    <xdr:sp macro="" textlink="">
      <xdr:nvSpPr>
        <xdr:cNvPr id="139" name="物件費該当値テキスト"/>
        <xdr:cNvSpPr txBox="1"/>
      </xdr:nvSpPr>
      <xdr:spPr>
        <a:xfrm>
          <a:off x="4686300" y="963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86271</xdr:rowOff>
    </xdr:from>
    <xdr:to>
      <xdr:col>20</xdr:col>
      <xdr:colOff>38100</xdr:colOff>
      <xdr:row>57</xdr:row>
      <xdr:rowOff>16421</xdr:rowOff>
    </xdr:to>
    <xdr:sp macro="" textlink="">
      <xdr:nvSpPr>
        <xdr:cNvPr id="140" name="楕円 139"/>
        <xdr:cNvSpPr/>
      </xdr:nvSpPr>
      <xdr:spPr>
        <a:xfrm>
          <a:off x="3746500" y="968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7548</xdr:rowOff>
    </xdr:from>
    <xdr:ext cx="534377" cy="259045"/>
    <xdr:sp macro="" textlink="">
      <xdr:nvSpPr>
        <xdr:cNvPr id="141" name="テキスト ボックス 140"/>
        <xdr:cNvSpPr txBox="1"/>
      </xdr:nvSpPr>
      <xdr:spPr>
        <a:xfrm>
          <a:off x="3530111" y="978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80385</xdr:rowOff>
    </xdr:from>
    <xdr:to>
      <xdr:col>15</xdr:col>
      <xdr:colOff>101600</xdr:colOff>
      <xdr:row>57</xdr:row>
      <xdr:rowOff>10535</xdr:rowOff>
    </xdr:to>
    <xdr:sp macro="" textlink="">
      <xdr:nvSpPr>
        <xdr:cNvPr id="142" name="楕円 141"/>
        <xdr:cNvSpPr/>
      </xdr:nvSpPr>
      <xdr:spPr>
        <a:xfrm>
          <a:off x="2857500" y="968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1662</xdr:rowOff>
    </xdr:from>
    <xdr:ext cx="534377" cy="259045"/>
    <xdr:sp macro="" textlink="">
      <xdr:nvSpPr>
        <xdr:cNvPr id="143" name="テキスト ボックス 142"/>
        <xdr:cNvSpPr txBox="1"/>
      </xdr:nvSpPr>
      <xdr:spPr>
        <a:xfrm>
          <a:off x="2641111" y="977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87071</xdr:rowOff>
    </xdr:from>
    <xdr:to>
      <xdr:col>10</xdr:col>
      <xdr:colOff>165100</xdr:colOff>
      <xdr:row>57</xdr:row>
      <xdr:rowOff>17221</xdr:rowOff>
    </xdr:to>
    <xdr:sp macro="" textlink="">
      <xdr:nvSpPr>
        <xdr:cNvPr id="144" name="楕円 143"/>
        <xdr:cNvSpPr/>
      </xdr:nvSpPr>
      <xdr:spPr>
        <a:xfrm>
          <a:off x="1968500" y="968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8348</xdr:rowOff>
    </xdr:from>
    <xdr:ext cx="534377" cy="259045"/>
    <xdr:sp macro="" textlink="">
      <xdr:nvSpPr>
        <xdr:cNvPr id="145" name="テキスト ボックス 144"/>
        <xdr:cNvSpPr txBox="1"/>
      </xdr:nvSpPr>
      <xdr:spPr>
        <a:xfrm>
          <a:off x="1752111" y="978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56877</xdr:rowOff>
    </xdr:from>
    <xdr:to>
      <xdr:col>6</xdr:col>
      <xdr:colOff>38100</xdr:colOff>
      <xdr:row>56</xdr:row>
      <xdr:rowOff>158477</xdr:rowOff>
    </xdr:to>
    <xdr:sp macro="" textlink="">
      <xdr:nvSpPr>
        <xdr:cNvPr id="146" name="楕円 145"/>
        <xdr:cNvSpPr/>
      </xdr:nvSpPr>
      <xdr:spPr>
        <a:xfrm>
          <a:off x="1079500" y="965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149604</xdr:rowOff>
    </xdr:from>
    <xdr:ext cx="534377" cy="259045"/>
    <xdr:sp macro="" textlink="">
      <xdr:nvSpPr>
        <xdr:cNvPr id="147" name="テキスト ボックス 146"/>
        <xdr:cNvSpPr txBox="1"/>
      </xdr:nvSpPr>
      <xdr:spPr>
        <a:xfrm>
          <a:off x="863111" y="975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153036</xdr:rowOff>
    </xdr:from>
    <xdr:to>
      <xdr:col>24</xdr:col>
      <xdr:colOff>63500</xdr:colOff>
      <xdr:row>75</xdr:row>
      <xdr:rowOff>154178</xdr:rowOff>
    </xdr:to>
    <xdr:cxnSp macro="">
      <xdr:nvCxnSpPr>
        <xdr:cNvPr id="176" name="直線コネクタ 175"/>
        <xdr:cNvCxnSpPr/>
      </xdr:nvCxnSpPr>
      <xdr:spPr>
        <a:xfrm flipV="1">
          <a:off x="3797300" y="13011786"/>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137304</xdr:rowOff>
    </xdr:from>
    <xdr:ext cx="469744" cy="259045"/>
    <xdr:sp macro="" textlink="">
      <xdr:nvSpPr>
        <xdr:cNvPr id="177" name="維持補修費平均値テキスト"/>
        <xdr:cNvSpPr txBox="1"/>
      </xdr:nvSpPr>
      <xdr:spPr>
        <a:xfrm>
          <a:off x="4686300" y="12996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112268</xdr:rowOff>
    </xdr:from>
    <xdr:to>
      <xdr:col>19</xdr:col>
      <xdr:colOff>177800</xdr:colOff>
      <xdr:row>75</xdr:row>
      <xdr:rowOff>154178</xdr:rowOff>
    </xdr:to>
    <xdr:cxnSp macro="">
      <xdr:nvCxnSpPr>
        <xdr:cNvPr id="179" name="直線コネクタ 178"/>
        <xdr:cNvCxnSpPr/>
      </xdr:nvCxnSpPr>
      <xdr:spPr>
        <a:xfrm>
          <a:off x="2908300" y="12971018"/>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53484</xdr:rowOff>
    </xdr:from>
    <xdr:ext cx="469744" cy="259045"/>
    <xdr:sp macro="" textlink="">
      <xdr:nvSpPr>
        <xdr:cNvPr id="181" name="テキスト ボックス 180"/>
        <xdr:cNvSpPr txBox="1"/>
      </xdr:nvSpPr>
      <xdr:spPr>
        <a:xfrm>
          <a:off x="3562428" y="130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78740</xdr:rowOff>
    </xdr:from>
    <xdr:to>
      <xdr:col>15</xdr:col>
      <xdr:colOff>50800</xdr:colOff>
      <xdr:row>75</xdr:row>
      <xdr:rowOff>112268</xdr:rowOff>
    </xdr:to>
    <xdr:cxnSp macro="">
      <xdr:nvCxnSpPr>
        <xdr:cNvPr id="182" name="直線コネクタ 181"/>
        <xdr:cNvCxnSpPr/>
      </xdr:nvCxnSpPr>
      <xdr:spPr>
        <a:xfrm>
          <a:off x="2019300" y="12937490"/>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64025</xdr:rowOff>
    </xdr:from>
    <xdr:ext cx="469744" cy="259045"/>
    <xdr:sp macro="" textlink="">
      <xdr:nvSpPr>
        <xdr:cNvPr id="184" name="テキスト ボックス 183"/>
        <xdr:cNvSpPr txBox="1"/>
      </xdr:nvSpPr>
      <xdr:spPr>
        <a:xfrm>
          <a:off x="2673428" y="1309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122428</xdr:rowOff>
    </xdr:from>
    <xdr:to>
      <xdr:col>10</xdr:col>
      <xdr:colOff>114300</xdr:colOff>
      <xdr:row>75</xdr:row>
      <xdr:rowOff>78740</xdr:rowOff>
    </xdr:to>
    <xdr:cxnSp macro="">
      <xdr:nvCxnSpPr>
        <xdr:cNvPr id="185" name="直線コネクタ 184"/>
        <xdr:cNvCxnSpPr/>
      </xdr:nvCxnSpPr>
      <xdr:spPr>
        <a:xfrm>
          <a:off x="1130300" y="12809728"/>
          <a:ext cx="889000" cy="12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78122</xdr:rowOff>
    </xdr:from>
    <xdr:ext cx="469744" cy="259045"/>
    <xdr:sp macro="" textlink="">
      <xdr:nvSpPr>
        <xdr:cNvPr id="187" name="テキスト ボックス 186"/>
        <xdr:cNvSpPr txBox="1"/>
      </xdr:nvSpPr>
      <xdr:spPr>
        <a:xfrm>
          <a:off x="1784428"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86504</xdr:rowOff>
    </xdr:from>
    <xdr:ext cx="469744" cy="259045"/>
    <xdr:sp macro="" textlink="">
      <xdr:nvSpPr>
        <xdr:cNvPr id="189" name="テキスト ボックス 188"/>
        <xdr:cNvSpPr txBox="1"/>
      </xdr:nvSpPr>
      <xdr:spPr>
        <a:xfrm>
          <a:off x="895428" y="1311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102235</xdr:rowOff>
    </xdr:from>
    <xdr:to>
      <xdr:col>24</xdr:col>
      <xdr:colOff>114300</xdr:colOff>
      <xdr:row>76</xdr:row>
      <xdr:rowOff>32386</xdr:rowOff>
    </xdr:to>
    <xdr:sp macro="" textlink="">
      <xdr:nvSpPr>
        <xdr:cNvPr id="195" name="楕円 194"/>
        <xdr:cNvSpPr/>
      </xdr:nvSpPr>
      <xdr:spPr>
        <a:xfrm>
          <a:off x="4584700" y="129609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125112</xdr:rowOff>
    </xdr:from>
    <xdr:ext cx="469744" cy="259045"/>
    <xdr:sp macro="" textlink="">
      <xdr:nvSpPr>
        <xdr:cNvPr id="196" name="維持補修費該当値テキスト"/>
        <xdr:cNvSpPr txBox="1"/>
      </xdr:nvSpPr>
      <xdr:spPr>
        <a:xfrm>
          <a:off x="4686300" y="1281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103378</xdr:rowOff>
    </xdr:from>
    <xdr:to>
      <xdr:col>20</xdr:col>
      <xdr:colOff>38100</xdr:colOff>
      <xdr:row>76</xdr:row>
      <xdr:rowOff>33528</xdr:rowOff>
    </xdr:to>
    <xdr:sp macro="" textlink="">
      <xdr:nvSpPr>
        <xdr:cNvPr id="197" name="楕円 196"/>
        <xdr:cNvSpPr/>
      </xdr:nvSpPr>
      <xdr:spPr>
        <a:xfrm>
          <a:off x="3746500" y="1296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50055</xdr:rowOff>
    </xdr:from>
    <xdr:ext cx="469744" cy="259045"/>
    <xdr:sp macro="" textlink="">
      <xdr:nvSpPr>
        <xdr:cNvPr id="198" name="テキスト ボックス 197"/>
        <xdr:cNvSpPr txBox="1"/>
      </xdr:nvSpPr>
      <xdr:spPr>
        <a:xfrm>
          <a:off x="3562428" y="1273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61468</xdr:rowOff>
    </xdr:from>
    <xdr:to>
      <xdr:col>15</xdr:col>
      <xdr:colOff>101600</xdr:colOff>
      <xdr:row>75</xdr:row>
      <xdr:rowOff>163069</xdr:rowOff>
    </xdr:to>
    <xdr:sp macro="" textlink="">
      <xdr:nvSpPr>
        <xdr:cNvPr id="199" name="楕円 198"/>
        <xdr:cNvSpPr/>
      </xdr:nvSpPr>
      <xdr:spPr>
        <a:xfrm>
          <a:off x="2857500" y="129202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8145</xdr:rowOff>
    </xdr:from>
    <xdr:ext cx="469744" cy="259045"/>
    <xdr:sp macro="" textlink="">
      <xdr:nvSpPr>
        <xdr:cNvPr id="200" name="テキスト ボックス 199"/>
        <xdr:cNvSpPr txBox="1"/>
      </xdr:nvSpPr>
      <xdr:spPr>
        <a:xfrm>
          <a:off x="2673428" y="126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27940</xdr:rowOff>
    </xdr:from>
    <xdr:to>
      <xdr:col>10</xdr:col>
      <xdr:colOff>165100</xdr:colOff>
      <xdr:row>75</xdr:row>
      <xdr:rowOff>129540</xdr:rowOff>
    </xdr:to>
    <xdr:sp macro="" textlink="">
      <xdr:nvSpPr>
        <xdr:cNvPr id="201" name="楕円 200"/>
        <xdr:cNvSpPr/>
      </xdr:nvSpPr>
      <xdr:spPr>
        <a:xfrm>
          <a:off x="1968500" y="1288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146067</xdr:rowOff>
    </xdr:from>
    <xdr:ext cx="469744" cy="259045"/>
    <xdr:sp macro="" textlink="">
      <xdr:nvSpPr>
        <xdr:cNvPr id="202" name="テキスト ボックス 201"/>
        <xdr:cNvSpPr txBox="1"/>
      </xdr:nvSpPr>
      <xdr:spPr>
        <a:xfrm>
          <a:off x="1784428" y="1266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71628</xdr:rowOff>
    </xdr:from>
    <xdr:to>
      <xdr:col>6</xdr:col>
      <xdr:colOff>38100</xdr:colOff>
      <xdr:row>75</xdr:row>
      <xdr:rowOff>1778</xdr:rowOff>
    </xdr:to>
    <xdr:sp macro="" textlink="">
      <xdr:nvSpPr>
        <xdr:cNvPr id="203" name="楕円 202"/>
        <xdr:cNvSpPr/>
      </xdr:nvSpPr>
      <xdr:spPr>
        <a:xfrm>
          <a:off x="10795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18305</xdr:rowOff>
    </xdr:from>
    <xdr:ext cx="469744" cy="259045"/>
    <xdr:sp macro="" textlink="">
      <xdr:nvSpPr>
        <xdr:cNvPr id="204" name="テキスト ボックス 203"/>
        <xdr:cNvSpPr txBox="1"/>
      </xdr:nvSpPr>
      <xdr:spPr>
        <a:xfrm>
          <a:off x="895428" y="1253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9195</xdr:rowOff>
    </xdr:from>
    <xdr:to>
      <xdr:col>24</xdr:col>
      <xdr:colOff>63500</xdr:colOff>
      <xdr:row>96</xdr:row>
      <xdr:rowOff>69062</xdr:rowOff>
    </xdr:to>
    <xdr:cxnSp macro="">
      <xdr:nvCxnSpPr>
        <xdr:cNvPr id="234" name="直線コネクタ 233"/>
        <xdr:cNvCxnSpPr/>
      </xdr:nvCxnSpPr>
      <xdr:spPr>
        <a:xfrm flipV="1">
          <a:off x="3797300" y="16468395"/>
          <a:ext cx="838200" cy="5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19066</xdr:rowOff>
    </xdr:from>
    <xdr:ext cx="599010" cy="259045"/>
    <xdr:sp macro="" textlink="">
      <xdr:nvSpPr>
        <xdr:cNvPr id="235" name="扶助費平均値テキスト"/>
        <xdr:cNvSpPr txBox="1"/>
      </xdr:nvSpPr>
      <xdr:spPr>
        <a:xfrm>
          <a:off x="4686300" y="16135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53239</xdr:rowOff>
    </xdr:from>
    <xdr:to>
      <xdr:col>19</xdr:col>
      <xdr:colOff>177800</xdr:colOff>
      <xdr:row>96</xdr:row>
      <xdr:rowOff>69062</xdr:rowOff>
    </xdr:to>
    <xdr:cxnSp macro="">
      <xdr:nvCxnSpPr>
        <xdr:cNvPr id="237" name="直線コネクタ 236"/>
        <xdr:cNvCxnSpPr/>
      </xdr:nvCxnSpPr>
      <xdr:spPr>
        <a:xfrm>
          <a:off x="2908300" y="16512439"/>
          <a:ext cx="889000" cy="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5872</xdr:rowOff>
    </xdr:from>
    <xdr:ext cx="599010" cy="259045"/>
    <xdr:sp macro="" textlink="">
      <xdr:nvSpPr>
        <xdr:cNvPr id="239" name="テキスト ボックス 238"/>
        <xdr:cNvSpPr txBox="1"/>
      </xdr:nvSpPr>
      <xdr:spPr>
        <a:xfrm>
          <a:off x="3497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53239</xdr:rowOff>
    </xdr:from>
    <xdr:to>
      <xdr:col>15</xdr:col>
      <xdr:colOff>50800</xdr:colOff>
      <xdr:row>96</xdr:row>
      <xdr:rowOff>76657</xdr:rowOff>
    </xdr:to>
    <xdr:cxnSp macro="">
      <xdr:nvCxnSpPr>
        <xdr:cNvPr id="240" name="直線コネクタ 239"/>
        <xdr:cNvCxnSpPr/>
      </xdr:nvCxnSpPr>
      <xdr:spPr>
        <a:xfrm flipV="1">
          <a:off x="2019300" y="16512439"/>
          <a:ext cx="889000" cy="2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168712</xdr:rowOff>
    </xdr:from>
    <xdr:ext cx="599010" cy="259045"/>
    <xdr:sp macro="" textlink="">
      <xdr:nvSpPr>
        <xdr:cNvPr id="242" name="テキスト ボックス 241"/>
        <xdr:cNvSpPr txBox="1"/>
      </xdr:nvSpPr>
      <xdr:spPr>
        <a:xfrm>
          <a:off x="2608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76657</xdr:rowOff>
    </xdr:from>
    <xdr:to>
      <xdr:col>10</xdr:col>
      <xdr:colOff>114300</xdr:colOff>
      <xdr:row>96</xdr:row>
      <xdr:rowOff>124892</xdr:rowOff>
    </xdr:to>
    <xdr:cxnSp macro="">
      <xdr:nvCxnSpPr>
        <xdr:cNvPr id="243" name="直線コネクタ 242"/>
        <xdr:cNvCxnSpPr/>
      </xdr:nvCxnSpPr>
      <xdr:spPr>
        <a:xfrm flipV="1">
          <a:off x="1130300" y="16535857"/>
          <a:ext cx="889000" cy="4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22877</xdr:rowOff>
    </xdr:from>
    <xdr:ext cx="599010" cy="259045"/>
    <xdr:sp macro="" textlink="">
      <xdr:nvSpPr>
        <xdr:cNvPr id="245" name="テキスト ボックス 244"/>
        <xdr:cNvSpPr txBox="1"/>
      </xdr:nvSpPr>
      <xdr:spPr>
        <a:xfrm>
          <a:off x="1719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88409</xdr:rowOff>
    </xdr:from>
    <xdr:ext cx="599010" cy="259045"/>
    <xdr:sp macro="" textlink="">
      <xdr:nvSpPr>
        <xdr:cNvPr id="247" name="テキスト ボックス 246"/>
        <xdr:cNvSpPr txBox="1"/>
      </xdr:nvSpPr>
      <xdr:spPr>
        <a:xfrm>
          <a:off x="830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129845</xdr:rowOff>
    </xdr:from>
    <xdr:to>
      <xdr:col>24</xdr:col>
      <xdr:colOff>114300</xdr:colOff>
      <xdr:row>96</xdr:row>
      <xdr:rowOff>59995</xdr:rowOff>
    </xdr:to>
    <xdr:sp macro="" textlink="">
      <xdr:nvSpPr>
        <xdr:cNvPr id="253" name="楕円 252"/>
        <xdr:cNvSpPr/>
      </xdr:nvSpPr>
      <xdr:spPr>
        <a:xfrm>
          <a:off x="4584700" y="1641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108272</xdr:rowOff>
    </xdr:from>
    <xdr:ext cx="599010" cy="259045"/>
    <xdr:sp macro="" textlink="">
      <xdr:nvSpPr>
        <xdr:cNvPr id="254" name="扶助費該当値テキスト"/>
        <xdr:cNvSpPr txBox="1"/>
      </xdr:nvSpPr>
      <xdr:spPr>
        <a:xfrm>
          <a:off x="4686300" y="1639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18262</xdr:rowOff>
    </xdr:from>
    <xdr:to>
      <xdr:col>20</xdr:col>
      <xdr:colOff>38100</xdr:colOff>
      <xdr:row>96</xdr:row>
      <xdr:rowOff>119862</xdr:rowOff>
    </xdr:to>
    <xdr:sp macro="" textlink="">
      <xdr:nvSpPr>
        <xdr:cNvPr id="255" name="楕円 254"/>
        <xdr:cNvSpPr/>
      </xdr:nvSpPr>
      <xdr:spPr>
        <a:xfrm>
          <a:off x="3746500" y="1647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110989</xdr:rowOff>
    </xdr:from>
    <xdr:ext cx="534377" cy="259045"/>
    <xdr:sp macro="" textlink="">
      <xdr:nvSpPr>
        <xdr:cNvPr id="256" name="テキスト ボックス 255"/>
        <xdr:cNvSpPr txBox="1"/>
      </xdr:nvSpPr>
      <xdr:spPr>
        <a:xfrm>
          <a:off x="3530111" y="1657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2439</xdr:rowOff>
    </xdr:from>
    <xdr:to>
      <xdr:col>15</xdr:col>
      <xdr:colOff>101600</xdr:colOff>
      <xdr:row>96</xdr:row>
      <xdr:rowOff>104039</xdr:rowOff>
    </xdr:to>
    <xdr:sp macro="" textlink="">
      <xdr:nvSpPr>
        <xdr:cNvPr id="257" name="楕円 256"/>
        <xdr:cNvSpPr/>
      </xdr:nvSpPr>
      <xdr:spPr>
        <a:xfrm>
          <a:off x="2857500" y="1646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95166</xdr:rowOff>
    </xdr:from>
    <xdr:ext cx="534377" cy="259045"/>
    <xdr:sp macro="" textlink="">
      <xdr:nvSpPr>
        <xdr:cNvPr id="258" name="テキスト ボックス 257"/>
        <xdr:cNvSpPr txBox="1"/>
      </xdr:nvSpPr>
      <xdr:spPr>
        <a:xfrm>
          <a:off x="2641111" y="1655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25857</xdr:rowOff>
    </xdr:from>
    <xdr:to>
      <xdr:col>10</xdr:col>
      <xdr:colOff>165100</xdr:colOff>
      <xdr:row>96</xdr:row>
      <xdr:rowOff>127457</xdr:rowOff>
    </xdr:to>
    <xdr:sp macro="" textlink="">
      <xdr:nvSpPr>
        <xdr:cNvPr id="259" name="楕円 258"/>
        <xdr:cNvSpPr/>
      </xdr:nvSpPr>
      <xdr:spPr>
        <a:xfrm>
          <a:off x="1968500" y="1648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118584</xdr:rowOff>
    </xdr:from>
    <xdr:ext cx="534377" cy="259045"/>
    <xdr:sp macro="" textlink="">
      <xdr:nvSpPr>
        <xdr:cNvPr id="260" name="テキスト ボックス 259"/>
        <xdr:cNvSpPr txBox="1"/>
      </xdr:nvSpPr>
      <xdr:spPr>
        <a:xfrm>
          <a:off x="1752111" y="1657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74092</xdr:rowOff>
    </xdr:from>
    <xdr:to>
      <xdr:col>6</xdr:col>
      <xdr:colOff>38100</xdr:colOff>
      <xdr:row>97</xdr:row>
      <xdr:rowOff>4242</xdr:rowOff>
    </xdr:to>
    <xdr:sp macro="" textlink="">
      <xdr:nvSpPr>
        <xdr:cNvPr id="261" name="楕円 260"/>
        <xdr:cNvSpPr/>
      </xdr:nvSpPr>
      <xdr:spPr>
        <a:xfrm>
          <a:off x="1079500" y="1653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166819</xdr:rowOff>
    </xdr:from>
    <xdr:ext cx="534377" cy="259045"/>
    <xdr:sp macro="" textlink="">
      <xdr:nvSpPr>
        <xdr:cNvPr id="262" name="テキスト ボックス 261"/>
        <xdr:cNvSpPr txBox="1"/>
      </xdr:nvSpPr>
      <xdr:spPr>
        <a:xfrm>
          <a:off x="863111" y="1662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56398</xdr:rowOff>
    </xdr:from>
    <xdr:to>
      <xdr:col>55</xdr:col>
      <xdr:colOff>0</xdr:colOff>
      <xdr:row>38</xdr:row>
      <xdr:rowOff>81635</xdr:rowOff>
    </xdr:to>
    <xdr:cxnSp macro="">
      <xdr:nvCxnSpPr>
        <xdr:cNvPr id="290" name="直線コネクタ 289"/>
        <xdr:cNvCxnSpPr/>
      </xdr:nvCxnSpPr>
      <xdr:spPr>
        <a:xfrm flipV="1">
          <a:off x="9639300" y="6571498"/>
          <a:ext cx="838200" cy="2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20063</xdr:rowOff>
    </xdr:from>
    <xdr:ext cx="534377" cy="259045"/>
    <xdr:sp macro="" textlink="">
      <xdr:nvSpPr>
        <xdr:cNvPr id="291" name="補助費等平均値テキスト"/>
        <xdr:cNvSpPr txBox="1"/>
      </xdr:nvSpPr>
      <xdr:spPr>
        <a:xfrm>
          <a:off x="10528300" y="6192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81635</xdr:rowOff>
    </xdr:from>
    <xdr:to>
      <xdr:col>50</xdr:col>
      <xdr:colOff>114300</xdr:colOff>
      <xdr:row>38</xdr:row>
      <xdr:rowOff>132705</xdr:rowOff>
    </xdr:to>
    <xdr:cxnSp macro="">
      <xdr:nvCxnSpPr>
        <xdr:cNvPr id="293" name="直線コネクタ 292"/>
        <xdr:cNvCxnSpPr/>
      </xdr:nvCxnSpPr>
      <xdr:spPr>
        <a:xfrm flipV="1">
          <a:off x="8750300" y="6596735"/>
          <a:ext cx="889000" cy="5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153946</xdr:rowOff>
    </xdr:from>
    <xdr:ext cx="534377" cy="259045"/>
    <xdr:sp macro="" textlink="">
      <xdr:nvSpPr>
        <xdr:cNvPr id="295" name="テキスト ボックス 294"/>
        <xdr:cNvSpPr txBox="1"/>
      </xdr:nvSpPr>
      <xdr:spPr>
        <a:xfrm>
          <a:off x="9372111" y="615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121412</xdr:rowOff>
    </xdr:from>
    <xdr:to>
      <xdr:col>45</xdr:col>
      <xdr:colOff>177800</xdr:colOff>
      <xdr:row>38</xdr:row>
      <xdr:rowOff>132705</xdr:rowOff>
    </xdr:to>
    <xdr:cxnSp macro="">
      <xdr:nvCxnSpPr>
        <xdr:cNvPr id="296" name="直線コネクタ 295"/>
        <xdr:cNvCxnSpPr/>
      </xdr:nvCxnSpPr>
      <xdr:spPr>
        <a:xfrm>
          <a:off x="7861300" y="6636512"/>
          <a:ext cx="8890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23735</xdr:rowOff>
    </xdr:from>
    <xdr:ext cx="534377" cy="259045"/>
    <xdr:sp macro="" textlink="">
      <xdr:nvSpPr>
        <xdr:cNvPr id="298" name="テキスト ボックス 297"/>
        <xdr:cNvSpPr txBox="1"/>
      </xdr:nvSpPr>
      <xdr:spPr>
        <a:xfrm>
          <a:off x="8483111" y="61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121412</xdr:rowOff>
    </xdr:from>
    <xdr:to>
      <xdr:col>41</xdr:col>
      <xdr:colOff>50800</xdr:colOff>
      <xdr:row>39</xdr:row>
      <xdr:rowOff>50134</xdr:rowOff>
    </xdr:to>
    <xdr:cxnSp macro="">
      <xdr:nvCxnSpPr>
        <xdr:cNvPr id="299" name="直線コネクタ 298"/>
        <xdr:cNvCxnSpPr/>
      </xdr:nvCxnSpPr>
      <xdr:spPr>
        <a:xfrm flipV="1">
          <a:off x="6972300" y="6636512"/>
          <a:ext cx="889000" cy="10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301" name="テキスト ボックス 300"/>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6362</xdr:rowOff>
    </xdr:from>
    <xdr:ext cx="534377" cy="259045"/>
    <xdr:sp macro="" textlink="">
      <xdr:nvSpPr>
        <xdr:cNvPr id="303" name="テキスト ボックス 302"/>
        <xdr:cNvSpPr txBox="1"/>
      </xdr:nvSpPr>
      <xdr:spPr>
        <a:xfrm>
          <a:off x="6705111" y="617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5598</xdr:rowOff>
    </xdr:from>
    <xdr:to>
      <xdr:col>55</xdr:col>
      <xdr:colOff>50800</xdr:colOff>
      <xdr:row>38</xdr:row>
      <xdr:rowOff>107198</xdr:rowOff>
    </xdr:to>
    <xdr:sp macro="" textlink="">
      <xdr:nvSpPr>
        <xdr:cNvPr id="309" name="楕円 308"/>
        <xdr:cNvSpPr/>
      </xdr:nvSpPr>
      <xdr:spPr>
        <a:xfrm>
          <a:off x="10426700" y="652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155475</xdr:rowOff>
    </xdr:from>
    <xdr:ext cx="534377" cy="259045"/>
    <xdr:sp macro="" textlink="">
      <xdr:nvSpPr>
        <xdr:cNvPr id="310" name="補助費等該当値テキスト"/>
        <xdr:cNvSpPr txBox="1"/>
      </xdr:nvSpPr>
      <xdr:spPr>
        <a:xfrm>
          <a:off x="10528300" y="649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30835</xdr:rowOff>
    </xdr:from>
    <xdr:to>
      <xdr:col>50</xdr:col>
      <xdr:colOff>165100</xdr:colOff>
      <xdr:row>38</xdr:row>
      <xdr:rowOff>132435</xdr:rowOff>
    </xdr:to>
    <xdr:sp macro="" textlink="">
      <xdr:nvSpPr>
        <xdr:cNvPr id="311" name="楕円 310"/>
        <xdr:cNvSpPr/>
      </xdr:nvSpPr>
      <xdr:spPr>
        <a:xfrm>
          <a:off x="9588500" y="65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123562</xdr:rowOff>
    </xdr:from>
    <xdr:ext cx="534377" cy="259045"/>
    <xdr:sp macro="" textlink="">
      <xdr:nvSpPr>
        <xdr:cNvPr id="312" name="テキスト ボックス 311"/>
        <xdr:cNvSpPr txBox="1"/>
      </xdr:nvSpPr>
      <xdr:spPr>
        <a:xfrm>
          <a:off x="9372111" y="663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81905</xdr:rowOff>
    </xdr:from>
    <xdr:to>
      <xdr:col>46</xdr:col>
      <xdr:colOff>38100</xdr:colOff>
      <xdr:row>39</xdr:row>
      <xdr:rowOff>12055</xdr:rowOff>
    </xdr:to>
    <xdr:sp macro="" textlink="">
      <xdr:nvSpPr>
        <xdr:cNvPr id="313" name="楕円 312"/>
        <xdr:cNvSpPr/>
      </xdr:nvSpPr>
      <xdr:spPr>
        <a:xfrm>
          <a:off x="8699500" y="659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3182</xdr:rowOff>
    </xdr:from>
    <xdr:ext cx="534377" cy="259045"/>
    <xdr:sp macro="" textlink="">
      <xdr:nvSpPr>
        <xdr:cNvPr id="314" name="テキスト ボックス 313"/>
        <xdr:cNvSpPr txBox="1"/>
      </xdr:nvSpPr>
      <xdr:spPr>
        <a:xfrm>
          <a:off x="8483111" y="668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20,306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70612</xdr:rowOff>
    </xdr:from>
    <xdr:to>
      <xdr:col>41</xdr:col>
      <xdr:colOff>101600</xdr:colOff>
      <xdr:row>39</xdr:row>
      <xdr:rowOff>762</xdr:rowOff>
    </xdr:to>
    <xdr:sp macro="" textlink="">
      <xdr:nvSpPr>
        <xdr:cNvPr id="315" name="楕円 314"/>
        <xdr:cNvSpPr/>
      </xdr:nvSpPr>
      <xdr:spPr>
        <a:xfrm>
          <a:off x="7810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163339</xdr:rowOff>
    </xdr:from>
    <xdr:ext cx="534377" cy="259045"/>
    <xdr:sp macro="" textlink="">
      <xdr:nvSpPr>
        <xdr:cNvPr id="316" name="テキスト ボックス 315"/>
        <xdr:cNvSpPr txBox="1"/>
      </xdr:nvSpPr>
      <xdr:spPr>
        <a:xfrm>
          <a:off x="7594111" y="667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170784</xdr:rowOff>
    </xdr:from>
    <xdr:to>
      <xdr:col>36</xdr:col>
      <xdr:colOff>165100</xdr:colOff>
      <xdr:row>39</xdr:row>
      <xdr:rowOff>100934</xdr:rowOff>
    </xdr:to>
    <xdr:sp macro="" textlink="">
      <xdr:nvSpPr>
        <xdr:cNvPr id="317" name="楕円 316"/>
        <xdr:cNvSpPr/>
      </xdr:nvSpPr>
      <xdr:spPr>
        <a:xfrm>
          <a:off x="6921500" y="668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92061</xdr:rowOff>
    </xdr:from>
    <xdr:ext cx="534377" cy="259045"/>
    <xdr:sp macro="" textlink="">
      <xdr:nvSpPr>
        <xdr:cNvPr id="318" name="テキスト ボックス 317"/>
        <xdr:cNvSpPr txBox="1"/>
      </xdr:nvSpPr>
      <xdr:spPr>
        <a:xfrm>
          <a:off x="6705111" y="677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168177</xdr:rowOff>
    </xdr:from>
    <xdr:to>
      <xdr:col>55</xdr:col>
      <xdr:colOff>0</xdr:colOff>
      <xdr:row>58</xdr:row>
      <xdr:rowOff>69406</xdr:rowOff>
    </xdr:to>
    <xdr:cxnSp macro="">
      <xdr:nvCxnSpPr>
        <xdr:cNvPr id="350" name="直線コネクタ 349"/>
        <xdr:cNvCxnSpPr/>
      </xdr:nvCxnSpPr>
      <xdr:spPr>
        <a:xfrm>
          <a:off x="9639300" y="9597927"/>
          <a:ext cx="838200" cy="41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65257</xdr:rowOff>
    </xdr:from>
    <xdr:ext cx="534377" cy="259045"/>
    <xdr:sp macro="" textlink="">
      <xdr:nvSpPr>
        <xdr:cNvPr id="351" name="普通建設事業費平均値テキスト"/>
        <xdr:cNvSpPr txBox="1"/>
      </xdr:nvSpPr>
      <xdr:spPr>
        <a:xfrm>
          <a:off x="10528300" y="949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168177</xdr:rowOff>
    </xdr:from>
    <xdr:to>
      <xdr:col>50</xdr:col>
      <xdr:colOff>114300</xdr:colOff>
      <xdr:row>58</xdr:row>
      <xdr:rowOff>71512</xdr:rowOff>
    </xdr:to>
    <xdr:cxnSp macro="">
      <xdr:nvCxnSpPr>
        <xdr:cNvPr id="353" name="直線コネクタ 352"/>
        <xdr:cNvCxnSpPr/>
      </xdr:nvCxnSpPr>
      <xdr:spPr>
        <a:xfrm flipV="1">
          <a:off x="8750300" y="9597927"/>
          <a:ext cx="889000" cy="41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51701</xdr:rowOff>
    </xdr:from>
    <xdr:ext cx="534377" cy="259045"/>
    <xdr:sp macro="" textlink="">
      <xdr:nvSpPr>
        <xdr:cNvPr id="355" name="テキスト ボックス 354"/>
        <xdr:cNvSpPr txBox="1"/>
      </xdr:nvSpPr>
      <xdr:spPr>
        <a:xfrm>
          <a:off x="9372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13252</xdr:rowOff>
    </xdr:from>
    <xdr:to>
      <xdr:col>45</xdr:col>
      <xdr:colOff>177800</xdr:colOff>
      <xdr:row>58</xdr:row>
      <xdr:rowOff>71512</xdr:rowOff>
    </xdr:to>
    <xdr:cxnSp macro="">
      <xdr:nvCxnSpPr>
        <xdr:cNvPr id="356" name="直線コネクタ 355"/>
        <xdr:cNvCxnSpPr/>
      </xdr:nvCxnSpPr>
      <xdr:spPr>
        <a:xfrm>
          <a:off x="7861300" y="9957352"/>
          <a:ext cx="889000" cy="5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50468</xdr:rowOff>
    </xdr:from>
    <xdr:ext cx="534377" cy="259045"/>
    <xdr:sp macro="" textlink="">
      <xdr:nvSpPr>
        <xdr:cNvPr id="358" name="テキスト ボックス 357"/>
        <xdr:cNvSpPr txBox="1"/>
      </xdr:nvSpPr>
      <xdr:spPr>
        <a:xfrm>
          <a:off x="8483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113901</xdr:rowOff>
    </xdr:from>
    <xdr:to>
      <xdr:col>41</xdr:col>
      <xdr:colOff>50800</xdr:colOff>
      <xdr:row>58</xdr:row>
      <xdr:rowOff>13252</xdr:rowOff>
    </xdr:to>
    <xdr:cxnSp macro="">
      <xdr:nvCxnSpPr>
        <xdr:cNvPr id="359" name="直線コネクタ 358"/>
        <xdr:cNvCxnSpPr/>
      </xdr:nvCxnSpPr>
      <xdr:spPr>
        <a:xfrm>
          <a:off x="6972300" y="9886551"/>
          <a:ext cx="889000" cy="7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78113</xdr:rowOff>
    </xdr:from>
    <xdr:ext cx="534377" cy="259045"/>
    <xdr:sp macro="" textlink="">
      <xdr:nvSpPr>
        <xdr:cNvPr id="361" name="テキスト ボックス 360"/>
        <xdr:cNvSpPr txBox="1"/>
      </xdr:nvSpPr>
      <xdr:spPr>
        <a:xfrm>
          <a:off x="7594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4880</xdr:rowOff>
    </xdr:from>
    <xdr:ext cx="534377" cy="259045"/>
    <xdr:sp macro="" textlink="">
      <xdr:nvSpPr>
        <xdr:cNvPr id="363" name="テキスト ボックス 362"/>
        <xdr:cNvSpPr txBox="1"/>
      </xdr:nvSpPr>
      <xdr:spPr>
        <a:xfrm>
          <a:off x="6705111" y="94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18606</xdr:rowOff>
    </xdr:from>
    <xdr:to>
      <xdr:col>55</xdr:col>
      <xdr:colOff>50800</xdr:colOff>
      <xdr:row>58</xdr:row>
      <xdr:rowOff>120206</xdr:rowOff>
    </xdr:to>
    <xdr:sp macro="" textlink="">
      <xdr:nvSpPr>
        <xdr:cNvPr id="369" name="楕円 368"/>
        <xdr:cNvSpPr/>
      </xdr:nvSpPr>
      <xdr:spPr>
        <a:xfrm>
          <a:off x="10426700" y="996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168483</xdr:rowOff>
    </xdr:from>
    <xdr:ext cx="534377" cy="259045"/>
    <xdr:sp macro="" textlink="">
      <xdr:nvSpPr>
        <xdr:cNvPr id="370" name="普通建設事業費該当値テキスト"/>
        <xdr:cNvSpPr txBox="1"/>
      </xdr:nvSpPr>
      <xdr:spPr>
        <a:xfrm>
          <a:off x="10528300" y="994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117377</xdr:rowOff>
    </xdr:from>
    <xdr:to>
      <xdr:col>50</xdr:col>
      <xdr:colOff>165100</xdr:colOff>
      <xdr:row>56</xdr:row>
      <xdr:rowOff>47527</xdr:rowOff>
    </xdr:to>
    <xdr:sp macro="" textlink="">
      <xdr:nvSpPr>
        <xdr:cNvPr id="371" name="楕円 370"/>
        <xdr:cNvSpPr/>
      </xdr:nvSpPr>
      <xdr:spPr>
        <a:xfrm>
          <a:off x="9588500" y="954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64054</xdr:rowOff>
    </xdr:from>
    <xdr:ext cx="534377" cy="259045"/>
    <xdr:sp macro="" textlink="">
      <xdr:nvSpPr>
        <xdr:cNvPr id="372" name="テキスト ボックス 371"/>
        <xdr:cNvSpPr txBox="1"/>
      </xdr:nvSpPr>
      <xdr:spPr>
        <a:xfrm>
          <a:off x="9372111" y="932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20712</xdr:rowOff>
    </xdr:from>
    <xdr:to>
      <xdr:col>46</xdr:col>
      <xdr:colOff>38100</xdr:colOff>
      <xdr:row>58</xdr:row>
      <xdr:rowOff>122312</xdr:rowOff>
    </xdr:to>
    <xdr:sp macro="" textlink="">
      <xdr:nvSpPr>
        <xdr:cNvPr id="373" name="楕円 372"/>
        <xdr:cNvSpPr/>
      </xdr:nvSpPr>
      <xdr:spPr>
        <a:xfrm>
          <a:off x="8699500" y="996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113439</xdr:rowOff>
    </xdr:from>
    <xdr:ext cx="534377" cy="259045"/>
    <xdr:sp macro="" textlink="">
      <xdr:nvSpPr>
        <xdr:cNvPr id="374" name="テキスト ボックス 373"/>
        <xdr:cNvSpPr txBox="1"/>
      </xdr:nvSpPr>
      <xdr:spPr>
        <a:xfrm>
          <a:off x="8483111" y="1005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133902</xdr:rowOff>
    </xdr:from>
    <xdr:to>
      <xdr:col>41</xdr:col>
      <xdr:colOff>101600</xdr:colOff>
      <xdr:row>58</xdr:row>
      <xdr:rowOff>64052</xdr:rowOff>
    </xdr:to>
    <xdr:sp macro="" textlink="">
      <xdr:nvSpPr>
        <xdr:cNvPr id="375" name="楕円 374"/>
        <xdr:cNvSpPr/>
      </xdr:nvSpPr>
      <xdr:spPr>
        <a:xfrm>
          <a:off x="7810500" y="990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55179</xdr:rowOff>
    </xdr:from>
    <xdr:ext cx="534377" cy="259045"/>
    <xdr:sp macro="" textlink="">
      <xdr:nvSpPr>
        <xdr:cNvPr id="376" name="テキスト ボックス 375"/>
        <xdr:cNvSpPr txBox="1"/>
      </xdr:nvSpPr>
      <xdr:spPr>
        <a:xfrm>
          <a:off x="7594111" y="999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63101</xdr:rowOff>
    </xdr:from>
    <xdr:to>
      <xdr:col>36</xdr:col>
      <xdr:colOff>165100</xdr:colOff>
      <xdr:row>57</xdr:row>
      <xdr:rowOff>164701</xdr:rowOff>
    </xdr:to>
    <xdr:sp macro="" textlink="">
      <xdr:nvSpPr>
        <xdr:cNvPr id="377" name="楕円 376"/>
        <xdr:cNvSpPr/>
      </xdr:nvSpPr>
      <xdr:spPr>
        <a:xfrm>
          <a:off x="6921500" y="983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155828</xdr:rowOff>
    </xdr:from>
    <xdr:ext cx="534377" cy="259045"/>
    <xdr:sp macro="" textlink="">
      <xdr:nvSpPr>
        <xdr:cNvPr id="378" name="テキスト ボックス 377"/>
        <xdr:cNvSpPr txBox="1"/>
      </xdr:nvSpPr>
      <xdr:spPr>
        <a:xfrm>
          <a:off x="6705111" y="99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88624</xdr:rowOff>
    </xdr:from>
    <xdr:to>
      <xdr:col>55</xdr:col>
      <xdr:colOff>0</xdr:colOff>
      <xdr:row>79</xdr:row>
      <xdr:rowOff>7536</xdr:rowOff>
    </xdr:to>
    <xdr:cxnSp macro="">
      <xdr:nvCxnSpPr>
        <xdr:cNvPr id="409" name="直線コネクタ 408"/>
        <xdr:cNvCxnSpPr/>
      </xdr:nvCxnSpPr>
      <xdr:spPr>
        <a:xfrm>
          <a:off x="9639300" y="13290274"/>
          <a:ext cx="838200" cy="26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1331</xdr:rowOff>
    </xdr:from>
    <xdr:ext cx="534377" cy="259045"/>
    <xdr:sp macro="" textlink="">
      <xdr:nvSpPr>
        <xdr:cNvPr id="410" name="普通建設事業費 （ うち新規整備　）平均値テキスト"/>
        <xdr:cNvSpPr txBox="1"/>
      </xdr:nvSpPr>
      <xdr:spPr>
        <a:xfrm>
          <a:off x="10528300" y="1303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88624</xdr:rowOff>
    </xdr:from>
    <xdr:to>
      <xdr:col>50</xdr:col>
      <xdr:colOff>114300</xdr:colOff>
      <xdr:row>78</xdr:row>
      <xdr:rowOff>139373</xdr:rowOff>
    </xdr:to>
    <xdr:cxnSp macro="">
      <xdr:nvCxnSpPr>
        <xdr:cNvPr id="412" name="直線コネクタ 411"/>
        <xdr:cNvCxnSpPr/>
      </xdr:nvCxnSpPr>
      <xdr:spPr>
        <a:xfrm flipV="1">
          <a:off x="8750300" y="13290274"/>
          <a:ext cx="889000" cy="2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154064</xdr:rowOff>
    </xdr:from>
    <xdr:ext cx="534377" cy="259045"/>
    <xdr:sp macro="" textlink="">
      <xdr:nvSpPr>
        <xdr:cNvPr id="414" name="テキスト ボックス 413"/>
        <xdr:cNvSpPr txBox="1"/>
      </xdr:nvSpPr>
      <xdr:spPr>
        <a:xfrm>
          <a:off x="9372111" y="133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58677</xdr:rowOff>
    </xdr:from>
    <xdr:to>
      <xdr:col>45</xdr:col>
      <xdr:colOff>177800</xdr:colOff>
      <xdr:row>78</xdr:row>
      <xdr:rowOff>139373</xdr:rowOff>
    </xdr:to>
    <xdr:cxnSp macro="">
      <xdr:nvCxnSpPr>
        <xdr:cNvPr id="415" name="直線コネクタ 414"/>
        <xdr:cNvCxnSpPr/>
      </xdr:nvCxnSpPr>
      <xdr:spPr>
        <a:xfrm>
          <a:off x="7861300" y="13431777"/>
          <a:ext cx="889000" cy="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6" name="フローチャート: 判断 415"/>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140146</xdr:rowOff>
    </xdr:from>
    <xdr:ext cx="534377" cy="259045"/>
    <xdr:sp macro="" textlink="">
      <xdr:nvSpPr>
        <xdr:cNvPr id="417" name="テキスト ボックス 416"/>
        <xdr:cNvSpPr txBox="1"/>
      </xdr:nvSpPr>
      <xdr:spPr>
        <a:xfrm>
          <a:off x="8483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128270</xdr:rowOff>
    </xdr:from>
    <xdr:to>
      <xdr:col>41</xdr:col>
      <xdr:colOff>50800</xdr:colOff>
      <xdr:row>78</xdr:row>
      <xdr:rowOff>58677</xdr:rowOff>
    </xdr:to>
    <xdr:cxnSp macro="">
      <xdr:nvCxnSpPr>
        <xdr:cNvPr id="418" name="直線コネクタ 417"/>
        <xdr:cNvCxnSpPr/>
      </xdr:nvCxnSpPr>
      <xdr:spPr>
        <a:xfrm>
          <a:off x="6972300" y="13329920"/>
          <a:ext cx="889000" cy="10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9" name="フローチャート: 判断 418"/>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88840</xdr:rowOff>
    </xdr:from>
    <xdr:ext cx="534377" cy="259045"/>
    <xdr:sp macro="" textlink="">
      <xdr:nvSpPr>
        <xdr:cNvPr id="420" name="テキスト ボックス 419"/>
        <xdr:cNvSpPr txBox="1"/>
      </xdr:nvSpPr>
      <xdr:spPr>
        <a:xfrm>
          <a:off x="7594111" y="129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1" name="フローチャート: 判断 420"/>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90605</xdr:rowOff>
    </xdr:from>
    <xdr:ext cx="534377" cy="259045"/>
    <xdr:sp macro="" textlink="">
      <xdr:nvSpPr>
        <xdr:cNvPr id="422" name="テキスト ボックス 421"/>
        <xdr:cNvSpPr txBox="1"/>
      </xdr:nvSpPr>
      <xdr:spPr>
        <a:xfrm>
          <a:off x="6705111" y="127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128186</xdr:rowOff>
    </xdr:from>
    <xdr:to>
      <xdr:col>55</xdr:col>
      <xdr:colOff>50800</xdr:colOff>
      <xdr:row>79</xdr:row>
      <xdr:rowOff>58336</xdr:rowOff>
    </xdr:to>
    <xdr:sp macro="" textlink="">
      <xdr:nvSpPr>
        <xdr:cNvPr id="428" name="楕円 427"/>
        <xdr:cNvSpPr/>
      </xdr:nvSpPr>
      <xdr:spPr>
        <a:xfrm>
          <a:off x="10426700" y="1350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43113</xdr:rowOff>
    </xdr:from>
    <xdr:ext cx="469744" cy="259045"/>
    <xdr:sp macro="" textlink="">
      <xdr:nvSpPr>
        <xdr:cNvPr id="429" name="普通建設事業費 （ うち新規整備　）該当値テキスト"/>
        <xdr:cNvSpPr txBox="1"/>
      </xdr:nvSpPr>
      <xdr:spPr>
        <a:xfrm>
          <a:off x="10528300" y="13416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37824</xdr:rowOff>
    </xdr:from>
    <xdr:to>
      <xdr:col>50</xdr:col>
      <xdr:colOff>165100</xdr:colOff>
      <xdr:row>77</xdr:row>
      <xdr:rowOff>139424</xdr:rowOff>
    </xdr:to>
    <xdr:sp macro="" textlink="">
      <xdr:nvSpPr>
        <xdr:cNvPr id="430" name="楕円 429"/>
        <xdr:cNvSpPr/>
      </xdr:nvSpPr>
      <xdr:spPr>
        <a:xfrm>
          <a:off x="9588500" y="1323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155951</xdr:rowOff>
    </xdr:from>
    <xdr:ext cx="534377" cy="259045"/>
    <xdr:sp macro="" textlink="">
      <xdr:nvSpPr>
        <xdr:cNvPr id="431" name="テキスト ボックス 430"/>
        <xdr:cNvSpPr txBox="1"/>
      </xdr:nvSpPr>
      <xdr:spPr>
        <a:xfrm>
          <a:off x="9372111" y="1301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88573</xdr:rowOff>
    </xdr:from>
    <xdr:to>
      <xdr:col>46</xdr:col>
      <xdr:colOff>38100</xdr:colOff>
      <xdr:row>79</xdr:row>
      <xdr:rowOff>18723</xdr:rowOff>
    </xdr:to>
    <xdr:sp macro="" textlink="">
      <xdr:nvSpPr>
        <xdr:cNvPr id="432" name="楕円 431"/>
        <xdr:cNvSpPr/>
      </xdr:nvSpPr>
      <xdr:spPr>
        <a:xfrm>
          <a:off x="8699500" y="1346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9850</xdr:rowOff>
    </xdr:from>
    <xdr:ext cx="469744" cy="259045"/>
    <xdr:sp macro="" textlink="">
      <xdr:nvSpPr>
        <xdr:cNvPr id="433" name="テキスト ボックス 432"/>
        <xdr:cNvSpPr txBox="1"/>
      </xdr:nvSpPr>
      <xdr:spPr>
        <a:xfrm>
          <a:off x="8515428" y="1355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7877</xdr:rowOff>
    </xdr:from>
    <xdr:to>
      <xdr:col>41</xdr:col>
      <xdr:colOff>101600</xdr:colOff>
      <xdr:row>78</xdr:row>
      <xdr:rowOff>109477</xdr:rowOff>
    </xdr:to>
    <xdr:sp macro="" textlink="">
      <xdr:nvSpPr>
        <xdr:cNvPr id="434" name="楕円 433"/>
        <xdr:cNvSpPr/>
      </xdr:nvSpPr>
      <xdr:spPr>
        <a:xfrm>
          <a:off x="7810500" y="1338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100604</xdr:rowOff>
    </xdr:from>
    <xdr:ext cx="469744" cy="259045"/>
    <xdr:sp macro="" textlink="">
      <xdr:nvSpPr>
        <xdr:cNvPr id="435" name="テキスト ボックス 434"/>
        <xdr:cNvSpPr txBox="1"/>
      </xdr:nvSpPr>
      <xdr:spPr>
        <a:xfrm>
          <a:off x="7626428" y="1347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77470</xdr:rowOff>
    </xdr:from>
    <xdr:to>
      <xdr:col>36</xdr:col>
      <xdr:colOff>165100</xdr:colOff>
      <xdr:row>78</xdr:row>
      <xdr:rowOff>7620</xdr:rowOff>
    </xdr:to>
    <xdr:sp macro="" textlink="">
      <xdr:nvSpPr>
        <xdr:cNvPr id="436" name="楕円 435"/>
        <xdr:cNvSpPr/>
      </xdr:nvSpPr>
      <xdr:spPr>
        <a:xfrm>
          <a:off x="6921500" y="1327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170197</xdr:rowOff>
    </xdr:from>
    <xdr:ext cx="469744" cy="259045"/>
    <xdr:sp macro="" textlink="">
      <xdr:nvSpPr>
        <xdr:cNvPr id="437" name="テキスト ボックス 436"/>
        <xdr:cNvSpPr txBox="1"/>
      </xdr:nvSpPr>
      <xdr:spPr>
        <a:xfrm>
          <a:off x="6737428" y="1337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80,363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22409</xdr:rowOff>
    </xdr:from>
    <xdr:to>
      <xdr:col>55</xdr:col>
      <xdr:colOff>0</xdr:colOff>
      <xdr:row>96</xdr:row>
      <xdr:rowOff>165988</xdr:rowOff>
    </xdr:to>
    <xdr:cxnSp macro="">
      <xdr:nvCxnSpPr>
        <xdr:cNvPr id="466" name="直線コネクタ 465"/>
        <xdr:cNvCxnSpPr/>
      </xdr:nvCxnSpPr>
      <xdr:spPr>
        <a:xfrm>
          <a:off x="9639300" y="16310159"/>
          <a:ext cx="838200" cy="31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159002</xdr:rowOff>
    </xdr:from>
    <xdr:ext cx="534377" cy="259045"/>
    <xdr:sp macro="" textlink="">
      <xdr:nvSpPr>
        <xdr:cNvPr id="467" name="普通建設事業費 （ うち更新整備　）平均値テキスト"/>
        <xdr:cNvSpPr txBox="1"/>
      </xdr:nvSpPr>
      <xdr:spPr>
        <a:xfrm>
          <a:off x="10528300" y="1627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22409</xdr:rowOff>
    </xdr:from>
    <xdr:to>
      <xdr:col>50</xdr:col>
      <xdr:colOff>114300</xdr:colOff>
      <xdr:row>97</xdr:row>
      <xdr:rowOff>45802</xdr:rowOff>
    </xdr:to>
    <xdr:cxnSp macro="">
      <xdr:nvCxnSpPr>
        <xdr:cNvPr id="469" name="直線コネクタ 468"/>
        <xdr:cNvCxnSpPr/>
      </xdr:nvCxnSpPr>
      <xdr:spPr>
        <a:xfrm flipV="1">
          <a:off x="8750300" y="16310159"/>
          <a:ext cx="889000" cy="3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105808</xdr:rowOff>
    </xdr:from>
    <xdr:ext cx="534377" cy="259045"/>
    <xdr:sp macro="" textlink="">
      <xdr:nvSpPr>
        <xdr:cNvPr id="471" name="テキスト ボックス 470"/>
        <xdr:cNvSpPr txBox="1"/>
      </xdr:nvSpPr>
      <xdr:spPr>
        <a:xfrm>
          <a:off x="9372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45802</xdr:rowOff>
    </xdr:from>
    <xdr:to>
      <xdr:col>45</xdr:col>
      <xdr:colOff>177800</xdr:colOff>
      <xdr:row>97</xdr:row>
      <xdr:rowOff>127546</xdr:rowOff>
    </xdr:to>
    <xdr:cxnSp macro="">
      <xdr:nvCxnSpPr>
        <xdr:cNvPr id="472" name="直線コネクタ 471"/>
        <xdr:cNvCxnSpPr/>
      </xdr:nvCxnSpPr>
      <xdr:spPr>
        <a:xfrm flipV="1">
          <a:off x="7861300" y="16676452"/>
          <a:ext cx="889000" cy="8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150620</xdr:rowOff>
    </xdr:from>
    <xdr:ext cx="534377" cy="259045"/>
    <xdr:sp macro="" textlink="">
      <xdr:nvSpPr>
        <xdr:cNvPr id="474" name="テキスト ボックス 473"/>
        <xdr:cNvSpPr txBox="1"/>
      </xdr:nvSpPr>
      <xdr:spPr>
        <a:xfrm>
          <a:off x="8483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127546</xdr:rowOff>
    </xdr:from>
    <xdr:to>
      <xdr:col>41</xdr:col>
      <xdr:colOff>50800</xdr:colOff>
      <xdr:row>98</xdr:row>
      <xdr:rowOff>61291</xdr:rowOff>
    </xdr:to>
    <xdr:cxnSp macro="">
      <xdr:nvCxnSpPr>
        <xdr:cNvPr id="475" name="直線コネクタ 474"/>
        <xdr:cNvCxnSpPr/>
      </xdr:nvCxnSpPr>
      <xdr:spPr>
        <a:xfrm flipV="1">
          <a:off x="6972300" y="16758196"/>
          <a:ext cx="889000" cy="10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15918</xdr:rowOff>
    </xdr:from>
    <xdr:ext cx="534377" cy="259045"/>
    <xdr:sp macro="" textlink="">
      <xdr:nvSpPr>
        <xdr:cNvPr id="477" name="テキスト ボックス 476"/>
        <xdr:cNvSpPr txBox="1"/>
      </xdr:nvSpPr>
      <xdr:spPr>
        <a:xfrm>
          <a:off x="7594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22852</xdr:rowOff>
    </xdr:from>
    <xdr:ext cx="534377" cy="259045"/>
    <xdr:sp macro="" textlink="">
      <xdr:nvSpPr>
        <xdr:cNvPr id="479" name="テキスト ボックス 478"/>
        <xdr:cNvSpPr txBox="1"/>
      </xdr:nvSpPr>
      <xdr:spPr>
        <a:xfrm>
          <a:off x="6705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115188</xdr:rowOff>
    </xdr:from>
    <xdr:to>
      <xdr:col>55</xdr:col>
      <xdr:colOff>50800</xdr:colOff>
      <xdr:row>97</xdr:row>
      <xdr:rowOff>45338</xdr:rowOff>
    </xdr:to>
    <xdr:sp macro="" textlink="">
      <xdr:nvSpPr>
        <xdr:cNvPr id="485" name="楕円 484"/>
        <xdr:cNvSpPr/>
      </xdr:nvSpPr>
      <xdr:spPr>
        <a:xfrm>
          <a:off x="10426700" y="1657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93615</xdr:rowOff>
    </xdr:from>
    <xdr:ext cx="534377" cy="259045"/>
    <xdr:sp macro="" textlink="">
      <xdr:nvSpPr>
        <xdr:cNvPr id="486" name="普通建設事業費 （ うち更新整備　）該当値テキスト"/>
        <xdr:cNvSpPr txBox="1"/>
      </xdr:nvSpPr>
      <xdr:spPr>
        <a:xfrm>
          <a:off x="10528300" y="165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143059</xdr:rowOff>
    </xdr:from>
    <xdr:to>
      <xdr:col>50</xdr:col>
      <xdr:colOff>165100</xdr:colOff>
      <xdr:row>95</xdr:row>
      <xdr:rowOff>73209</xdr:rowOff>
    </xdr:to>
    <xdr:sp macro="" textlink="">
      <xdr:nvSpPr>
        <xdr:cNvPr id="487" name="楕円 486"/>
        <xdr:cNvSpPr/>
      </xdr:nvSpPr>
      <xdr:spPr>
        <a:xfrm>
          <a:off x="9588500" y="1625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89736</xdr:rowOff>
    </xdr:from>
    <xdr:ext cx="534377" cy="259045"/>
    <xdr:sp macro="" textlink="">
      <xdr:nvSpPr>
        <xdr:cNvPr id="488" name="テキスト ボックス 487"/>
        <xdr:cNvSpPr txBox="1"/>
      </xdr:nvSpPr>
      <xdr:spPr>
        <a:xfrm>
          <a:off x="9372111" y="1603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166452</xdr:rowOff>
    </xdr:from>
    <xdr:to>
      <xdr:col>46</xdr:col>
      <xdr:colOff>38100</xdr:colOff>
      <xdr:row>97</xdr:row>
      <xdr:rowOff>96602</xdr:rowOff>
    </xdr:to>
    <xdr:sp macro="" textlink="">
      <xdr:nvSpPr>
        <xdr:cNvPr id="489" name="楕円 488"/>
        <xdr:cNvSpPr/>
      </xdr:nvSpPr>
      <xdr:spPr>
        <a:xfrm>
          <a:off x="8699500" y="1662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87729</xdr:rowOff>
    </xdr:from>
    <xdr:ext cx="534377" cy="259045"/>
    <xdr:sp macro="" textlink="">
      <xdr:nvSpPr>
        <xdr:cNvPr id="490" name="テキスト ボックス 489"/>
        <xdr:cNvSpPr txBox="1"/>
      </xdr:nvSpPr>
      <xdr:spPr>
        <a:xfrm>
          <a:off x="8483111" y="1671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76746</xdr:rowOff>
    </xdr:from>
    <xdr:to>
      <xdr:col>41</xdr:col>
      <xdr:colOff>101600</xdr:colOff>
      <xdr:row>98</xdr:row>
      <xdr:rowOff>6896</xdr:rowOff>
    </xdr:to>
    <xdr:sp macro="" textlink="">
      <xdr:nvSpPr>
        <xdr:cNvPr id="491" name="楕円 490"/>
        <xdr:cNvSpPr/>
      </xdr:nvSpPr>
      <xdr:spPr>
        <a:xfrm>
          <a:off x="7810500" y="1670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169473</xdr:rowOff>
    </xdr:from>
    <xdr:ext cx="534377" cy="259045"/>
    <xdr:sp macro="" textlink="">
      <xdr:nvSpPr>
        <xdr:cNvPr id="492" name="テキスト ボックス 491"/>
        <xdr:cNvSpPr txBox="1"/>
      </xdr:nvSpPr>
      <xdr:spPr>
        <a:xfrm>
          <a:off x="7594111" y="168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10491</xdr:rowOff>
    </xdr:from>
    <xdr:to>
      <xdr:col>36</xdr:col>
      <xdr:colOff>165100</xdr:colOff>
      <xdr:row>98</xdr:row>
      <xdr:rowOff>112091</xdr:rowOff>
    </xdr:to>
    <xdr:sp macro="" textlink="">
      <xdr:nvSpPr>
        <xdr:cNvPr id="493" name="楕円 492"/>
        <xdr:cNvSpPr/>
      </xdr:nvSpPr>
      <xdr:spPr>
        <a:xfrm>
          <a:off x="6921500" y="1681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103218</xdr:rowOff>
    </xdr:from>
    <xdr:ext cx="469744" cy="259045"/>
    <xdr:sp macro="" textlink="">
      <xdr:nvSpPr>
        <xdr:cNvPr id="494" name="テキスト ボックス 493"/>
        <xdr:cNvSpPr txBox="1"/>
      </xdr:nvSpPr>
      <xdr:spPr>
        <a:xfrm>
          <a:off x="6737428" y="169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137839</xdr:rowOff>
    </xdr:from>
    <xdr:to>
      <xdr:col>85</xdr:col>
      <xdr:colOff>127000</xdr:colOff>
      <xdr:row>39</xdr:row>
      <xdr:rowOff>70858</xdr:rowOff>
    </xdr:to>
    <xdr:cxnSp macro="">
      <xdr:nvCxnSpPr>
        <xdr:cNvPr id="525" name="直線コネクタ 524"/>
        <xdr:cNvCxnSpPr/>
      </xdr:nvCxnSpPr>
      <xdr:spPr>
        <a:xfrm>
          <a:off x="15481300" y="6652939"/>
          <a:ext cx="838200" cy="10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137839</xdr:rowOff>
    </xdr:from>
    <xdr:to>
      <xdr:col>81</xdr:col>
      <xdr:colOff>50800</xdr:colOff>
      <xdr:row>39</xdr:row>
      <xdr:rowOff>98878</xdr:rowOff>
    </xdr:to>
    <xdr:cxnSp macro="">
      <xdr:nvCxnSpPr>
        <xdr:cNvPr id="528" name="直線コネクタ 527"/>
        <xdr:cNvCxnSpPr/>
      </xdr:nvCxnSpPr>
      <xdr:spPr>
        <a:xfrm flipV="1">
          <a:off x="14592300" y="6652939"/>
          <a:ext cx="889000" cy="13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70789</xdr:rowOff>
    </xdr:from>
    <xdr:ext cx="469744" cy="259045"/>
    <xdr:sp macro="" textlink="">
      <xdr:nvSpPr>
        <xdr:cNvPr id="530" name="テキスト ボックス 529"/>
        <xdr:cNvSpPr txBox="1"/>
      </xdr:nvSpPr>
      <xdr:spPr>
        <a:xfrm>
          <a:off x="15246428" y="675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96234</xdr:rowOff>
    </xdr:from>
    <xdr:to>
      <xdr:col>76</xdr:col>
      <xdr:colOff>114300</xdr:colOff>
      <xdr:row>39</xdr:row>
      <xdr:rowOff>98878</xdr:rowOff>
    </xdr:to>
    <xdr:cxnSp macro="">
      <xdr:nvCxnSpPr>
        <xdr:cNvPr id="531" name="直線コネクタ 530"/>
        <xdr:cNvCxnSpPr/>
      </xdr:nvCxnSpPr>
      <xdr:spPr>
        <a:xfrm>
          <a:off x="13703300" y="6782784"/>
          <a:ext cx="889000" cy="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3" name="テキスト ボックス 532"/>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96234</xdr:rowOff>
    </xdr:from>
    <xdr:to>
      <xdr:col>71</xdr:col>
      <xdr:colOff>177800</xdr:colOff>
      <xdr:row>39</xdr:row>
      <xdr:rowOff>98878</xdr:rowOff>
    </xdr:to>
    <xdr:cxnSp macro="">
      <xdr:nvCxnSpPr>
        <xdr:cNvPr id="534" name="直線コネクタ 533"/>
        <xdr:cNvCxnSpPr/>
      </xdr:nvCxnSpPr>
      <xdr:spPr>
        <a:xfrm flipV="1">
          <a:off x="12814300" y="6782784"/>
          <a:ext cx="889000" cy="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6" name="テキスト ボックス 535"/>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8" name="テキスト ボックス 537"/>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20058</xdr:rowOff>
    </xdr:from>
    <xdr:to>
      <xdr:col>85</xdr:col>
      <xdr:colOff>177800</xdr:colOff>
      <xdr:row>39</xdr:row>
      <xdr:rowOff>121658</xdr:rowOff>
    </xdr:to>
    <xdr:sp macro="" textlink="">
      <xdr:nvSpPr>
        <xdr:cNvPr id="544" name="楕円 543"/>
        <xdr:cNvSpPr/>
      </xdr:nvSpPr>
      <xdr:spPr>
        <a:xfrm>
          <a:off x="16268700" y="670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113732</xdr:rowOff>
    </xdr:from>
    <xdr:ext cx="378565" cy="259045"/>
    <xdr:sp macro="" textlink="">
      <xdr:nvSpPr>
        <xdr:cNvPr id="545" name="災害復旧事業費該当値テキスト"/>
        <xdr:cNvSpPr txBox="1"/>
      </xdr:nvSpPr>
      <xdr:spPr>
        <a:xfrm>
          <a:off x="16370300" y="6628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87039</xdr:rowOff>
    </xdr:from>
    <xdr:to>
      <xdr:col>81</xdr:col>
      <xdr:colOff>101600</xdr:colOff>
      <xdr:row>39</xdr:row>
      <xdr:rowOff>17189</xdr:rowOff>
    </xdr:to>
    <xdr:sp macro="" textlink="">
      <xdr:nvSpPr>
        <xdr:cNvPr id="546" name="楕円 545"/>
        <xdr:cNvSpPr/>
      </xdr:nvSpPr>
      <xdr:spPr>
        <a:xfrm>
          <a:off x="15430500" y="660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33715</xdr:rowOff>
    </xdr:from>
    <xdr:ext cx="469744" cy="259045"/>
    <xdr:sp macro="" textlink="">
      <xdr:nvSpPr>
        <xdr:cNvPr id="547" name="テキスト ボックス 546"/>
        <xdr:cNvSpPr txBox="1"/>
      </xdr:nvSpPr>
      <xdr:spPr>
        <a:xfrm>
          <a:off x="15246428" y="637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8" name="楕円 54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9" name="テキスト ボックス 54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45434</xdr:rowOff>
    </xdr:from>
    <xdr:to>
      <xdr:col>72</xdr:col>
      <xdr:colOff>38100</xdr:colOff>
      <xdr:row>39</xdr:row>
      <xdr:rowOff>147034</xdr:rowOff>
    </xdr:to>
    <xdr:sp macro="" textlink="">
      <xdr:nvSpPr>
        <xdr:cNvPr id="550" name="楕円 549"/>
        <xdr:cNvSpPr/>
      </xdr:nvSpPr>
      <xdr:spPr>
        <a:xfrm>
          <a:off x="13652500" y="673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138161</xdr:rowOff>
    </xdr:from>
    <xdr:ext cx="313932" cy="259045"/>
    <xdr:sp macro="" textlink="">
      <xdr:nvSpPr>
        <xdr:cNvPr id="551" name="テキスト ボックス 550"/>
        <xdr:cNvSpPr txBox="1"/>
      </xdr:nvSpPr>
      <xdr:spPr>
        <a:xfrm>
          <a:off x="13546333" y="68247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2" name="楕円 55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3" name="テキスト ボックス 552"/>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105411</xdr:rowOff>
    </xdr:from>
    <xdr:to>
      <xdr:col>85</xdr:col>
      <xdr:colOff>127000</xdr:colOff>
      <xdr:row>77</xdr:row>
      <xdr:rowOff>167847</xdr:rowOff>
    </xdr:to>
    <xdr:cxnSp macro="">
      <xdr:nvCxnSpPr>
        <xdr:cNvPr id="636" name="直線コネクタ 635"/>
        <xdr:cNvCxnSpPr/>
      </xdr:nvCxnSpPr>
      <xdr:spPr>
        <a:xfrm flipV="1">
          <a:off x="15481300" y="13307061"/>
          <a:ext cx="838200" cy="6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14308</xdr:rowOff>
    </xdr:from>
    <xdr:ext cx="534377" cy="259045"/>
    <xdr:sp macro="" textlink="">
      <xdr:nvSpPr>
        <xdr:cNvPr id="637" name="公債費平均値テキスト"/>
        <xdr:cNvSpPr txBox="1"/>
      </xdr:nvSpPr>
      <xdr:spPr>
        <a:xfrm>
          <a:off x="16370300" y="12701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167847</xdr:rowOff>
    </xdr:from>
    <xdr:to>
      <xdr:col>81</xdr:col>
      <xdr:colOff>50800</xdr:colOff>
      <xdr:row>78</xdr:row>
      <xdr:rowOff>1569</xdr:rowOff>
    </xdr:to>
    <xdr:cxnSp macro="">
      <xdr:nvCxnSpPr>
        <xdr:cNvPr id="639" name="直線コネクタ 638"/>
        <xdr:cNvCxnSpPr/>
      </xdr:nvCxnSpPr>
      <xdr:spPr>
        <a:xfrm flipV="1">
          <a:off x="14592300" y="13369497"/>
          <a:ext cx="889000" cy="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92641</xdr:rowOff>
    </xdr:from>
    <xdr:ext cx="534377" cy="259045"/>
    <xdr:sp macro="" textlink="">
      <xdr:nvSpPr>
        <xdr:cNvPr id="641" name="テキスト ボックス 640"/>
        <xdr:cNvSpPr txBox="1"/>
      </xdr:nvSpPr>
      <xdr:spPr>
        <a:xfrm>
          <a:off x="15214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164931</xdr:rowOff>
    </xdr:from>
    <xdr:to>
      <xdr:col>76</xdr:col>
      <xdr:colOff>114300</xdr:colOff>
      <xdr:row>78</xdr:row>
      <xdr:rowOff>1569</xdr:rowOff>
    </xdr:to>
    <xdr:cxnSp macro="">
      <xdr:nvCxnSpPr>
        <xdr:cNvPr id="642" name="直線コネクタ 641"/>
        <xdr:cNvCxnSpPr/>
      </xdr:nvCxnSpPr>
      <xdr:spPr>
        <a:xfrm>
          <a:off x="13703300" y="13366581"/>
          <a:ext cx="889000" cy="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3" name="フローチャート: 判断 642"/>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91470</xdr:rowOff>
    </xdr:from>
    <xdr:ext cx="534377" cy="259045"/>
    <xdr:sp macro="" textlink="">
      <xdr:nvSpPr>
        <xdr:cNvPr id="644" name="テキスト ボックス 643"/>
        <xdr:cNvSpPr txBox="1"/>
      </xdr:nvSpPr>
      <xdr:spPr>
        <a:xfrm>
          <a:off x="14325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164931</xdr:rowOff>
    </xdr:from>
    <xdr:to>
      <xdr:col>71</xdr:col>
      <xdr:colOff>177800</xdr:colOff>
      <xdr:row>78</xdr:row>
      <xdr:rowOff>37488</xdr:rowOff>
    </xdr:to>
    <xdr:cxnSp macro="">
      <xdr:nvCxnSpPr>
        <xdr:cNvPr id="645" name="直線コネクタ 644"/>
        <xdr:cNvCxnSpPr/>
      </xdr:nvCxnSpPr>
      <xdr:spPr>
        <a:xfrm flipV="1">
          <a:off x="12814300" y="13366581"/>
          <a:ext cx="889000" cy="4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6" name="フローチャート: 判断 645"/>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80725</xdr:rowOff>
    </xdr:from>
    <xdr:ext cx="534377" cy="259045"/>
    <xdr:sp macro="" textlink="">
      <xdr:nvSpPr>
        <xdr:cNvPr id="647" name="テキスト ボックス 646"/>
        <xdr:cNvSpPr txBox="1"/>
      </xdr:nvSpPr>
      <xdr:spPr>
        <a:xfrm>
          <a:off x="13436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8" name="フローチャート: 判断 647"/>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75839</xdr:rowOff>
    </xdr:from>
    <xdr:ext cx="534377" cy="259045"/>
    <xdr:sp macro="" textlink="">
      <xdr:nvSpPr>
        <xdr:cNvPr id="649" name="テキスト ボックス 648"/>
        <xdr:cNvSpPr txBox="1"/>
      </xdr:nvSpPr>
      <xdr:spPr>
        <a:xfrm>
          <a:off x="12547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54611</xdr:rowOff>
    </xdr:from>
    <xdr:to>
      <xdr:col>85</xdr:col>
      <xdr:colOff>177800</xdr:colOff>
      <xdr:row>77</xdr:row>
      <xdr:rowOff>156211</xdr:rowOff>
    </xdr:to>
    <xdr:sp macro="" textlink="">
      <xdr:nvSpPr>
        <xdr:cNvPr id="655" name="楕円 654"/>
        <xdr:cNvSpPr/>
      </xdr:nvSpPr>
      <xdr:spPr>
        <a:xfrm>
          <a:off x="16268700" y="1325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33038</xdr:rowOff>
    </xdr:from>
    <xdr:ext cx="534377" cy="259045"/>
    <xdr:sp macro="" textlink="">
      <xdr:nvSpPr>
        <xdr:cNvPr id="656" name="公債費該当値テキスト"/>
        <xdr:cNvSpPr txBox="1"/>
      </xdr:nvSpPr>
      <xdr:spPr>
        <a:xfrm>
          <a:off x="16370300" y="132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117047</xdr:rowOff>
    </xdr:from>
    <xdr:to>
      <xdr:col>81</xdr:col>
      <xdr:colOff>101600</xdr:colOff>
      <xdr:row>78</xdr:row>
      <xdr:rowOff>47197</xdr:rowOff>
    </xdr:to>
    <xdr:sp macro="" textlink="">
      <xdr:nvSpPr>
        <xdr:cNvPr id="657" name="楕円 656"/>
        <xdr:cNvSpPr/>
      </xdr:nvSpPr>
      <xdr:spPr>
        <a:xfrm>
          <a:off x="15430500" y="1331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38324</xdr:rowOff>
    </xdr:from>
    <xdr:ext cx="534377" cy="259045"/>
    <xdr:sp macro="" textlink="">
      <xdr:nvSpPr>
        <xdr:cNvPr id="658" name="テキスト ボックス 657"/>
        <xdr:cNvSpPr txBox="1"/>
      </xdr:nvSpPr>
      <xdr:spPr>
        <a:xfrm>
          <a:off x="15214111" y="1341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122219</xdr:rowOff>
    </xdr:from>
    <xdr:to>
      <xdr:col>76</xdr:col>
      <xdr:colOff>165100</xdr:colOff>
      <xdr:row>78</xdr:row>
      <xdr:rowOff>52369</xdr:rowOff>
    </xdr:to>
    <xdr:sp macro="" textlink="">
      <xdr:nvSpPr>
        <xdr:cNvPr id="659" name="楕円 658"/>
        <xdr:cNvSpPr/>
      </xdr:nvSpPr>
      <xdr:spPr>
        <a:xfrm>
          <a:off x="14541500" y="1332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43496</xdr:rowOff>
    </xdr:from>
    <xdr:ext cx="534377" cy="259045"/>
    <xdr:sp macro="" textlink="">
      <xdr:nvSpPr>
        <xdr:cNvPr id="660" name="テキスト ボックス 659"/>
        <xdr:cNvSpPr txBox="1"/>
      </xdr:nvSpPr>
      <xdr:spPr>
        <a:xfrm>
          <a:off x="14325111" y="134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114131</xdr:rowOff>
    </xdr:from>
    <xdr:to>
      <xdr:col>72</xdr:col>
      <xdr:colOff>38100</xdr:colOff>
      <xdr:row>78</xdr:row>
      <xdr:rowOff>44281</xdr:rowOff>
    </xdr:to>
    <xdr:sp macro="" textlink="">
      <xdr:nvSpPr>
        <xdr:cNvPr id="661" name="楕円 660"/>
        <xdr:cNvSpPr/>
      </xdr:nvSpPr>
      <xdr:spPr>
        <a:xfrm>
          <a:off x="13652500" y="1331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35408</xdr:rowOff>
    </xdr:from>
    <xdr:ext cx="534377" cy="259045"/>
    <xdr:sp macro="" textlink="">
      <xdr:nvSpPr>
        <xdr:cNvPr id="662" name="テキスト ボックス 661"/>
        <xdr:cNvSpPr txBox="1"/>
      </xdr:nvSpPr>
      <xdr:spPr>
        <a:xfrm>
          <a:off x="13436111" y="1340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158138</xdr:rowOff>
    </xdr:from>
    <xdr:to>
      <xdr:col>67</xdr:col>
      <xdr:colOff>101600</xdr:colOff>
      <xdr:row>78</xdr:row>
      <xdr:rowOff>88288</xdr:rowOff>
    </xdr:to>
    <xdr:sp macro="" textlink="">
      <xdr:nvSpPr>
        <xdr:cNvPr id="663" name="楕円 662"/>
        <xdr:cNvSpPr/>
      </xdr:nvSpPr>
      <xdr:spPr>
        <a:xfrm>
          <a:off x="12763500" y="1335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79415</xdr:rowOff>
    </xdr:from>
    <xdr:ext cx="534377" cy="259045"/>
    <xdr:sp macro="" textlink="">
      <xdr:nvSpPr>
        <xdr:cNvPr id="664" name="テキスト ボックス 663"/>
        <xdr:cNvSpPr txBox="1"/>
      </xdr:nvSpPr>
      <xdr:spPr>
        <a:xfrm>
          <a:off x="12547111" y="1345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43506</xdr:rowOff>
    </xdr:from>
    <xdr:to>
      <xdr:col>85</xdr:col>
      <xdr:colOff>127000</xdr:colOff>
      <xdr:row>98</xdr:row>
      <xdr:rowOff>88905</xdr:rowOff>
    </xdr:to>
    <xdr:cxnSp macro="">
      <xdr:nvCxnSpPr>
        <xdr:cNvPr id="691" name="直線コネクタ 690"/>
        <xdr:cNvCxnSpPr/>
      </xdr:nvCxnSpPr>
      <xdr:spPr>
        <a:xfrm>
          <a:off x="15481300" y="16845606"/>
          <a:ext cx="838200" cy="4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5797</xdr:rowOff>
    </xdr:from>
    <xdr:ext cx="469744" cy="259045"/>
    <xdr:sp macro="" textlink="">
      <xdr:nvSpPr>
        <xdr:cNvPr id="692" name="積立金平均値テキスト"/>
        <xdr:cNvSpPr txBox="1"/>
      </xdr:nvSpPr>
      <xdr:spPr>
        <a:xfrm>
          <a:off x="16370300" y="1646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43506</xdr:rowOff>
    </xdr:from>
    <xdr:to>
      <xdr:col>81</xdr:col>
      <xdr:colOff>50800</xdr:colOff>
      <xdr:row>98</xdr:row>
      <xdr:rowOff>64080</xdr:rowOff>
    </xdr:to>
    <xdr:cxnSp macro="">
      <xdr:nvCxnSpPr>
        <xdr:cNvPr id="694" name="直線コネクタ 693"/>
        <xdr:cNvCxnSpPr/>
      </xdr:nvCxnSpPr>
      <xdr:spPr>
        <a:xfrm flipV="1">
          <a:off x="14592300" y="1684560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108089</xdr:rowOff>
    </xdr:from>
    <xdr:ext cx="469744" cy="259045"/>
    <xdr:sp macro="" textlink="">
      <xdr:nvSpPr>
        <xdr:cNvPr id="696" name="テキスト ボックス 695"/>
        <xdr:cNvSpPr txBox="1"/>
      </xdr:nvSpPr>
      <xdr:spPr>
        <a:xfrm>
          <a:off x="15246428" y="1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64080</xdr:rowOff>
    </xdr:from>
    <xdr:to>
      <xdr:col>76</xdr:col>
      <xdr:colOff>114300</xdr:colOff>
      <xdr:row>98</xdr:row>
      <xdr:rowOff>76012</xdr:rowOff>
    </xdr:to>
    <xdr:cxnSp macro="">
      <xdr:nvCxnSpPr>
        <xdr:cNvPr id="697" name="直線コネクタ 696"/>
        <xdr:cNvCxnSpPr/>
      </xdr:nvCxnSpPr>
      <xdr:spPr>
        <a:xfrm flipV="1">
          <a:off x="13703300" y="16866180"/>
          <a:ext cx="889000" cy="1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8" name="フローチャート: 判断 697"/>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120800</xdr:rowOff>
    </xdr:from>
    <xdr:ext cx="469744" cy="259045"/>
    <xdr:sp macro="" textlink="">
      <xdr:nvSpPr>
        <xdr:cNvPr id="699" name="テキスト ボックス 698"/>
        <xdr:cNvSpPr txBox="1"/>
      </xdr:nvSpPr>
      <xdr:spPr>
        <a:xfrm>
          <a:off x="14357428" y="1640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129687</xdr:rowOff>
    </xdr:from>
    <xdr:to>
      <xdr:col>71</xdr:col>
      <xdr:colOff>177800</xdr:colOff>
      <xdr:row>98</xdr:row>
      <xdr:rowOff>76012</xdr:rowOff>
    </xdr:to>
    <xdr:cxnSp macro="">
      <xdr:nvCxnSpPr>
        <xdr:cNvPr id="700" name="直線コネクタ 699"/>
        <xdr:cNvCxnSpPr/>
      </xdr:nvCxnSpPr>
      <xdr:spPr>
        <a:xfrm>
          <a:off x="12814300" y="16760337"/>
          <a:ext cx="889000" cy="11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1" name="フローチャート: 判断 700"/>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86417</xdr:rowOff>
    </xdr:from>
    <xdr:ext cx="469744" cy="259045"/>
    <xdr:sp macro="" textlink="">
      <xdr:nvSpPr>
        <xdr:cNvPr id="702" name="テキスト ボックス 701"/>
        <xdr:cNvSpPr txBox="1"/>
      </xdr:nvSpPr>
      <xdr:spPr>
        <a:xfrm>
          <a:off x="13468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3" name="フローチャート: 判断 702"/>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68039</xdr:rowOff>
    </xdr:from>
    <xdr:ext cx="469744" cy="259045"/>
    <xdr:sp macro="" textlink="">
      <xdr:nvSpPr>
        <xdr:cNvPr id="704" name="テキスト ボックス 703"/>
        <xdr:cNvSpPr txBox="1"/>
      </xdr:nvSpPr>
      <xdr:spPr>
        <a:xfrm>
          <a:off x="12579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38105</xdr:rowOff>
    </xdr:from>
    <xdr:to>
      <xdr:col>85</xdr:col>
      <xdr:colOff>177800</xdr:colOff>
      <xdr:row>98</xdr:row>
      <xdr:rowOff>139705</xdr:rowOff>
    </xdr:to>
    <xdr:sp macro="" textlink="">
      <xdr:nvSpPr>
        <xdr:cNvPr id="710" name="楕円 709"/>
        <xdr:cNvSpPr/>
      </xdr:nvSpPr>
      <xdr:spPr>
        <a:xfrm>
          <a:off x="16268700" y="1684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124482</xdr:rowOff>
    </xdr:from>
    <xdr:ext cx="469744" cy="259045"/>
    <xdr:sp macro="" textlink="">
      <xdr:nvSpPr>
        <xdr:cNvPr id="711" name="積立金該当値テキスト"/>
        <xdr:cNvSpPr txBox="1"/>
      </xdr:nvSpPr>
      <xdr:spPr>
        <a:xfrm>
          <a:off x="16370300" y="1675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164156</xdr:rowOff>
    </xdr:from>
    <xdr:to>
      <xdr:col>81</xdr:col>
      <xdr:colOff>101600</xdr:colOff>
      <xdr:row>98</xdr:row>
      <xdr:rowOff>94306</xdr:rowOff>
    </xdr:to>
    <xdr:sp macro="" textlink="">
      <xdr:nvSpPr>
        <xdr:cNvPr id="712" name="楕円 711"/>
        <xdr:cNvSpPr/>
      </xdr:nvSpPr>
      <xdr:spPr>
        <a:xfrm>
          <a:off x="15430500" y="1679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85433</xdr:rowOff>
    </xdr:from>
    <xdr:ext cx="469744" cy="259045"/>
    <xdr:sp macro="" textlink="">
      <xdr:nvSpPr>
        <xdr:cNvPr id="713" name="テキスト ボックス 712"/>
        <xdr:cNvSpPr txBox="1"/>
      </xdr:nvSpPr>
      <xdr:spPr>
        <a:xfrm>
          <a:off x="15246428" y="168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13280</xdr:rowOff>
    </xdr:from>
    <xdr:to>
      <xdr:col>76</xdr:col>
      <xdr:colOff>165100</xdr:colOff>
      <xdr:row>98</xdr:row>
      <xdr:rowOff>114880</xdr:rowOff>
    </xdr:to>
    <xdr:sp macro="" textlink="">
      <xdr:nvSpPr>
        <xdr:cNvPr id="714" name="楕円 713"/>
        <xdr:cNvSpPr/>
      </xdr:nvSpPr>
      <xdr:spPr>
        <a:xfrm>
          <a:off x="14541500" y="168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106007</xdr:rowOff>
    </xdr:from>
    <xdr:ext cx="469744" cy="259045"/>
    <xdr:sp macro="" textlink="">
      <xdr:nvSpPr>
        <xdr:cNvPr id="715" name="テキスト ボックス 714"/>
        <xdr:cNvSpPr txBox="1"/>
      </xdr:nvSpPr>
      <xdr:spPr>
        <a:xfrm>
          <a:off x="14357428" y="169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25212</xdr:rowOff>
    </xdr:from>
    <xdr:to>
      <xdr:col>72</xdr:col>
      <xdr:colOff>38100</xdr:colOff>
      <xdr:row>98</xdr:row>
      <xdr:rowOff>126812</xdr:rowOff>
    </xdr:to>
    <xdr:sp macro="" textlink="">
      <xdr:nvSpPr>
        <xdr:cNvPr id="716" name="楕円 715"/>
        <xdr:cNvSpPr/>
      </xdr:nvSpPr>
      <xdr:spPr>
        <a:xfrm>
          <a:off x="13652500" y="1682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117939</xdr:rowOff>
    </xdr:from>
    <xdr:ext cx="469744" cy="259045"/>
    <xdr:sp macro="" textlink="">
      <xdr:nvSpPr>
        <xdr:cNvPr id="717" name="テキスト ボックス 716"/>
        <xdr:cNvSpPr txBox="1"/>
      </xdr:nvSpPr>
      <xdr:spPr>
        <a:xfrm>
          <a:off x="13468428" y="1692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78887</xdr:rowOff>
    </xdr:from>
    <xdr:to>
      <xdr:col>67</xdr:col>
      <xdr:colOff>101600</xdr:colOff>
      <xdr:row>98</xdr:row>
      <xdr:rowOff>9037</xdr:rowOff>
    </xdr:to>
    <xdr:sp macro="" textlink="">
      <xdr:nvSpPr>
        <xdr:cNvPr id="718" name="楕円 717"/>
        <xdr:cNvSpPr/>
      </xdr:nvSpPr>
      <xdr:spPr>
        <a:xfrm>
          <a:off x="12763500" y="1670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164</xdr:rowOff>
    </xdr:from>
    <xdr:ext cx="469744" cy="259045"/>
    <xdr:sp macro="" textlink="">
      <xdr:nvSpPr>
        <xdr:cNvPr id="719" name="テキスト ボックス 718"/>
        <xdr:cNvSpPr txBox="1"/>
      </xdr:nvSpPr>
      <xdr:spPr>
        <a:xfrm>
          <a:off x="12579428" y="1680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134620</xdr:rowOff>
    </xdr:from>
    <xdr:to>
      <xdr:col>116</xdr:col>
      <xdr:colOff>63500</xdr:colOff>
      <xdr:row>37</xdr:row>
      <xdr:rowOff>3810</xdr:rowOff>
    </xdr:to>
    <xdr:cxnSp macro="">
      <xdr:nvCxnSpPr>
        <xdr:cNvPr id="748" name="直線コネクタ 747"/>
        <xdr:cNvCxnSpPr/>
      </xdr:nvCxnSpPr>
      <xdr:spPr>
        <a:xfrm>
          <a:off x="21323300" y="6306820"/>
          <a:ext cx="8382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54500</xdr:rowOff>
    </xdr:from>
    <xdr:ext cx="469744" cy="259045"/>
    <xdr:sp macro="" textlink="">
      <xdr:nvSpPr>
        <xdr:cNvPr id="749" name="投資及び出資金平均値テキスト"/>
        <xdr:cNvSpPr txBox="1"/>
      </xdr:nvSpPr>
      <xdr:spPr>
        <a:xfrm>
          <a:off x="22212300" y="6398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33401</xdr:rowOff>
    </xdr:from>
    <xdr:to>
      <xdr:col>111</xdr:col>
      <xdr:colOff>177800</xdr:colOff>
      <xdr:row>36</xdr:row>
      <xdr:rowOff>134620</xdr:rowOff>
    </xdr:to>
    <xdr:cxnSp macro="">
      <xdr:nvCxnSpPr>
        <xdr:cNvPr id="751" name="直線コネクタ 750"/>
        <xdr:cNvCxnSpPr/>
      </xdr:nvCxnSpPr>
      <xdr:spPr>
        <a:xfrm>
          <a:off x="20434300" y="6205601"/>
          <a:ext cx="889000" cy="10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164990</xdr:rowOff>
    </xdr:from>
    <xdr:ext cx="469744" cy="259045"/>
    <xdr:sp macro="" textlink="">
      <xdr:nvSpPr>
        <xdr:cNvPr id="753" name="テキスト ボックス 752"/>
        <xdr:cNvSpPr txBox="1"/>
      </xdr:nvSpPr>
      <xdr:spPr>
        <a:xfrm>
          <a:off x="21088428" y="650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23749</xdr:rowOff>
    </xdr:from>
    <xdr:to>
      <xdr:col>107</xdr:col>
      <xdr:colOff>50800</xdr:colOff>
      <xdr:row>36</xdr:row>
      <xdr:rowOff>33401</xdr:rowOff>
    </xdr:to>
    <xdr:cxnSp macro="">
      <xdr:nvCxnSpPr>
        <xdr:cNvPr id="754" name="直線コネクタ 753"/>
        <xdr:cNvCxnSpPr/>
      </xdr:nvCxnSpPr>
      <xdr:spPr>
        <a:xfrm>
          <a:off x="19545300" y="6195949"/>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5" name="フローチャート: 判断 754"/>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11701</xdr:rowOff>
    </xdr:from>
    <xdr:ext cx="469744" cy="259045"/>
    <xdr:sp macro="" textlink="">
      <xdr:nvSpPr>
        <xdr:cNvPr id="756" name="テキスト ボックス 755"/>
        <xdr:cNvSpPr txBox="1"/>
      </xdr:nvSpPr>
      <xdr:spPr>
        <a:xfrm>
          <a:off x="20199428" y="652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23749</xdr:rowOff>
    </xdr:from>
    <xdr:to>
      <xdr:col>102</xdr:col>
      <xdr:colOff>114300</xdr:colOff>
      <xdr:row>39</xdr:row>
      <xdr:rowOff>44450</xdr:rowOff>
    </xdr:to>
    <xdr:cxnSp macro="">
      <xdr:nvCxnSpPr>
        <xdr:cNvPr id="757" name="直線コネクタ 756"/>
        <xdr:cNvCxnSpPr/>
      </xdr:nvCxnSpPr>
      <xdr:spPr>
        <a:xfrm flipV="1">
          <a:off x="18656300" y="6195949"/>
          <a:ext cx="889000" cy="53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8" name="フローチャート: 判断 757"/>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15384</xdr:rowOff>
    </xdr:from>
    <xdr:ext cx="469744" cy="259045"/>
    <xdr:sp macro="" textlink="">
      <xdr:nvSpPr>
        <xdr:cNvPr id="759" name="テキスト ボックス 758"/>
        <xdr:cNvSpPr txBox="1"/>
      </xdr:nvSpPr>
      <xdr:spPr>
        <a:xfrm>
          <a:off x="19310428" y="653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0" name="フローチャート: 判断 759"/>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50055</xdr:rowOff>
    </xdr:from>
    <xdr:ext cx="469744" cy="259045"/>
    <xdr:sp macro="" textlink="">
      <xdr:nvSpPr>
        <xdr:cNvPr id="761" name="テキスト ボックス 760"/>
        <xdr:cNvSpPr txBox="1"/>
      </xdr:nvSpPr>
      <xdr:spPr>
        <a:xfrm>
          <a:off x="18421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124460</xdr:rowOff>
    </xdr:from>
    <xdr:to>
      <xdr:col>116</xdr:col>
      <xdr:colOff>114300</xdr:colOff>
      <xdr:row>37</xdr:row>
      <xdr:rowOff>54610</xdr:rowOff>
    </xdr:to>
    <xdr:sp macro="" textlink="">
      <xdr:nvSpPr>
        <xdr:cNvPr id="767" name="楕円 766"/>
        <xdr:cNvSpPr/>
      </xdr:nvSpPr>
      <xdr:spPr>
        <a:xfrm>
          <a:off x="221107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147337</xdr:rowOff>
    </xdr:from>
    <xdr:ext cx="469744" cy="259045"/>
    <xdr:sp macro="" textlink="">
      <xdr:nvSpPr>
        <xdr:cNvPr id="768" name="投資及び出資金該当値テキスト"/>
        <xdr:cNvSpPr txBox="1"/>
      </xdr:nvSpPr>
      <xdr:spPr>
        <a:xfrm>
          <a:off x="22212300"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83820</xdr:rowOff>
    </xdr:from>
    <xdr:to>
      <xdr:col>112</xdr:col>
      <xdr:colOff>38100</xdr:colOff>
      <xdr:row>37</xdr:row>
      <xdr:rowOff>13970</xdr:rowOff>
    </xdr:to>
    <xdr:sp macro="" textlink="">
      <xdr:nvSpPr>
        <xdr:cNvPr id="769" name="楕円 768"/>
        <xdr:cNvSpPr/>
      </xdr:nvSpPr>
      <xdr:spPr>
        <a:xfrm>
          <a:off x="212725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30497</xdr:rowOff>
    </xdr:from>
    <xdr:ext cx="469744" cy="259045"/>
    <xdr:sp macro="" textlink="">
      <xdr:nvSpPr>
        <xdr:cNvPr id="770" name="テキスト ボックス 769"/>
        <xdr:cNvSpPr txBox="1"/>
      </xdr:nvSpPr>
      <xdr:spPr>
        <a:xfrm>
          <a:off x="21088428"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154051</xdr:rowOff>
    </xdr:from>
    <xdr:to>
      <xdr:col>107</xdr:col>
      <xdr:colOff>101600</xdr:colOff>
      <xdr:row>36</xdr:row>
      <xdr:rowOff>84201</xdr:rowOff>
    </xdr:to>
    <xdr:sp macro="" textlink="">
      <xdr:nvSpPr>
        <xdr:cNvPr id="771" name="楕円 770"/>
        <xdr:cNvSpPr/>
      </xdr:nvSpPr>
      <xdr:spPr>
        <a:xfrm>
          <a:off x="20383500" y="615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100728</xdr:rowOff>
    </xdr:from>
    <xdr:ext cx="469744" cy="259045"/>
    <xdr:sp macro="" textlink="">
      <xdr:nvSpPr>
        <xdr:cNvPr id="772" name="テキスト ボックス 771"/>
        <xdr:cNvSpPr txBox="1"/>
      </xdr:nvSpPr>
      <xdr:spPr>
        <a:xfrm>
          <a:off x="20199428"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144399</xdr:rowOff>
    </xdr:from>
    <xdr:to>
      <xdr:col>102</xdr:col>
      <xdr:colOff>165100</xdr:colOff>
      <xdr:row>36</xdr:row>
      <xdr:rowOff>74549</xdr:rowOff>
    </xdr:to>
    <xdr:sp macro="" textlink="">
      <xdr:nvSpPr>
        <xdr:cNvPr id="773" name="楕円 772"/>
        <xdr:cNvSpPr/>
      </xdr:nvSpPr>
      <xdr:spPr>
        <a:xfrm>
          <a:off x="19494500" y="614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91076</xdr:rowOff>
    </xdr:from>
    <xdr:ext cx="469744" cy="259045"/>
    <xdr:sp macro="" textlink="">
      <xdr:nvSpPr>
        <xdr:cNvPr id="774" name="テキスト ボックス 773"/>
        <xdr:cNvSpPr txBox="1"/>
      </xdr:nvSpPr>
      <xdr:spPr>
        <a:xfrm>
          <a:off x="19310428" y="592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149225</xdr:rowOff>
    </xdr:from>
    <xdr:to>
      <xdr:col>116</xdr:col>
      <xdr:colOff>63500</xdr:colOff>
      <xdr:row>58</xdr:row>
      <xdr:rowOff>151968</xdr:rowOff>
    </xdr:to>
    <xdr:cxnSp macro="">
      <xdr:nvCxnSpPr>
        <xdr:cNvPr id="805" name="直線コネクタ 804"/>
        <xdr:cNvCxnSpPr/>
      </xdr:nvCxnSpPr>
      <xdr:spPr>
        <a:xfrm>
          <a:off x="21323300" y="10093325"/>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6" name="貸付金平均値テキスト"/>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145529</xdr:rowOff>
    </xdr:from>
    <xdr:to>
      <xdr:col>111</xdr:col>
      <xdr:colOff>177800</xdr:colOff>
      <xdr:row>58</xdr:row>
      <xdr:rowOff>149225</xdr:rowOff>
    </xdr:to>
    <xdr:cxnSp macro="">
      <xdr:nvCxnSpPr>
        <xdr:cNvPr id="808" name="直線コネクタ 807"/>
        <xdr:cNvCxnSpPr/>
      </xdr:nvCxnSpPr>
      <xdr:spPr>
        <a:xfrm>
          <a:off x="20434300" y="10089629"/>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9" name="フローチャート: 判断 808"/>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28147</xdr:rowOff>
    </xdr:from>
    <xdr:ext cx="469744" cy="259045"/>
    <xdr:sp macro="" textlink="">
      <xdr:nvSpPr>
        <xdr:cNvPr id="810" name="テキスト ボックス 809"/>
        <xdr:cNvSpPr txBox="1"/>
      </xdr:nvSpPr>
      <xdr:spPr>
        <a:xfrm>
          <a:off x="21088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145529</xdr:rowOff>
    </xdr:from>
    <xdr:to>
      <xdr:col>107</xdr:col>
      <xdr:colOff>50800</xdr:colOff>
      <xdr:row>58</xdr:row>
      <xdr:rowOff>145682</xdr:rowOff>
    </xdr:to>
    <xdr:cxnSp macro="">
      <xdr:nvCxnSpPr>
        <xdr:cNvPr id="811" name="直線コネクタ 810"/>
        <xdr:cNvCxnSpPr/>
      </xdr:nvCxnSpPr>
      <xdr:spPr>
        <a:xfrm flipV="1">
          <a:off x="19545300" y="10089629"/>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2" name="フローチャート: 判断 811"/>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12222</xdr:rowOff>
    </xdr:from>
    <xdr:ext cx="469744" cy="259045"/>
    <xdr:sp macro="" textlink="">
      <xdr:nvSpPr>
        <xdr:cNvPr id="813" name="テキスト ボックス 812"/>
        <xdr:cNvSpPr txBox="1"/>
      </xdr:nvSpPr>
      <xdr:spPr>
        <a:xfrm>
          <a:off x="20199428" y="96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143053</xdr:rowOff>
    </xdr:from>
    <xdr:to>
      <xdr:col>102</xdr:col>
      <xdr:colOff>114300</xdr:colOff>
      <xdr:row>58</xdr:row>
      <xdr:rowOff>145682</xdr:rowOff>
    </xdr:to>
    <xdr:cxnSp macro="">
      <xdr:nvCxnSpPr>
        <xdr:cNvPr id="814" name="直線コネクタ 813"/>
        <xdr:cNvCxnSpPr/>
      </xdr:nvCxnSpPr>
      <xdr:spPr>
        <a:xfrm>
          <a:off x="18656300" y="10087153"/>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5" name="フローチャート: 判断 814"/>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154373</xdr:rowOff>
    </xdr:from>
    <xdr:ext cx="469744" cy="259045"/>
    <xdr:sp macro="" textlink="">
      <xdr:nvSpPr>
        <xdr:cNvPr id="816" name="テキスト ボックス 815"/>
        <xdr:cNvSpPr txBox="1"/>
      </xdr:nvSpPr>
      <xdr:spPr>
        <a:xfrm>
          <a:off x="19310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7" name="フローチャート: 判断 816"/>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152201</xdr:rowOff>
    </xdr:from>
    <xdr:ext cx="469744" cy="259045"/>
    <xdr:sp macro="" textlink="">
      <xdr:nvSpPr>
        <xdr:cNvPr id="818" name="テキスト ボックス 817"/>
        <xdr:cNvSpPr txBox="1"/>
      </xdr:nvSpPr>
      <xdr:spPr>
        <a:xfrm>
          <a:off x="18421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101168</xdr:rowOff>
    </xdr:from>
    <xdr:to>
      <xdr:col>116</xdr:col>
      <xdr:colOff>114300</xdr:colOff>
      <xdr:row>59</xdr:row>
      <xdr:rowOff>31318</xdr:rowOff>
    </xdr:to>
    <xdr:sp macro="" textlink="">
      <xdr:nvSpPr>
        <xdr:cNvPr id="824" name="楕円 823"/>
        <xdr:cNvSpPr/>
      </xdr:nvSpPr>
      <xdr:spPr>
        <a:xfrm>
          <a:off x="22110700" y="1004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16095</xdr:rowOff>
    </xdr:from>
    <xdr:ext cx="469744" cy="259045"/>
    <xdr:sp macro="" textlink="">
      <xdr:nvSpPr>
        <xdr:cNvPr id="825" name="貸付金該当値テキスト"/>
        <xdr:cNvSpPr txBox="1"/>
      </xdr:nvSpPr>
      <xdr:spPr>
        <a:xfrm>
          <a:off x="22212300" y="996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98425</xdr:rowOff>
    </xdr:from>
    <xdr:to>
      <xdr:col>112</xdr:col>
      <xdr:colOff>38100</xdr:colOff>
      <xdr:row>59</xdr:row>
      <xdr:rowOff>28575</xdr:rowOff>
    </xdr:to>
    <xdr:sp macro="" textlink="">
      <xdr:nvSpPr>
        <xdr:cNvPr id="826" name="楕円 825"/>
        <xdr:cNvSpPr/>
      </xdr:nvSpPr>
      <xdr:spPr>
        <a:xfrm>
          <a:off x="21272500" y="1004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19702</xdr:rowOff>
    </xdr:from>
    <xdr:ext cx="469744" cy="259045"/>
    <xdr:sp macro="" textlink="">
      <xdr:nvSpPr>
        <xdr:cNvPr id="827" name="テキスト ボックス 826"/>
        <xdr:cNvSpPr txBox="1"/>
      </xdr:nvSpPr>
      <xdr:spPr>
        <a:xfrm>
          <a:off x="21088428" y="1013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94729</xdr:rowOff>
    </xdr:from>
    <xdr:to>
      <xdr:col>107</xdr:col>
      <xdr:colOff>101600</xdr:colOff>
      <xdr:row>59</xdr:row>
      <xdr:rowOff>24879</xdr:rowOff>
    </xdr:to>
    <xdr:sp macro="" textlink="">
      <xdr:nvSpPr>
        <xdr:cNvPr id="828" name="楕円 827"/>
        <xdr:cNvSpPr/>
      </xdr:nvSpPr>
      <xdr:spPr>
        <a:xfrm>
          <a:off x="20383500" y="1003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16006</xdr:rowOff>
    </xdr:from>
    <xdr:ext cx="469744" cy="259045"/>
    <xdr:sp macro="" textlink="">
      <xdr:nvSpPr>
        <xdr:cNvPr id="829" name="テキスト ボックス 828"/>
        <xdr:cNvSpPr txBox="1"/>
      </xdr:nvSpPr>
      <xdr:spPr>
        <a:xfrm>
          <a:off x="20199428" y="101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94882</xdr:rowOff>
    </xdr:from>
    <xdr:to>
      <xdr:col>102</xdr:col>
      <xdr:colOff>165100</xdr:colOff>
      <xdr:row>59</xdr:row>
      <xdr:rowOff>25032</xdr:rowOff>
    </xdr:to>
    <xdr:sp macro="" textlink="">
      <xdr:nvSpPr>
        <xdr:cNvPr id="830" name="楕円 829"/>
        <xdr:cNvSpPr/>
      </xdr:nvSpPr>
      <xdr:spPr>
        <a:xfrm>
          <a:off x="19494500" y="1003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16159</xdr:rowOff>
    </xdr:from>
    <xdr:ext cx="469744" cy="259045"/>
    <xdr:sp macro="" textlink="">
      <xdr:nvSpPr>
        <xdr:cNvPr id="831" name="テキスト ボックス 830"/>
        <xdr:cNvSpPr txBox="1"/>
      </xdr:nvSpPr>
      <xdr:spPr>
        <a:xfrm>
          <a:off x="19310428" y="1013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92253</xdr:rowOff>
    </xdr:from>
    <xdr:to>
      <xdr:col>98</xdr:col>
      <xdr:colOff>38100</xdr:colOff>
      <xdr:row>59</xdr:row>
      <xdr:rowOff>22403</xdr:rowOff>
    </xdr:to>
    <xdr:sp macro="" textlink="">
      <xdr:nvSpPr>
        <xdr:cNvPr id="832" name="楕円 831"/>
        <xdr:cNvSpPr/>
      </xdr:nvSpPr>
      <xdr:spPr>
        <a:xfrm>
          <a:off x="18605500" y="1003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13530</xdr:rowOff>
    </xdr:from>
    <xdr:ext cx="469744" cy="259045"/>
    <xdr:sp macro="" textlink="">
      <xdr:nvSpPr>
        <xdr:cNvPr id="833" name="テキスト ボックス 832"/>
        <xdr:cNvSpPr txBox="1"/>
      </xdr:nvSpPr>
      <xdr:spPr>
        <a:xfrm>
          <a:off x="18421428" y="1012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62479</xdr:rowOff>
    </xdr:from>
    <xdr:to>
      <xdr:col>116</xdr:col>
      <xdr:colOff>63500</xdr:colOff>
      <xdr:row>75</xdr:row>
      <xdr:rowOff>131928</xdr:rowOff>
    </xdr:to>
    <xdr:cxnSp macro="">
      <xdr:nvCxnSpPr>
        <xdr:cNvPr id="861" name="直線コネクタ 860"/>
        <xdr:cNvCxnSpPr/>
      </xdr:nvCxnSpPr>
      <xdr:spPr>
        <a:xfrm flipV="1">
          <a:off x="21323300" y="12921229"/>
          <a:ext cx="838200" cy="6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65097</xdr:rowOff>
    </xdr:from>
    <xdr:ext cx="534377" cy="259045"/>
    <xdr:sp macro="" textlink="">
      <xdr:nvSpPr>
        <xdr:cNvPr id="862" name="繰出金平均値テキスト"/>
        <xdr:cNvSpPr txBox="1"/>
      </xdr:nvSpPr>
      <xdr:spPr>
        <a:xfrm>
          <a:off x="22212300" y="1258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131928</xdr:rowOff>
    </xdr:from>
    <xdr:to>
      <xdr:col>111</xdr:col>
      <xdr:colOff>177800</xdr:colOff>
      <xdr:row>75</xdr:row>
      <xdr:rowOff>155245</xdr:rowOff>
    </xdr:to>
    <xdr:cxnSp macro="">
      <xdr:nvCxnSpPr>
        <xdr:cNvPr id="864" name="直線コネクタ 863"/>
        <xdr:cNvCxnSpPr/>
      </xdr:nvCxnSpPr>
      <xdr:spPr>
        <a:xfrm flipV="1">
          <a:off x="20434300" y="12990678"/>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5" name="フローチャート: 判断 864"/>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5904</xdr:rowOff>
    </xdr:from>
    <xdr:ext cx="534377" cy="259045"/>
    <xdr:sp macro="" textlink="">
      <xdr:nvSpPr>
        <xdr:cNvPr id="866" name="テキスト ボックス 865"/>
        <xdr:cNvSpPr txBox="1"/>
      </xdr:nvSpPr>
      <xdr:spPr>
        <a:xfrm>
          <a:off x="21056111" y="12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155245</xdr:rowOff>
    </xdr:from>
    <xdr:to>
      <xdr:col>107</xdr:col>
      <xdr:colOff>50800</xdr:colOff>
      <xdr:row>75</xdr:row>
      <xdr:rowOff>161646</xdr:rowOff>
    </xdr:to>
    <xdr:cxnSp macro="">
      <xdr:nvCxnSpPr>
        <xdr:cNvPr id="867" name="直線コネクタ 866"/>
        <xdr:cNvCxnSpPr/>
      </xdr:nvCxnSpPr>
      <xdr:spPr>
        <a:xfrm flipV="1">
          <a:off x="19545300" y="1301399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8" name="フローチャート: 判断 867"/>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139956</xdr:rowOff>
    </xdr:from>
    <xdr:ext cx="534377" cy="259045"/>
    <xdr:sp macro="" textlink="">
      <xdr:nvSpPr>
        <xdr:cNvPr id="869" name="テキスト ボックス 868"/>
        <xdr:cNvSpPr txBox="1"/>
      </xdr:nvSpPr>
      <xdr:spPr>
        <a:xfrm>
          <a:off x="20167111" y="1248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51598</xdr:rowOff>
    </xdr:from>
    <xdr:to>
      <xdr:col>102</xdr:col>
      <xdr:colOff>114300</xdr:colOff>
      <xdr:row>75</xdr:row>
      <xdr:rowOff>161646</xdr:rowOff>
    </xdr:to>
    <xdr:cxnSp macro="">
      <xdr:nvCxnSpPr>
        <xdr:cNvPr id="870" name="直線コネクタ 869"/>
        <xdr:cNvCxnSpPr/>
      </xdr:nvCxnSpPr>
      <xdr:spPr>
        <a:xfrm>
          <a:off x="18656300" y="12395998"/>
          <a:ext cx="889000" cy="62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71" name="フローチャート: 判断 870"/>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149282</xdr:rowOff>
    </xdr:from>
    <xdr:ext cx="534377" cy="259045"/>
    <xdr:sp macro="" textlink="">
      <xdr:nvSpPr>
        <xdr:cNvPr id="872" name="テキスト ボックス 871"/>
        <xdr:cNvSpPr txBox="1"/>
      </xdr:nvSpPr>
      <xdr:spPr>
        <a:xfrm>
          <a:off x="19278111" y="1249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3" name="フローチャート: 判断 872"/>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130284</xdr:rowOff>
    </xdr:from>
    <xdr:ext cx="534377" cy="259045"/>
    <xdr:sp macro="" textlink="">
      <xdr:nvSpPr>
        <xdr:cNvPr id="874" name="テキスト ボックス 873"/>
        <xdr:cNvSpPr txBox="1"/>
      </xdr:nvSpPr>
      <xdr:spPr>
        <a:xfrm>
          <a:off x="18389111" y="1281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11679</xdr:rowOff>
    </xdr:from>
    <xdr:to>
      <xdr:col>116</xdr:col>
      <xdr:colOff>114300</xdr:colOff>
      <xdr:row>75</xdr:row>
      <xdr:rowOff>113279</xdr:rowOff>
    </xdr:to>
    <xdr:sp macro="" textlink="">
      <xdr:nvSpPr>
        <xdr:cNvPr id="880" name="楕円 879"/>
        <xdr:cNvSpPr/>
      </xdr:nvSpPr>
      <xdr:spPr>
        <a:xfrm>
          <a:off x="22110700" y="1287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161556</xdr:rowOff>
    </xdr:from>
    <xdr:ext cx="534377" cy="259045"/>
    <xdr:sp macro="" textlink="">
      <xdr:nvSpPr>
        <xdr:cNvPr id="881" name="繰出金該当値テキスト"/>
        <xdr:cNvSpPr txBox="1"/>
      </xdr:nvSpPr>
      <xdr:spPr>
        <a:xfrm>
          <a:off x="22212300" y="1284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81128</xdr:rowOff>
    </xdr:from>
    <xdr:to>
      <xdr:col>112</xdr:col>
      <xdr:colOff>38100</xdr:colOff>
      <xdr:row>76</xdr:row>
      <xdr:rowOff>11277</xdr:rowOff>
    </xdr:to>
    <xdr:sp macro="" textlink="">
      <xdr:nvSpPr>
        <xdr:cNvPr id="882" name="楕円 881"/>
        <xdr:cNvSpPr/>
      </xdr:nvSpPr>
      <xdr:spPr>
        <a:xfrm>
          <a:off x="21272500" y="129398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2404</xdr:rowOff>
    </xdr:from>
    <xdr:ext cx="534377" cy="259045"/>
    <xdr:sp macro="" textlink="">
      <xdr:nvSpPr>
        <xdr:cNvPr id="883" name="テキスト ボックス 882"/>
        <xdr:cNvSpPr txBox="1"/>
      </xdr:nvSpPr>
      <xdr:spPr>
        <a:xfrm>
          <a:off x="21056111" y="1303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104445</xdr:rowOff>
    </xdr:from>
    <xdr:to>
      <xdr:col>107</xdr:col>
      <xdr:colOff>101600</xdr:colOff>
      <xdr:row>76</xdr:row>
      <xdr:rowOff>34595</xdr:rowOff>
    </xdr:to>
    <xdr:sp macro="" textlink="">
      <xdr:nvSpPr>
        <xdr:cNvPr id="884" name="楕円 883"/>
        <xdr:cNvSpPr/>
      </xdr:nvSpPr>
      <xdr:spPr>
        <a:xfrm>
          <a:off x="20383500" y="129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25722</xdr:rowOff>
    </xdr:from>
    <xdr:ext cx="534377" cy="259045"/>
    <xdr:sp macro="" textlink="">
      <xdr:nvSpPr>
        <xdr:cNvPr id="885" name="テキスト ボックス 884"/>
        <xdr:cNvSpPr txBox="1"/>
      </xdr:nvSpPr>
      <xdr:spPr>
        <a:xfrm>
          <a:off x="20167111" y="1305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30,910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110846</xdr:rowOff>
    </xdr:from>
    <xdr:to>
      <xdr:col>102</xdr:col>
      <xdr:colOff>165100</xdr:colOff>
      <xdr:row>76</xdr:row>
      <xdr:rowOff>40996</xdr:rowOff>
    </xdr:to>
    <xdr:sp macro="" textlink="">
      <xdr:nvSpPr>
        <xdr:cNvPr id="886" name="楕円 885"/>
        <xdr:cNvSpPr/>
      </xdr:nvSpPr>
      <xdr:spPr>
        <a:xfrm>
          <a:off x="19494500" y="1296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32123</xdr:rowOff>
    </xdr:from>
    <xdr:ext cx="534377" cy="259045"/>
    <xdr:sp macro="" textlink="">
      <xdr:nvSpPr>
        <xdr:cNvPr id="887" name="テキスト ボックス 886"/>
        <xdr:cNvSpPr txBox="1"/>
      </xdr:nvSpPr>
      <xdr:spPr>
        <a:xfrm>
          <a:off x="19278111" y="1306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30,770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798</xdr:rowOff>
    </xdr:from>
    <xdr:to>
      <xdr:col>98</xdr:col>
      <xdr:colOff>38100</xdr:colOff>
      <xdr:row>72</xdr:row>
      <xdr:rowOff>102398</xdr:rowOff>
    </xdr:to>
    <xdr:sp macro="" textlink="">
      <xdr:nvSpPr>
        <xdr:cNvPr id="888" name="楕円 887"/>
        <xdr:cNvSpPr/>
      </xdr:nvSpPr>
      <xdr:spPr>
        <a:xfrm>
          <a:off x="18605500" y="123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118925</xdr:rowOff>
    </xdr:from>
    <xdr:ext cx="534377" cy="259045"/>
    <xdr:sp macro="" textlink="">
      <xdr:nvSpPr>
        <xdr:cNvPr id="889" name="テキスト ボックス 888"/>
        <xdr:cNvSpPr txBox="1"/>
      </xdr:nvSpPr>
      <xdr:spPr>
        <a:xfrm>
          <a:off x="18389111" y="1212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44,427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は、類似団体内平均を下回る非常に良好な数値で推移しており、市債の発行を抑制してきたことや、新たに発行する場合においても普通交付税による財源措置のあるものを優先的に発行してきたことによるもの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普通建設事業費は、平成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年度において類似団体内平均を上回る数値となり、令和元年度は下回る数値となった。これは、高槻子ども未来館整備（新規整備）やごみ処理施設更新（更新整備）が平成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年度に終了したためである。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扶助費は、類似団体内平均とおおむね同じ水準で推移しているが、全国的な要因と同じく、高齢化の影響によるものだと考えられる。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災害復旧事業費は、平成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年度において類似団体内平均を上回る数値となり、令和元年度は下回る数値となった。これは、平成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年度に本市が大阪府北部地震や</a:t>
          </a:r>
          <a:r>
            <a:rPr kumimoji="1" lang="en-US" altLang="ja-JP" sz="1300">
              <a:solidFill>
                <a:srgbClr val="000000"/>
              </a:solidFill>
              <a:latin typeface="ＭＳ Ｐゴシック" panose="020B0600070205080204" pitchFamily="50" charset="-128"/>
              <a:ea typeface="ＭＳ Ｐゴシック" panose="020B0600070205080204" pitchFamily="50" charset="-128"/>
            </a:rPr>
            <a:t>7</a:t>
          </a:r>
          <a:r>
            <a:rPr kumimoji="1" lang="ja-JP" altLang="en-US" sz="1300">
              <a:solidFill>
                <a:srgbClr val="000000"/>
              </a:solidFill>
              <a:latin typeface="ＭＳ Ｐゴシック" panose="020B0600070205080204" pitchFamily="50" charset="-128"/>
              <a:ea typeface="ＭＳ Ｐゴシック" panose="020B0600070205080204" pitchFamily="50" charset="-128"/>
            </a:rPr>
            <a:t>月豪雨、台風</a:t>
          </a:r>
          <a:r>
            <a:rPr kumimoji="1" lang="en-US" altLang="ja-JP" sz="1300">
              <a:solidFill>
                <a:srgbClr val="000000"/>
              </a:solidFill>
              <a:latin typeface="ＭＳ Ｐゴシック" panose="020B0600070205080204" pitchFamily="50" charset="-128"/>
              <a:ea typeface="ＭＳ Ｐゴシック" panose="020B0600070205080204" pitchFamily="50" charset="-128"/>
            </a:rPr>
            <a:t>21</a:t>
          </a:r>
          <a:r>
            <a:rPr kumimoji="1" lang="ja-JP" altLang="en-US" sz="1300">
              <a:solidFill>
                <a:srgbClr val="000000"/>
              </a:solidFill>
              <a:latin typeface="ＭＳ Ｐゴシック" panose="020B0600070205080204" pitchFamily="50" charset="-128"/>
              <a:ea typeface="ＭＳ Ｐゴシック" panose="020B0600070205080204" pitchFamily="50" charset="-128"/>
            </a:rPr>
            <a:t>号の発生による被害を受けて災害復旧事業を実施し、令和元年度はそのピークを超えたためである。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大阪府高槻市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351,503
348,139
105.29
119,471,050
114,889,040
645,657
68,299,201
50,035,836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2,790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106934</xdr:rowOff>
    </xdr:from>
    <xdr:to>
      <xdr:col>24</xdr:col>
      <xdr:colOff>63500</xdr:colOff>
      <xdr:row>35</xdr:row>
      <xdr:rowOff>144272</xdr:rowOff>
    </xdr:to>
    <xdr:cxnSp macro="">
      <xdr:nvCxnSpPr>
        <xdr:cNvPr id="61" name="直線コネクタ 60"/>
        <xdr:cNvCxnSpPr/>
      </xdr:nvCxnSpPr>
      <xdr:spPr>
        <a:xfrm>
          <a:off x="3797300" y="6107684"/>
          <a:ext cx="8382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43959</xdr:rowOff>
    </xdr:from>
    <xdr:ext cx="469744" cy="259045"/>
    <xdr:sp macro="" textlink="">
      <xdr:nvSpPr>
        <xdr:cNvPr id="62" name="議会費平均値テキスト"/>
        <xdr:cNvSpPr txBox="1"/>
      </xdr:nvSpPr>
      <xdr:spPr>
        <a:xfrm>
          <a:off x="4686300" y="5873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99314</xdr:rowOff>
    </xdr:from>
    <xdr:to>
      <xdr:col>19</xdr:col>
      <xdr:colOff>177800</xdr:colOff>
      <xdr:row>35</xdr:row>
      <xdr:rowOff>106934</xdr:rowOff>
    </xdr:to>
    <xdr:cxnSp macro="">
      <xdr:nvCxnSpPr>
        <xdr:cNvPr id="64" name="直線コネクタ 63"/>
        <xdr:cNvCxnSpPr/>
      </xdr:nvCxnSpPr>
      <xdr:spPr>
        <a:xfrm>
          <a:off x="2908300" y="610006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147591</xdr:rowOff>
    </xdr:from>
    <xdr:ext cx="469744" cy="259045"/>
    <xdr:sp macro="" textlink="">
      <xdr:nvSpPr>
        <xdr:cNvPr id="66" name="テキスト ボックス 65"/>
        <xdr:cNvSpPr txBox="1"/>
      </xdr:nvSpPr>
      <xdr:spPr>
        <a:xfrm>
          <a:off x="3562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99314</xdr:rowOff>
    </xdr:from>
    <xdr:to>
      <xdr:col>15</xdr:col>
      <xdr:colOff>50800</xdr:colOff>
      <xdr:row>35</xdr:row>
      <xdr:rowOff>103124</xdr:rowOff>
    </xdr:to>
    <xdr:cxnSp macro="">
      <xdr:nvCxnSpPr>
        <xdr:cNvPr id="67" name="直線コネクタ 66"/>
        <xdr:cNvCxnSpPr/>
      </xdr:nvCxnSpPr>
      <xdr:spPr>
        <a:xfrm flipV="1">
          <a:off x="2019300" y="610006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143781</xdr:rowOff>
    </xdr:from>
    <xdr:ext cx="469744" cy="259045"/>
    <xdr:sp macro="" textlink="">
      <xdr:nvSpPr>
        <xdr:cNvPr id="69" name="テキスト ボックス 68"/>
        <xdr:cNvSpPr txBox="1"/>
      </xdr:nvSpPr>
      <xdr:spPr>
        <a:xfrm>
          <a:off x="2673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168656</xdr:rowOff>
    </xdr:from>
    <xdr:to>
      <xdr:col>10</xdr:col>
      <xdr:colOff>114300</xdr:colOff>
      <xdr:row>35</xdr:row>
      <xdr:rowOff>103124</xdr:rowOff>
    </xdr:to>
    <xdr:cxnSp macro="">
      <xdr:nvCxnSpPr>
        <xdr:cNvPr id="70" name="直線コネクタ 69"/>
        <xdr:cNvCxnSpPr/>
      </xdr:nvCxnSpPr>
      <xdr:spPr>
        <a:xfrm>
          <a:off x="1130300" y="5997956"/>
          <a:ext cx="8890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47769</xdr:rowOff>
    </xdr:from>
    <xdr:ext cx="469744" cy="259045"/>
    <xdr:sp macro="" textlink="">
      <xdr:nvSpPr>
        <xdr:cNvPr id="74" name="テキスト ボックス 73"/>
        <xdr:cNvSpPr txBox="1"/>
      </xdr:nvSpPr>
      <xdr:spPr>
        <a:xfrm>
          <a:off x="895428" y="570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93472</xdr:rowOff>
    </xdr:from>
    <xdr:to>
      <xdr:col>24</xdr:col>
      <xdr:colOff>114300</xdr:colOff>
      <xdr:row>36</xdr:row>
      <xdr:rowOff>23622</xdr:rowOff>
    </xdr:to>
    <xdr:sp macro="" textlink="">
      <xdr:nvSpPr>
        <xdr:cNvPr id="80" name="楕円 79"/>
        <xdr:cNvSpPr/>
      </xdr:nvSpPr>
      <xdr:spPr>
        <a:xfrm>
          <a:off x="4584700" y="609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71899</xdr:rowOff>
    </xdr:from>
    <xdr:ext cx="469744" cy="259045"/>
    <xdr:sp macro="" textlink="">
      <xdr:nvSpPr>
        <xdr:cNvPr id="81" name="議会費該当値テキスト"/>
        <xdr:cNvSpPr txBox="1"/>
      </xdr:nvSpPr>
      <xdr:spPr>
        <a:xfrm>
          <a:off x="4686300" y="607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56134</xdr:rowOff>
    </xdr:from>
    <xdr:to>
      <xdr:col>20</xdr:col>
      <xdr:colOff>38100</xdr:colOff>
      <xdr:row>35</xdr:row>
      <xdr:rowOff>157734</xdr:rowOff>
    </xdr:to>
    <xdr:sp macro="" textlink="">
      <xdr:nvSpPr>
        <xdr:cNvPr id="82" name="楕円 81"/>
        <xdr:cNvSpPr/>
      </xdr:nvSpPr>
      <xdr:spPr>
        <a:xfrm>
          <a:off x="3746500" y="605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148861</xdr:rowOff>
    </xdr:from>
    <xdr:ext cx="469744" cy="259045"/>
    <xdr:sp macro="" textlink="">
      <xdr:nvSpPr>
        <xdr:cNvPr id="83" name="テキスト ボックス 82"/>
        <xdr:cNvSpPr txBox="1"/>
      </xdr:nvSpPr>
      <xdr:spPr>
        <a:xfrm>
          <a:off x="3562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48514</xdr:rowOff>
    </xdr:from>
    <xdr:to>
      <xdr:col>15</xdr:col>
      <xdr:colOff>101600</xdr:colOff>
      <xdr:row>35</xdr:row>
      <xdr:rowOff>150114</xdr:rowOff>
    </xdr:to>
    <xdr:sp macro="" textlink="">
      <xdr:nvSpPr>
        <xdr:cNvPr id="84" name="楕円 83"/>
        <xdr:cNvSpPr/>
      </xdr:nvSpPr>
      <xdr:spPr>
        <a:xfrm>
          <a:off x="2857500" y="604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141241</xdr:rowOff>
    </xdr:from>
    <xdr:ext cx="469744" cy="259045"/>
    <xdr:sp macro="" textlink="">
      <xdr:nvSpPr>
        <xdr:cNvPr id="85" name="テキスト ボックス 84"/>
        <xdr:cNvSpPr txBox="1"/>
      </xdr:nvSpPr>
      <xdr:spPr>
        <a:xfrm>
          <a:off x="2673428" y="614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52324</xdr:rowOff>
    </xdr:from>
    <xdr:to>
      <xdr:col>10</xdr:col>
      <xdr:colOff>165100</xdr:colOff>
      <xdr:row>35</xdr:row>
      <xdr:rowOff>153924</xdr:rowOff>
    </xdr:to>
    <xdr:sp macro="" textlink="">
      <xdr:nvSpPr>
        <xdr:cNvPr id="86" name="楕円 85"/>
        <xdr:cNvSpPr/>
      </xdr:nvSpPr>
      <xdr:spPr>
        <a:xfrm>
          <a:off x="1968500" y="605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145051</xdr:rowOff>
    </xdr:from>
    <xdr:ext cx="469744" cy="259045"/>
    <xdr:sp macro="" textlink="">
      <xdr:nvSpPr>
        <xdr:cNvPr id="87" name="テキスト ボックス 86"/>
        <xdr:cNvSpPr txBox="1"/>
      </xdr:nvSpPr>
      <xdr:spPr>
        <a:xfrm>
          <a:off x="1784428" y="614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117856</xdr:rowOff>
    </xdr:from>
    <xdr:to>
      <xdr:col>6</xdr:col>
      <xdr:colOff>38100</xdr:colOff>
      <xdr:row>35</xdr:row>
      <xdr:rowOff>48006</xdr:rowOff>
    </xdr:to>
    <xdr:sp macro="" textlink="">
      <xdr:nvSpPr>
        <xdr:cNvPr id="88" name="楕円 87"/>
        <xdr:cNvSpPr/>
      </xdr:nvSpPr>
      <xdr:spPr>
        <a:xfrm>
          <a:off x="1079500" y="59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39133</xdr:rowOff>
    </xdr:from>
    <xdr:ext cx="469744" cy="259045"/>
    <xdr:sp macro="" textlink="">
      <xdr:nvSpPr>
        <xdr:cNvPr id="89" name="テキスト ボックス 88"/>
        <xdr:cNvSpPr txBox="1"/>
      </xdr:nvSpPr>
      <xdr:spPr>
        <a:xfrm>
          <a:off x="895428" y="603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87,088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115945</xdr:rowOff>
    </xdr:from>
    <xdr:to>
      <xdr:col>24</xdr:col>
      <xdr:colOff>63500</xdr:colOff>
      <xdr:row>58</xdr:row>
      <xdr:rowOff>24162</xdr:rowOff>
    </xdr:to>
    <xdr:cxnSp macro="">
      <xdr:nvCxnSpPr>
        <xdr:cNvPr id="119" name="直線コネクタ 118"/>
        <xdr:cNvCxnSpPr/>
      </xdr:nvCxnSpPr>
      <xdr:spPr>
        <a:xfrm flipV="1">
          <a:off x="3797300" y="9888595"/>
          <a:ext cx="838200" cy="7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15403</xdr:rowOff>
    </xdr:from>
    <xdr:ext cx="534377" cy="259045"/>
    <xdr:sp macro="" textlink="">
      <xdr:nvSpPr>
        <xdr:cNvPr id="120" name="総務費平均値テキスト"/>
        <xdr:cNvSpPr txBox="1"/>
      </xdr:nvSpPr>
      <xdr:spPr>
        <a:xfrm>
          <a:off x="4686300" y="9616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24162</xdr:rowOff>
    </xdr:from>
    <xdr:to>
      <xdr:col>19</xdr:col>
      <xdr:colOff>177800</xdr:colOff>
      <xdr:row>58</xdr:row>
      <xdr:rowOff>111392</xdr:rowOff>
    </xdr:to>
    <xdr:cxnSp macro="">
      <xdr:nvCxnSpPr>
        <xdr:cNvPr id="122" name="直線コネクタ 121"/>
        <xdr:cNvCxnSpPr/>
      </xdr:nvCxnSpPr>
      <xdr:spPr>
        <a:xfrm flipV="1">
          <a:off x="2908300" y="9968262"/>
          <a:ext cx="889000" cy="8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154964</xdr:rowOff>
    </xdr:from>
    <xdr:ext cx="534377" cy="259045"/>
    <xdr:sp macro="" textlink="">
      <xdr:nvSpPr>
        <xdr:cNvPr id="124" name="テキスト ボックス 123"/>
        <xdr:cNvSpPr txBox="1"/>
      </xdr:nvSpPr>
      <xdr:spPr>
        <a:xfrm>
          <a:off x="3530111" y="95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109563</xdr:rowOff>
    </xdr:from>
    <xdr:to>
      <xdr:col>15</xdr:col>
      <xdr:colOff>50800</xdr:colOff>
      <xdr:row>58</xdr:row>
      <xdr:rowOff>111392</xdr:rowOff>
    </xdr:to>
    <xdr:cxnSp macro="">
      <xdr:nvCxnSpPr>
        <xdr:cNvPr id="125" name="直線コネクタ 124"/>
        <xdr:cNvCxnSpPr/>
      </xdr:nvCxnSpPr>
      <xdr:spPr>
        <a:xfrm>
          <a:off x="2019300" y="1005366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171022</xdr:rowOff>
    </xdr:from>
    <xdr:ext cx="534377" cy="259045"/>
    <xdr:sp macro="" textlink="">
      <xdr:nvSpPr>
        <xdr:cNvPr id="127" name="テキスト ボックス 126"/>
        <xdr:cNvSpPr txBox="1"/>
      </xdr:nvSpPr>
      <xdr:spPr>
        <a:xfrm>
          <a:off x="2641111" y="960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10617</xdr:rowOff>
    </xdr:from>
    <xdr:to>
      <xdr:col>10</xdr:col>
      <xdr:colOff>114300</xdr:colOff>
      <xdr:row>58</xdr:row>
      <xdr:rowOff>109563</xdr:rowOff>
    </xdr:to>
    <xdr:cxnSp macro="">
      <xdr:nvCxnSpPr>
        <xdr:cNvPr id="128" name="直線コネクタ 127"/>
        <xdr:cNvCxnSpPr/>
      </xdr:nvCxnSpPr>
      <xdr:spPr>
        <a:xfrm>
          <a:off x="1130300" y="9954717"/>
          <a:ext cx="889000" cy="9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138828</xdr:rowOff>
    </xdr:from>
    <xdr:ext cx="534377" cy="259045"/>
    <xdr:sp macro="" textlink="">
      <xdr:nvSpPr>
        <xdr:cNvPr id="130" name="テキスト ボックス 129"/>
        <xdr:cNvSpPr txBox="1"/>
      </xdr:nvSpPr>
      <xdr:spPr>
        <a:xfrm>
          <a:off x="1752111" y="95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124579</xdr:rowOff>
    </xdr:from>
    <xdr:ext cx="534377" cy="259045"/>
    <xdr:sp macro="" textlink="">
      <xdr:nvSpPr>
        <xdr:cNvPr id="132" name="テキスト ボックス 131"/>
        <xdr:cNvSpPr txBox="1"/>
      </xdr:nvSpPr>
      <xdr:spPr>
        <a:xfrm>
          <a:off x="863111" y="955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65145</xdr:rowOff>
    </xdr:from>
    <xdr:to>
      <xdr:col>24</xdr:col>
      <xdr:colOff>114300</xdr:colOff>
      <xdr:row>57</xdr:row>
      <xdr:rowOff>166745</xdr:rowOff>
    </xdr:to>
    <xdr:sp macro="" textlink="">
      <xdr:nvSpPr>
        <xdr:cNvPr id="138" name="楕円 137"/>
        <xdr:cNvSpPr/>
      </xdr:nvSpPr>
      <xdr:spPr>
        <a:xfrm>
          <a:off x="4584700" y="9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43572</xdr:rowOff>
    </xdr:from>
    <xdr:ext cx="534377" cy="259045"/>
    <xdr:sp macro="" textlink="">
      <xdr:nvSpPr>
        <xdr:cNvPr id="139" name="総務費該当値テキスト"/>
        <xdr:cNvSpPr txBox="1"/>
      </xdr:nvSpPr>
      <xdr:spPr>
        <a:xfrm>
          <a:off x="4686300" y="981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144812</xdr:rowOff>
    </xdr:from>
    <xdr:to>
      <xdr:col>20</xdr:col>
      <xdr:colOff>38100</xdr:colOff>
      <xdr:row>58</xdr:row>
      <xdr:rowOff>74962</xdr:rowOff>
    </xdr:to>
    <xdr:sp macro="" textlink="">
      <xdr:nvSpPr>
        <xdr:cNvPr id="140" name="楕円 139"/>
        <xdr:cNvSpPr/>
      </xdr:nvSpPr>
      <xdr:spPr>
        <a:xfrm>
          <a:off x="3746500" y="991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66089</xdr:rowOff>
    </xdr:from>
    <xdr:ext cx="534377" cy="259045"/>
    <xdr:sp macro="" textlink="">
      <xdr:nvSpPr>
        <xdr:cNvPr id="141" name="テキスト ボックス 140"/>
        <xdr:cNvSpPr txBox="1"/>
      </xdr:nvSpPr>
      <xdr:spPr>
        <a:xfrm>
          <a:off x="3530111" y="1001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60592</xdr:rowOff>
    </xdr:from>
    <xdr:to>
      <xdr:col>15</xdr:col>
      <xdr:colOff>101600</xdr:colOff>
      <xdr:row>58</xdr:row>
      <xdr:rowOff>162192</xdr:rowOff>
    </xdr:to>
    <xdr:sp macro="" textlink="">
      <xdr:nvSpPr>
        <xdr:cNvPr id="142" name="楕円 141"/>
        <xdr:cNvSpPr/>
      </xdr:nvSpPr>
      <xdr:spPr>
        <a:xfrm>
          <a:off x="2857500" y="1000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153319</xdr:rowOff>
    </xdr:from>
    <xdr:ext cx="534377" cy="259045"/>
    <xdr:sp macro="" textlink="">
      <xdr:nvSpPr>
        <xdr:cNvPr id="143" name="テキスト ボックス 142"/>
        <xdr:cNvSpPr txBox="1"/>
      </xdr:nvSpPr>
      <xdr:spPr>
        <a:xfrm>
          <a:off x="2641111" y="1009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25,486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58763</xdr:rowOff>
    </xdr:from>
    <xdr:to>
      <xdr:col>10</xdr:col>
      <xdr:colOff>165100</xdr:colOff>
      <xdr:row>58</xdr:row>
      <xdr:rowOff>160363</xdr:rowOff>
    </xdr:to>
    <xdr:sp macro="" textlink="">
      <xdr:nvSpPr>
        <xdr:cNvPr id="144" name="楕円 143"/>
        <xdr:cNvSpPr/>
      </xdr:nvSpPr>
      <xdr:spPr>
        <a:xfrm>
          <a:off x="1968500" y="1000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151490</xdr:rowOff>
    </xdr:from>
    <xdr:ext cx="534377" cy="259045"/>
    <xdr:sp macro="" textlink="">
      <xdr:nvSpPr>
        <xdr:cNvPr id="145" name="テキスト ボックス 144"/>
        <xdr:cNvSpPr txBox="1"/>
      </xdr:nvSpPr>
      <xdr:spPr>
        <a:xfrm>
          <a:off x="1752111" y="1009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131267</xdr:rowOff>
    </xdr:from>
    <xdr:to>
      <xdr:col>6</xdr:col>
      <xdr:colOff>38100</xdr:colOff>
      <xdr:row>58</xdr:row>
      <xdr:rowOff>61417</xdr:rowOff>
    </xdr:to>
    <xdr:sp macro="" textlink="">
      <xdr:nvSpPr>
        <xdr:cNvPr id="146" name="楕円 145"/>
        <xdr:cNvSpPr/>
      </xdr:nvSpPr>
      <xdr:spPr>
        <a:xfrm>
          <a:off x="1079500" y="990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52544</xdr:rowOff>
    </xdr:from>
    <xdr:ext cx="534377" cy="259045"/>
    <xdr:sp macro="" textlink="">
      <xdr:nvSpPr>
        <xdr:cNvPr id="147" name="テキスト ボックス 146"/>
        <xdr:cNvSpPr txBox="1"/>
      </xdr:nvSpPr>
      <xdr:spPr>
        <a:xfrm>
          <a:off x="863111" y="999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244,810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37212</xdr:rowOff>
    </xdr:from>
    <xdr:to>
      <xdr:col>24</xdr:col>
      <xdr:colOff>63500</xdr:colOff>
      <xdr:row>76</xdr:row>
      <xdr:rowOff>61544</xdr:rowOff>
    </xdr:to>
    <xdr:cxnSp macro="">
      <xdr:nvCxnSpPr>
        <xdr:cNvPr id="177" name="直線コネクタ 176"/>
        <xdr:cNvCxnSpPr/>
      </xdr:nvCxnSpPr>
      <xdr:spPr>
        <a:xfrm flipV="1">
          <a:off x="3797300" y="13067412"/>
          <a:ext cx="838200" cy="2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84967</xdr:rowOff>
    </xdr:from>
    <xdr:ext cx="599010" cy="259045"/>
    <xdr:sp macro="" textlink="">
      <xdr:nvSpPr>
        <xdr:cNvPr id="178" name="民生費平均値テキスト"/>
        <xdr:cNvSpPr txBox="1"/>
      </xdr:nvSpPr>
      <xdr:spPr>
        <a:xfrm>
          <a:off x="4686300" y="12772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61544</xdr:rowOff>
    </xdr:from>
    <xdr:to>
      <xdr:col>19</xdr:col>
      <xdr:colOff>177800</xdr:colOff>
      <xdr:row>76</xdr:row>
      <xdr:rowOff>134417</xdr:rowOff>
    </xdr:to>
    <xdr:cxnSp macro="">
      <xdr:nvCxnSpPr>
        <xdr:cNvPr id="180" name="直線コネクタ 179"/>
        <xdr:cNvCxnSpPr/>
      </xdr:nvCxnSpPr>
      <xdr:spPr>
        <a:xfrm flipV="1">
          <a:off x="2908300" y="13091744"/>
          <a:ext cx="889000" cy="7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75925</xdr:rowOff>
    </xdr:from>
    <xdr:ext cx="599010" cy="259045"/>
    <xdr:sp macro="" textlink="">
      <xdr:nvSpPr>
        <xdr:cNvPr id="182" name="テキスト ボックス 181"/>
        <xdr:cNvSpPr txBox="1"/>
      </xdr:nvSpPr>
      <xdr:spPr>
        <a:xfrm>
          <a:off x="3497795" y="1276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134417</xdr:rowOff>
    </xdr:from>
    <xdr:to>
      <xdr:col>15</xdr:col>
      <xdr:colOff>50800</xdr:colOff>
      <xdr:row>76</xdr:row>
      <xdr:rowOff>163513</xdr:rowOff>
    </xdr:to>
    <xdr:cxnSp macro="">
      <xdr:nvCxnSpPr>
        <xdr:cNvPr id="183" name="直線コネクタ 182"/>
        <xdr:cNvCxnSpPr/>
      </xdr:nvCxnSpPr>
      <xdr:spPr>
        <a:xfrm flipV="1">
          <a:off x="2019300" y="13164617"/>
          <a:ext cx="889000" cy="2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86656</xdr:rowOff>
    </xdr:from>
    <xdr:ext cx="599010" cy="259045"/>
    <xdr:sp macro="" textlink="">
      <xdr:nvSpPr>
        <xdr:cNvPr id="185" name="テキスト ボックス 184"/>
        <xdr:cNvSpPr txBox="1"/>
      </xdr:nvSpPr>
      <xdr:spPr>
        <a:xfrm>
          <a:off x="2608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163513</xdr:rowOff>
    </xdr:from>
    <xdr:to>
      <xdr:col>10</xdr:col>
      <xdr:colOff>114300</xdr:colOff>
      <xdr:row>77</xdr:row>
      <xdr:rowOff>20549</xdr:rowOff>
    </xdr:to>
    <xdr:cxnSp macro="">
      <xdr:nvCxnSpPr>
        <xdr:cNvPr id="186" name="直線コネクタ 185"/>
        <xdr:cNvCxnSpPr/>
      </xdr:nvCxnSpPr>
      <xdr:spPr>
        <a:xfrm flipV="1">
          <a:off x="1130300" y="13193713"/>
          <a:ext cx="889000" cy="2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99560</xdr:rowOff>
    </xdr:from>
    <xdr:ext cx="599010" cy="259045"/>
    <xdr:sp macro="" textlink="">
      <xdr:nvSpPr>
        <xdr:cNvPr id="188" name="テキスト ボックス 187"/>
        <xdr:cNvSpPr txBox="1"/>
      </xdr:nvSpPr>
      <xdr:spPr>
        <a:xfrm>
          <a:off x="1719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9859</xdr:rowOff>
    </xdr:from>
    <xdr:ext cx="599010" cy="259045"/>
    <xdr:sp macro="" textlink="">
      <xdr:nvSpPr>
        <xdr:cNvPr id="190" name="テキスト ボックス 189"/>
        <xdr:cNvSpPr txBox="1"/>
      </xdr:nvSpPr>
      <xdr:spPr>
        <a:xfrm>
          <a:off x="830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157862</xdr:rowOff>
    </xdr:from>
    <xdr:to>
      <xdr:col>24</xdr:col>
      <xdr:colOff>114300</xdr:colOff>
      <xdr:row>76</xdr:row>
      <xdr:rowOff>88012</xdr:rowOff>
    </xdr:to>
    <xdr:sp macro="" textlink="">
      <xdr:nvSpPr>
        <xdr:cNvPr id="196" name="楕円 195"/>
        <xdr:cNvSpPr/>
      </xdr:nvSpPr>
      <xdr:spPr>
        <a:xfrm>
          <a:off x="4584700" y="1301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136289</xdr:rowOff>
    </xdr:from>
    <xdr:ext cx="599010" cy="259045"/>
    <xdr:sp macro="" textlink="">
      <xdr:nvSpPr>
        <xdr:cNvPr id="197" name="民生費該当値テキスト"/>
        <xdr:cNvSpPr txBox="1"/>
      </xdr:nvSpPr>
      <xdr:spPr>
        <a:xfrm>
          <a:off x="4686300" y="12995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161,070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10744</xdr:rowOff>
    </xdr:from>
    <xdr:to>
      <xdr:col>20</xdr:col>
      <xdr:colOff>38100</xdr:colOff>
      <xdr:row>76</xdr:row>
      <xdr:rowOff>112344</xdr:rowOff>
    </xdr:to>
    <xdr:sp macro="" textlink="">
      <xdr:nvSpPr>
        <xdr:cNvPr id="198" name="楕円 197"/>
        <xdr:cNvSpPr/>
      </xdr:nvSpPr>
      <xdr:spPr>
        <a:xfrm>
          <a:off x="3746500" y="1304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103471</xdr:rowOff>
    </xdr:from>
    <xdr:ext cx="599010" cy="259045"/>
    <xdr:sp macro="" textlink="">
      <xdr:nvSpPr>
        <xdr:cNvPr id="199" name="テキスト ボックス 198"/>
        <xdr:cNvSpPr txBox="1"/>
      </xdr:nvSpPr>
      <xdr:spPr>
        <a:xfrm>
          <a:off x="3497795" y="1313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83617</xdr:rowOff>
    </xdr:from>
    <xdr:to>
      <xdr:col>15</xdr:col>
      <xdr:colOff>101600</xdr:colOff>
      <xdr:row>77</xdr:row>
      <xdr:rowOff>13767</xdr:rowOff>
    </xdr:to>
    <xdr:sp macro="" textlink="">
      <xdr:nvSpPr>
        <xdr:cNvPr id="200" name="楕円 199"/>
        <xdr:cNvSpPr/>
      </xdr:nvSpPr>
      <xdr:spPr>
        <a:xfrm>
          <a:off x="2857500" y="1311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4894</xdr:rowOff>
    </xdr:from>
    <xdr:ext cx="599010" cy="259045"/>
    <xdr:sp macro="" textlink="">
      <xdr:nvSpPr>
        <xdr:cNvPr id="201" name="テキスト ボックス 200"/>
        <xdr:cNvSpPr txBox="1"/>
      </xdr:nvSpPr>
      <xdr:spPr>
        <a:xfrm>
          <a:off x="2608795" y="1320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112713</xdr:rowOff>
    </xdr:from>
    <xdr:to>
      <xdr:col>10</xdr:col>
      <xdr:colOff>165100</xdr:colOff>
      <xdr:row>77</xdr:row>
      <xdr:rowOff>42863</xdr:rowOff>
    </xdr:to>
    <xdr:sp macro="" textlink="">
      <xdr:nvSpPr>
        <xdr:cNvPr id="202" name="楕円 201"/>
        <xdr:cNvSpPr/>
      </xdr:nvSpPr>
      <xdr:spPr>
        <a:xfrm>
          <a:off x="1968500" y="1314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33990</xdr:rowOff>
    </xdr:from>
    <xdr:ext cx="599010" cy="259045"/>
    <xdr:sp macro="" textlink="">
      <xdr:nvSpPr>
        <xdr:cNvPr id="203" name="テキスト ボックス 202"/>
        <xdr:cNvSpPr txBox="1"/>
      </xdr:nvSpPr>
      <xdr:spPr>
        <a:xfrm>
          <a:off x="1719795" y="1323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141199</xdr:rowOff>
    </xdr:from>
    <xdr:to>
      <xdr:col>6</xdr:col>
      <xdr:colOff>38100</xdr:colOff>
      <xdr:row>77</xdr:row>
      <xdr:rowOff>71349</xdr:rowOff>
    </xdr:to>
    <xdr:sp macro="" textlink="">
      <xdr:nvSpPr>
        <xdr:cNvPr id="204" name="楕円 203"/>
        <xdr:cNvSpPr/>
      </xdr:nvSpPr>
      <xdr:spPr>
        <a:xfrm>
          <a:off x="1079500" y="1317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62476</xdr:rowOff>
    </xdr:from>
    <xdr:ext cx="599010" cy="259045"/>
    <xdr:sp macro="" textlink="">
      <xdr:nvSpPr>
        <xdr:cNvPr id="205" name="テキスト ボックス 204"/>
        <xdr:cNvSpPr txBox="1"/>
      </xdr:nvSpPr>
      <xdr:spPr>
        <a:xfrm>
          <a:off x="830795" y="13264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74,557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128453</xdr:rowOff>
    </xdr:from>
    <xdr:to>
      <xdr:col>24</xdr:col>
      <xdr:colOff>63500</xdr:colOff>
      <xdr:row>97</xdr:row>
      <xdr:rowOff>130397</xdr:rowOff>
    </xdr:to>
    <xdr:cxnSp macro="">
      <xdr:nvCxnSpPr>
        <xdr:cNvPr id="233" name="直線コネクタ 232"/>
        <xdr:cNvCxnSpPr/>
      </xdr:nvCxnSpPr>
      <xdr:spPr>
        <a:xfrm>
          <a:off x="3797300" y="16244753"/>
          <a:ext cx="838200" cy="51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112806</xdr:rowOff>
    </xdr:from>
    <xdr:ext cx="534377" cy="259045"/>
    <xdr:sp macro="" textlink="">
      <xdr:nvSpPr>
        <xdr:cNvPr id="234" name="衛生費平均値テキスト"/>
        <xdr:cNvSpPr txBox="1"/>
      </xdr:nvSpPr>
      <xdr:spPr>
        <a:xfrm>
          <a:off x="4686300" y="16400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128453</xdr:rowOff>
    </xdr:from>
    <xdr:to>
      <xdr:col>19</xdr:col>
      <xdr:colOff>177800</xdr:colOff>
      <xdr:row>96</xdr:row>
      <xdr:rowOff>161372</xdr:rowOff>
    </xdr:to>
    <xdr:cxnSp macro="">
      <xdr:nvCxnSpPr>
        <xdr:cNvPr id="236" name="直線コネクタ 235"/>
        <xdr:cNvCxnSpPr/>
      </xdr:nvCxnSpPr>
      <xdr:spPr>
        <a:xfrm flipV="1">
          <a:off x="2908300" y="16244753"/>
          <a:ext cx="889000" cy="3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26477</xdr:rowOff>
    </xdr:from>
    <xdr:ext cx="534377" cy="259045"/>
    <xdr:sp macro="" textlink="">
      <xdr:nvSpPr>
        <xdr:cNvPr id="238" name="テキスト ボックス 237"/>
        <xdr:cNvSpPr txBox="1"/>
      </xdr:nvSpPr>
      <xdr:spPr>
        <a:xfrm>
          <a:off x="3530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161372</xdr:rowOff>
    </xdr:from>
    <xdr:to>
      <xdr:col>15</xdr:col>
      <xdr:colOff>50800</xdr:colOff>
      <xdr:row>97</xdr:row>
      <xdr:rowOff>109227</xdr:rowOff>
    </xdr:to>
    <xdr:cxnSp macro="">
      <xdr:nvCxnSpPr>
        <xdr:cNvPr id="239" name="直線コネクタ 238"/>
        <xdr:cNvCxnSpPr/>
      </xdr:nvCxnSpPr>
      <xdr:spPr>
        <a:xfrm flipV="1">
          <a:off x="2019300" y="16620572"/>
          <a:ext cx="889000" cy="1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68195</xdr:rowOff>
    </xdr:from>
    <xdr:ext cx="534377" cy="259045"/>
    <xdr:sp macro="" textlink="">
      <xdr:nvSpPr>
        <xdr:cNvPr id="241" name="テキスト ボックス 240"/>
        <xdr:cNvSpPr txBox="1"/>
      </xdr:nvSpPr>
      <xdr:spPr>
        <a:xfrm>
          <a:off x="2641111" y="1669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109227</xdr:rowOff>
    </xdr:from>
    <xdr:to>
      <xdr:col>10</xdr:col>
      <xdr:colOff>114300</xdr:colOff>
      <xdr:row>97</xdr:row>
      <xdr:rowOff>122600</xdr:rowOff>
    </xdr:to>
    <xdr:cxnSp macro="">
      <xdr:nvCxnSpPr>
        <xdr:cNvPr id="242" name="直線コネクタ 241"/>
        <xdr:cNvCxnSpPr/>
      </xdr:nvCxnSpPr>
      <xdr:spPr>
        <a:xfrm flipV="1">
          <a:off x="1130300" y="16739877"/>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93093</xdr:rowOff>
    </xdr:from>
    <xdr:ext cx="534377" cy="259045"/>
    <xdr:sp macro="" textlink="">
      <xdr:nvSpPr>
        <xdr:cNvPr id="244" name="テキスト ボックス 243"/>
        <xdr:cNvSpPr txBox="1"/>
      </xdr:nvSpPr>
      <xdr:spPr>
        <a:xfrm>
          <a:off x="1752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63512</xdr:rowOff>
    </xdr:from>
    <xdr:ext cx="534377" cy="259045"/>
    <xdr:sp macro="" textlink="">
      <xdr:nvSpPr>
        <xdr:cNvPr id="246" name="テキスト ボックス 245"/>
        <xdr:cNvSpPr txBox="1"/>
      </xdr:nvSpPr>
      <xdr:spPr>
        <a:xfrm>
          <a:off x="863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79597</xdr:rowOff>
    </xdr:from>
    <xdr:to>
      <xdr:col>24</xdr:col>
      <xdr:colOff>114300</xdr:colOff>
      <xdr:row>98</xdr:row>
      <xdr:rowOff>9747</xdr:rowOff>
    </xdr:to>
    <xdr:sp macro="" textlink="">
      <xdr:nvSpPr>
        <xdr:cNvPr id="252" name="楕円 251"/>
        <xdr:cNvSpPr/>
      </xdr:nvSpPr>
      <xdr:spPr>
        <a:xfrm>
          <a:off x="4584700" y="1671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58024</xdr:rowOff>
    </xdr:from>
    <xdr:ext cx="534377" cy="259045"/>
    <xdr:sp macro="" textlink="">
      <xdr:nvSpPr>
        <xdr:cNvPr id="253" name="衛生費該当値テキスト"/>
        <xdr:cNvSpPr txBox="1"/>
      </xdr:nvSpPr>
      <xdr:spPr>
        <a:xfrm>
          <a:off x="4686300" y="1668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77653</xdr:rowOff>
    </xdr:from>
    <xdr:to>
      <xdr:col>20</xdr:col>
      <xdr:colOff>38100</xdr:colOff>
      <xdr:row>95</xdr:row>
      <xdr:rowOff>7803</xdr:rowOff>
    </xdr:to>
    <xdr:sp macro="" textlink="">
      <xdr:nvSpPr>
        <xdr:cNvPr id="254" name="楕円 253"/>
        <xdr:cNvSpPr/>
      </xdr:nvSpPr>
      <xdr:spPr>
        <a:xfrm>
          <a:off x="3746500" y="1619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24330</xdr:rowOff>
    </xdr:from>
    <xdr:ext cx="534377" cy="259045"/>
    <xdr:sp macro="" textlink="">
      <xdr:nvSpPr>
        <xdr:cNvPr id="255" name="テキスト ボックス 254"/>
        <xdr:cNvSpPr txBox="1"/>
      </xdr:nvSpPr>
      <xdr:spPr>
        <a:xfrm>
          <a:off x="3530111" y="1596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110572</xdr:rowOff>
    </xdr:from>
    <xdr:to>
      <xdr:col>15</xdr:col>
      <xdr:colOff>101600</xdr:colOff>
      <xdr:row>97</xdr:row>
      <xdr:rowOff>40722</xdr:rowOff>
    </xdr:to>
    <xdr:sp macro="" textlink="">
      <xdr:nvSpPr>
        <xdr:cNvPr id="256" name="楕円 255"/>
        <xdr:cNvSpPr/>
      </xdr:nvSpPr>
      <xdr:spPr>
        <a:xfrm>
          <a:off x="2857500" y="165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57249</xdr:rowOff>
    </xdr:from>
    <xdr:ext cx="534377" cy="259045"/>
    <xdr:sp macro="" textlink="">
      <xdr:nvSpPr>
        <xdr:cNvPr id="257" name="テキスト ボックス 256"/>
        <xdr:cNvSpPr txBox="1"/>
      </xdr:nvSpPr>
      <xdr:spPr>
        <a:xfrm>
          <a:off x="2641111" y="1634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58427</xdr:rowOff>
    </xdr:from>
    <xdr:to>
      <xdr:col>10</xdr:col>
      <xdr:colOff>165100</xdr:colOff>
      <xdr:row>97</xdr:row>
      <xdr:rowOff>160027</xdr:rowOff>
    </xdr:to>
    <xdr:sp macro="" textlink="">
      <xdr:nvSpPr>
        <xdr:cNvPr id="258" name="楕円 257"/>
        <xdr:cNvSpPr/>
      </xdr:nvSpPr>
      <xdr:spPr>
        <a:xfrm>
          <a:off x="1968500" y="1668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151154</xdr:rowOff>
    </xdr:from>
    <xdr:ext cx="534377" cy="259045"/>
    <xdr:sp macro="" textlink="">
      <xdr:nvSpPr>
        <xdr:cNvPr id="259" name="テキスト ボックス 258"/>
        <xdr:cNvSpPr txBox="1"/>
      </xdr:nvSpPr>
      <xdr:spPr>
        <a:xfrm>
          <a:off x="1752111" y="1678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71800</xdr:rowOff>
    </xdr:from>
    <xdr:to>
      <xdr:col>6</xdr:col>
      <xdr:colOff>38100</xdr:colOff>
      <xdr:row>98</xdr:row>
      <xdr:rowOff>1950</xdr:rowOff>
    </xdr:to>
    <xdr:sp macro="" textlink="">
      <xdr:nvSpPr>
        <xdr:cNvPr id="260" name="楕円 259"/>
        <xdr:cNvSpPr/>
      </xdr:nvSpPr>
      <xdr:spPr>
        <a:xfrm>
          <a:off x="1079500" y="167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164527</xdr:rowOff>
    </xdr:from>
    <xdr:ext cx="534377" cy="259045"/>
    <xdr:sp macro="" textlink="">
      <xdr:nvSpPr>
        <xdr:cNvPr id="261" name="テキスト ボックス 260"/>
        <xdr:cNvSpPr txBox="1"/>
      </xdr:nvSpPr>
      <xdr:spPr>
        <a:xfrm>
          <a:off x="863111" y="1679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3,005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37744</xdr:rowOff>
    </xdr:from>
    <xdr:to>
      <xdr:col>55</xdr:col>
      <xdr:colOff>0</xdr:colOff>
      <xdr:row>38</xdr:row>
      <xdr:rowOff>40945</xdr:rowOff>
    </xdr:to>
    <xdr:cxnSp macro="">
      <xdr:nvCxnSpPr>
        <xdr:cNvPr id="288" name="直線コネクタ 287"/>
        <xdr:cNvCxnSpPr/>
      </xdr:nvCxnSpPr>
      <xdr:spPr>
        <a:xfrm>
          <a:off x="9639300" y="6552844"/>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89" name="労働費平均値テキスト"/>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32258</xdr:rowOff>
    </xdr:from>
    <xdr:to>
      <xdr:col>50</xdr:col>
      <xdr:colOff>114300</xdr:colOff>
      <xdr:row>38</xdr:row>
      <xdr:rowOff>37744</xdr:rowOff>
    </xdr:to>
    <xdr:cxnSp macro="">
      <xdr:nvCxnSpPr>
        <xdr:cNvPr id="291" name="直線コネクタ 290"/>
        <xdr:cNvCxnSpPr/>
      </xdr:nvCxnSpPr>
      <xdr:spPr>
        <a:xfrm>
          <a:off x="8750300" y="6547358"/>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81297</xdr:rowOff>
    </xdr:from>
    <xdr:ext cx="378565" cy="259045"/>
    <xdr:sp macro="" textlink="">
      <xdr:nvSpPr>
        <xdr:cNvPr id="293" name="テキスト ボックス 292"/>
        <xdr:cNvSpPr txBox="1"/>
      </xdr:nvSpPr>
      <xdr:spPr>
        <a:xfrm>
          <a:off x="9450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24485</xdr:rowOff>
    </xdr:from>
    <xdr:to>
      <xdr:col>45</xdr:col>
      <xdr:colOff>177800</xdr:colOff>
      <xdr:row>38</xdr:row>
      <xdr:rowOff>32258</xdr:rowOff>
    </xdr:to>
    <xdr:cxnSp macro="">
      <xdr:nvCxnSpPr>
        <xdr:cNvPr id="294" name="直線コネクタ 293"/>
        <xdr:cNvCxnSpPr/>
      </xdr:nvCxnSpPr>
      <xdr:spPr>
        <a:xfrm>
          <a:off x="7861300" y="6539585"/>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75811</xdr:rowOff>
    </xdr:from>
    <xdr:ext cx="378565" cy="259045"/>
    <xdr:sp macro="" textlink="">
      <xdr:nvSpPr>
        <xdr:cNvPr id="296" name="テキスト ボックス 295"/>
        <xdr:cNvSpPr txBox="1"/>
      </xdr:nvSpPr>
      <xdr:spPr>
        <a:xfrm>
          <a:off x="8561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168046</xdr:rowOff>
    </xdr:from>
    <xdr:to>
      <xdr:col>41</xdr:col>
      <xdr:colOff>50800</xdr:colOff>
      <xdr:row>38</xdr:row>
      <xdr:rowOff>24485</xdr:rowOff>
    </xdr:to>
    <xdr:cxnSp macro="">
      <xdr:nvCxnSpPr>
        <xdr:cNvPr id="297" name="直線コネクタ 296"/>
        <xdr:cNvCxnSpPr/>
      </xdr:nvCxnSpPr>
      <xdr:spPr>
        <a:xfrm>
          <a:off x="6972300" y="6511696"/>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63923</xdr:rowOff>
    </xdr:from>
    <xdr:ext cx="378565" cy="259045"/>
    <xdr:sp macro="" textlink="">
      <xdr:nvSpPr>
        <xdr:cNvPr id="299" name="テキスト ボックス 298"/>
        <xdr:cNvSpPr txBox="1"/>
      </xdr:nvSpPr>
      <xdr:spPr>
        <a:xfrm>
          <a:off x="7672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22775</xdr:rowOff>
    </xdr:from>
    <xdr:ext cx="378565" cy="259045"/>
    <xdr:sp macro="" textlink="">
      <xdr:nvSpPr>
        <xdr:cNvPr id="301" name="テキスト ボックス 300"/>
        <xdr:cNvSpPr txBox="1"/>
      </xdr:nvSpPr>
      <xdr:spPr>
        <a:xfrm>
          <a:off x="678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161595</xdr:rowOff>
    </xdr:from>
    <xdr:to>
      <xdr:col>55</xdr:col>
      <xdr:colOff>50800</xdr:colOff>
      <xdr:row>38</xdr:row>
      <xdr:rowOff>91745</xdr:rowOff>
    </xdr:to>
    <xdr:sp macro="" textlink="">
      <xdr:nvSpPr>
        <xdr:cNvPr id="307" name="楕円 306"/>
        <xdr:cNvSpPr/>
      </xdr:nvSpPr>
      <xdr:spPr>
        <a:xfrm>
          <a:off x="10426700" y="65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76522</xdr:rowOff>
    </xdr:from>
    <xdr:ext cx="378565" cy="259045"/>
    <xdr:sp macro="" textlink="">
      <xdr:nvSpPr>
        <xdr:cNvPr id="308" name="労働費該当値テキスト"/>
        <xdr:cNvSpPr txBox="1"/>
      </xdr:nvSpPr>
      <xdr:spPr>
        <a:xfrm>
          <a:off x="10528300" y="6420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158394</xdr:rowOff>
    </xdr:from>
    <xdr:to>
      <xdr:col>50</xdr:col>
      <xdr:colOff>165100</xdr:colOff>
      <xdr:row>38</xdr:row>
      <xdr:rowOff>88544</xdr:rowOff>
    </xdr:to>
    <xdr:sp macro="" textlink="">
      <xdr:nvSpPr>
        <xdr:cNvPr id="309" name="楕円 308"/>
        <xdr:cNvSpPr/>
      </xdr:nvSpPr>
      <xdr:spPr>
        <a:xfrm>
          <a:off x="9588500" y="650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79671</xdr:rowOff>
    </xdr:from>
    <xdr:ext cx="378565" cy="259045"/>
    <xdr:sp macro="" textlink="">
      <xdr:nvSpPr>
        <xdr:cNvPr id="310" name="テキスト ボックス 309"/>
        <xdr:cNvSpPr txBox="1"/>
      </xdr:nvSpPr>
      <xdr:spPr>
        <a:xfrm>
          <a:off x="9450017" y="6594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152908</xdr:rowOff>
    </xdr:from>
    <xdr:to>
      <xdr:col>46</xdr:col>
      <xdr:colOff>38100</xdr:colOff>
      <xdr:row>38</xdr:row>
      <xdr:rowOff>83058</xdr:rowOff>
    </xdr:to>
    <xdr:sp macro="" textlink="">
      <xdr:nvSpPr>
        <xdr:cNvPr id="311" name="楕円 310"/>
        <xdr:cNvSpPr/>
      </xdr:nvSpPr>
      <xdr:spPr>
        <a:xfrm>
          <a:off x="8699500" y="64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74185</xdr:rowOff>
    </xdr:from>
    <xdr:ext cx="378565" cy="259045"/>
    <xdr:sp macro="" textlink="">
      <xdr:nvSpPr>
        <xdr:cNvPr id="312" name="テキスト ボックス 311"/>
        <xdr:cNvSpPr txBox="1"/>
      </xdr:nvSpPr>
      <xdr:spPr>
        <a:xfrm>
          <a:off x="8561017" y="6589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145136</xdr:rowOff>
    </xdr:from>
    <xdr:to>
      <xdr:col>41</xdr:col>
      <xdr:colOff>101600</xdr:colOff>
      <xdr:row>38</xdr:row>
      <xdr:rowOff>75285</xdr:rowOff>
    </xdr:to>
    <xdr:sp macro="" textlink="">
      <xdr:nvSpPr>
        <xdr:cNvPr id="313" name="楕円 312"/>
        <xdr:cNvSpPr/>
      </xdr:nvSpPr>
      <xdr:spPr>
        <a:xfrm>
          <a:off x="7810500" y="64887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66412</xdr:rowOff>
    </xdr:from>
    <xdr:ext cx="378565" cy="259045"/>
    <xdr:sp macro="" textlink="">
      <xdr:nvSpPr>
        <xdr:cNvPr id="314" name="テキスト ボックス 313"/>
        <xdr:cNvSpPr txBox="1"/>
      </xdr:nvSpPr>
      <xdr:spPr>
        <a:xfrm>
          <a:off x="7672017" y="6581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117246</xdr:rowOff>
    </xdr:from>
    <xdr:to>
      <xdr:col>36</xdr:col>
      <xdr:colOff>165100</xdr:colOff>
      <xdr:row>38</xdr:row>
      <xdr:rowOff>47396</xdr:rowOff>
    </xdr:to>
    <xdr:sp macro="" textlink="">
      <xdr:nvSpPr>
        <xdr:cNvPr id="315" name="楕円 314"/>
        <xdr:cNvSpPr/>
      </xdr:nvSpPr>
      <xdr:spPr>
        <a:xfrm>
          <a:off x="6921500" y="646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38523</xdr:rowOff>
    </xdr:from>
    <xdr:ext cx="378565" cy="259045"/>
    <xdr:sp macro="" textlink="">
      <xdr:nvSpPr>
        <xdr:cNvPr id="316" name="テキスト ボックス 315"/>
        <xdr:cNvSpPr txBox="1"/>
      </xdr:nvSpPr>
      <xdr:spPr>
        <a:xfrm>
          <a:off x="6783017" y="6553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18,570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49403</xdr:rowOff>
    </xdr:from>
    <xdr:to>
      <xdr:col>55</xdr:col>
      <xdr:colOff>0</xdr:colOff>
      <xdr:row>58</xdr:row>
      <xdr:rowOff>64643</xdr:rowOff>
    </xdr:to>
    <xdr:cxnSp macro="">
      <xdr:nvCxnSpPr>
        <xdr:cNvPr id="345" name="直線コネクタ 344"/>
        <xdr:cNvCxnSpPr/>
      </xdr:nvCxnSpPr>
      <xdr:spPr>
        <a:xfrm flipV="1">
          <a:off x="9639300" y="9993503"/>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122369</xdr:rowOff>
    </xdr:from>
    <xdr:ext cx="469744" cy="259045"/>
    <xdr:sp macro="" textlink="">
      <xdr:nvSpPr>
        <xdr:cNvPr id="346" name="農林水産業費平均値テキスト"/>
        <xdr:cNvSpPr txBox="1"/>
      </xdr:nvSpPr>
      <xdr:spPr>
        <a:xfrm>
          <a:off x="10528300" y="955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64643</xdr:rowOff>
    </xdr:from>
    <xdr:to>
      <xdr:col>50</xdr:col>
      <xdr:colOff>114300</xdr:colOff>
      <xdr:row>58</xdr:row>
      <xdr:rowOff>74473</xdr:rowOff>
    </xdr:to>
    <xdr:cxnSp macro="">
      <xdr:nvCxnSpPr>
        <xdr:cNvPr id="348" name="直線コネクタ 347"/>
        <xdr:cNvCxnSpPr/>
      </xdr:nvCxnSpPr>
      <xdr:spPr>
        <a:xfrm flipV="1">
          <a:off x="8750300" y="10008743"/>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50740</xdr:rowOff>
    </xdr:from>
    <xdr:ext cx="469744" cy="259045"/>
    <xdr:sp macro="" textlink="">
      <xdr:nvSpPr>
        <xdr:cNvPr id="350" name="テキスト ボックス 349"/>
        <xdr:cNvSpPr txBox="1"/>
      </xdr:nvSpPr>
      <xdr:spPr>
        <a:xfrm>
          <a:off x="9404428" y="948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61061</xdr:rowOff>
    </xdr:from>
    <xdr:to>
      <xdr:col>45</xdr:col>
      <xdr:colOff>177800</xdr:colOff>
      <xdr:row>58</xdr:row>
      <xdr:rowOff>74473</xdr:rowOff>
    </xdr:to>
    <xdr:cxnSp macro="">
      <xdr:nvCxnSpPr>
        <xdr:cNvPr id="351" name="直線コネクタ 350"/>
        <xdr:cNvCxnSpPr/>
      </xdr:nvCxnSpPr>
      <xdr:spPr>
        <a:xfrm>
          <a:off x="7861300" y="10005161"/>
          <a:ext cx="889000" cy="1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85336</xdr:rowOff>
    </xdr:from>
    <xdr:ext cx="469744" cy="259045"/>
    <xdr:sp macro="" textlink="">
      <xdr:nvSpPr>
        <xdr:cNvPr id="353" name="テキスト ボックス 352"/>
        <xdr:cNvSpPr txBox="1"/>
      </xdr:nvSpPr>
      <xdr:spPr>
        <a:xfrm>
          <a:off x="8515428" y="951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61061</xdr:rowOff>
    </xdr:from>
    <xdr:to>
      <xdr:col>41</xdr:col>
      <xdr:colOff>50800</xdr:colOff>
      <xdr:row>58</xdr:row>
      <xdr:rowOff>65862</xdr:rowOff>
    </xdr:to>
    <xdr:cxnSp macro="">
      <xdr:nvCxnSpPr>
        <xdr:cNvPr id="354" name="直線コネクタ 353"/>
        <xdr:cNvCxnSpPr/>
      </xdr:nvCxnSpPr>
      <xdr:spPr>
        <a:xfrm flipV="1">
          <a:off x="6972300" y="10005161"/>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73068</xdr:rowOff>
    </xdr:from>
    <xdr:ext cx="469744" cy="259045"/>
    <xdr:sp macro="" textlink="">
      <xdr:nvSpPr>
        <xdr:cNvPr id="356" name="テキスト ボックス 355"/>
        <xdr:cNvSpPr txBox="1"/>
      </xdr:nvSpPr>
      <xdr:spPr>
        <a:xfrm>
          <a:off x="7626428" y="950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85717</xdr:rowOff>
    </xdr:from>
    <xdr:ext cx="469744" cy="259045"/>
    <xdr:sp macro="" textlink="">
      <xdr:nvSpPr>
        <xdr:cNvPr id="358" name="テキスト ボックス 357"/>
        <xdr:cNvSpPr txBox="1"/>
      </xdr:nvSpPr>
      <xdr:spPr>
        <a:xfrm>
          <a:off x="6737428" y="95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170053</xdr:rowOff>
    </xdr:from>
    <xdr:to>
      <xdr:col>55</xdr:col>
      <xdr:colOff>50800</xdr:colOff>
      <xdr:row>58</xdr:row>
      <xdr:rowOff>100203</xdr:rowOff>
    </xdr:to>
    <xdr:sp macro="" textlink="">
      <xdr:nvSpPr>
        <xdr:cNvPr id="364" name="楕円 363"/>
        <xdr:cNvSpPr/>
      </xdr:nvSpPr>
      <xdr:spPr>
        <a:xfrm>
          <a:off x="10426700" y="994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148480</xdr:rowOff>
    </xdr:from>
    <xdr:ext cx="469744" cy="259045"/>
    <xdr:sp macro="" textlink="">
      <xdr:nvSpPr>
        <xdr:cNvPr id="365" name="農林水産業費該当値テキスト"/>
        <xdr:cNvSpPr txBox="1"/>
      </xdr:nvSpPr>
      <xdr:spPr>
        <a:xfrm>
          <a:off x="10528300" y="992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13843</xdr:rowOff>
    </xdr:from>
    <xdr:to>
      <xdr:col>50</xdr:col>
      <xdr:colOff>165100</xdr:colOff>
      <xdr:row>58</xdr:row>
      <xdr:rowOff>115443</xdr:rowOff>
    </xdr:to>
    <xdr:sp macro="" textlink="">
      <xdr:nvSpPr>
        <xdr:cNvPr id="366" name="楕円 365"/>
        <xdr:cNvSpPr/>
      </xdr:nvSpPr>
      <xdr:spPr>
        <a:xfrm>
          <a:off x="9588500" y="995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106570</xdr:rowOff>
    </xdr:from>
    <xdr:ext cx="469744" cy="259045"/>
    <xdr:sp macro="" textlink="">
      <xdr:nvSpPr>
        <xdr:cNvPr id="367" name="テキスト ボックス 366"/>
        <xdr:cNvSpPr txBox="1"/>
      </xdr:nvSpPr>
      <xdr:spPr>
        <a:xfrm>
          <a:off x="9404428" y="1005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23673</xdr:rowOff>
    </xdr:from>
    <xdr:to>
      <xdr:col>46</xdr:col>
      <xdr:colOff>38100</xdr:colOff>
      <xdr:row>58</xdr:row>
      <xdr:rowOff>125273</xdr:rowOff>
    </xdr:to>
    <xdr:sp macro="" textlink="">
      <xdr:nvSpPr>
        <xdr:cNvPr id="368" name="楕円 367"/>
        <xdr:cNvSpPr/>
      </xdr:nvSpPr>
      <xdr:spPr>
        <a:xfrm>
          <a:off x="8699500" y="996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116400</xdr:rowOff>
    </xdr:from>
    <xdr:ext cx="469744" cy="259045"/>
    <xdr:sp macro="" textlink="">
      <xdr:nvSpPr>
        <xdr:cNvPr id="369" name="テキスト ボックス 368"/>
        <xdr:cNvSpPr txBox="1"/>
      </xdr:nvSpPr>
      <xdr:spPr>
        <a:xfrm>
          <a:off x="8515428" y="1006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10261</xdr:rowOff>
    </xdr:from>
    <xdr:to>
      <xdr:col>41</xdr:col>
      <xdr:colOff>101600</xdr:colOff>
      <xdr:row>58</xdr:row>
      <xdr:rowOff>111861</xdr:rowOff>
    </xdr:to>
    <xdr:sp macro="" textlink="">
      <xdr:nvSpPr>
        <xdr:cNvPr id="370" name="楕円 369"/>
        <xdr:cNvSpPr/>
      </xdr:nvSpPr>
      <xdr:spPr>
        <a:xfrm>
          <a:off x="7810500" y="995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102988</xdr:rowOff>
    </xdr:from>
    <xdr:ext cx="469744" cy="259045"/>
    <xdr:sp macro="" textlink="">
      <xdr:nvSpPr>
        <xdr:cNvPr id="371" name="テキスト ボックス 370"/>
        <xdr:cNvSpPr txBox="1"/>
      </xdr:nvSpPr>
      <xdr:spPr>
        <a:xfrm>
          <a:off x="7626428" y="1004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15062</xdr:rowOff>
    </xdr:from>
    <xdr:to>
      <xdr:col>36</xdr:col>
      <xdr:colOff>165100</xdr:colOff>
      <xdr:row>58</xdr:row>
      <xdr:rowOff>116662</xdr:rowOff>
    </xdr:to>
    <xdr:sp macro="" textlink="">
      <xdr:nvSpPr>
        <xdr:cNvPr id="372" name="楕円 371"/>
        <xdr:cNvSpPr/>
      </xdr:nvSpPr>
      <xdr:spPr>
        <a:xfrm>
          <a:off x="6921500" y="995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107789</xdr:rowOff>
    </xdr:from>
    <xdr:ext cx="469744" cy="259045"/>
    <xdr:sp macro="" textlink="">
      <xdr:nvSpPr>
        <xdr:cNvPr id="373" name="テキスト ボックス 372"/>
        <xdr:cNvSpPr txBox="1"/>
      </xdr:nvSpPr>
      <xdr:spPr>
        <a:xfrm>
          <a:off x="6737428" y="1005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48,185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33696</xdr:rowOff>
    </xdr:from>
    <xdr:to>
      <xdr:col>55</xdr:col>
      <xdr:colOff>0</xdr:colOff>
      <xdr:row>79</xdr:row>
      <xdr:rowOff>46627</xdr:rowOff>
    </xdr:to>
    <xdr:cxnSp macro="">
      <xdr:nvCxnSpPr>
        <xdr:cNvPr id="404" name="直線コネクタ 403"/>
        <xdr:cNvCxnSpPr/>
      </xdr:nvCxnSpPr>
      <xdr:spPr>
        <a:xfrm flipV="1">
          <a:off x="9639300" y="13578246"/>
          <a:ext cx="838200" cy="1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51068</xdr:rowOff>
    </xdr:from>
    <xdr:ext cx="534377" cy="259045"/>
    <xdr:sp macro="" textlink="">
      <xdr:nvSpPr>
        <xdr:cNvPr id="405" name="商工費平均値テキスト"/>
        <xdr:cNvSpPr txBox="1"/>
      </xdr:nvSpPr>
      <xdr:spPr>
        <a:xfrm>
          <a:off x="10528300" y="13081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40487</xdr:rowOff>
    </xdr:from>
    <xdr:to>
      <xdr:col>50</xdr:col>
      <xdr:colOff>114300</xdr:colOff>
      <xdr:row>79</xdr:row>
      <xdr:rowOff>46627</xdr:rowOff>
    </xdr:to>
    <xdr:cxnSp macro="">
      <xdr:nvCxnSpPr>
        <xdr:cNvPr id="407" name="直線コネクタ 406"/>
        <xdr:cNvCxnSpPr/>
      </xdr:nvCxnSpPr>
      <xdr:spPr>
        <a:xfrm>
          <a:off x="8750300" y="13585037"/>
          <a:ext cx="889000" cy="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168981</xdr:rowOff>
    </xdr:from>
    <xdr:ext cx="534377" cy="259045"/>
    <xdr:sp macro="" textlink="">
      <xdr:nvSpPr>
        <xdr:cNvPr id="409" name="テキスト ボックス 408"/>
        <xdr:cNvSpPr txBox="1"/>
      </xdr:nvSpPr>
      <xdr:spPr>
        <a:xfrm>
          <a:off x="9372111" y="130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40487</xdr:rowOff>
    </xdr:from>
    <xdr:to>
      <xdr:col>45</xdr:col>
      <xdr:colOff>177800</xdr:colOff>
      <xdr:row>79</xdr:row>
      <xdr:rowOff>42317</xdr:rowOff>
    </xdr:to>
    <xdr:cxnSp macro="">
      <xdr:nvCxnSpPr>
        <xdr:cNvPr id="410" name="直線コネクタ 409"/>
        <xdr:cNvCxnSpPr/>
      </xdr:nvCxnSpPr>
      <xdr:spPr>
        <a:xfrm flipV="1">
          <a:off x="7861300" y="13585037"/>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1" name="フローチャート: 判断 410"/>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160328</xdr:rowOff>
    </xdr:from>
    <xdr:ext cx="534377" cy="259045"/>
    <xdr:sp macro="" textlink="">
      <xdr:nvSpPr>
        <xdr:cNvPr id="412" name="テキスト ボックス 411"/>
        <xdr:cNvSpPr txBox="1"/>
      </xdr:nvSpPr>
      <xdr:spPr>
        <a:xfrm>
          <a:off x="8483111" y="130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87319</xdr:rowOff>
    </xdr:from>
    <xdr:to>
      <xdr:col>41</xdr:col>
      <xdr:colOff>50800</xdr:colOff>
      <xdr:row>79</xdr:row>
      <xdr:rowOff>42317</xdr:rowOff>
    </xdr:to>
    <xdr:cxnSp macro="">
      <xdr:nvCxnSpPr>
        <xdr:cNvPr id="413" name="直線コネクタ 412"/>
        <xdr:cNvCxnSpPr/>
      </xdr:nvCxnSpPr>
      <xdr:spPr>
        <a:xfrm>
          <a:off x="6972300" y="13460419"/>
          <a:ext cx="889000" cy="12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4" name="フローチャート: 判断 413"/>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142594</xdr:rowOff>
    </xdr:from>
    <xdr:ext cx="534377" cy="259045"/>
    <xdr:sp macro="" textlink="">
      <xdr:nvSpPr>
        <xdr:cNvPr id="415" name="テキスト ボックス 414"/>
        <xdr:cNvSpPr txBox="1"/>
      </xdr:nvSpPr>
      <xdr:spPr>
        <a:xfrm>
          <a:off x="7594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6" name="フローチャート: 判断 415"/>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105496</xdr:rowOff>
    </xdr:from>
    <xdr:ext cx="534377" cy="259045"/>
    <xdr:sp macro="" textlink="">
      <xdr:nvSpPr>
        <xdr:cNvPr id="417" name="テキスト ボックス 416"/>
        <xdr:cNvSpPr txBox="1"/>
      </xdr:nvSpPr>
      <xdr:spPr>
        <a:xfrm>
          <a:off x="6705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154346</xdr:rowOff>
    </xdr:from>
    <xdr:to>
      <xdr:col>55</xdr:col>
      <xdr:colOff>50800</xdr:colOff>
      <xdr:row>79</xdr:row>
      <xdr:rowOff>84496</xdr:rowOff>
    </xdr:to>
    <xdr:sp macro="" textlink="">
      <xdr:nvSpPr>
        <xdr:cNvPr id="423" name="楕円 422"/>
        <xdr:cNvSpPr/>
      </xdr:nvSpPr>
      <xdr:spPr>
        <a:xfrm>
          <a:off x="10426700" y="1352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69273</xdr:rowOff>
    </xdr:from>
    <xdr:ext cx="469744" cy="259045"/>
    <xdr:sp macro="" textlink="">
      <xdr:nvSpPr>
        <xdr:cNvPr id="424" name="商工費該当値テキスト"/>
        <xdr:cNvSpPr txBox="1"/>
      </xdr:nvSpPr>
      <xdr:spPr>
        <a:xfrm>
          <a:off x="10528300" y="1344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167277</xdr:rowOff>
    </xdr:from>
    <xdr:to>
      <xdr:col>50</xdr:col>
      <xdr:colOff>165100</xdr:colOff>
      <xdr:row>79</xdr:row>
      <xdr:rowOff>97427</xdr:rowOff>
    </xdr:to>
    <xdr:sp macro="" textlink="">
      <xdr:nvSpPr>
        <xdr:cNvPr id="425" name="楕円 424"/>
        <xdr:cNvSpPr/>
      </xdr:nvSpPr>
      <xdr:spPr>
        <a:xfrm>
          <a:off x="9588500" y="1354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88554</xdr:rowOff>
    </xdr:from>
    <xdr:ext cx="469744" cy="259045"/>
    <xdr:sp macro="" textlink="">
      <xdr:nvSpPr>
        <xdr:cNvPr id="426" name="テキスト ボックス 425"/>
        <xdr:cNvSpPr txBox="1"/>
      </xdr:nvSpPr>
      <xdr:spPr>
        <a:xfrm>
          <a:off x="9404428" y="1363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161137</xdr:rowOff>
    </xdr:from>
    <xdr:to>
      <xdr:col>46</xdr:col>
      <xdr:colOff>38100</xdr:colOff>
      <xdr:row>79</xdr:row>
      <xdr:rowOff>91287</xdr:rowOff>
    </xdr:to>
    <xdr:sp macro="" textlink="">
      <xdr:nvSpPr>
        <xdr:cNvPr id="427" name="楕円 426"/>
        <xdr:cNvSpPr/>
      </xdr:nvSpPr>
      <xdr:spPr>
        <a:xfrm>
          <a:off x="8699500" y="135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82414</xdr:rowOff>
    </xdr:from>
    <xdr:ext cx="469744" cy="259045"/>
    <xdr:sp macro="" textlink="">
      <xdr:nvSpPr>
        <xdr:cNvPr id="428" name="テキスト ボックス 427"/>
        <xdr:cNvSpPr txBox="1"/>
      </xdr:nvSpPr>
      <xdr:spPr>
        <a:xfrm>
          <a:off x="8515428" y="136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162967</xdr:rowOff>
    </xdr:from>
    <xdr:to>
      <xdr:col>41</xdr:col>
      <xdr:colOff>101600</xdr:colOff>
      <xdr:row>79</xdr:row>
      <xdr:rowOff>93117</xdr:rowOff>
    </xdr:to>
    <xdr:sp macro="" textlink="">
      <xdr:nvSpPr>
        <xdr:cNvPr id="429" name="楕円 428"/>
        <xdr:cNvSpPr/>
      </xdr:nvSpPr>
      <xdr:spPr>
        <a:xfrm>
          <a:off x="7810500" y="1353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84244</xdr:rowOff>
    </xdr:from>
    <xdr:ext cx="469744" cy="259045"/>
    <xdr:sp macro="" textlink="">
      <xdr:nvSpPr>
        <xdr:cNvPr id="430" name="テキスト ボックス 429"/>
        <xdr:cNvSpPr txBox="1"/>
      </xdr:nvSpPr>
      <xdr:spPr>
        <a:xfrm>
          <a:off x="7626428" y="1362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36519</xdr:rowOff>
    </xdr:from>
    <xdr:to>
      <xdr:col>36</xdr:col>
      <xdr:colOff>165100</xdr:colOff>
      <xdr:row>78</xdr:row>
      <xdr:rowOff>138119</xdr:rowOff>
    </xdr:to>
    <xdr:sp macro="" textlink="">
      <xdr:nvSpPr>
        <xdr:cNvPr id="431" name="楕円 430"/>
        <xdr:cNvSpPr/>
      </xdr:nvSpPr>
      <xdr:spPr>
        <a:xfrm>
          <a:off x="6921500" y="1340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129246</xdr:rowOff>
    </xdr:from>
    <xdr:ext cx="469744" cy="259045"/>
    <xdr:sp macro="" textlink="">
      <xdr:nvSpPr>
        <xdr:cNvPr id="432" name="テキスト ボックス 431"/>
        <xdr:cNvSpPr txBox="1"/>
      </xdr:nvSpPr>
      <xdr:spPr>
        <a:xfrm>
          <a:off x="6737428" y="1350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18,897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81,495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77910</xdr:rowOff>
    </xdr:from>
    <xdr:to>
      <xdr:col>55</xdr:col>
      <xdr:colOff>0</xdr:colOff>
      <xdr:row>98</xdr:row>
      <xdr:rowOff>16690</xdr:rowOff>
    </xdr:to>
    <xdr:cxnSp macro="">
      <xdr:nvCxnSpPr>
        <xdr:cNvPr id="460" name="直線コネクタ 459"/>
        <xdr:cNvCxnSpPr/>
      </xdr:nvCxnSpPr>
      <xdr:spPr>
        <a:xfrm>
          <a:off x="9639300" y="16708560"/>
          <a:ext cx="838200" cy="11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85900</xdr:rowOff>
    </xdr:from>
    <xdr:ext cx="534377" cy="259045"/>
    <xdr:sp macro="" textlink="">
      <xdr:nvSpPr>
        <xdr:cNvPr id="461" name="土木費平均値テキスト"/>
        <xdr:cNvSpPr txBox="1"/>
      </xdr:nvSpPr>
      <xdr:spPr>
        <a:xfrm>
          <a:off x="10528300" y="1620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77910</xdr:rowOff>
    </xdr:from>
    <xdr:to>
      <xdr:col>50</xdr:col>
      <xdr:colOff>114300</xdr:colOff>
      <xdr:row>97</xdr:row>
      <xdr:rowOff>81773</xdr:rowOff>
    </xdr:to>
    <xdr:cxnSp macro="">
      <xdr:nvCxnSpPr>
        <xdr:cNvPr id="463" name="直線コネクタ 462"/>
        <xdr:cNvCxnSpPr/>
      </xdr:nvCxnSpPr>
      <xdr:spPr>
        <a:xfrm flipV="1">
          <a:off x="8750300" y="16708560"/>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16786</xdr:rowOff>
    </xdr:from>
    <xdr:ext cx="534377" cy="259045"/>
    <xdr:sp macro="" textlink="">
      <xdr:nvSpPr>
        <xdr:cNvPr id="465" name="テキスト ボックス 464"/>
        <xdr:cNvSpPr txBox="1"/>
      </xdr:nvSpPr>
      <xdr:spPr>
        <a:xfrm>
          <a:off x="9372111" y="1613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162469</xdr:rowOff>
    </xdr:from>
    <xdr:to>
      <xdr:col>45</xdr:col>
      <xdr:colOff>177800</xdr:colOff>
      <xdr:row>97</xdr:row>
      <xdr:rowOff>81773</xdr:rowOff>
    </xdr:to>
    <xdr:cxnSp macro="">
      <xdr:nvCxnSpPr>
        <xdr:cNvPr id="466" name="直線コネクタ 465"/>
        <xdr:cNvCxnSpPr/>
      </xdr:nvCxnSpPr>
      <xdr:spPr>
        <a:xfrm>
          <a:off x="7861300" y="16621669"/>
          <a:ext cx="889000" cy="9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7" name="フローチャート: 判断 466"/>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166222</xdr:rowOff>
    </xdr:from>
    <xdr:ext cx="534377" cy="259045"/>
    <xdr:sp macro="" textlink="">
      <xdr:nvSpPr>
        <xdr:cNvPr id="468" name="テキスト ボックス 467"/>
        <xdr:cNvSpPr txBox="1"/>
      </xdr:nvSpPr>
      <xdr:spPr>
        <a:xfrm>
          <a:off x="8483111" y="161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160846</xdr:rowOff>
    </xdr:from>
    <xdr:to>
      <xdr:col>41</xdr:col>
      <xdr:colOff>50800</xdr:colOff>
      <xdr:row>96</xdr:row>
      <xdr:rowOff>162469</xdr:rowOff>
    </xdr:to>
    <xdr:cxnSp macro="">
      <xdr:nvCxnSpPr>
        <xdr:cNvPr id="469" name="直線コネクタ 468"/>
        <xdr:cNvCxnSpPr/>
      </xdr:nvCxnSpPr>
      <xdr:spPr>
        <a:xfrm>
          <a:off x="6972300" y="16620046"/>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0" name="フローチャート: 判断 469"/>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11940</xdr:rowOff>
    </xdr:from>
    <xdr:ext cx="534377" cy="259045"/>
    <xdr:sp macro="" textlink="">
      <xdr:nvSpPr>
        <xdr:cNvPr id="471" name="テキスト ボックス 470"/>
        <xdr:cNvSpPr txBox="1"/>
      </xdr:nvSpPr>
      <xdr:spPr>
        <a:xfrm>
          <a:off x="7594111" y="161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2" name="フローチャート: 判断 471"/>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27942</xdr:rowOff>
    </xdr:from>
    <xdr:ext cx="534377" cy="259045"/>
    <xdr:sp macro="" textlink="">
      <xdr:nvSpPr>
        <xdr:cNvPr id="473" name="テキスト ボックス 472"/>
        <xdr:cNvSpPr txBox="1"/>
      </xdr:nvSpPr>
      <xdr:spPr>
        <a:xfrm>
          <a:off x="6705111" y="1614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137340</xdr:rowOff>
    </xdr:from>
    <xdr:to>
      <xdr:col>55</xdr:col>
      <xdr:colOff>50800</xdr:colOff>
      <xdr:row>98</xdr:row>
      <xdr:rowOff>67490</xdr:rowOff>
    </xdr:to>
    <xdr:sp macro="" textlink="">
      <xdr:nvSpPr>
        <xdr:cNvPr id="479" name="楕円 478"/>
        <xdr:cNvSpPr/>
      </xdr:nvSpPr>
      <xdr:spPr>
        <a:xfrm>
          <a:off x="10426700" y="1676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115767</xdr:rowOff>
    </xdr:from>
    <xdr:ext cx="534377" cy="259045"/>
    <xdr:sp macro="" textlink="">
      <xdr:nvSpPr>
        <xdr:cNvPr id="480" name="土木費該当値テキスト"/>
        <xdr:cNvSpPr txBox="1"/>
      </xdr:nvSpPr>
      <xdr:spPr>
        <a:xfrm>
          <a:off x="10528300" y="1674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27110</xdr:rowOff>
    </xdr:from>
    <xdr:to>
      <xdr:col>50</xdr:col>
      <xdr:colOff>165100</xdr:colOff>
      <xdr:row>97</xdr:row>
      <xdr:rowOff>128710</xdr:rowOff>
    </xdr:to>
    <xdr:sp macro="" textlink="">
      <xdr:nvSpPr>
        <xdr:cNvPr id="481" name="楕円 480"/>
        <xdr:cNvSpPr/>
      </xdr:nvSpPr>
      <xdr:spPr>
        <a:xfrm>
          <a:off x="9588500" y="166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119837</xdr:rowOff>
    </xdr:from>
    <xdr:ext cx="534377" cy="259045"/>
    <xdr:sp macro="" textlink="">
      <xdr:nvSpPr>
        <xdr:cNvPr id="482" name="テキスト ボックス 481"/>
        <xdr:cNvSpPr txBox="1"/>
      </xdr:nvSpPr>
      <xdr:spPr>
        <a:xfrm>
          <a:off x="9372111" y="1675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30,203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30973</xdr:rowOff>
    </xdr:from>
    <xdr:to>
      <xdr:col>46</xdr:col>
      <xdr:colOff>38100</xdr:colOff>
      <xdr:row>97</xdr:row>
      <xdr:rowOff>132573</xdr:rowOff>
    </xdr:to>
    <xdr:sp macro="" textlink="">
      <xdr:nvSpPr>
        <xdr:cNvPr id="483" name="楕円 482"/>
        <xdr:cNvSpPr/>
      </xdr:nvSpPr>
      <xdr:spPr>
        <a:xfrm>
          <a:off x="8699500" y="1666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123700</xdr:rowOff>
    </xdr:from>
    <xdr:ext cx="534377" cy="259045"/>
    <xdr:sp macro="" textlink="">
      <xdr:nvSpPr>
        <xdr:cNvPr id="484" name="テキスト ボックス 483"/>
        <xdr:cNvSpPr txBox="1"/>
      </xdr:nvSpPr>
      <xdr:spPr>
        <a:xfrm>
          <a:off x="8483111" y="1675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111669</xdr:rowOff>
    </xdr:from>
    <xdr:to>
      <xdr:col>41</xdr:col>
      <xdr:colOff>101600</xdr:colOff>
      <xdr:row>97</xdr:row>
      <xdr:rowOff>41819</xdr:rowOff>
    </xdr:to>
    <xdr:sp macro="" textlink="">
      <xdr:nvSpPr>
        <xdr:cNvPr id="485" name="楕円 484"/>
        <xdr:cNvSpPr/>
      </xdr:nvSpPr>
      <xdr:spPr>
        <a:xfrm>
          <a:off x="7810500" y="1657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32946</xdr:rowOff>
    </xdr:from>
    <xdr:ext cx="534377" cy="259045"/>
    <xdr:sp macro="" textlink="">
      <xdr:nvSpPr>
        <xdr:cNvPr id="486" name="テキスト ボックス 485"/>
        <xdr:cNvSpPr txBox="1"/>
      </xdr:nvSpPr>
      <xdr:spPr>
        <a:xfrm>
          <a:off x="7594111" y="1666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110046</xdr:rowOff>
    </xdr:from>
    <xdr:to>
      <xdr:col>36</xdr:col>
      <xdr:colOff>165100</xdr:colOff>
      <xdr:row>97</xdr:row>
      <xdr:rowOff>40196</xdr:rowOff>
    </xdr:to>
    <xdr:sp macro="" textlink="">
      <xdr:nvSpPr>
        <xdr:cNvPr id="487" name="楕円 486"/>
        <xdr:cNvSpPr/>
      </xdr:nvSpPr>
      <xdr:spPr>
        <a:xfrm>
          <a:off x="6921500" y="1656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31323</xdr:rowOff>
    </xdr:from>
    <xdr:ext cx="534377" cy="259045"/>
    <xdr:sp macro="" textlink="">
      <xdr:nvSpPr>
        <xdr:cNvPr id="488" name="テキスト ボックス 487"/>
        <xdr:cNvSpPr txBox="1"/>
      </xdr:nvSpPr>
      <xdr:spPr>
        <a:xfrm>
          <a:off x="6705111" y="1666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42817</xdr:rowOff>
    </xdr:from>
    <xdr:to>
      <xdr:col>85</xdr:col>
      <xdr:colOff>126364</xdr:colOff>
      <xdr:row>39</xdr:row>
      <xdr:rowOff>63282</xdr:rowOff>
    </xdr:to>
    <xdr:cxnSp macro="">
      <xdr:nvCxnSpPr>
        <xdr:cNvPr id="515" name="直線コネクタ 514"/>
        <xdr:cNvCxnSpPr/>
      </xdr:nvCxnSpPr>
      <xdr:spPr>
        <a:xfrm flipV="1">
          <a:off x="16317595" y="5186317"/>
          <a:ext cx="1269" cy="156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67109</xdr:rowOff>
    </xdr:from>
    <xdr:ext cx="469744" cy="259045"/>
    <xdr:sp macro="" textlink="">
      <xdr:nvSpPr>
        <xdr:cNvPr id="516" name="消防費最小値テキスト"/>
        <xdr:cNvSpPr txBox="1"/>
      </xdr:nvSpPr>
      <xdr:spPr>
        <a:xfrm>
          <a:off x="16370300" y="67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63282</xdr:rowOff>
    </xdr:from>
    <xdr:to>
      <xdr:col>86</xdr:col>
      <xdr:colOff>25400</xdr:colOff>
      <xdr:row>39</xdr:row>
      <xdr:rowOff>63282</xdr:rowOff>
    </xdr:to>
    <xdr:cxnSp macro="">
      <xdr:nvCxnSpPr>
        <xdr:cNvPr id="517" name="直線コネクタ 516"/>
        <xdr:cNvCxnSpPr/>
      </xdr:nvCxnSpPr>
      <xdr:spPr>
        <a:xfrm>
          <a:off x="16230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160944</xdr:rowOff>
    </xdr:from>
    <xdr:ext cx="534377" cy="259045"/>
    <xdr:sp macro="" textlink="">
      <xdr:nvSpPr>
        <xdr:cNvPr id="518" name="消防費最大値テキスト"/>
        <xdr:cNvSpPr txBox="1"/>
      </xdr:nvSpPr>
      <xdr:spPr>
        <a:xfrm>
          <a:off x="16370300" y="49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23,690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42817</xdr:rowOff>
    </xdr:from>
    <xdr:to>
      <xdr:col>86</xdr:col>
      <xdr:colOff>25400</xdr:colOff>
      <xdr:row>30</xdr:row>
      <xdr:rowOff>42817</xdr:rowOff>
    </xdr:to>
    <xdr:cxnSp macro="">
      <xdr:nvCxnSpPr>
        <xdr:cNvPr id="519" name="直線コネクタ 518"/>
        <xdr:cNvCxnSpPr/>
      </xdr:nvCxnSpPr>
      <xdr:spPr>
        <a:xfrm>
          <a:off x="16230600" y="518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24747</xdr:rowOff>
    </xdr:from>
    <xdr:to>
      <xdr:col>85</xdr:col>
      <xdr:colOff>127000</xdr:colOff>
      <xdr:row>39</xdr:row>
      <xdr:rowOff>49675</xdr:rowOff>
    </xdr:to>
    <xdr:cxnSp macro="">
      <xdr:nvCxnSpPr>
        <xdr:cNvPr id="520" name="直線コネクタ 519"/>
        <xdr:cNvCxnSpPr/>
      </xdr:nvCxnSpPr>
      <xdr:spPr>
        <a:xfrm>
          <a:off x="15481300" y="6711297"/>
          <a:ext cx="838200" cy="2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55607</xdr:rowOff>
    </xdr:from>
    <xdr:ext cx="534377" cy="259045"/>
    <xdr:sp macro="" textlink="">
      <xdr:nvSpPr>
        <xdr:cNvPr id="521" name="消防費平均値テキスト"/>
        <xdr:cNvSpPr txBox="1"/>
      </xdr:nvSpPr>
      <xdr:spPr>
        <a:xfrm>
          <a:off x="16370300" y="6227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32730</xdr:rowOff>
    </xdr:from>
    <xdr:to>
      <xdr:col>85</xdr:col>
      <xdr:colOff>177800</xdr:colOff>
      <xdr:row>37</xdr:row>
      <xdr:rowOff>134330</xdr:rowOff>
    </xdr:to>
    <xdr:sp macro="" textlink="">
      <xdr:nvSpPr>
        <xdr:cNvPr id="522" name="フローチャート: 判断 521"/>
        <xdr:cNvSpPr/>
      </xdr:nvSpPr>
      <xdr:spPr>
        <a:xfrm>
          <a:off x="162687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24747</xdr:rowOff>
    </xdr:from>
    <xdr:to>
      <xdr:col>81</xdr:col>
      <xdr:colOff>50800</xdr:colOff>
      <xdr:row>39</xdr:row>
      <xdr:rowOff>51090</xdr:rowOff>
    </xdr:to>
    <xdr:cxnSp macro="">
      <xdr:nvCxnSpPr>
        <xdr:cNvPr id="523" name="直線コネクタ 522"/>
        <xdr:cNvCxnSpPr/>
      </xdr:nvCxnSpPr>
      <xdr:spPr>
        <a:xfrm flipV="1">
          <a:off x="14592300" y="6711297"/>
          <a:ext cx="889000" cy="2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67237</xdr:rowOff>
    </xdr:from>
    <xdr:to>
      <xdr:col>81</xdr:col>
      <xdr:colOff>101600</xdr:colOff>
      <xdr:row>37</xdr:row>
      <xdr:rowOff>168838</xdr:rowOff>
    </xdr:to>
    <xdr:sp macro="" textlink="">
      <xdr:nvSpPr>
        <xdr:cNvPr id="524" name="フローチャート: 判断 523"/>
        <xdr:cNvSpPr/>
      </xdr:nvSpPr>
      <xdr:spPr>
        <a:xfrm>
          <a:off x="15430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13914</xdr:rowOff>
    </xdr:from>
    <xdr:ext cx="534377" cy="259045"/>
    <xdr:sp macro="" textlink="">
      <xdr:nvSpPr>
        <xdr:cNvPr id="525" name="テキスト ボックス 524"/>
        <xdr:cNvSpPr txBox="1"/>
      </xdr:nvSpPr>
      <xdr:spPr>
        <a:xfrm>
          <a:off x="15214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51090</xdr:rowOff>
    </xdr:from>
    <xdr:to>
      <xdr:col>76</xdr:col>
      <xdr:colOff>114300</xdr:colOff>
      <xdr:row>39</xdr:row>
      <xdr:rowOff>84510</xdr:rowOff>
    </xdr:to>
    <xdr:cxnSp macro="">
      <xdr:nvCxnSpPr>
        <xdr:cNvPr id="526" name="直線コネクタ 525"/>
        <xdr:cNvCxnSpPr/>
      </xdr:nvCxnSpPr>
      <xdr:spPr>
        <a:xfrm flipV="1">
          <a:off x="13703300" y="6737640"/>
          <a:ext cx="889000" cy="3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74422</xdr:rowOff>
    </xdr:from>
    <xdr:to>
      <xdr:col>76</xdr:col>
      <xdr:colOff>165100</xdr:colOff>
      <xdr:row>38</xdr:row>
      <xdr:rowOff>4572</xdr:rowOff>
    </xdr:to>
    <xdr:sp macro="" textlink="">
      <xdr:nvSpPr>
        <xdr:cNvPr id="527" name="フローチャート: 判断 526"/>
        <xdr:cNvSpPr/>
      </xdr:nvSpPr>
      <xdr:spPr>
        <a:xfrm>
          <a:off x="14541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21099</xdr:rowOff>
    </xdr:from>
    <xdr:ext cx="534377" cy="259045"/>
    <xdr:sp macro="" textlink="">
      <xdr:nvSpPr>
        <xdr:cNvPr id="528" name="テキスト ボックス 527"/>
        <xdr:cNvSpPr txBox="1"/>
      </xdr:nvSpPr>
      <xdr:spPr>
        <a:xfrm>
          <a:off x="14325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84510</xdr:rowOff>
    </xdr:from>
    <xdr:to>
      <xdr:col>71</xdr:col>
      <xdr:colOff>177800</xdr:colOff>
      <xdr:row>39</xdr:row>
      <xdr:rowOff>119888</xdr:rowOff>
    </xdr:to>
    <xdr:cxnSp macro="">
      <xdr:nvCxnSpPr>
        <xdr:cNvPr id="529" name="直線コネクタ 528"/>
        <xdr:cNvCxnSpPr/>
      </xdr:nvCxnSpPr>
      <xdr:spPr>
        <a:xfrm flipV="1">
          <a:off x="12814300" y="6771060"/>
          <a:ext cx="889000" cy="3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89227</xdr:rowOff>
    </xdr:from>
    <xdr:to>
      <xdr:col>72</xdr:col>
      <xdr:colOff>38100</xdr:colOff>
      <xdr:row>38</xdr:row>
      <xdr:rowOff>19377</xdr:rowOff>
    </xdr:to>
    <xdr:sp macro="" textlink="">
      <xdr:nvSpPr>
        <xdr:cNvPr id="530" name="フローチャート: 判断 529"/>
        <xdr:cNvSpPr/>
      </xdr:nvSpPr>
      <xdr:spPr>
        <a:xfrm>
          <a:off x="1365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35904</xdr:rowOff>
    </xdr:from>
    <xdr:ext cx="534377" cy="259045"/>
    <xdr:sp macro="" textlink="">
      <xdr:nvSpPr>
        <xdr:cNvPr id="531" name="テキスト ボックス 530"/>
        <xdr:cNvSpPr txBox="1"/>
      </xdr:nvSpPr>
      <xdr:spPr>
        <a:xfrm>
          <a:off x="13436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68652</xdr:rowOff>
    </xdr:from>
    <xdr:to>
      <xdr:col>67</xdr:col>
      <xdr:colOff>101600</xdr:colOff>
      <xdr:row>37</xdr:row>
      <xdr:rowOff>170252</xdr:rowOff>
    </xdr:to>
    <xdr:sp macro="" textlink="">
      <xdr:nvSpPr>
        <xdr:cNvPr id="532" name="フローチャート: 判断 531"/>
        <xdr:cNvSpPr/>
      </xdr:nvSpPr>
      <xdr:spPr>
        <a:xfrm>
          <a:off x="12763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15329</xdr:rowOff>
    </xdr:from>
    <xdr:ext cx="534377" cy="259045"/>
    <xdr:sp macro="" textlink="">
      <xdr:nvSpPr>
        <xdr:cNvPr id="533" name="テキスト ボックス 532"/>
        <xdr:cNvSpPr txBox="1"/>
      </xdr:nvSpPr>
      <xdr:spPr>
        <a:xfrm>
          <a:off x="12547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170325</xdr:rowOff>
    </xdr:from>
    <xdr:to>
      <xdr:col>85</xdr:col>
      <xdr:colOff>177800</xdr:colOff>
      <xdr:row>39</xdr:row>
      <xdr:rowOff>100475</xdr:rowOff>
    </xdr:to>
    <xdr:sp macro="" textlink="">
      <xdr:nvSpPr>
        <xdr:cNvPr id="539" name="楕円 538"/>
        <xdr:cNvSpPr/>
      </xdr:nvSpPr>
      <xdr:spPr>
        <a:xfrm>
          <a:off x="16268700" y="668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85252</xdr:rowOff>
    </xdr:from>
    <xdr:ext cx="469744" cy="259045"/>
    <xdr:sp macro="" textlink="">
      <xdr:nvSpPr>
        <xdr:cNvPr id="540" name="消防費該当値テキスト"/>
        <xdr:cNvSpPr txBox="1"/>
      </xdr:nvSpPr>
      <xdr:spPr>
        <a:xfrm>
          <a:off x="16370300" y="660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145397</xdr:rowOff>
    </xdr:from>
    <xdr:to>
      <xdr:col>81</xdr:col>
      <xdr:colOff>101600</xdr:colOff>
      <xdr:row>39</xdr:row>
      <xdr:rowOff>75547</xdr:rowOff>
    </xdr:to>
    <xdr:sp macro="" textlink="">
      <xdr:nvSpPr>
        <xdr:cNvPr id="541" name="楕円 540"/>
        <xdr:cNvSpPr/>
      </xdr:nvSpPr>
      <xdr:spPr>
        <a:xfrm>
          <a:off x="15430500" y="666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66674</xdr:rowOff>
    </xdr:from>
    <xdr:ext cx="469744" cy="259045"/>
    <xdr:sp macro="" textlink="">
      <xdr:nvSpPr>
        <xdr:cNvPr id="542" name="テキスト ボックス 541"/>
        <xdr:cNvSpPr txBox="1"/>
      </xdr:nvSpPr>
      <xdr:spPr>
        <a:xfrm>
          <a:off x="15246428" y="675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290</xdr:rowOff>
    </xdr:from>
    <xdr:to>
      <xdr:col>76</xdr:col>
      <xdr:colOff>165100</xdr:colOff>
      <xdr:row>39</xdr:row>
      <xdr:rowOff>101890</xdr:rowOff>
    </xdr:to>
    <xdr:sp macro="" textlink="">
      <xdr:nvSpPr>
        <xdr:cNvPr id="543" name="楕円 542"/>
        <xdr:cNvSpPr/>
      </xdr:nvSpPr>
      <xdr:spPr>
        <a:xfrm>
          <a:off x="14541500" y="668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93017</xdr:rowOff>
    </xdr:from>
    <xdr:ext cx="469744" cy="259045"/>
    <xdr:sp macro="" textlink="">
      <xdr:nvSpPr>
        <xdr:cNvPr id="544" name="テキスト ボックス 543"/>
        <xdr:cNvSpPr txBox="1"/>
      </xdr:nvSpPr>
      <xdr:spPr>
        <a:xfrm>
          <a:off x="14357428" y="677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33710</xdr:rowOff>
    </xdr:from>
    <xdr:to>
      <xdr:col>72</xdr:col>
      <xdr:colOff>38100</xdr:colOff>
      <xdr:row>39</xdr:row>
      <xdr:rowOff>135310</xdr:rowOff>
    </xdr:to>
    <xdr:sp macro="" textlink="">
      <xdr:nvSpPr>
        <xdr:cNvPr id="545" name="楕円 544"/>
        <xdr:cNvSpPr/>
      </xdr:nvSpPr>
      <xdr:spPr>
        <a:xfrm>
          <a:off x="13652500" y="672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126437</xdr:rowOff>
    </xdr:from>
    <xdr:ext cx="469744" cy="259045"/>
    <xdr:sp macro="" textlink="">
      <xdr:nvSpPr>
        <xdr:cNvPr id="546" name="テキスト ボックス 545"/>
        <xdr:cNvSpPr txBox="1"/>
      </xdr:nvSpPr>
      <xdr:spPr>
        <a:xfrm>
          <a:off x="13468428" y="681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69088</xdr:rowOff>
    </xdr:from>
    <xdr:to>
      <xdr:col>67</xdr:col>
      <xdr:colOff>101600</xdr:colOff>
      <xdr:row>39</xdr:row>
      <xdr:rowOff>170688</xdr:rowOff>
    </xdr:to>
    <xdr:sp macro="" textlink="">
      <xdr:nvSpPr>
        <xdr:cNvPr id="547" name="楕円 546"/>
        <xdr:cNvSpPr/>
      </xdr:nvSpPr>
      <xdr:spPr>
        <a:xfrm>
          <a:off x="12763500" y="67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161815</xdr:rowOff>
    </xdr:from>
    <xdr:ext cx="469744" cy="259045"/>
    <xdr:sp macro="" textlink="">
      <xdr:nvSpPr>
        <xdr:cNvPr id="548" name="テキスト ボックス 547"/>
        <xdr:cNvSpPr txBox="1"/>
      </xdr:nvSpPr>
      <xdr:spPr>
        <a:xfrm>
          <a:off x="12579428" y="684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71" name="直線コネクタ 570"/>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2" name="教育費最小値テキスト"/>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3" name="直線コネクタ 572"/>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4" name="教育費最大値テキスト"/>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82,993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5" name="直線コネクタ 574"/>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118646</xdr:rowOff>
    </xdr:from>
    <xdr:to>
      <xdr:col>85</xdr:col>
      <xdr:colOff>127000</xdr:colOff>
      <xdr:row>57</xdr:row>
      <xdr:rowOff>27229</xdr:rowOff>
    </xdr:to>
    <xdr:cxnSp macro="">
      <xdr:nvCxnSpPr>
        <xdr:cNvPr id="576" name="直線コネクタ 575"/>
        <xdr:cNvCxnSpPr/>
      </xdr:nvCxnSpPr>
      <xdr:spPr>
        <a:xfrm flipV="1">
          <a:off x="15481300" y="9719846"/>
          <a:ext cx="838200" cy="8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63154</xdr:rowOff>
    </xdr:from>
    <xdr:ext cx="534377" cy="259045"/>
    <xdr:sp macro="" textlink="">
      <xdr:nvSpPr>
        <xdr:cNvPr id="577" name="教育費平均値テキスト"/>
        <xdr:cNvSpPr txBox="1"/>
      </xdr:nvSpPr>
      <xdr:spPr>
        <a:xfrm>
          <a:off x="16370300" y="9321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8" name="フローチャート: 判断 577"/>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3957</xdr:rowOff>
    </xdr:from>
    <xdr:to>
      <xdr:col>81</xdr:col>
      <xdr:colOff>50800</xdr:colOff>
      <xdr:row>57</xdr:row>
      <xdr:rowOff>27229</xdr:rowOff>
    </xdr:to>
    <xdr:cxnSp macro="">
      <xdr:nvCxnSpPr>
        <xdr:cNvPr id="579" name="直線コネクタ 578"/>
        <xdr:cNvCxnSpPr/>
      </xdr:nvCxnSpPr>
      <xdr:spPr>
        <a:xfrm>
          <a:off x="14592300" y="9776607"/>
          <a:ext cx="889000" cy="2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80" name="フローチャート: 判断 579"/>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93093</xdr:rowOff>
    </xdr:from>
    <xdr:ext cx="534377" cy="259045"/>
    <xdr:sp macro="" textlink="">
      <xdr:nvSpPr>
        <xdr:cNvPr id="581" name="テキスト ボックス 580"/>
        <xdr:cNvSpPr txBox="1"/>
      </xdr:nvSpPr>
      <xdr:spPr>
        <a:xfrm>
          <a:off x="15214111" y="935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57061</xdr:rowOff>
    </xdr:from>
    <xdr:to>
      <xdr:col>76</xdr:col>
      <xdr:colOff>114300</xdr:colOff>
      <xdr:row>57</xdr:row>
      <xdr:rowOff>3957</xdr:rowOff>
    </xdr:to>
    <xdr:cxnSp macro="">
      <xdr:nvCxnSpPr>
        <xdr:cNvPr id="582" name="直線コネクタ 581"/>
        <xdr:cNvCxnSpPr/>
      </xdr:nvCxnSpPr>
      <xdr:spPr>
        <a:xfrm>
          <a:off x="13703300" y="9658261"/>
          <a:ext cx="889000" cy="11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3" name="フローチャート: 判断 582"/>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59694</xdr:rowOff>
    </xdr:from>
    <xdr:ext cx="534377" cy="259045"/>
    <xdr:sp macro="" textlink="">
      <xdr:nvSpPr>
        <xdr:cNvPr id="584" name="テキスト ボックス 583"/>
        <xdr:cNvSpPr txBox="1"/>
      </xdr:nvSpPr>
      <xdr:spPr>
        <a:xfrm>
          <a:off x="14325111" y="93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92311</xdr:rowOff>
    </xdr:from>
    <xdr:to>
      <xdr:col>71</xdr:col>
      <xdr:colOff>177800</xdr:colOff>
      <xdr:row>56</xdr:row>
      <xdr:rowOff>57061</xdr:rowOff>
    </xdr:to>
    <xdr:cxnSp macro="">
      <xdr:nvCxnSpPr>
        <xdr:cNvPr id="585" name="直線コネクタ 584"/>
        <xdr:cNvCxnSpPr/>
      </xdr:nvCxnSpPr>
      <xdr:spPr>
        <a:xfrm>
          <a:off x="12814300" y="9522061"/>
          <a:ext cx="889000" cy="13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6" name="フローチャート: 判断 585"/>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86532</xdr:rowOff>
    </xdr:from>
    <xdr:ext cx="534377" cy="259045"/>
    <xdr:sp macro="" textlink="">
      <xdr:nvSpPr>
        <xdr:cNvPr id="587" name="テキスト ボックス 586"/>
        <xdr:cNvSpPr txBox="1"/>
      </xdr:nvSpPr>
      <xdr:spPr>
        <a:xfrm>
          <a:off x="13436111" y="934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88" name="フローチャート: 判断 587"/>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171408</xdr:rowOff>
    </xdr:from>
    <xdr:ext cx="534377" cy="259045"/>
    <xdr:sp macro="" textlink="">
      <xdr:nvSpPr>
        <xdr:cNvPr id="589" name="テキスト ボックス 588"/>
        <xdr:cNvSpPr txBox="1"/>
      </xdr:nvSpPr>
      <xdr:spPr>
        <a:xfrm>
          <a:off x="12547111" y="96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67846</xdr:rowOff>
    </xdr:from>
    <xdr:to>
      <xdr:col>85</xdr:col>
      <xdr:colOff>177800</xdr:colOff>
      <xdr:row>56</xdr:row>
      <xdr:rowOff>169446</xdr:rowOff>
    </xdr:to>
    <xdr:sp macro="" textlink="">
      <xdr:nvSpPr>
        <xdr:cNvPr id="595" name="楕円 594"/>
        <xdr:cNvSpPr/>
      </xdr:nvSpPr>
      <xdr:spPr>
        <a:xfrm>
          <a:off x="16268700" y="966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46273</xdr:rowOff>
    </xdr:from>
    <xdr:ext cx="534377" cy="259045"/>
    <xdr:sp macro="" textlink="">
      <xdr:nvSpPr>
        <xdr:cNvPr id="596" name="教育費該当値テキスト"/>
        <xdr:cNvSpPr txBox="1"/>
      </xdr:nvSpPr>
      <xdr:spPr>
        <a:xfrm>
          <a:off x="16370300" y="964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35,921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147879</xdr:rowOff>
    </xdr:from>
    <xdr:to>
      <xdr:col>81</xdr:col>
      <xdr:colOff>101600</xdr:colOff>
      <xdr:row>57</xdr:row>
      <xdr:rowOff>78029</xdr:rowOff>
    </xdr:to>
    <xdr:sp macro="" textlink="">
      <xdr:nvSpPr>
        <xdr:cNvPr id="597" name="楕円 596"/>
        <xdr:cNvSpPr/>
      </xdr:nvSpPr>
      <xdr:spPr>
        <a:xfrm>
          <a:off x="15430500" y="974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69156</xdr:rowOff>
    </xdr:from>
    <xdr:ext cx="534377" cy="259045"/>
    <xdr:sp macro="" textlink="">
      <xdr:nvSpPr>
        <xdr:cNvPr id="598" name="テキスト ボックス 597"/>
        <xdr:cNvSpPr txBox="1"/>
      </xdr:nvSpPr>
      <xdr:spPr>
        <a:xfrm>
          <a:off x="15214111" y="984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124607</xdr:rowOff>
    </xdr:from>
    <xdr:to>
      <xdr:col>76</xdr:col>
      <xdr:colOff>165100</xdr:colOff>
      <xdr:row>57</xdr:row>
      <xdr:rowOff>54757</xdr:rowOff>
    </xdr:to>
    <xdr:sp macro="" textlink="">
      <xdr:nvSpPr>
        <xdr:cNvPr id="599" name="楕円 598"/>
        <xdr:cNvSpPr/>
      </xdr:nvSpPr>
      <xdr:spPr>
        <a:xfrm>
          <a:off x="14541500" y="972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45884</xdr:rowOff>
    </xdr:from>
    <xdr:ext cx="534377" cy="259045"/>
    <xdr:sp macro="" textlink="">
      <xdr:nvSpPr>
        <xdr:cNvPr id="600" name="テキスト ボックス 599"/>
        <xdr:cNvSpPr txBox="1"/>
      </xdr:nvSpPr>
      <xdr:spPr>
        <a:xfrm>
          <a:off x="14325111" y="981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6261</xdr:rowOff>
    </xdr:from>
    <xdr:to>
      <xdr:col>72</xdr:col>
      <xdr:colOff>38100</xdr:colOff>
      <xdr:row>56</xdr:row>
      <xdr:rowOff>107861</xdr:rowOff>
    </xdr:to>
    <xdr:sp macro="" textlink="">
      <xdr:nvSpPr>
        <xdr:cNvPr id="601" name="楕円 600"/>
        <xdr:cNvSpPr/>
      </xdr:nvSpPr>
      <xdr:spPr>
        <a:xfrm>
          <a:off x="13652500" y="960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98988</xdr:rowOff>
    </xdr:from>
    <xdr:ext cx="534377" cy="259045"/>
    <xdr:sp macro="" textlink="">
      <xdr:nvSpPr>
        <xdr:cNvPr id="602" name="テキスト ボックス 601"/>
        <xdr:cNvSpPr txBox="1"/>
      </xdr:nvSpPr>
      <xdr:spPr>
        <a:xfrm>
          <a:off x="13436111" y="970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41511</xdr:rowOff>
    </xdr:from>
    <xdr:to>
      <xdr:col>67</xdr:col>
      <xdr:colOff>101600</xdr:colOff>
      <xdr:row>55</xdr:row>
      <xdr:rowOff>143111</xdr:rowOff>
    </xdr:to>
    <xdr:sp macro="" textlink="">
      <xdr:nvSpPr>
        <xdr:cNvPr id="603" name="楕円 602"/>
        <xdr:cNvSpPr/>
      </xdr:nvSpPr>
      <xdr:spPr>
        <a:xfrm>
          <a:off x="12763500" y="947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159638</xdr:rowOff>
    </xdr:from>
    <xdr:ext cx="534377" cy="259045"/>
    <xdr:sp macro="" textlink="">
      <xdr:nvSpPr>
        <xdr:cNvPr id="604" name="テキスト ボックス 603"/>
        <xdr:cNvSpPr txBox="1"/>
      </xdr:nvSpPr>
      <xdr:spPr>
        <a:xfrm>
          <a:off x="12547111" y="924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30" name="直線コネクタ 629"/>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3" name="災害復旧費最大値テキスト"/>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46,318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4" name="直線コネクタ 633"/>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137838</xdr:rowOff>
    </xdr:from>
    <xdr:to>
      <xdr:col>85</xdr:col>
      <xdr:colOff>127000</xdr:colOff>
      <xdr:row>79</xdr:row>
      <xdr:rowOff>70859</xdr:rowOff>
    </xdr:to>
    <xdr:cxnSp macro="">
      <xdr:nvCxnSpPr>
        <xdr:cNvPr id="635" name="直線コネクタ 634"/>
        <xdr:cNvCxnSpPr/>
      </xdr:nvCxnSpPr>
      <xdr:spPr>
        <a:xfrm>
          <a:off x="15481300" y="13510938"/>
          <a:ext cx="838200" cy="10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6" name="災害復旧費平均値テキスト"/>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7" name="フローチャート: 判断 636"/>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137838</xdr:rowOff>
    </xdr:from>
    <xdr:to>
      <xdr:col>81</xdr:col>
      <xdr:colOff>50800</xdr:colOff>
      <xdr:row>79</xdr:row>
      <xdr:rowOff>98879</xdr:rowOff>
    </xdr:to>
    <xdr:cxnSp macro="">
      <xdr:nvCxnSpPr>
        <xdr:cNvPr id="638" name="直線コネクタ 637"/>
        <xdr:cNvCxnSpPr/>
      </xdr:nvCxnSpPr>
      <xdr:spPr>
        <a:xfrm flipV="1">
          <a:off x="14592300" y="13510938"/>
          <a:ext cx="889000" cy="13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9" name="フローチャート: 判断 638"/>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70789</xdr:rowOff>
    </xdr:from>
    <xdr:ext cx="469744" cy="259045"/>
    <xdr:sp macro="" textlink="">
      <xdr:nvSpPr>
        <xdr:cNvPr id="640" name="テキスト ボックス 639"/>
        <xdr:cNvSpPr txBox="1"/>
      </xdr:nvSpPr>
      <xdr:spPr>
        <a:xfrm>
          <a:off x="15246428" y="13615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96233</xdr:rowOff>
    </xdr:from>
    <xdr:to>
      <xdr:col>76</xdr:col>
      <xdr:colOff>114300</xdr:colOff>
      <xdr:row>79</xdr:row>
      <xdr:rowOff>98879</xdr:rowOff>
    </xdr:to>
    <xdr:cxnSp macro="">
      <xdr:nvCxnSpPr>
        <xdr:cNvPr id="641" name="直線コネクタ 640"/>
        <xdr:cNvCxnSpPr/>
      </xdr:nvCxnSpPr>
      <xdr:spPr>
        <a:xfrm>
          <a:off x="13703300" y="13640783"/>
          <a:ext cx="889000" cy="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2" name="フローチャート: 判断 641"/>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3" name="テキスト ボックス 642"/>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96233</xdr:rowOff>
    </xdr:from>
    <xdr:to>
      <xdr:col>71</xdr:col>
      <xdr:colOff>177800</xdr:colOff>
      <xdr:row>79</xdr:row>
      <xdr:rowOff>98879</xdr:rowOff>
    </xdr:to>
    <xdr:cxnSp macro="">
      <xdr:nvCxnSpPr>
        <xdr:cNvPr id="644" name="直線コネクタ 643"/>
        <xdr:cNvCxnSpPr/>
      </xdr:nvCxnSpPr>
      <xdr:spPr>
        <a:xfrm flipV="1">
          <a:off x="12814300" y="13640783"/>
          <a:ext cx="889000" cy="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5" name="フローチャート: 判断 644"/>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6" name="テキスト ボックス 645"/>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7" name="フローチャート: 判断 646"/>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48" name="テキスト ボックス 647"/>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20059</xdr:rowOff>
    </xdr:from>
    <xdr:to>
      <xdr:col>85</xdr:col>
      <xdr:colOff>177800</xdr:colOff>
      <xdr:row>79</xdr:row>
      <xdr:rowOff>121659</xdr:rowOff>
    </xdr:to>
    <xdr:sp macro="" textlink="">
      <xdr:nvSpPr>
        <xdr:cNvPr id="654" name="楕円 653"/>
        <xdr:cNvSpPr/>
      </xdr:nvSpPr>
      <xdr:spPr>
        <a:xfrm>
          <a:off x="16268700" y="1356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113733</xdr:rowOff>
    </xdr:from>
    <xdr:ext cx="378565" cy="259045"/>
    <xdr:sp macro="" textlink="">
      <xdr:nvSpPr>
        <xdr:cNvPr id="655" name="災害復旧費該当値テキスト"/>
        <xdr:cNvSpPr txBox="1"/>
      </xdr:nvSpPr>
      <xdr:spPr>
        <a:xfrm>
          <a:off x="16370300" y="13486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87038</xdr:rowOff>
    </xdr:from>
    <xdr:to>
      <xdr:col>81</xdr:col>
      <xdr:colOff>101600</xdr:colOff>
      <xdr:row>79</xdr:row>
      <xdr:rowOff>17188</xdr:rowOff>
    </xdr:to>
    <xdr:sp macro="" textlink="">
      <xdr:nvSpPr>
        <xdr:cNvPr id="656" name="楕円 655"/>
        <xdr:cNvSpPr/>
      </xdr:nvSpPr>
      <xdr:spPr>
        <a:xfrm>
          <a:off x="15430500" y="1346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33715</xdr:rowOff>
    </xdr:from>
    <xdr:ext cx="469744" cy="259045"/>
    <xdr:sp macro="" textlink="">
      <xdr:nvSpPr>
        <xdr:cNvPr id="657" name="テキスト ボックス 656"/>
        <xdr:cNvSpPr txBox="1"/>
      </xdr:nvSpPr>
      <xdr:spPr>
        <a:xfrm>
          <a:off x="15246428" y="132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45433</xdr:rowOff>
    </xdr:from>
    <xdr:to>
      <xdr:col>72</xdr:col>
      <xdr:colOff>38100</xdr:colOff>
      <xdr:row>79</xdr:row>
      <xdr:rowOff>147033</xdr:rowOff>
    </xdr:to>
    <xdr:sp macro="" textlink="">
      <xdr:nvSpPr>
        <xdr:cNvPr id="660" name="楕円 659"/>
        <xdr:cNvSpPr/>
      </xdr:nvSpPr>
      <xdr:spPr>
        <a:xfrm>
          <a:off x="13652500" y="1358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138160</xdr:rowOff>
    </xdr:from>
    <xdr:ext cx="313932" cy="259045"/>
    <xdr:sp macro="" textlink="">
      <xdr:nvSpPr>
        <xdr:cNvPr id="661" name="テキスト ボックス 660"/>
        <xdr:cNvSpPr txBox="1"/>
      </xdr:nvSpPr>
      <xdr:spPr>
        <a:xfrm>
          <a:off x="13546333" y="13682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5" name="直線コネクタ 674"/>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6" name="テキスト ボックス 675"/>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9" name="直線コネクタ 678"/>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0" name="テキスト ボックス 679"/>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3" name="直線コネクタ 682"/>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4" name="テキスト ボックス 683"/>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5" name="直線コネクタ 68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6" name="テキスト ボックス 685"/>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7" name="直線コネクタ 686"/>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8" name="テキスト ボックス 687"/>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2" name="直線コネクタ 691"/>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3" name="公債費最小値テキスト"/>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4" name="直線コネクタ 693"/>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5" name="公債費最大値テキスト"/>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63,241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6" name="直線コネクタ 695"/>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105411</xdr:rowOff>
    </xdr:from>
    <xdr:to>
      <xdr:col>85</xdr:col>
      <xdr:colOff>127000</xdr:colOff>
      <xdr:row>97</xdr:row>
      <xdr:rowOff>167847</xdr:rowOff>
    </xdr:to>
    <xdr:cxnSp macro="">
      <xdr:nvCxnSpPr>
        <xdr:cNvPr id="697" name="直線コネクタ 696"/>
        <xdr:cNvCxnSpPr/>
      </xdr:nvCxnSpPr>
      <xdr:spPr>
        <a:xfrm flipV="1">
          <a:off x="15481300" y="16736061"/>
          <a:ext cx="838200" cy="6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14279</xdr:rowOff>
    </xdr:from>
    <xdr:ext cx="534377" cy="259045"/>
    <xdr:sp macro="" textlink="">
      <xdr:nvSpPr>
        <xdr:cNvPr id="698" name="公債費平均値テキスト"/>
        <xdr:cNvSpPr txBox="1"/>
      </xdr:nvSpPr>
      <xdr:spPr>
        <a:xfrm>
          <a:off x="16370300" y="16130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9" name="フローチャート: 判断 698"/>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167847</xdr:rowOff>
    </xdr:from>
    <xdr:to>
      <xdr:col>81</xdr:col>
      <xdr:colOff>50800</xdr:colOff>
      <xdr:row>98</xdr:row>
      <xdr:rowOff>1569</xdr:rowOff>
    </xdr:to>
    <xdr:cxnSp macro="">
      <xdr:nvCxnSpPr>
        <xdr:cNvPr id="700" name="直線コネクタ 699"/>
        <xdr:cNvCxnSpPr/>
      </xdr:nvCxnSpPr>
      <xdr:spPr>
        <a:xfrm flipV="1">
          <a:off x="14592300" y="16798497"/>
          <a:ext cx="889000" cy="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701" name="フローチャート: 判断 700"/>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92470</xdr:rowOff>
    </xdr:from>
    <xdr:ext cx="534377" cy="259045"/>
    <xdr:sp macro="" textlink="">
      <xdr:nvSpPr>
        <xdr:cNvPr id="702" name="テキスト ボックス 701"/>
        <xdr:cNvSpPr txBox="1"/>
      </xdr:nvSpPr>
      <xdr:spPr>
        <a:xfrm>
          <a:off x="15214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164931</xdr:rowOff>
    </xdr:from>
    <xdr:to>
      <xdr:col>76</xdr:col>
      <xdr:colOff>114300</xdr:colOff>
      <xdr:row>98</xdr:row>
      <xdr:rowOff>1569</xdr:rowOff>
    </xdr:to>
    <xdr:cxnSp macro="">
      <xdr:nvCxnSpPr>
        <xdr:cNvPr id="703" name="直線コネクタ 702"/>
        <xdr:cNvCxnSpPr/>
      </xdr:nvCxnSpPr>
      <xdr:spPr>
        <a:xfrm>
          <a:off x="13703300" y="16795581"/>
          <a:ext cx="889000" cy="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4" name="フローチャート: 判断 703"/>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91442</xdr:rowOff>
    </xdr:from>
    <xdr:ext cx="534377" cy="259045"/>
    <xdr:sp macro="" textlink="">
      <xdr:nvSpPr>
        <xdr:cNvPr id="705" name="テキスト ボックス 704"/>
        <xdr:cNvSpPr txBox="1"/>
      </xdr:nvSpPr>
      <xdr:spPr>
        <a:xfrm>
          <a:off x="14325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164931</xdr:rowOff>
    </xdr:from>
    <xdr:to>
      <xdr:col>71</xdr:col>
      <xdr:colOff>177800</xdr:colOff>
      <xdr:row>98</xdr:row>
      <xdr:rowOff>37488</xdr:rowOff>
    </xdr:to>
    <xdr:cxnSp macro="">
      <xdr:nvCxnSpPr>
        <xdr:cNvPr id="706" name="直線コネクタ 705"/>
        <xdr:cNvCxnSpPr/>
      </xdr:nvCxnSpPr>
      <xdr:spPr>
        <a:xfrm flipV="1">
          <a:off x="12814300" y="16795581"/>
          <a:ext cx="889000" cy="4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7" name="フローチャート: 判断 706"/>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80697</xdr:rowOff>
    </xdr:from>
    <xdr:ext cx="534377" cy="259045"/>
    <xdr:sp macro="" textlink="">
      <xdr:nvSpPr>
        <xdr:cNvPr id="708" name="テキスト ボックス 707"/>
        <xdr:cNvSpPr txBox="1"/>
      </xdr:nvSpPr>
      <xdr:spPr>
        <a:xfrm>
          <a:off x="13436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09" name="フローチャート: 判断 708"/>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75725</xdr:rowOff>
    </xdr:from>
    <xdr:ext cx="534377" cy="259045"/>
    <xdr:sp macro="" textlink="">
      <xdr:nvSpPr>
        <xdr:cNvPr id="710" name="テキスト ボックス 709"/>
        <xdr:cNvSpPr txBox="1"/>
      </xdr:nvSpPr>
      <xdr:spPr>
        <a:xfrm>
          <a:off x="12547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54611</xdr:rowOff>
    </xdr:from>
    <xdr:to>
      <xdr:col>85</xdr:col>
      <xdr:colOff>177800</xdr:colOff>
      <xdr:row>97</xdr:row>
      <xdr:rowOff>156211</xdr:rowOff>
    </xdr:to>
    <xdr:sp macro="" textlink="">
      <xdr:nvSpPr>
        <xdr:cNvPr id="716" name="楕円 715"/>
        <xdr:cNvSpPr/>
      </xdr:nvSpPr>
      <xdr:spPr>
        <a:xfrm>
          <a:off x="16268700" y="1668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33038</xdr:rowOff>
    </xdr:from>
    <xdr:ext cx="534377" cy="259045"/>
    <xdr:sp macro="" textlink="">
      <xdr:nvSpPr>
        <xdr:cNvPr id="717" name="公債費該当値テキスト"/>
        <xdr:cNvSpPr txBox="1"/>
      </xdr:nvSpPr>
      <xdr:spPr>
        <a:xfrm>
          <a:off x="16370300" y="1666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117047</xdr:rowOff>
    </xdr:from>
    <xdr:to>
      <xdr:col>81</xdr:col>
      <xdr:colOff>101600</xdr:colOff>
      <xdr:row>98</xdr:row>
      <xdr:rowOff>47197</xdr:rowOff>
    </xdr:to>
    <xdr:sp macro="" textlink="">
      <xdr:nvSpPr>
        <xdr:cNvPr id="718" name="楕円 717"/>
        <xdr:cNvSpPr/>
      </xdr:nvSpPr>
      <xdr:spPr>
        <a:xfrm>
          <a:off x="15430500" y="1674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38324</xdr:rowOff>
    </xdr:from>
    <xdr:ext cx="534377" cy="259045"/>
    <xdr:sp macro="" textlink="">
      <xdr:nvSpPr>
        <xdr:cNvPr id="719" name="テキスト ボックス 718"/>
        <xdr:cNvSpPr txBox="1"/>
      </xdr:nvSpPr>
      <xdr:spPr>
        <a:xfrm>
          <a:off x="15214111" y="1684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122219</xdr:rowOff>
    </xdr:from>
    <xdr:to>
      <xdr:col>76</xdr:col>
      <xdr:colOff>165100</xdr:colOff>
      <xdr:row>98</xdr:row>
      <xdr:rowOff>52369</xdr:rowOff>
    </xdr:to>
    <xdr:sp macro="" textlink="">
      <xdr:nvSpPr>
        <xdr:cNvPr id="720" name="楕円 719"/>
        <xdr:cNvSpPr/>
      </xdr:nvSpPr>
      <xdr:spPr>
        <a:xfrm>
          <a:off x="14541500" y="1675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43496</xdr:rowOff>
    </xdr:from>
    <xdr:ext cx="534377" cy="259045"/>
    <xdr:sp macro="" textlink="">
      <xdr:nvSpPr>
        <xdr:cNvPr id="721" name="テキスト ボックス 720"/>
        <xdr:cNvSpPr txBox="1"/>
      </xdr:nvSpPr>
      <xdr:spPr>
        <a:xfrm>
          <a:off x="14325111" y="1684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114131</xdr:rowOff>
    </xdr:from>
    <xdr:to>
      <xdr:col>72</xdr:col>
      <xdr:colOff>38100</xdr:colOff>
      <xdr:row>98</xdr:row>
      <xdr:rowOff>44281</xdr:rowOff>
    </xdr:to>
    <xdr:sp macro="" textlink="">
      <xdr:nvSpPr>
        <xdr:cNvPr id="722" name="楕円 721"/>
        <xdr:cNvSpPr/>
      </xdr:nvSpPr>
      <xdr:spPr>
        <a:xfrm>
          <a:off x="13652500" y="1674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35408</xdr:rowOff>
    </xdr:from>
    <xdr:ext cx="534377" cy="259045"/>
    <xdr:sp macro="" textlink="">
      <xdr:nvSpPr>
        <xdr:cNvPr id="723" name="テキスト ボックス 722"/>
        <xdr:cNvSpPr txBox="1"/>
      </xdr:nvSpPr>
      <xdr:spPr>
        <a:xfrm>
          <a:off x="13436111" y="1683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158138</xdr:rowOff>
    </xdr:from>
    <xdr:to>
      <xdr:col>67</xdr:col>
      <xdr:colOff>101600</xdr:colOff>
      <xdr:row>98</xdr:row>
      <xdr:rowOff>88288</xdr:rowOff>
    </xdr:to>
    <xdr:sp macro="" textlink="">
      <xdr:nvSpPr>
        <xdr:cNvPr id="724" name="楕円 723"/>
        <xdr:cNvSpPr/>
      </xdr:nvSpPr>
      <xdr:spPr>
        <a:xfrm>
          <a:off x="12763500" y="1678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79415</xdr:rowOff>
    </xdr:from>
    <xdr:ext cx="534377" cy="259045"/>
    <xdr:sp macro="" textlink="">
      <xdr:nvSpPr>
        <xdr:cNvPr id="725" name="テキスト ボックス 724"/>
        <xdr:cNvSpPr txBox="1"/>
      </xdr:nvSpPr>
      <xdr:spPr>
        <a:xfrm>
          <a:off x="12547111" y="1688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7" name="直線コネクタ 746"/>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50" name="諸支出金最大値テキスト"/>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2,841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51" name="直線コネクタ 750"/>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109068</xdr:rowOff>
    </xdr:from>
    <xdr:to>
      <xdr:col>116</xdr:col>
      <xdr:colOff>63500</xdr:colOff>
      <xdr:row>31</xdr:row>
      <xdr:rowOff>128727</xdr:rowOff>
    </xdr:to>
    <xdr:cxnSp macro="">
      <xdr:nvCxnSpPr>
        <xdr:cNvPr id="752" name="直線コネクタ 751"/>
        <xdr:cNvCxnSpPr/>
      </xdr:nvCxnSpPr>
      <xdr:spPr>
        <a:xfrm>
          <a:off x="21323300" y="5424018"/>
          <a:ext cx="8382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138651</xdr:rowOff>
    </xdr:from>
    <xdr:ext cx="378565" cy="259045"/>
    <xdr:sp macro="" textlink="">
      <xdr:nvSpPr>
        <xdr:cNvPr id="753" name="諸支出金平均値テキスト"/>
        <xdr:cNvSpPr txBox="1"/>
      </xdr:nvSpPr>
      <xdr:spPr>
        <a:xfrm>
          <a:off x="22212300" y="64823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4" name="フローチャート: 判断 753"/>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105410</xdr:rowOff>
    </xdr:from>
    <xdr:to>
      <xdr:col>111</xdr:col>
      <xdr:colOff>177800</xdr:colOff>
      <xdr:row>31</xdr:row>
      <xdr:rowOff>109068</xdr:rowOff>
    </xdr:to>
    <xdr:cxnSp macro="">
      <xdr:nvCxnSpPr>
        <xdr:cNvPr id="755" name="直線コネクタ 754"/>
        <xdr:cNvCxnSpPr/>
      </xdr:nvCxnSpPr>
      <xdr:spPr>
        <a:xfrm>
          <a:off x="20434300" y="5420360"/>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6" name="フローチャート: 判断 755"/>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48124</xdr:rowOff>
    </xdr:from>
    <xdr:ext cx="378565" cy="259045"/>
    <xdr:sp macro="" textlink="">
      <xdr:nvSpPr>
        <xdr:cNvPr id="757" name="テキスト ボックス 756"/>
        <xdr:cNvSpPr txBox="1"/>
      </xdr:nvSpPr>
      <xdr:spPr>
        <a:xfrm>
          <a:off x="21134017" y="656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105410</xdr:rowOff>
    </xdr:from>
    <xdr:to>
      <xdr:col>107</xdr:col>
      <xdr:colOff>50800</xdr:colOff>
      <xdr:row>31</xdr:row>
      <xdr:rowOff>146558</xdr:rowOff>
    </xdr:to>
    <xdr:cxnSp macro="">
      <xdr:nvCxnSpPr>
        <xdr:cNvPr id="758" name="直線コネクタ 757"/>
        <xdr:cNvCxnSpPr/>
      </xdr:nvCxnSpPr>
      <xdr:spPr>
        <a:xfrm flipV="1">
          <a:off x="19545300" y="54203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59" name="フローチャート: 判断 758"/>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151909</xdr:rowOff>
    </xdr:from>
    <xdr:ext cx="378565" cy="259045"/>
    <xdr:sp macro="" textlink="">
      <xdr:nvSpPr>
        <xdr:cNvPr id="760" name="テキスト ボックス 759"/>
        <xdr:cNvSpPr txBox="1"/>
      </xdr:nvSpPr>
      <xdr:spPr>
        <a:xfrm>
          <a:off x="20245017" y="6495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146558</xdr:rowOff>
    </xdr:from>
    <xdr:to>
      <xdr:col>102</xdr:col>
      <xdr:colOff>114300</xdr:colOff>
      <xdr:row>32</xdr:row>
      <xdr:rowOff>14427</xdr:rowOff>
    </xdr:to>
    <xdr:cxnSp macro="">
      <xdr:nvCxnSpPr>
        <xdr:cNvPr id="761" name="直線コネクタ 760"/>
        <xdr:cNvCxnSpPr/>
      </xdr:nvCxnSpPr>
      <xdr:spPr>
        <a:xfrm flipV="1">
          <a:off x="18656300" y="5461508"/>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2" name="フローチャート: 判断 761"/>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62755</xdr:rowOff>
    </xdr:from>
    <xdr:ext cx="378565" cy="259045"/>
    <xdr:sp macro="" textlink="">
      <xdr:nvSpPr>
        <xdr:cNvPr id="763" name="テキスト ボックス 762"/>
        <xdr:cNvSpPr txBox="1"/>
      </xdr:nvSpPr>
      <xdr:spPr>
        <a:xfrm>
          <a:off x="19356017" y="6577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4" name="フローチャート: 判断 763"/>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169740</xdr:rowOff>
    </xdr:from>
    <xdr:ext cx="378565" cy="259045"/>
    <xdr:sp macro="" textlink="">
      <xdr:nvSpPr>
        <xdr:cNvPr id="765" name="テキスト ボックス 764"/>
        <xdr:cNvSpPr txBox="1"/>
      </xdr:nvSpPr>
      <xdr:spPr>
        <a:xfrm>
          <a:off x="18467017" y="65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77927</xdr:rowOff>
    </xdr:from>
    <xdr:to>
      <xdr:col>116</xdr:col>
      <xdr:colOff>114300</xdr:colOff>
      <xdr:row>32</xdr:row>
      <xdr:rowOff>8077</xdr:rowOff>
    </xdr:to>
    <xdr:sp macro="" textlink="">
      <xdr:nvSpPr>
        <xdr:cNvPr id="771" name="楕円 770"/>
        <xdr:cNvSpPr/>
      </xdr:nvSpPr>
      <xdr:spPr>
        <a:xfrm>
          <a:off x="22110700" y="539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164304</xdr:rowOff>
    </xdr:from>
    <xdr:ext cx="469744" cy="259045"/>
    <xdr:sp macro="" textlink="">
      <xdr:nvSpPr>
        <xdr:cNvPr id="772" name="諸支出金該当値テキスト"/>
        <xdr:cNvSpPr txBox="1"/>
      </xdr:nvSpPr>
      <xdr:spPr>
        <a:xfrm>
          <a:off x="22212300" y="530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58268</xdr:rowOff>
    </xdr:from>
    <xdr:to>
      <xdr:col>112</xdr:col>
      <xdr:colOff>38100</xdr:colOff>
      <xdr:row>31</xdr:row>
      <xdr:rowOff>159868</xdr:rowOff>
    </xdr:to>
    <xdr:sp macro="" textlink="">
      <xdr:nvSpPr>
        <xdr:cNvPr id="773" name="楕円 772"/>
        <xdr:cNvSpPr/>
      </xdr:nvSpPr>
      <xdr:spPr>
        <a:xfrm>
          <a:off x="21272500" y="53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30</xdr:row>
      <xdr:rowOff>4945</xdr:rowOff>
    </xdr:from>
    <xdr:ext cx="469744" cy="259045"/>
    <xdr:sp macro="" textlink="">
      <xdr:nvSpPr>
        <xdr:cNvPr id="774" name="テキスト ボックス 773"/>
        <xdr:cNvSpPr txBox="1"/>
      </xdr:nvSpPr>
      <xdr:spPr>
        <a:xfrm>
          <a:off x="21088428" y="514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54610</xdr:rowOff>
    </xdr:from>
    <xdr:to>
      <xdr:col>107</xdr:col>
      <xdr:colOff>101600</xdr:colOff>
      <xdr:row>31</xdr:row>
      <xdr:rowOff>156210</xdr:rowOff>
    </xdr:to>
    <xdr:sp macro="" textlink="">
      <xdr:nvSpPr>
        <xdr:cNvPr id="775" name="楕円 774"/>
        <xdr:cNvSpPr/>
      </xdr:nvSpPr>
      <xdr:spPr>
        <a:xfrm>
          <a:off x="20383500" y="536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1287</xdr:rowOff>
    </xdr:from>
    <xdr:ext cx="469744" cy="259045"/>
    <xdr:sp macro="" textlink="">
      <xdr:nvSpPr>
        <xdr:cNvPr id="776" name="テキスト ボックス 775"/>
        <xdr:cNvSpPr txBox="1"/>
      </xdr:nvSpPr>
      <xdr:spPr>
        <a:xfrm>
          <a:off x="20199428" y="514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95758</xdr:rowOff>
    </xdr:from>
    <xdr:to>
      <xdr:col>102</xdr:col>
      <xdr:colOff>165100</xdr:colOff>
      <xdr:row>32</xdr:row>
      <xdr:rowOff>25908</xdr:rowOff>
    </xdr:to>
    <xdr:sp macro="" textlink="">
      <xdr:nvSpPr>
        <xdr:cNvPr id="777" name="楕円 776"/>
        <xdr:cNvSpPr/>
      </xdr:nvSpPr>
      <xdr:spPr>
        <a:xfrm>
          <a:off x="19494500" y="541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42435</xdr:rowOff>
    </xdr:from>
    <xdr:ext cx="469744" cy="259045"/>
    <xdr:sp macro="" textlink="">
      <xdr:nvSpPr>
        <xdr:cNvPr id="778" name="テキスト ボックス 777"/>
        <xdr:cNvSpPr txBox="1"/>
      </xdr:nvSpPr>
      <xdr:spPr>
        <a:xfrm>
          <a:off x="19310428" y="518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135077</xdr:rowOff>
    </xdr:from>
    <xdr:to>
      <xdr:col>98</xdr:col>
      <xdr:colOff>38100</xdr:colOff>
      <xdr:row>32</xdr:row>
      <xdr:rowOff>65227</xdr:rowOff>
    </xdr:to>
    <xdr:sp macro="" textlink="">
      <xdr:nvSpPr>
        <xdr:cNvPr id="779" name="楕円 778"/>
        <xdr:cNvSpPr/>
      </xdr:nvSpPr>
      <xdr:spPr>
        <a:xfrm>
          <a:off x="18605500" y="545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81754</xdr:rowOff>
    </xdr:from>
    <xdr:ext cx="469744" cy="259045"/>
    <xdr:sp macro="" textlink="">
      <xdr:nvSpPr>
        <xdr:cNvPr id="780" name="テキスト ボックス 779"/>
        <xdr:cNvSpPr txBox="1"/>
      </xdr:nvSpPr>
      <xdr:spPr>
        <a:xfrm>
          <a:off x="18421428" y="522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民生費は、類似団体内平均とおおむね同じ水準で推移しているが、全国的な要因と同じく、高齢化の影響によるものだと考えられる。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衛生費は、平成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年度において類似団体内平均を大きく上回る数値となり、令和元年度は下回る数値となっている。これは、大規模な普通建設事業である「ごみ処理施設」の更新が平成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年度に終了したからである。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諸支出金は、類似団体内平均を上回る数値で推移しており、これは全国的に少ない市営による自動車運送事業に対して、繰出しを行っているためと考えられる。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は、類似団体内平均を下回る非常に良好な数値で推移しており、これは市債の発行を抑制してきたことや、新たに発行する場合においても普通交付税による財源措置のあるものを優先的に発行してきたことによるもので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災害復旧費は、平成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年度において類似団体内平均を上回る数値となり、令和元年度は下回る数値となった。これは、平成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年度に本市が大阪府北部地震や</a:t>
          </a:r>
          <a:r>
            <a:rPr kumimoji="1" lang="en-US" altLang="ja-JP" sz="1300">
              <a:solidFill>
                <a:srgbClr val="000000"/>
              </a:solidFill>
              <a:latin typeface="ＭＳ Ｐゴシック" panose="020B0600070205080204" pitchFamily="50" charset="-128"/>
              <a:ea typeface="ＭＳ Ｐゴシック" panose="020B0600070205080204" pitchFamily="50" charset="-128"/>
            </a:rPr>
            <a:t>7</a:t>
          </a:r>
          <a:r>
            <a:rPr kumimoji="1" lang="ja-JP" altLang="en-US" sz="1300">
              <a:solidFill>
                <a:srgbClr val="000000"/>
              </a:solidFill>
              <a:latin typeface="ＭＳ Ｐゴシック" panose="020B0600070205080204" pitchFamily="50" charset="-128"/>
              <a:ea typeface="ＭＳ Ｐゴシック" panose="020B0600070205080204" pitchFamily="50" charset="-128"/>
            </a:rPr>
            <a:t>月豪雨、台風</a:t>
          </a:r>
          <a:r>
            <a:rPr kumimoji="1" lang="en-US" altLang="ja-JP" sz="1300">
              <a:solidFill>
                <a:srgbClr val="000000"/>
              </a:solidFill>
              <a:latin typeface="ＭＳ Ｐゴシック" panose="020B0600070205080204" pitchFamily="50" charset="-128"/>
              <a:ea typeface="ＭＳ Ｐゴシック" panose="020B0600070205080204" pitchFamily="50" charset="-128"/>
            </a:rPr>
            <a:t>21</a:t>
          </a:r>
          <a:r>
            <a:rPr kumimoji="1" lang="ja-JP" altLang="en-US" sz="1300">
              <a:solidFill>
                <a:srgbClr val="000000"/>
              </a:solidFill>
              <a:latin typeface="ＭＳ Ｐゴシック" panose="020B0600070205080204" pitchFamily="50" charset="-128"/>
              <a:ea typeface="ＭＳ Ｐゴシック" panose="020B0600070205080204" pitchFamily="50" charset="-128"/>
            </a:rPr>
            <a:t>号の発生による被害を受けて災害復旧事業を実施し、令和元年度はそのピークを超えたためである。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例年、本市は実質収支が過大とならないよう、収支均衡を基本とした安定した財政運営を行っている。</a:t>
          </a:r>
        </a:p>
        <a:p>
          <a:r>
            <a:rPr kumimoji="1" lang="ja-JP" altLang="en-US" sz="1400">
              <a:solidFill>
                <a:srgbClr val="000000"/>
              </a:solidFill>
              <a:latin typeface="ＭＳ ゴシック" pitchFamily="49" charset="-128"/>
              <a:ea typeface="ＭＳ ゴシック" pitchFamily="49" charset="-128"/>
            </a:rPr>
            <a:t>　平成</a:t>
          </a:r>
          <a:r>
            <a:rPr kumimoji="1" lang="en-US" altLang="ja-JP" sz="1400">
              <a:solidFill>
                <a:srgbClr val="000000"/>
              </a:solidFill>
              <a:latin typeface="ＭＳ ゴシック" pitchFamily="49" charset="-128"/>
              <a:ea typeface="ＭＳ ゴシック" pitchFamily="49" charset="-128"/>
            </a:rPr>
            <a:t>30</a:t>
          </a:r>
          <a:r>
            <a:rPr kumimoji="1" lang="ja-JP" altLang="en-US" sz="1400">
              <a:solidFill>
                <a:srgbClr val="000000"/>
              </a:solidFill>
              <a:latin typeface="ＭＳ ゴシック" pitchFamily="49" charset="-128"/>
              <a:ea typeface="ＭＳ ゴシック" pitchFamily="49" charset="-128"/>
            </a:rPr>
            <a:t>年度は大阪府北部地震や</a:t>
          </a:r>
          <a:r>
            <a:rPr kumimoji="1" lang="en-US" altLang="ja-JP" sz="1400">
              <a:solidFill>
                <a:srgbClr val="000000"/>
              </a:solidFill>
              <a:latin typeface="ＭＳ ゴシック" pitchFamily="49" charset="-128"/>
              <a:ea typeface="ＭＳ ゴシック" pitchFamily="49" charset="-128"/>
            </a:rPr>
            <a:t>7</a:t>
          </a:r>
          <a:r>
            <a:rPr kumimoji="1" lang="ja-JP" altLang="en-US" sz="1400">
              <a:solidFill>
                <a:srgbClr val="000000"/>
              </a:solidFill>
              <a:latin typeface="ＭＳ ゴシック" pitchFamily="49" charset="-128"/>
              <a:ea typeface="ＭＳ ゴシック" pitchFamily="49" charset="-128"/>
            </a:rPr>
            <a:t>月豪雨、台風</a:t>
          </a:r>
          <a:r>
            <a:rPr kumimoji="1" lang="en-US" altLang="ja-JP" sz="1400">
              <a:solidFill>
                <a:srgbClr val="000000"/>
              </a:solidFill>
              <a:latin typeface="ＭＳ ゴシック" pitchFamily="49" charset="-128"/>
              <a:ea typeface="ＭＳ ゴシック" pitchFamily="49" charset="-128"/>
            </a:rPr>
            <a:t>21</a:t>
          </a:r>
          <a:r>
            <a:rPr kumimoji="1" lang="ja-JP" altLang="en-US" sz="1400">
              <a:solidFill>
                <a:srgbClr val="000000"/>
              </a:solidFill>
              <a:latin typeface="ＭＳ ゴシック" pitchFamily="49" charset="-128"/>
              <a:ea typeface="ＭＳ ゴシック" pitchFamily="49" charset="-128"/>
            </a:rPr>
            <a:t>号の被害に係る災害復旧等の臨時の財政需要があり、財政調整基金の</a:t>
          </a:r>
          <a:r>
            <a:rPr kumimoji="1" lang="en-US" altLang="ja-JP" sz="1400">
              <a:solidFill>
                <a:srgbClr val="000000"/>
              </a:solidFill>
              <a:latin typeface="ＭＳ ゴシック" pitchFamily="49" charset="-128"/>
              <a:ea typeface="ＭＳ ゴシック" pitchFamily="49" charset="-128"/>
            </a:rPr>
            <a:t>19</a:t>
          </a:r>
          <a:r>
            <a:rPr kumimoji="1" lang="ja-JP" altLang="en-US" sz="1400">
              <a:solidFill>
                <a:srgbClr val="000000"/>
              </a:solidFill>
              <a:latin typeface="ＭＳ ゴシック" pitchFamily="49" charset="-128"/>
              <a:ea typeface="ＭＳ ゴシック" pitchFamily="49" charset="-128"/>
            </a:rPr>
            <a:t>億円の取り崩しによって、実質単年度収支は赤字となったが、令和元年度においては例年通り、実質単年度収支が黒字となった。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大阪府高槻市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令和元年度については、全ての会計で黒字となった。水道事業会計、自動車運送事業会計をはじめ、他の会計の黒字額は、ほぼ同水準で推移しており、今後もこの傾向が続く見込みである。引き続き、適切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2&#27770;&#31639;&#12539;&#20581;&#20840;&#21270;/&#9733;&#36001;&#25919;&#29366;&#27841;&#36039;&#26009;&#38598;/02-4%20&#12481;&#12455;&#12483;&#12463;&#20316;&#26989;&#65288;&#65298;&#22238;&#30446;&#65289;/&#12481;&#12455;&#12483;&#12463;&#23436;&#20102;&#12375;&#12383;&#12425;&#12371;&#12385;&#12425;&#12395;&#26684;&#32013;/&#65298;&#22238;&#30446;&#23436;&#25104;&#12487;&#12540;&#12479;/08takatsuki_2019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5">
          <cell r="AN55" t="str">
            <v>類似団体内平均値</v>
          </cell>
        </row>
        <row r="72">
          <cell r="BP72" t="str">
            <v>H27</v>
          </cell>
          <cell r="BX72" t="str">
            <v>H28</v>
          </cell>
          <cell r="CF72" t="str">
            <v>H29</v>
          </cell>
          <cell r="CN72" t="str">
            <v>H30</v>
          </cell>
          <cell r="CV72" t="str">
            <v>R01</v>
          </cell>
        </row>
        <row r="73">
          <cell r="AN73" t="str">
            <v>当該団体値</v>
          </cell>
        </row>
        <row r="75">
          <cell r="BP75">
            <v>0.1</v>
          </cell>
          <cell r="BX75">
            <v>0.3</v>
          </cell>
          <cell r="CF75">
            <v>0.2</v>
          </cell>
          <cell r="CN75">
            <v>-0.4</v>
          </cell>
          <cell r="CV75">
            <v>-0.7</v>
          </cell>
        </row>
        <row r="77">
          <cell r="AN77" t="str">
            <v>類似団体内平均値</v>
          </cell>
          <cell r="BP77">
            <v>41.4</v>
          </cell>
          <cell r="BX77">
            <v>38.9</v>
          </cell>
          <cell r="CF77">
            <v>37.6</v>
          </cell>
          <cell r="CN77">
            <v>34</v>
          </cell>
          <cell r="CV77">
            <v>33.9</v>
          </cell>
        </row>
        <row r="79">
          <cell r="BP79">
            <v>6.7</v>
          </cell>
          <cell r="BX79">
            <v>6.4</v>
          </cell>
          <cell r="CF79">
            <v>6.1</v>
          </cell>
          <cell r="CN79">
            <v>5.9</v>
          </cell>
          <cell r="CV79">
            <v>5.7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119471050</v>
      </c>
      <c r="BO4" s="424"/>
      <c r="BP4" s="424"/>
      <c r="BQ4" s="424"/>
      <c r="BR4" s="424"/>
      <c r="BS4" s="424"/>
      <c r="BT4" s="424"/>
      <c r="BU4" s="425"/>
      <c r="BV4" s="423">
        <v>124320419</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0.9</v>
      </c>
      <c r="CU4" s="608"/>
      <c r="CV4" s="608"/>
      <c r="CW4" s="608"/>
      <c r="CX4" s="608"/>
      <c r="CY4" s="608"/>
      <c r="CZ4" s="608"/>
      <c r="DA4" s="609"/>
      <c r="DB4" s="607">
        <v>0.7</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114889040</v>
      </c>
      <c r="BO5" s="429"/>
      <c r="BP5" s="429"/>
      <c r="BQ5" s="429"/>
      <c r="BR5" s="429"/>
      <c r="BS5" s="429"/>
      <c r="BT5" s="429"/>
      <c r="BU5" s="430"/>
      <c r="BV5" s="428">
        <v>121754227</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94.7</v>
      </c>
      <c r="CU5" s="399"/>
      <c r="CV5" s="399"/>
      <c r="CW5" s="399"/>
      <c r="CX5" s="399"/>
      <c r="CY5" s="399"/>
      <c r="CZ5" s="399"/>
      <c r="DA5" s="400"/>
      <c r="DB5" s="398">
        <v>94.9</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4582010</v>
      </c>
      <c r="BO6" s="429"/>
      <c r="BP6" s="429"/>
      <c r="BQ6" s="429"/>
      <c r="BR6" s="429"/>
      <c r="BS6" s="429"/>
      <c r="BT6" s="429"/>
      <c r="BU6" s="430"/>
      <c r="BV6" s="428">
        <v>2566192</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97.9</v>
      </c>
      <c r="CU6" s="582"/>
      <c r="CV6" s="582"/>
      <c r="CW6" s="582"/>
      <c r="CX6" s="582"/>
      <c r="CY6" s="582"/>
      <c r="CZ6" s="582"/>
      <c r="DA6" s="583"/>
      <c r="DB6" s="581">
        <v>97.1</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94</v>
      </c>
      <c r="AV7" s="486"/>
      <c r="AW7" s="486"/>
      <c r="AX7" s="486"/>
      <c r="AY7" s="408" t="s">
        <v>106</v>
      </c>
      <c r="AZ7" s="409"/>
      <c r="BA7" s="409"/>
      <c r="BB7" s="409"/>
      <c r="BC7" s="409"/>
      <c r="BD7" s="409"/>
      <c r="BE7" s="409"/>
      <c r="BF7" s="409"/>
      <c r="BG7" s="409"/>
      <c r="BH7" s="409"/>
      <c r="BI7" s="409"/>
      <c r="BJ7" s="409"/>
      <c r="BK7" s="409"/>
      <c r="BL7" s="409"/>
      <c r="BM7" s="410"/>
      <c r="BN7" s="428">
        <v>3936353</v>
      </c>
      <c r="BO7" s="429"/>
      <c r="BP7" s="429"/>
      <c r="BQ7" s="429"/>
      <c r="BR7" s="429"/>
      <c r="BS7" s="429"/>
      <c r="BT7" s="429"/>
      <c r="BU7" s="430"/>
      <c r="BV7" s="428">
        <v>2066491</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68299201</v>
      </c>
      <c r="CU7" s="429"/>
      <c r="CV7" s="429"/>
      <c r="CW7" s="429"/>
      <c r="CX7" s="429"/>
      <c r="CY7" s="429"/>
      <c r="CZ7" s="429"/>
      <c r="DA7" s="430"/>
      <c r="DB7" s="428">
        <v>67764371</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645657</v>
      </c>
      <c r="BO8" s="429"/>
      <c r="BP8" s="429"/>
      <c r="BQ8" s="429"/>
      <c r="BR8" s="429"/>
      <c r="BS8" s="429"/>
      <c r="BT8" s="429"/>
      <c r="BU8" s="430"/>
      <c r="BV8" s="428">
        <v>499701</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0.82</v>
      </c>
      <c r="CU8" s="542"/>
      <c r="CV8" s="542"/>
      <c r="CW8" s="542"/>
      <c r="CX8" s="542"/>
      <c r="CY8" s="542"/>
      <c r="CZ8" s="542"/>
      <c r="DA8" s="543"/>
      <c r="DB8" s="541">
        <v>0.82</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351829</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94</v>
      </c>
      <c r="AV9" s="486"/>
      <c r="AW9" s="486"/>
      <c r="AX9" s="486"/>
      <c r="AY9" s="408" t="s">
        <v>116</v>
      </c>
      <c r="AZ9" s="409"/>
      <c r="BA9" s="409"/>
      <c r="BB9" s="409"/>
      <c r="BC9" s="409"/>
      <c r="BD9" s="409"/>
      <c r="BE9" s="409"/>
      <c r="BF9" s="409"/>
      <c r="BG9" s="409"/>
      <c r="BH9" s="409"/>
      <c r="BI9" s="409"/>
      <c r="BJ9" s="409"/>
      <c r="BK9" s="409"/>
      <c r="BL9" s="409"/>
      <c r="BM9" s="410"/>
      <c r="BN9" s="428">
        <v>145956</v>
      </c>
      <c r="BO9" s="429"/>
      <c r="BP9" s="429"/>
      <c r="BQ9" s="429"/>
      <c r="BR9" s="429"/>
      <c r="BS9" s="429"/>
      <c r="BT9" s="429"/>
      <c r="BU9" s="430"/>
      <c r="BV9" s="428">
        <v>-741050</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10</v>
      </c>
      <c r="CU9" s="399"/>
      <c r="CV9" s="399"/>
      <c r="CW9" s="399"/>
      <c r="CX9" s="399"/>
      <c r="CY9" s="399"/>
      <c r="CZ9" s="399"/>
      <c r="DA9" s="400"/>
      <c r="DB9" s="398">
        <v>9.4</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357359</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274748</v>
      </c>
      <c r="BO10" s="429"/>
      <c r="BP10" s="429"/>
      <c r="BQ10" s="429"/>
      <c r="BR10" s="429"/>
      <c r="BS10" s="429"/>
      <c r="BT10" s="429"/>
      <c r="BU10" s="430"/>
      <c r="BV10" s="428">
        <v>647888</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120</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19000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15">
      <c r="A12" s="187"/>
      <c r="B12" s="544" t="s">
        <v>129</v>
      </c>
      <c r="C12" s="545"/>
      <c r="D12" s="545"/>
      <c r="E12" s="545"/>
      <c r="F12" s="545"/>
      <c r="G12" s="545"/>
      <c r="H12" s="545"/>
      <c r="I12" s="545"/>
      <c r="J12" s="545"/>
      <c r="K12" s="546"/>
      <c r="L12" s="553" t="s">
        <v>130</v>
      </c>
      <c r="M12" s="554"/>
      <c r="N12" s="554"/>
      <c r="O12" s="554"/>
      <c r="P12" s="554"/>
      <c r="Q12" s="555"/>
      <c r="R12" s="556">
        <v>351503</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120</v>
      </c>
      <c r="AV12" s="486"/>
      <c r="AW12" s="486"/>
      <c r="AX12" s="486"/>
      <c r="AY12" s="408" t="s">
        <v>134</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1900000</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136</v>
      </c>
      <c r="CU12" s="542"/>
      <c r="CV12" s="542"/>
      <c r="CW12" s="542"/>
      <c r="CX12" s="542"/>
      <c r="CY12" s="542"/>
      <c r="CZ12" s="542"/>
      <c r="DA12" s="543"/>
      <c r="DB12" s="541" t="s">
        <v>136</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137</v>
      </c>
      <c r="N13" s="529"/>
      <c r="O13" s="529"/>
      <c r="P13" s="529"/>
      <c r="Q13" s="530"/>
      <c r="R13" s="531">
        <v>348139</v>
      </c>
      <c r="S13" s="532"/>
      <c r="T13" s="532"/>
      <c r="U13" s="532"/>
      <c r="V13" s="533"/>
      <c r="W13" s="519" t="s">
        <v>138</v>
      </c>
      <c r="X13" s="441"/>
      <c r="Y13" s="441"/>
      <c r="Z13" s="441"/>
      <c r="AA13" s="441"/>
      <c r="AB13" s="442"/>
      <c r="AC13" s="404">
        <v>780</v>
      </c>
      <c r="AD13" s="405"/>
      <c r="AE13" s="405"/>
      <c r="AF13" s="405"/>
      <c r="AG13" s="406"/>
      <c r="AH13" s="404">
        <v>835</v>
      </c>
      <c r="AI13" s="405"/>
      <c r="AJ13" s="405"/>
      <c r="AK13" s="405"/>
      <c r="AL13" s="407"/>
      <c r="AM13" s="497" t="s">
        <v>139</v>
      </c>
      <c r="AN13" s="402"/>
      <c r="AO13" s="402"/>
      <c r="AP13" s="402"/>
      <c r="AQ13" s="402"/>
      <c r="AR13" s="402"/>
      <c r="AS13" s="402"/>
      <c r="AT13" s="403"/>
      <c r="AU13" s="485" t="s">
        <v>140</v>
      </c>
      <c r="AV13" s="486"/>
      <c r="AW13" s="486"/>
      <c r="AX13" s="486"/>
      <c r="AY13" s="408" t="s">
        <v>141</v>
      </c>
      <c r="AZ13" s="409"/>
      <c r="BA13" s="409"/>
      <c r="BB13" s="409"/>
      <c r="BC13" s="409"/>
      <c r="BD13" s="409"/>
      <c r="BE13" s="409"/>
      <c r="BF13" s="409"/>
      <c r="BG13" s="409"/>
      <c r="BH13" s="409"/>
      <c r="BI13" s="409"/>
      <c r="BJ13" s="409"/>
      <c r="BK13" s="409"/>
      <c r="BL13" s="409"/>
      <c r="BM13" s="410"/>
      <c r="BN13" s="428">
        <v>420704</v>
      </c>
      <c r="BO13" s="429"/>
      <c r="BP13" s="429"/>
      <c r="BQ13" s="429"/>
      <c r="BR13" s="429"/>
      <c r="BS13" s="429"/>
      <c r="BT13" s="429"/>
      <c r="BU13" s="430"/>
      <c r="BV13" s="428">
        <v>-1974162</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-0.7</v>
      </c>
      <c r="CU13" s="399"/>
      <c r="CV13" s="399"/>
      <c r="CW13" s="399"/>
      <c r="CX13" s="399"/>
      <c r="CY13" s="399"/>
      <c r="CZ13" s="399"/>
      <c r="DA13" s="400"/>
      <c r="DB13" s="398">
        <v>-0.4</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143</v>
      </c>
      <c r="M14" s="565"/>
      <c r="N14" s="565"/>
      <c r="O14" s="565"/>
      <c r="P14" s="565"/>
      <c r="Q14" s="566"/>
      <c r="R14" s="531">
        <v>352496</v>
      </c>
      <c r="S14" s="532"/>
      <c r="T14" s="532"/>
      <c r="U14" s="532"/>
      <c r="V14" s="533"/>
      <c r="W14" s="534"/>
      <c r="X14" s="444"/>
      <c r="Y14" s="444"/>
      <c r="Z14" s="444"/>
      <c r="AA14" s="444"/>
      <c r="AB14" s="445"/>
      <c r="AC14" s="524">
        <v>0.6</v>
      </c>
      <c r="AD14" s="525"/>
      <c r="AE14" s="525"/>
      <c r="AF14" s="525"/>
      <c r="AG14" s="526"/>
      <c r="AH14" s="524">
        <v>0.6</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t="s">
        <v>145</v>
      </c>
      <c r="CU14" s="536"/>
      <c r="CV14" s="536"/>
      <c r="CW14" s="536"/>
      <c r="CX14" s="536"/>
      <c r="CY14" s="536"/>
      <c r="CZ14" s="536"/>
      <c r="DA14" s="537"/>
      <c r="DB14" s="535" t="s">
        <v>146</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137</v>
      </c>
      <c r="N15" s="529"/>
      <c r="O15" s="529"/>
      <c r="P15" s="529"/>
      <c r="Q15" s="530"/>
      <c r="R15" s="531">
        <v>349405</v>
      </c>
      <c r="S15" s="532"/>
      <c r="T15" s="532"/>
      <c r="U15" s="532"/>
      <c r="V15" s="533"/>
      <c r="W15" s="519" t="s">
        <v>147</v>
      </c>
      <c r="X15" s="441"/>
      <c r="Y15" s="441"/>
      <c r="Z15" s="441"/>
      <c r="AA15" s="441"/>
      <c r="AB15" s="442"/>
      <c r="AC15" s="404">
        <v>32404</v>
      </c>
      <c r="AD15" s="405"/>
      <c r="AE15" s="405"/>
      <c r="AF15" s="405"/>
      <c r="AG15" s="406"/>
      <c r="AH15" s="404">
        <v>34381</v>
      </c>
      <c r="AI15" s="405"/>
      <c r="AJ15" s="405"/>
      <c r="AK15" s="405"/>
      <c r="AL15" s="407"/>
      <c r="AM15" s="497"/>
      <c r="AN15" s="402"/>
      <c r="AO15" s="402"/>
      <c r="AP15" s="402"/>
      <c r="AQ15" s="402"/>
      <c r="AR15" s="402"/>
      <c r="AS15" s="402"/>
      <c r="AT15" s="403"/>
      <c r="AU15" s="485"/>
      <c r="AV15" s="486"/>
      <c r="AW15" s="486"/>
      <c r="AX15" s="486"/>
      <c r="AY15" s="420" t="s">
        <v>148</v>
      </c>
      <c r="AZ15" s="421"/>
      <c r="BA15" s="421"/>
      <c r="BB15" s="421"/>
      <c r="BC15" s="421"/>
      <c r="BD15" s="421"/>
      <c r="BE15" s="421"/>
      <c r="BF15" s="421"/>
      <c r="BG15" s="421"/>
      <c r="BH15" s="421"/>
      <c r="BI15" s="421"/>
      <c r="BJ15" s="421"/>
      <c r="BK15" s="421"/>
      <c r="BL15" s="421"/>
      <c r="BM15" s="422"/>
      <c r="BN15" s="423">
        <v>41511527</v>
      </c>
      <c r="BO15" s="424"/>
      <c r="BP15" s="424"/>
      <c r="BQ15" s="424"/>
      <c r="BR15" s="424"/>
      <c r="BS15" s="424"/>
      <c r="BT15" s="424"/>
      <c r="BU15" s="425"/>
      <c r="BV15" s="423">
        <v>41163610</v>
      </c>
      <c r="BW15" s="424"/>
      <c r="BX15" s="424"/>
      <c r="BY15" s="424"/>
      <c r="BZ15" s="424"/>
      <c r="CA15" s="424"/>
      <c r="CB15" s="424"/>
      <c r="CC15" s="425"/>
      <c r="CD15" s="538" t="s">
        <v>149</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150</v>
      </c>
      <c r="M16" s="522"/>
      <c r="N16" s="522"/>
      <c r="O16" s="522"/>
      <c r="P16" s="522"/>
      <c r="Q16" s="523"/>
      <c r="R16" s="516" t="s">
        <v>151</v>
      </c>
      <c r="S16" s="517"/>
      <c r="T16" s="517"/>
      <c r="U16" s="517"/>
      <c r="V16" s="518"/>
      <c r="W16" s="534"/>
      <c r="X16" s="444"/>
      <c r="Y16" s="444"/>
      <c r="Z16" s="444"/>
      <c r="AA16" s="444"/>
      <c r="AB16" s="445"/>
      <c r="AC16" s="524">
        <v>23.2</v>
      </c>
      <c r="AD16" s="525"/>
      <c r="AE16" s="525"/>
      <c r="AF16" s="525"/>
      <c r="AG16" s="526"/>
      <c r="AH16" s="524">
        <v>24.1</v>
      </c>
      <c r="AI16" s="525"/>
      <c r="AJ16" s="525"/>
      <c r="AK16" s="525"/>
      <c r="AL16" s="527"/>
      <c r="AM16" s="497"/>
      <c r="AN16" s="402"/>
      <c r="AO16" s="402"/>
      <c r="AP16" s="402"/>
      <c r="AQ16" s="402"/>
      <c r="AR16" s="402"/>
      <c r="AS16" s="402"/>
      <c r="AT16" s="403"/>
      <c r="AU16" s="485"/>
      <c r="AV16" s="486"/>
      <c r="AW16" s="486"/>
      <c r="AX16" s="486"/>
      <c r="AY16" s="408" t="s">
        <v>152</v>
      </c>
      <c r="AZ16" s="409"/>
      <c r="BA16" s="409"/>
      <c r="BB16" s="409"/>
      <c r="BC16" s="409"/>
      <c r="BD16" s="409"/>
      <c r="BE16" s="409"/>
      <c r="BF16" s="409"/>
      <c r="BG16" s="409"/>
      <c r="BH16" s="409"/>
      <c r="BI16" s="409"/>
      <c r="BJ16" s="409"/>
      <c r="BK16" s="409"/>
      <c r="BL16" s="409"/>
      <c r="BM16" s="410"/>
      <c r="BN16" s="428">
        <v>51262275</v>
      </c>
      <c r="BO16" s="429"/>
      <c r="BP16" s="429"/>
      <c r="BQ16" s="429"/>
      <c r="BR16" s="429"/>
      <c r="BS16" s="429"/>
      <c r="BT16" s="429"/>
      <c r="BU16" s="430"/>
      <c r="BV16" s="428">
        <v>50222434</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153</v>
      </c>
      <c r="N17" s="514"/>
      <c r="O17" s="514"/>
      <c r="P17" s="514"/>
      <c r="Q17" s="515"/>
      <c r="R17" s="516" t="s">
        <v>154</v>
      </c>
      <c r="S17" s="517"/>
      <c r="T17" s="517"/>
      <c r="U17" s="517"/>
      <c r="V17" s="518"/>
      <c r="W17" s="519" t="s">
        <v>155</v>
      </c>
      <c r="X17" s="441"/>
      <c r="Y17" s="441"/>
      <c r="Z17" s="441"/>
      <c r="AA17" s="441"/>
      <c r="AB17" s="442"/>
      <c r="AC17" s="404">
        <v>106764</v>
      </c>
      <c r="AD17" s="405"/>
      <c r="AE17" s="405"/>
      <c r="AF17" s="405"/>
      <c r="AG17" s="406"/>
      <c r="AH17" s="404">
        <v>107524</v>
      </c>
      <c r="AI17" s="405"/>
      <c r="AJ17" s="405"/>
      <c r="AK17" s="405"/>
      <c r="AL17" s="407"/>
      <c r="AM17" s="497"/>
      <c r="AN17" s="402"/>
      <c r="AO17" s="402"/>
      <c r="AP17" s="402"/>
      <c r="AQ17" s="402"/>
      <c r="AR17" s="402"/>
      <c r="AS17" s="402"/>
      <c r="AT17" s="403"/>
      <c r="AU17" s="485"/>
      <c r="AV17" s="486"/>
      <c r="AW17" s="486"/>
      <c r="AX17" s="486"/>
      <c r="AY17" s="408" t="s">
        <v>156</v>
      </c>
      <c r="AZ17" s="409"/>
      <c r="BA17" s="409"/>
      <c r="BB17" s="409"/>
      <c r="BC17" s="409"/>
      <c r="BD17" s="409"/>
      <c r="BE17" s="409"/>
      <c r="BF17" s="409"/>
      <c r="BG17" s="409"/>
      <c r="BH17" s="409"/>
      <c r="BI17" s="409"/>
      <c r="BJ17" s="409"/>
      <c r="BK17" s="409"/>
      <c r="BL17" s="409"/>
      <c r="BM17" s="410"/>
      <c r="BN17" s="428">
        <v>53428486</v>
      </c>
      <c r="BO17" s="429"/>
      <c r="BP17" s="429"/>
      <c r="BQ17" s="429"/>
      <c r="BR17" s="429"/>
      <c r="BS17" s="429"/>
      <c r="BT17" s="429"/>
      <c r="BU17" s="430"/>
      <c r="BV17" s="428">
        <v>52808948</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157</v>
      </c>
      <c r="C18" s="491"/>
      <c r="D18" s="491"/>
      <c r="E18" s="492"/>
      <c r="F18" s="492"/>
      <c r="G18" s="492"/>
      <c r="H18" s="492"/>
      <c r="I18" s="492"/>
      <c r="J18" s="492"/>
      <c r="K18" s="492"/>
      <c r="L18" s="493">
        <v>105.29</v>
      </c>
      <c r="M18" s="493"/>
      <c r="N18" s="493"/>
      <c r="O18" s="493"/>
      <c r="P18" s="493"/>
      <c r="Q18" s="493"/>
      <c r="R18" s="494"/>
      <c r="S18" s="494"/>
      <c r="T18" s="494"/>
      <c r="U18" s="494"/>
      <c r="V18" s="495"/>
      <c r="W18" s="509"/>
      <c r="X18" s="510"/>
      <c r="Y18" s="510"/>
      <c r="Z18" s="510"/>
      <c r="AA18" s="510"/>
      <c r="AB18" s="520"/>
      <c r="AC18" s="392">
        <v>76.3</v>
      </c>
      <c r="AD18" s="393"/>
      <c r="AE18" s="393"/>
      <c r="AF18" s="393"/>
      <c r="AG18" s="496"/>
      <c r="AH18" s="392">
        <v>75.3</v>
      </c>
      <c r="AI18" s="393"/>
      <c r="AJ18" s="393"/>
      <c r="AK18" s="393"/>
      <c r="AL18" s="394"/>
      <c r="AM18" s="497"/>
      <c r="AN18" s="402"/>
      <c r="AO18" s="402"/>
      <c r="AP18" s="402"/>
      <c r="AQ18" s="402"/>
      <c r="AR18" s="402"/>
      <c r="AS18" s="402"/>
      <c r="AT18" s="403"/>
      <c r="AU18" s="485"/>
      <c r="AV18" s="486"/>
      <c r="AW18" s="486"/>
      <c r="AX18" s="486"/>
      <c r="AY18" s="408" t="s">
        <v>158</v>
      </c>
      <c r="AZ18" s="409"/>
      <c r="BA18" s="409"/>
      <c r="BB18" s="409"/>
      <c r="BC18" s="409"/>
      <c r="BD18" s="409"/>
      <c r="BE18" s="409"/>
      <c r="BF18" s="409"/>
      <c r="BG18" s="409"/>
      <c r="BH18" s="409"/>
      <c r="BI18" s="409"/>
      <c r="BJ18" s="409"/>
      <c r="BK18" s="409"/>
      <c r="BL18" s="409"/>
      <c r="BM18" s="410"/>
      <c r="BN18" s="428">
        <v>63632574</v>
      </c>
      <c r="BO18" s="429"/>
      <c r="BP18" s="429"/>
      <c r="BQ18" s="429"/>
      <c r="BR18" s="429"/>
      <c r="BS18" s="429"/>
      <c r="BT18" s="429"/>
      <c r="BU18" s="430"/>
      <c r="BV18" s="428">
        <v>61764894</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159</v>
      </c>
      <c r="C19" s="491"/>
      <c r="D19" s="491"/>
      <c r="E19" s="492"/>
      <c r="F19" s="492"/>
      <c r="G19" s="492"/>
      <c r="H19" s="492"/>
      <c r="I19" s="492"/>
      <c r="J19" s="492"/>
      <c r="K19" s="492"/>
      <c r="L19" s="498">
        <v>3342</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160</v>
      </c>
      <c r="AZ19" s="409"/>
      <c r="BA19" s="409"/>
      <c r="BB19" s="409"/>
      <c r="BC19" s="409"/>
      <c r="BD19" s="409"/>
      <c r="BE19" s="409"/>
      <c r="BF19" s="409"/>
      <c r="BG19" s="409"/>
      <c r="BH19" s="409"/>
      <c r="BI19" s="409"/>
      <c r="BJ19" s="409"/>
      <c r="BK19" s="409"/>
      <c r="BL19" s="409"/>
      <c r="BM19" s="410"/>
      <c r="BN19" s="428">
        <v>75552674</v>
      </c>
      <c r="BO19" s="429"/>
      <c r="BP19" s="429"/>
      <c r="BQ19" s="429"/>
      <c r="BR19" s="429"/>
      <c r="BS19" s="429"/>
      <c r="BT19" s="429"/>
      <c r="BU19" s="430"/>
      <c r="BV19" s="428">
        <v>74551581</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161</v>
      </c>
      <c r="C20" s="491"/>
      <c r="D20" s="491"/>
      <c r="E20" s="492"/>
      <c r="F20" s="492"/>
      <c r="G20" s="492"/>
      <c r="H20" s="492"/>
      <c r="I20" s="492"/>
      <c r="J20" s="492"/>
      <c r="K20" s="492"/>
      <c r="L20" s="498">
        <v>148048</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162</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163</v>
      </c>
      <c r="C22" s="458"/>
      <c r="D22" s="459"/>
      <c r="E22" s="466" t="s">
        <v>1</v>
      </c>
      <c r="F22" s="441"/>
      <c r="G22" s="441"/>
      <c r="H22" s="441"/>
      <c r="I22" s="441"/>
      <c r="J22" s="441"/>
      <c r="K22" s="442"/>
      <c r="L22" s="466" t="s">
        <v>164</v>
      </c>
      <c r="M22" s="441"/>
      <c r="N22" s="441"/>
      <c r="O22" s="441"/>
      <c r="P22" s="442"/>
      <c r="Q22" s="451" t="s">
        <v>165</v>
      </c>
      <c r="R22" s="452"/>
      <c r="S22" s="452"/>
      <c r="T22" s="452"/>
      <c r="U22" s="452"/>
      <c r="V22" s="467"/>
      <c r="W22" s="469" t="s">
        <v>166</v>
      </c>
      <c r="X22" s="458"/>
      <c r="Y22" s="459"/>
      <c r="Z22" s="466" t="s">
        <v>1</v>
      </c>
      <c r="AA22" s="441"/>
      <c r="AB22" s="441"/>
      <c r="AC22" s="441"/>
      <c r="AD22" s="441"/>
      <c r="AE22" s="441"/>
      <c r="AF22" s="441"/>
      <c r="AG22" s="442"/>
      <c r="AH22" s="440" t="s">
        <v>167</v>
      </c>
      <c r="AI22" s="441"/>
      <c r="AJ22" s="441"/>
      <c r="AK22" s="441"/>
      <c r="AL22" s="442"/>
      <c r="AM22" s="440" t="s">
        <v>168</v>
      </c>
      <c r="AN22" s="446"/>
      <c r="AO22" s="446"/>
      <c r="AP22" s="446"/>
      <c r="AQ22" s="446"/>
      <c r="AR22" s="447"/>
      <c r="AS22" s="451" t="s">
        <v>165</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169</v>
      </c>
      <c r="AZ23" s="421"/>
      <c r="BA23" s="421"/>
      <c r="BB23" s="421"/>
      <c r="BC23" s="421"/>
      <c r="BD23" s="421"/>
      <c r="BE23" s="421"/>
      <c r="BF23" s="421"/>
      <c r="BG23" s="421"/>
      <c r="BH23" s="421"/>
      <c r="BI23" s="421"/>
      <c r="BJ23" s="421"/>
      <c r="BK23" s="421"/>
      <c r="BL23" s="421"/>
      <c r="BM23" s="422"/>
      <c r="BN23" s="428">
        <v>50035836</v>
      </c>
      <c r="BO23" s="429"/>
      <c r="BP23" s="429"/>
      <c r="BQ23" s="429"/>
      <c r="BR23" s="429"/>
      <c r="BS23" s="429"/>
      <c r="BT23" s="429"/>
      <c r="BU23" s="430"/>
      <c r="BV23" s="428">
        <v>52544172</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170</v>
      </c>
      <c r="F24" s="402"/>
      <c r="G24" s="402"/>
      <c r="H24" s="402"/>
      <c r="I24" s="402"/>
      <c r="J24" s="402"/>
      <c r="K24" s="403"/>
      <c r="L24" s="404">
        <v>1</v>
      </c>
      <c r="M24" s="405"/>
      <c r="N24" s="405"/>
      <c r="O24" s="405"/>
      <c r="P24" s="406"/>
      <c r="Q24" s="404">
        <v>9585</v>
      </c>
      <c r="R24" s="405"/>
      <c r="S24" s="405"/>
      <c r="T24" s="405"/>
      <c r="U24" s="405"/>
      <c r="V24" s="406"/>
      <c r="W24" s="470"/>
      <c r="X24" s="461"/>
      <c r="Y24" s="462"/>
      <c r="Z24" s="401" t="s">
        <v>171</v>
      </c>
      <c r="AA24" s="402"/>
      <c r="AB24" s="402"/>
      <c r="AC24" s="402"/>
      <c r="AD24" s="402"/>
      <c r="AE24" s="402"/>
      <c r="AF24" s="402"/>
      <c r="AG24" s="403"/>
      <c r="AH24" s="404">
        <v>1962</v>
      </c>
      <c r="AI24" s="405"/>
      <c r="AJ24" s="405"/>
      <c r="AK24" s="405"/>
      <c r="AL24" s="406"/>
      <c r="AM24" s="404">
        <v>5825178</v>
      </c>
      <c r="AN24" s="405"/>
      <c r="AO24" s="405"/>
      <c r="AP24" s="405"/>
      <c r="AQ24" s="405"/>
      <c r="AR24" s="406"/>
      <c r="AS24" s="404">
        <v>2969</v>
      </c>
      <c r="AT24" s="405"/>
      <c r="AU24" s="405"/>
      <c r="AV24" s="405"/>
      <c r="AW24" s="405"/>
      <c r="AX24" s="407"/>
      <c r="AY24" s="395" t="s">
        <v>172</v>
      </c>
      <c r="AZ24" s="396"/>
      <c r="BA24" s="396"/>
      <c r="BB24" s="396"/>
      <c r="BC24" s="396"/>
      <c r="BD24" s="396"/>
      <c r="BE24" s="396"/>
      <c r="BF24" s="396"/>
      <c r="BG24" s="396"/>
      <c r="BH24" s="396"/>
      <c r="BI24" s="396"/>
      <c r="BJ24" s="396"/>
      <c r="BK24" s="396"/>
      <c r="BL24" s="396"/>
      <c r="BM24" s="397"/>
      <c r="BN24" s="428">
        <v>41501057</v>
      </c>
      <c r="BO24" s="429"/>
      <c r="BP24" s="429"/>
      <c r="BQ24" s="429"/>
      <c r="BR24" s="429"/>
      <c r="BS24" s="429"/>
      <c r="BT24" s="429"/>
      <c r="BU24" s="430"/>
      <c r="BV24" s="428">
        <v>44133307</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173</v>
      </c>
      <c r="F25" s="402"/>
      <c r="G25" s="402"/>
      <c r="H25" s="402"/>
      <c r="I25" s="402"/>
      <c r="J25" s="402"/>
      <c r="K25" s="403"/>
      <c r="L25" s="404">
        <v>2</v>
      </c>
      <c r="M25" s="405"/>
      <c r="N25" s="405"/>
      <c r="O25" s="405"/>
      <c r="P25" s="406"/>
      <c r="Q25" s="404">
        <v>8415</v>
      </c>
      <c r="R25" s="405"/>
      <c r="S25" s="405"/>
      <c r="T25" s="405"/>
      <c r="U25" s="405"/>
      <c r="V25" s="406"/>
      <c r="W25" s="470"/>
      <c r="X25" s="461"/>
      <c r="Y25" s="462"/>
      <c r="Z25" s="401" t="s">
        <v>174</v>
      </c>
      <c r="AA25" s="402"/>
      <c r="AB25" s="402"/>
      <c r="AC25" s="402"/>
      <c r="AD25" s="402"/>
      <c r="AE25" s="402"/>
      <c r="AF25" s="402"/>
      <c r="AG25" s="403"/>
      <c r="AH25" s="404">
        <v>329</v>
      </c>
      <c r="AI25" s="405"/>
      <c r="AJ25" s="405"/>
      <c r="AK25" s="405"/>
      <c r="AL25" s="406"/>
      <c r="AM25" s="404">
        <v>965615</v>
      </c>
      <c r="AN25" s="405"/>
      <c r="AO25" s="405"/>
      <c r="AP25" s="405"/>
      <c r="AQ25" s="405"/>
      <c r="AR25" s="406"/>
      <c r="AS25" s="404">
        <v>2935</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6194265</v>
      </c>
      <c r="BO25" s="424"/>
      <c r="BP25" s="424"/>
      <c r="BQ25" s="424"/>
      <c r="BR25" s="424"/>
      <c r="BS25" s="424"/>
      <c r="BT25" s="424"/>
      <c r="BU25" s="425"/>
      <c r="BV25" s="423">
        <v>5199554</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176</v>
      </c>
      <c r="F26" s="402"/>
      <c r="G26" s="402"/>
      <c r="H26" s="402"/>
      <c r="I26" s="402"/>
      <c r="J26" s="402"/>
      <c r="K26" s="403"/>
      <c r="L26" s="404">
        <v>1</v>
      </c>
      <c r="M26" s="405"/>
      <c r="N26" s="405"/>
      <c r="O26" s="405"/>
      <c r="P26" s="406"/>
      <c r="Q26" s="404">
        <v>7425</v>
      </c>
      <c r="R26" s="405"/>
      <c r="S26" s="405"/>
      <c r="T26" s="405"/>
      <c r="U26" s="405"/>
      <c r="V26" s="406"/>
      <c r="W26" s="470"/>
      <c r="X26" s="461"/>
      <c r="Y26" s="462"/>
      <c r="Z26" s="401" t="s">
        <v>177</v>
      </c>
      <c r="AA26" s="483"/>
      <c r="AB26" s="483"/>
      <c r="AC26" s="483"/>
      <c r="AD26" s="483"/>
      <c r="AE26" s="483"/>
      <c r="AF26" s="483"/>
      <c r="AG26" s="484"/>
      <c r="AH26" s="404">
        <v>145</v>
      </c>
      <c r="AI26" s="405"/>
      <c r="AJ26" s="405"/>
      <c r="AK26" s="405"/>
      <c r="AL26" s="406"/>
      <c r="AM26" s="404">
        <v>391355</v>
      </c>
      <c r="AN26" s="405"/>
      <c r="AO26" s="405"/>
      <c r="AP26" s="405"/>
      <c r="AQ26" s="405"/>
      <c r="AR26" s="406"/>
      <c r="AS26" s="404">
        <v>2699</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v>186014</v>
      </c>
      <c r="BO26" s="429"/>
      <c r="BP26" s="429"/>
      <c r="BQ26" s="429"/>
      <c r="BR26" s="429"/>
      <c r="BS26" s="429"/>
      <c r="BT26" s="429"/>
      <c r="BU26" s="430"/>
      <c r="BV26" s="428">
        <v>119112</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179</v>
      </c>
      <c r="F27" s="402"/>
      <c r="G27" s="402"/>
      <c r="H27" s="402"/>
      <c r="I27" s="402"/>
      <c r="J27" s="402"/>
      <c r="K27" s="403"/>
      <c r="L27" s="404">
        <v>1</v>
      </c>
      <c r="M27" s="405"/>
      <c r="N27" s="405"/>
      <c r="O27" s="405"/>
      <c r="P27" s="406"/>
      <c r="Q27" s="404">
        <v>7500</v>
      </c>
      <c r="R27" s="405"/>
      <c r="S27" s="405"/>
      <c r="T27" s="405"/>
      <c r="U27" s="405"/>
      <c r="V27" s="406"/>
      <c r="W27" s="470"/>
      <c r="X27" s="461"/>
      <c r="Y27" s="462"/>
      <c r="Z27" s="401" t="s">
        <v>180</v>
      </c>
      <c r="AA27" s="402"/>
      <c r="AB27" s="402"/>
      <c r="AC27" s="402"/>
      <c r="AD27" s="402"/>
      <c r="AE27" s="402"/>
      <c r="AF27" s="402"/>
      <c r="AG27" s="403"/>
      <c r="AH27" s="404">
        <v>103</v>
      </c>
      <c r="AI27" s="405"/>
      <c r="AJ27" s="405"/>
      <c r="AK27" s="405"/>
      <c r="AL27" s="406"/>
      <c r="AM27" s="404">
        <v>279949</v>
      </c>
      <c r="AN27" s="405"/>
      <c r="AO27" s="405"/>
      <c r="AP27" s="405"/>
      <c r="AQ27" s="405"/>
      <c r="AR27" s="406"/>
      <c r="AS27" s="404">
        <v>2718</v>
      </c>
      <c r="AT27" s="405"/>
      <c r="AU27" s="405"/>
      <c r="AV27" s="405"/>
      <c r="AW27" s="405"/>
      <c r="AX27" s="407"/>
      <c r="AY27" s="434" t="s">
        <v>181</v>
      </c>
      <c r="AZ27" s="435"/>
      <c r="BA27" s="435"/>
      <c r="BB27" s="435"/>
      <c r="BC27" s="435"/>
      <c r="BD27" s="435"/>
      <c r="BE27" s="435"/>
      <c r="BF27" s="435"/>
      <c r="BG27" s="435"/>
      <c r="BH27" s="435"/>
      <c r="BI27" s="435"/>
      <c r="BJ27" s="435"/>
      <c r="BK27" s="435"/>
      <c r="BL27" s="435"/>
      <c r="BM27" s="436"/>
      <c r="BN27" s="431">
        <v>3791944</v>
      </c>
      <c r="BO27" s="432"/>
      <c r="BP27" s="432"/>
      <c r="BQ27" s="432"/>
      <c r="BR27" s="432"/>
      <c r="BS27" s="432"/>
      <c r="BT27" s="432"/>
      <c r="BU27" s="433"/>
      <c r="BV27" s="431">
        <v>3791890</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182</v>
      </c>
      <c r="F28" s="402"/>
      <c r="G28" s="402"/>
      <c r="H28" s="402"/>
      <c r="I28" s="402"/>
      <c r="J28" s="402"/>
      <c r="K28" s="403"/>
      <c r="L28" s="404">
        <v>1</v>
      </c>
      <c r="M28" s="405"/>
      <c r="N28" s="405"/>
      <c r="O28" s="405"/>
      <c r="P28" s="406"/>
      <c r="Q28" s="404">
        <v>7100</v>
      </c>
      <c r="R28" s="405"/>
      <c r="S28" s="405"/>
      <c r="T28" s="405"/>
      <c r="U28" s="405"/>
      <c r="V28" s="406"/>
      <c r="W28" s="470"/>
      <c r="X28" s="461"/>
      <c r="Y28" s="462"/>
      <c r="Z28" s="401" t="s">
        <v>183</v>
      </c>
      <c r="AA28" s="402"/>
      <c r="AB28" s="402"/>
      <c r="AC28" s="402"/>
      <c r="AD28" s="402"/>
      <c r="AE28" s="402"/>
      <c r="AF28" s="402"/>
      <c r="AG28" s="403"/>
      <c r="AH28" s="404" t="s">
        <v>136</v>
      </c>
      <c r="AI28" s="405"/>
      <c r="AJ28" s="405"/>
      <c r="AK28" s="405"/>
      <c r="AL28" s="406"/>
      <c r="AM28" s="404" t="s">
        <v>136</v>
      </c>
      <c r="AN28" s="405"/>
      <c r="AO28" s="405"/>
      <c r="AP28" s="405"/>
      <c r="AQ28" s="405"/>
      <c r="AR28" s="406"/>
      <c r="AS28" s="404" t="s">
        <v>146</v>
      </c>
      <c r="AT28" s="405"/>
      <c r="AU28" s="405"/>
      <c r="AV28" s="405"/>
      <c r="AW28" s="405"/>
      <c r="AX28" s="407"/>
      <c r="AY28" s="411" t="s">
        <v>184</v>
      </c>
      <c r="AZ28" s="412"/>
      <c r="BA28" s="412"/>
      <c r="BB28" s="413"/>
      <c r="BC28" s="420" t="s">
        <v>48</v>
      </c>
      <c r="BD28" s="421"/>
      <c r="BE28" s="421"/>
      <c r="BF28" s="421"/>
      <c r="BG28" s="421"/>
      <c r="BH28" s="421"/>
      <c r="BI28" s="421"/>
      <c r="BJ28" s="421"/>
      <c r="BK28" s="421"/>
      <c r="BL28" s="421"/>
      <c r="BM28" s="422"/>
      <c r="BN28" s="423">
        <v>15116884</v>
      </c>
      <c r="BO28" s="424"/>
      <c r="BP28" s="424"/>
      <c r="BQ28" s="424"/>
      <c r="BR28" s="424"/>
      <c r="BS28" s="424"/>
      <c r="BT28" s="424"/>
      <c r="BU28" s="425"/>
      <c r="BV28" s="423">
        <v>14842136</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185</v>
      </c>
      <c r="F29" s="402"/>
      <c r="G29" s="402"/>
      <c r="H29" s="402"/>
      <c r="I29" s="402"/>
      <c r="J29" s="402"/>
      <c r="K29" s="403"/>
      <c r="L29" s="404">
        <v>32</v>
      </c>
      <c r="M29" s="405"/>
      <c r="N29" s="405"/>
      <c r="O29" s="405"/>
      <c r="P29" s="406"/>
      <c r="Q29" s="404">
        <v>6600</v>
      </c>
      <c r="R29" s="405"/>
      <c r="S29" s="405"/>
      <c r="T29" s="405"/>
      <c r="U29" s="405"/>
      <c r="V29" s="406"/>
      <c r="W29" s="471"/>
      <c r="X29" s="472"/>
      <c r="Y29" s="473"/>
      <c r="Z29" s="401" t="s">
        <v>186</v>
      </c>
      <c r="AA29" s="402"/>
      <c r="AB29" s="402"/>
      <c r="AC29" s="402"/>
      <c r="AD29" s="402"/>
      <c r="AE29" s="402"/>
      <c r="AF29" s="402"/>
      <c r="AG29" s="403"/>
      <c r="AH29" s="404">
        <v>2065</v>
      </c>
      <c r="AI29" s="405"/>
      <c r="AJ29" s="405"/>
      <c r="AK29" s="405"/>
      <c r="AL29" s="406"/>
      <c r="AM29" s="404">
        <v>6105127</v>
      </c>
      <c r="AN29" s="405"/>
      <c r="AO29" s="405"/>
      <c r="AP29" s="405"/>
      <c r="AQ29" s="405"/>
      <c r="AR29" s="406"/>
      <c r="AS29" s="404">
        <v>2956</v>
      </c>
      <c r="AT29" s="405"/>
      <c r="AU29" s="405"/>
      <c r="AV29" s="405"/>
      <c r="AW29" s="405"/>
      <c r="AX29" s="407"/>
      <c r="AY29" s="414"/>
      <c r="AZ29" s="415"/>
      <c r="BA29" s="415"/>
      <c r="BB29" s="416"/>
      <c r="BC29" s="408" t="s">
        <v>187</v>
      </c>
      <c r="BD29" s="409"/>
      <c r="BE29" s="409"/>
      <c r="BF29" s="409"/>
      <c r="BG29" s="409"/>
      <c r="BH29" s="409"/>
      <c r="BI29" s="409"/>
      <c r="BJ29" s="409"/>
      <c r="BK29" s="409"/>
      <c r="BL29" s="409"/>
      <c r="BM29" s="410"/>
      <c r="BN29" s="428">
        <v>2531165</v>
      </c>
      <c r="BO29" s="429"/>
      <c r="BP29" s="429"/>
      <c r="BQ29" s="429"/>
      <c r="BR29" s="429"/>
      <c r="BS29" s="429"/>
      <c r="BT29" s="429"/>
      <c r="BU29" s="430"/>
      <c r="BV29" s="428">
        <v>2530528</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188</v>
      </c>
      <c r="X30" s="481"/>
      <c r="Y30" s="481"/>
      <c r="Z30" s="481"/>
      <c r="AA30" s="481"/>
      <c r="AB30" s="481"/>
      <c r="AC30" s="481"/>
      <c r="AD30" s="481"/>
      <c r="AE30" s="481"/>
      <c r="AF30" s="481"/>
      <c r="AG30" s="482"/>
      <c r="AH30" s="392">
        <v>99.1</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14711092</v>
      </c>
      <c r="BO30" s="432"/>
      <c r="BP30" s="432"/>
      <c r="BQ30" s="432"/>
      <c r="BR30" s="432"/>
      <c r="BS30" s="432"/>
      <c r="BT30" s="432"/>
      <c r="BU30" s="433"/>
      <c r="BV30" s="431">
        <v>17367710</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195</v>
      </c>
      <c r="D33" s="391"/>
      <c r="E33" s="390" t="s">
        <v>196</v>
      </c>
      <c r="F33" s="390"/>
      <c r="G33" s="390"/>
      <c r="H33" s="390"/>
      <c r="I33" s="390"/>
      <c r="J33" s="390"/>
      <c r="K33" s="390"/>
      <c r="L33" s="390"/>
      <c r="M33" s="390"/>
      <c r="N33" s="390"/>
      <c r="O33" s="390"/>
      <c r="P33" s="390"/>
      <c r="Q33" s="390"/>
      <c r="R33" s="390"/>
      <c r="S33" s="390"/>
      <c r="T33" s="216"/>
      <c r="U33" s="391" t="s">
        <v>197</v>
      </c>
      <c r="V33" s="391"/>
      <c r="W33" s="390" t="s">
        <v>196</v>
      </c>
      <c r="X33" s="390"/>
      <c r="Y33" s="390"/>
      <c r="Z33" s="390"/>
      <c r="AA33" s="390"/>
      <c r="AB33" s="390"/>
      <c r="AC33" s="390"/>
      <c r="AD33" s="390"/>
      <c r="AE33" s="390"/>
      <c r="AF33" s="390"/>
      <c r="AG33" s="390"/>
      <c r="AH33" s="390"/>
      <c r="AI33" s="390"/>
      <c r="AJ33" s="390"/>
      <c r="AK33" s="390"/>
      <c r="AL33" s="216"/>
      <c r="AM33" s="391" t="s">
        <v>195</v>
      </c>
      <c r="AN33" s="391"/>
      <c r="AO33" s="390" t="s">
        <v>196</v>
      </c>
      <c r="AP33" s="390"/>
      <c r="AQ33" s="390"/>
      <c r="AR33" s="390"/>
      <c r="AS33" s="390"/>
      <c r="AT33" s="390"/>
      <c r="AU33" s="390"/>
      <c r="AV33" s="390"/>
      <c r="AW33" s="390"/>
      <c r="AX33" s="390"/>
      <c r="AY33" s="390"/>
      <c r="AZ33" s="390"/>
      <c r="BA33" s="390"/>
      <c r="BB33" s="390"/>
      <c r="BC33" s="390"/>
      <c r="BD33" s="217"/>
      <c r="BE33" s="390" t="s">
        <v>198</v>
      </c>
      <c r="BF33" s="390"/>
      <c r="BG33" s="390" t="s">
        <v>199</v>
      </c>
      <c r="BH33" s="390"/>
      <c r="BI33" s="390"/>
      <c r="BJ33" s="390"/>
      <c r="BK33" s="390"/>
      <c r="BL33" s="390"/>
      <c r="BM33" s="390"/>
      <c r="BN33" s="390"/>
      <c r="BO33" s="390"/>
      <c r="BP33" s="390"/>
      <c r="BQ33" s="390"/>
      <c r="BR33" s="390"/>
      <c r="BS33" s="390"/>
      <c r="BT33" s="390"/>
      <c r="BU33" s="390"/>
      <c r="BV33" s="217"/>
      <c r="BW33" s="391" t="s">
        <v>198</v>
      </c>
      <c r="BX33" s="391"/>
      <c r="BY33" s="390" t="s">
        <v>200</v>
      </c>
      <c r="BZ33" s="390"/>
      <c r="CA33" s="390"/>
      <c r="CB33" s="390"/>
      <c r="CC33" s="390"/>
      <c r="CD33" s="390"/>
      <c r="CE33" s="390"/>
      <c r="CF33" s="390"/>
      <c r="CG33" s="390"/>
      <c r="CH33" s="390"/>
      <c r="CI33" s="390"/>
      <c r="CJ33" s="390"/>
      <c r="CK33" s="390"/>
      <c r="CL33" s="390"/>
      <c r="CM33" s="390"/>
      <c r="CN33" s="216"/>
      <c r="CO33" s="391" t="s">
        <v>195</v>
      </c>
      <c r="CP33" s="391"/>
      <c r="CQ33" s="390" t="s">
        <v>201</v>
      </c>
      <c r="CR33" s="390"/>
      <c r="CS33" s="390"/>
      <c r="CT33" s="390"/>
      <c r="CU33" s="390"/>
      <c r="CV33" s="390"/>
      <c r="CW33" s="390"/>
      <c r="CX33" s="390"/>
      <c r="CY33" s="390"/>
      <c r="CZ33" s="390"/>
      <c r="DA33" s="390"/>
      <c r="DB33" s="390"/>
      <c r="DC33" s="390"/>
      <c r="DD33" s="390"/>
      <c r="DE33" s="390"/>
      <c r="DF33" s="216"/>
      <c r="DG33" s="389" t="s">
        <v>202</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4</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8</v>
      </c>
      <c r="AN34" s="387"/>
      <c r="AO34" s="386" t="str">
        <f>IF('各会計、関係団体の財政状況及び健全化判断比率'!B32="","",'各会計、関係団体の財政状況及び健全化判断比率'!B32)</f>
        <v>下水道等事業会計</v>
      </c>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11</v>
      </c>
      <c r="BX34" s="387"/>
      <c r="BY34" s="386" t="str">
        <f>IF('各会計、関係団体の財政状況及び健全化判断比率'!B68="","",'各会計、関係団体の財政状況及び健全化判断比率'!B68)</f>
        <v>大阪府都市競艇企業団（一般会計）</v>
      </c>
      <c r="BZ34" s="386"/>
      <c r="CA34" s="386"/>
      <c r="CB34" s="386"/>
      <c r="CC34" s="386"/>
      <c r="CD34" s="386"/>
      <c r="CE34" s="386"/>
      <c r="CF34" s="386"/>
      <c r="CG34" s="386"/>
      <c r="CH34" s="386"/>
      <c r="CI34" s="386"/>
      <c r="CJ34" s="386"/>
      <c r="CK34" s="386"/>
      <c r="CL34" s="386"/>
      <c r="CM34" s="386"/>
      <c r="CN34" s="214"/>
      <c r="CO34" s="387">
        <f>IF(CQ34="","",MAX(C34:D43,U34:V43,AM34:AN43,BE34:BF43,BW34:BX43)+1)</f>
        <v>17</v>
      </c>
      <c r="CP34" s="387"/>
      <c r="CQ34" s="386" t="str">
        <f>IF('各会計、関係団体の財政状況及び健全化判断比率'!BS7="","",'各会計、関係団体の財政状況及び健全化判断比率'!BS7)</f>
        <v>高槻市土地開発公社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公園墓地特別会計</v>
      </c>
      <c r="F35" s="386"/>
      <c r="G35" s="386"/>
      <c r="H35" s="386"/>
      <c r="I35" s="386"/>
      <c r="J35" s="386"/>
      <c r="K35" s="386"/>
      <c r="L35" s="386"/>
      <c r="M35" s="386"/>
      <c r="N35" s="386"/>
      <c r="O35" s="386"/>
      <c r="P35" s="386"/>
      <c r="Q35" s="386"/>
      <c r="R35" s="386"/>
      <c r="S35" s="386"/>
      <c r="T35" s="214"/>
      <c r="U35" s="387">
        <f>IF(W35="","",U34+1)</f>
        <v>5</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f t="shared" ref="AM35:AM43" si="0">IF(AO35="","",AM34+1)</f>
        <v>9</v>
      </c>
      <c r="AN35" s="387"/>
      <c r="AO35" s="386" t="str">
        <f>IF('各会計、関係団体の財政状況及び健全化判断比率'!B33="","",'各会計、関係団体の財政状況及び健全化判断比率'!B33)</f>
        <v>自動車運送事業会計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12</v>
      </c>
      <c r="BX35" s="387"/>
      <c r="BY35" s="386" t="str">
        <f>IF('各会計、関係団体の財政状況及び健全化判断比率'!B69="","",'各会計、関係団体の財政状況及び健全化判断比率'!B69)</f>
        <v>淀川右岸水防事務組合（一般会計）</v>
      </c>
      <c r="BZ35" s="386"/>
      <c r="CA35" s="386"/>
      <c r="CB35" s="386"/>
      <c r="CC35" s="386"/>
      <c r="CD35" s="386"/>
      <c r="CE35" s="386"/>
      <c r="CF35" s="386"/>
      <c r="CG35" s="386"/>
      <c r="CH35" s="386"/>
      <c r="CI35" s="386"/>
      <c r="CJ35" s="386"/>
      <c r="CK35" s="386"/>
      <c r="CL35" s="386"/>
      <c r="CM35" s="386"/>
      <c r="CN35" s="214"/>
      <c r="CO35" s="387">
        <f t="shared" ref="CO35:CO43" si="3">IF(CQ35="","",CO34+1)</f>
        <v>18</v>
      </c>
      <c r="CP35" s="387"/>
      <c r="CQ35" s="386" t="str">
        <f>IF('各会計、関係団体の財政状況及び健全化判断比率'!BS8="","",'各会計、関係団体の財政状況及び健全化判断比率'!BS8)</f>
        <v>高槻市都市交流協会</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IF('各会計、関係団体の財政状況及び健全化判断比率'!B9="","",'各会計、関係団体の財政状況及び健全化判断比率'!B9)</f>
        <v>母子父子寡婦福祉資金貸付金特別会計</v>
      </c>
      <c r="F36" s="386"/>
      <c r="G36" s="386"/>
      <c r="H36" s="386"/>
      <c r="I36" s="386"/>
      <c r="J36" s="386"/>
      <c r="K36" s="386"/>
      <c r="L36" s="386"/>
      <c r="M36" s="386"/>
      <c r="N36" s="386"/>
      <c r="O36" s="386"/>
      <c r="P36" s="386"/>
      <c r="Q36" s="386"/>
      <c r="R36" s="386"/>
      <c r="S36" s="386"/>
      <c r="T36" s="214"/>
      <c r="U36" s="387">
        <f t="shared" ref="U36:U43" si="4">IF(W36="","",U35+1)</f>
        <v>6</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f t="shared" si="0"/>
        <v>10</v>
      </c>
      <c r="AN36" s="387"/>
      <c r="AO36" s="386" t="str">
        <f>IF('各会計、関係団体の財政状況及び健全化判断比率'!B34="","",'各会計、関係団体の財政状況及び健全化判断比率'!B34)</f>
        <v>水道事業会計</v>
      </c>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13</v>
      </c>
      <c r="BX36" s="387"/>
      <c r="BY36" s="386" t="str">
        <f>IF('各会計、関係団体の財政状況及び健全化判断比率'!B70="","",'各会計、関係団体の財政状況及び健全化判断比率'!B70)</f>
        <v>大阪府後期高齢者医療広域連合
（一般会計）</v>
      </c>
      <c r="BZ36" s="386"/>
      <c r="CA36" s="386"/>
      <c r="CB36" s="386"/>
      <c r="CC36" s="386"/>
      <c r="CD36" s="386"/>
      <c r="CE36" s="386"/>
      <c r="CF36" s="386"/>
      <c r="CG36" s="386"/>
      <c r="CH36" s="386"/>
      <c r="CI36" s="386"/>
      <c r="CJ36" s="386"/>
      <c r="CK36" s="386"/>
      <c r="CL36" s="386"/>
      <c r="CM36" s="386"/>
      <c r="CN36" s="214"/>
      <c r="CO36" s="387">
        <f t="shared" si="3"/>
        <v>19</v>
      </c>
      <c r="CP36" s="387"/>
      <c r="CQ36" s="386" t="str">
        <f>IF('各会計、関係団体の財政状況及び健全化判断比率'!BS9="","",'各会計、関係団体の財政状況及び健全化判断比率'!BS9)</f>
        <v>高槻市文化振興事業団</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7</v>
      </c>
      <c r="V37" s="387"/>
      <c r="W37" s="386" t="str">
        <f>IF('各会計、関係団体の財政状況及び健全化判断比率'!B31="","",'各会計、関係団体の財政状況及び健全化判断比率'!B31)</f>
        <v>駐車場特別会計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14</v>
      </c>
      <c r="BX37" s="387"/>
      <c r="BY37" s="386" t="str">
        <f>IF('各会計、関係団体の財政状況及び健全化判断比率'!B71="","",'各会計、関係団体の財政状況及び健全化判断比率'!B71)</f>
        <v>大阪府後期高齢者医療広域連合
（後期高齢者医療特別会計）</v>
      </c>
      <c r="BZ37" s="386"/>
      <c r="CA37" s="386"/>
      <c r="CB37" s="386"/>
      <c r="CC37" s="386"/>
      <c r="CD37" s="386"/>
      <c r="CE37" s="386"/>
      <c r="CF37" s="386"/>
      <c r="CG37" s="386"/>
      <c r="CH37" s="386"/>
      <c r="CI37" s="386"/>
      <c r="CJ37" s="386"/>
      <c r="CK37" s="386"/>
      <c r="CL37" s="386"/>
      <c r="CM37" s="386"/>
      <c r="CN37" s="214"/>
      <c r="CO37" s="387">
        <f t="shared" si="3"/>
        <v>20</v>
      </c>
      <c r="CP37" s="387"/>
      <c r="CQ37" s="386" t="str">
        <f>IF('各会計、関係団体の財政状況及び健全化判断比率'!BS10="","",'各会計、関係団体の財政状況及び健全化判断比率'!BS10)</f>
        <v>大阪府三島救急医療センター</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15</v>
      </c>
      <c r="BX38" s="387"/>
      <c r="BY38" s="386" t="str">
        <f>IF('各会計、関係団体の財政状況及び健全化判断比率'!B72="","",'各会計、関係団体の財政状況及び健全化判断比率'!B72)</f>
        <v>大阪広域水道企業団
水道事業会計（水道用水供給事業）</v>
      </c>
      <c r="BZ38" s="386"/>
      <c r="CA38" s="386"/>
      <c r="CB38" s="386"/>
      <c r="CC38" s="386"/>
      <c r="CD38" s="386"/>
      <c r="CE38" s="386"/>
      <c r="CF38" s="386"/>
      <c r="CG38" s="386"/>
      <c r="CH38" s="386"/>
      <c r="CI38" s="386"/>
      <c r="CJ38" s="386"/>
      <c r="CK38" s="386"/>
      <c r="CL38" s="386"/>
      <c r="CM38" s="386"/>
      <c r="CN38" s="214"/>
      <c r="CO38" s="387">
        <f t="shared" si="3"/>
        <v>21</v>
      </c>
      <c r="CP38" s="387"/>
      <c r="CQ38" s="386" t="str">
        <f>IF('各会計、関係団体の財政状況及び健全化判断比率'!BS11="","",'各会計、関係団体の財政状況及び健全化判断比率'!BS11)</f>
        <v>高槻市みどりとスポーツ振興事業団</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16</v>
      </c>
      <c r="BX39" s="387"/>
      <c r="BY39" s="386" t="str">
        <f>IF('各会計、関係団体の財政状況及び健全化判断比率'!B73="","",'各会計、関係団体の財政状況及び健全化判断比率'!B73)</f>
        <v>大阪広域水道企業団
（工業用水道事業会計）</v>
      </c>
      <c r="BZ39" s="386"/>
      <c r="CA39" s="386"/>
      <c r="CB39" s="386"/>
      <c r="CC39" s="386"/>
      <c r="CD39" s="386"/>
      <c r="CE39" s="386"/>
      <c r="CF39" s="386"/>
      <c r="CG39" s="386"/>
      <c r="CH39" s="386"/>
      <c r="CI39" s="386"/>
      <c r="CJ39" s="386"/>
      <c r="CK39" s="386"/>
      <c r="CL39" s="386"/>
      <c r="CM39" s="386"/>
      <c r="CN39" s="214"/>
      <c r="CO39" s="387">
        <f t="shared" si="3"/>
        <v>22</v>
      </c>
      <c r="CP39" s="387"/>
      <c r="CQ39" s="386" t="str">
        <f>IF('各会計、関係団体の財政状況及び健全化判断比率'!BS12="","",'各会計、関係団体の財政状況及び健全化判断比率'!BS12)</f>
        <v>高槻都市開発株式会社</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1qdzli/AzAaoGqzKss0k2l7YIGp5ScRN77tyOuZ6lXXUz2wl2dazODKZcExAmp7bpgV9jF8gwqmUMlG6ZUXC7Q==" saltValue="IR58oToVIcaUP5e7vpXZkw==" spinCount="100000" sheet="1" objects="1" scenarios="1"/>
  <customSheetViews>
    <customSheetView guid="{D94C58F1-52AC-41BA-A414-7AF002133536}" showGridLines="0" fitToPage="1" hiddenRows="1" hiddenColumns="1" topLeftCell="AQ25">
      <selection activeCell="W9" sqref="W9:AL1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18" t="s">
        <v>564</v>
      </c>
      <c r="D34" s="1218"/>
      <c r="E34" s="1219"/>
      <c r="F34" s="32">
        <v>8.8699999999999992</v>
      </c>
      <c r="G34" s="33">
        <v>9.7799999999999994</v>
      </c>
      <c r="H34" s="33">
        <v>9.6199999999999992</v>
      </c>
      <c r="I34" s="33">
        <v>9.23</v>
      </c>
      <c r="J34" s="34">
        <v>7.95</v>
      </c>
      <c r="K34" s="22"/>
      <c r="L34" s="22"/>
      <c r="M34" s="22"/>
      <c r="N34" s="22"/>
      <c r="O34" s="22"/>
      <c r="P34" s="22"/>
    </row>
    <row r="35" spans="1:16" ht="39" customHeight="1" x14ac:dyDescent="0.15">
      <c r="A35" s="22"/>
      <c r="B35" s="35"/>
      <c r="C35" s="1212" t="s">
        <v>565</v>
      </c>
      <c r="D35" s="1213"/>
      <c r="E35" s="1214"/>
      <c r="F35" s="36">
        <v>5.8</v>
      </c>
      <c r="G35" s="37">
        <v>6.32</v>
      </c>
      <c r="H35" s="37">
        <v>6.71</v>
      </c>
      <c r="I35" s="37">
        <v>6.2</v>
      </c>
      <c r="J35" s="38">
        <v>7.09</v>
      </c>
      <c r="K35" s="22"/>
      <c r="L35" s="22"/>
      <c r="M35" s="22"/>
      <c r="N35" s="22"/>
      <c r="O35" s="22"/>
      <c r="P35" s="22"/>
    </row>
    <row r="36" spans="1:16" ht="39" customHeight="1" x14ac:dyDescent="0.15">
      <c r="A36" s="22"/>
      <c r="B36" s="35"/>
      <c r="C36" s="1212" t="s">
        <v>566</v>
      </c>
      <c r="D36" s="1213"/>
      <c r="E36" s="1214"/>
      <c r="F36" s="36">
        <v>0.5</v>
      </c>
      <c r="G36" s="37">
        <v>0.59</v>
      </c>
      <c r="H36" s="37">
        <v>1.41</v>
      </c>
      <c r="I36" s="37">
        <v>1.2</v>
      </c>
      <c r="J36" s="38">
        <v>1.35</v>
      </c>
      <c r="K36" s="22"/>
      <c r="L36" s="22"/>
      <c r="M36" s="22"/>
      <c r="N36" s="22"/>
      <c r="O36" s="22"/>
      <c r="P36" s="22"/>
    </row>
    <row r="37" spans="1:16" ht="39" customHeight="1" x14ac:dyDescent="0.15">
      <c r="A37" s="22"/>
      <c r="B37" s="35"/>
      <c r="C37" s="1212" t="s">
        <v>567</v>
      </c>
      <c r="D37" s="1213"/>
      <c r="E37" s="1214"/>
      <c r="F37" s="36" t="s">
        <v>517</v>
      </c>
      <c r="G37" s="37">
        <v>0.66</v>
      </c>
      <c r="H37" s="37">
        <v>0.95</v>
      </c>
      <c r="I37" s="37">
        <v>1.0900000000000001</v>
      </c>
      <c r="J37" s="38">
        <v>1.32</v>
      </c>
      <c r="K37" s="22"/>
      <c r="L37" s="22"/>
      <c r="M37" s="22"/>
      <c r="N37" s="22"/>
      <c r="O37" s="22"/>
      <c r="P37" s="22"/>
    </row>
    <row r="38" spans="1:16" ht="39" customHeight="1" x14ac:dyDescent="0.15">
      <c r="A38" s="22"/>
      <c r="B38" s="35"/>
      <c r="C38" s="1212" t="s">
        <v>568</v>
      </c>
      <c r="D38" s="1213"/>
      <c r="E38" s="1214"/>
      <c r="F38" s="36">
        <v>0.37</v>
      </c>
      <c r="G38" s="37">
        <v>0.56000000000000005</v>
      </c>
      <c r="H38" s="37">
        <v>0.74</v>
      </c>
      <c r="I38" s="37">
        <v>0.91</v>
      </c>
      <c r="J38" s="38">
        <v>1.07</v>
      </c>
      <c r="K38" s="22"/>
      <c r="L38" s="22"/>
      <c r="M38" s="22"/>
      <c r="N38" s="22"/>
      <c r="O38" s="22"/>
      <c r="P38" s="22"/>
    </row>
    <row r="39" spans="1:16" ht="39" customHeight="1" x14ac:dyDescent="0.15">
      <c r="A39" s="22"/>
      <c r="B39" s="35"/>
      <c r="C39" s="1212" t="s">
        <v>569</v>
      </c>
      <c r="D39" s="1213"/>
      <c r="E39" s="1214"/>
      <c r="F39" s="36">
        <v>0.95</v>
      </c>
      <c r="G39" s="37">
        <v>1.37</v>
      </c>
      <c r="H39" s="37">
        <v>1.82</v>
      </c>
      <c r="I39" s="37">
        <v>0.73</v>
      </c>
      <c r="J39" s="38">
        <v>0.93</v>
      </c>
      <c r="K39" s="22"/>
      <c r="L39" s="22"/>
      <c r="M39" s="22"/>
      <c r="N39" s="22"/>
      <c r="O39" s="22"/>
      <c r="P39" s="22"/>
    </row>
    <row r="40" spans="1:16" ht="39" customHeight="1" x14ac:dyDescent="0.15">
      <c r="A40" s="22"/>
      <c r="B40" s="35"/>
      <c r="C40" s="1212" t="s">
        <v>570</v>
      </c>
      <c r="D40" s="1213"/>
      <c r="E40" s="1214"/>
      <c r="F40" s="36">
        <v>0.44</v>
      </c>
      <c r="G40" s="37">
        <v>0.71</v>
      </c>
      <c r="H40" s="37">
        <v>1.76</v>
      </c>
      <c r="I40" s="37">
        <v>0.89</v>
      </c>
      <c r="J40" s="38">
        <v>0.66</v>
      </c>
      <c r="K40" s="22"/>
      <c r="L40" s="22"/>
      <c r="M40" s="22"/>
      <c r="N40" s="22"/>
      <c r="O40" s="22"/>
      <c r="P40" s="22"/>
    </row>
    <row r="41" spans="1:16" ht="39" customHeight="1" x14ac:dyDescent="0.15">
      <c r="A41" s="22"/>
      <c r="B41" s="35"/>
      <c r="C41" s="1212" t="s">
        <v>571</v>
      </c>
      <c r="D41" s="1213"/>
      <c r="E41" s="1214"/>
      <c r="F41" s="36">
        <v>0.26</v>
      </c>
      <c r="G41" s="37">
        <v>0.27</v>
      </c>
      <c r="H41" s="37">
        <v>0.27</v>
      </c>
      <c r="I41" s="37">
        <v>0.27</v>
      </c>
      <c r="J41" s="38">
        <v>0.26</v>
      </c>
      <c r="K41" s="22"/>
      <c r="L41" s="22"/>
      <c r="M41" s="22"/>
      <c r="N41" s="22"/>
      <c r="O41" s="22"/>
      <c r="P41" s="22"/>
    </row>
    <row r="42" spans="1:16" ht="39" customHeight="1" x14ac:dyDescent="0.15">
      <c r="A42" s="22"/>
      <c r="B42" s="39"/>
      <c r="C42" s="1212" t="s">
        <v>572</v>
      </c>
      <c r="D42" s="1213"/>
      <c r="E42" s="1214"/>
      <c r="F42" s="36" t="s">
        <v>517</v>
      </c>
      <c r="G42" s="37" t="s">
        <v>517</v>
      </c>
      <c r="H42" s="37" t="s">
        <v>517</v>
      </c>
      <c r="I42" s="37" t="s">
        <v>517</v>
      </c>
      <c r="J42" s="38" t="s">
        <v>517</v>
      </c>
      <c r="K42" s="22"/>
      <c r="L42" s="22"/>
      <c r="M42" s="22"/>
      <c r="N42" s="22"/>
      <c r="O42" s="22"/>
      <c r="P42" s="22"/>
    </row>
    <row r="43" spans="1:16" ht="39" customHeight="1" thickBot="1" x14ac:dyDescent="0.2">
      <c r="A43" s="22"/>
      <c r="B43" s="40"/>
      <c r="C43" s="1215" t="s">
        <v>573</v>
      </c>
      <c r="D43" s="1216"/>
      <c r="E43" s="1217"/>
      <c r="F43" s="41">
        <v>0.85</v>
      </c>
      <c r="G43" s="42">
        <v>0</v>
      </c>
      <c r="H43" s="42">
        <v>0</v>
      </c>
      <c r="I43" s="42">
        <v>0</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HD7l62DeTOVqhlaiS9BG9x6J+uo8CrXWEMG/7VUlXz1+v7gDwbIbfnNkrFmRfPVp+UQbFXvQ+MFYalasSnqbQ==" saltValue="hjHIA4B5rDHYG/hmMaFdyA==" spinCount="100000" sheet="1" objects="1" scenarios="1"/>
  <customSheetViews>
    <customSheetView guid="{D94C58F1-52AC-41BA-A414-7AF002133536}" scale="75" showGridLines="0" fitToPage="1" hiddenRows="1" hiddenColumns="1" topLeftCell="A10">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38" t="s">
        <v>11</v>
      </c>
      <c r="C45" s="1239"/>
      <c r="D45" s="58"/>
      <c r="E45" s="1244" t="s">
        <v>12</v>
      </c>
      <c r="F45" s="1244"/>
      <c r="G45" s="1244"/>
      <c r="H45" s="1244"/>
      <c r="I45" s="1244"/>
      <c r="J45" s="1245"/>
      <c r="K45" s="59">
        <v>6953</v>
      </c>
      <c r="L45" s="60">
        <v>7479</v>
      </c>
      <c r="M45" s="60">
        <v>7365</v>
      </c>
      <c r="N45" s="60">
        <v>7389</v>
      </c>
      <c r="O45" s="61">
        <v>8154</v>
      </c>
      <c r="P45" s="48"/>
      <c r="Q45" s="48"/>
      <c r="R45" s="48"/>
      <c r="S45" s="48"/>
      <c r="T45" s="48"/>
      <c r="U45" s="48"/>
    </row>
    <row r="46" spans="1:21" ht="30.75" customHeight="1" x14ac:dyDescent="0.15">
      <c r="A46" s="48"/>
      <c r="B46" s="1240"/>
      <c r="C46" s="1241"/>
      <c r="D46" s="62"/>
      <c r="E46" s="1222" t="s">
        <v>13</v>
      </c>
      <c r="F46" s="1222"/>
      <c r="G46" s="1222"/>
      <c r="H46" s="1222"/>
      <c r="I46" s="1222"/>
      <c r="J46" s="1223"/>
      <c r="K46" s="63" t="s">
        <v>517</v>
      </c>
      <c r="L46" s="64" t="s">
        <v>517</v>
      </c>
      <c r="M46" s="64" t="s">
        <v>517</v>
      </c>
      <c r="N46" s="64" t="s">
        <v>517</v>
      </c>
      <c r="O46" s="65" t="s">
        <v>517</v>
      </c>
      <c r="P46" s="48"/>
      <c r="Q46" s="48"/>
      <c r="R46" s="48"/>
      <c r="S46" s="48"/>
      <c r="T46" s="48"/>
      <c r="U46" s="48"/>
    </row>
    <row r="47" spans="1:21" ht="30.75" customHeight="1" x14ac:dyDescent="0.15">
      <c r="A47" s="48"/>
      <c r="B47" s="1240"/>
      <c r="C47" s="1241"/>
      <c r="D47" s="62"/>
      <c r="E47" s="1222" t="s">
        <v>14</v>
      </c>
      <c r="F47" s="1222"/>
      <c r="G47" s="1222"/>
      <c r="H47" s="1222"/>
      <c r="I47" s="1222"/>
      <c r="J47" s="1223"/>
      <c r="K47" s="63" t="s">
        <v>517</v>
      </c>
      <c r="L47" s="64" t="s">
        <v>517</v>
      </c>
      <c r="M47" s="64" t="s">
        <v>517</v>
      </c>
      <c r="N47" s="64" t="s">
        <v>517</v>
      </c>
      <c r="O47" s="65" t="s">
        <v>517</v>
      </c>
      <c r="P47" s="48"/>
      <c r="Q47" s="48"/>
      <c r="R47" s="48"/>
      <c r="S47" s="48"/>
      <c r="T47" s="48"/>
      <c r="U47" s="48"/>
    </row>
    <row r="48" spans="1:21" ht="30.75" customHeight="1" x14ac:dyDescent="0.15">
      <c r="A48" s="48"/>
      <c r="B48" s="1240"/>
      <c r="C48" s="1241"/>
      <c r="D48" s="62"/>
      <c r="E48" s="1222" t="s">
        <v>15</v>
      </c>
      <c r="F48" s="1222"/>
      <c r="G48" s="1222"/>
      <c r="H48" s="1222"/>
      <c r="I48" s="1222"/>
      <c r="J48" s="1223"/>
      <c r="K48" s="63">
        <v>3070</v>
      </c>
      <c r="L48" s="64">
        <v>2326</v>
      </c>
      <c r="M48" s="64">
        <v>2405</v>
      </c>
      <c r="N48" s="64">
        <v>2638</v>
      </c>
      <c r="O48" s="65">
        <v>2422</v>
      </c>
      <c r="P48" s="48"/>
      <c r="Q48" s="48"/>
      <c r="R48" s="48"/>
      <c r="S48" s="48"/>
      <c r="T48" s="48"/>
      <c r="U48" s="48"/>
    </row>
    <row r="49" spans="1:21" ht="30.75" customHeight="1" x14ac:dyDescent="0.15">
      <c r="A49" s="48"/>
      <c r="B49" s="1240"/>
      <c r="C49" s="1241"/>
      <c r="D49" s="62"/>
      <c r="E49" s="1222" t="s">
        <v>16</v>
      </c>
      <c r="F49" s="1222"/>
      <c r="G49" s="1222"/>
      <c r="H49" s="1222"/>
      <c r="I49" s="1222"/>
      <c r="J49" s="1223"/>
      <c r="K49" s="63" t="s">
        <v>517</v>
      </c>
      <c r="L49" s="64" t="s">
        <v>517</v>
      </c>
      <c r="M49" s="64" t="s">
        <v>517</v>
      </c>
      <c r="N49" s="64" t="s">
        <v>517</v>
      </c>
      <c r="O49" s="65" t="s">
        <v>517</v>
      </c>
      <c r="P49" s="48"/>
      <c r="Q49" s="48"/>
      <c r="R49" s="48"/>
      <c r="S49" s="48"/>
      <c r="T49" s="48"/>
      <c r="U49" s="48"/>
    </row>
    <row r="50" spans="1:21" ht="30.75" customHeight="1" x14ac:dyDescent="0.15">
      <c r="A50" s="48"/>
      <c r="B50" s="1240"/>
      <c r="C50" s="1241"/>
      <c r="D50" s="62"/>
      <c r="E50" s="1222" t="s">
        <v>17</v>
      </c>
      <c r="F50" s="1222"/>
      <c r="G50" s="1222"/>
      <c r="H50" s="1222"/>
      <c r="I50" s="1222"/>
      <c r="J50" s="1223"/>
      <c r="K50" s="63">
        <v>1165</v>
      </c>
      <c r="L50" s="64">
        <v>399</v>
      </c>
      <c r="M50" s="64">
        <v>182</v>
      </c>
      <c r="N50" s="64">
        <v>166</v>
      </c>
      <c r="O50" s="65">
        <v>129</v>
      </c>
      <c r="P50" s="48"/>
      <c r="Q50" s="48"/>
      <c r="R50" s="48"/>
      <c r="S50" s="48"/>
      <c r="T50" s="48"/>
      <c r="U50" s="48"/>
    </row>
    <row r="51" spans="1:21" ht="30.75" customHeight="1" x14ac:dyDescent="0.15">
      <c r="A51" s="48"/>
      <c r="B51" s="1242"/>
      <c r="C51" s="1243"/>
      <c r="D51" s="66"/>
      <c r="E51" s="1222" t="s">
        <v>18</v>
      </c>
      <c r="F51" s="1222"/>
      <c r="G51" s="1222"/>
      <c r="H51" s="1222"/>
      <c r="I51" s="1222"/>
      <c r="J51" s="1223"/>
      <c r="K51" s="63" t="s">
        <v>517</v>
      </c>
      <c r="L51" s="64" t="s">
        <v>517</v>
      </c>
      <c r="M51" s="64" t="s">
        <v>517</v>
      </c>
      <c r="N51" s="64" t="s">
        <v>517</v>
      </c>
      <c r="O51" s="65" t="s">
        <v>517</v>
      </c>
      <c r="P51" s="48"/>
      <c r="Q51" s="48"/>
      <c r="R51" s="48"/>
      <c r="S51" s="48"/>
      <c r="T51" s="48"/>
      <c r="U51" s="48"/>
    </row>
    <row r="52" spans="1:21" ht="30.75" customHeight="1" x14ac:dyDescent="0.15">
      <c r="A52" s="48"/>
      <c r="B52" s="1220" t="s">
        <v>19</v>
      </c>
      <c r="C52" s="1221"/>
      <c r="D52" s="66"/>
      <c r="E52" s="1222" t="s">
        <v>20</v>
      </c>
      <c r="F52" s="1222"/>
      <c r="G52" s="1222"/>
      <c r="H52" s="1222"/>
      <c r="I52" s="1222"/>
      <c r="J52" s="1223"/>
      <c r="K52" s="63">
        <v>10402</v>
      </c>
      <c r="L52" s="64">
        <v>10145</v>
      </c>
      <c r="M52" s="64">
        <v>10376</v>
      </c>
      <c r="N52" s="64">
        <v>10697</v>
      </c>
      <c r="O52" s="65">
        <v>11217</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786</v>
      </c>
      <c r="L53" s="69">
        <v>59</v>
      </c>
      <c r="M53" s="69">
        <v>-424</v>
      </c>
      <c r="N53" s="69">
        <v>-504</v>
      </c>
      <c r="O53" s="70">
        <v>-512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517</v>
      </c>
      <c r="L57" s="84" t="s">
        <v>517</v>
      </c>
      <c r="M57" s="84" t="s">
        <v>517</v>
      </c>
      <c r="N57" s="84" t="s">
        <v>517</v>
      </c>
      <c r="O57" s="85" t="s">
        <v>517</v>
      </c>
    </row>
    <row r="58" spans="1:21" ht="31.5" customHeight="1" thickBot="1" x14ac:dyDescent="0.2">
      <c r="B58" s="1230"/>
      <c r="C58" s="1231"/>
      <c r="D58" s="1235" t="s">
        <v>27</v>
      </c>
      <c r="E58" s="1236"/>
      <c r="F58" s="1236"/>
      <c r="G58" s="1236"/>
      <c r="H58" s="1236"/>
      <c r="I58" s="1236"/>
      <c r="J58" s="1237"/>
      <c r="K58" s="86" t="s">
        <v>517</v>
      </c>
      <c r="L58" s="87" t="s">
        <v>517</v>
      </c>
      <c r="M58" s="87" t="s">
        <v>517</v>
      </c>
      <c r="N58" s="87" t="s">
        <v>517</v>
      </c>
      <c r="O58" s="88" t="s">
        <v>517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lpbzRywu2fFc24MEgKX2KhzBCxZRwaIRzRgGeMI+GfMMlgHG6+FRswJmC13osi+99BKGivhJ0zI9mZ1i1jHVQ==" saltValue="lg1SLcEFG+EYL1E5RSbjjg==" spinCount="100000" sheet="1" objects="1" scenarios="1"/>
  <customSheetViews>
    <customSheetView guid="{D94C58F1-52AC-41BA-A414-7AF002133536}" scale="75" showGridLines="0" fitToPage="1" hiddenRows="1" hiddenColumns="1">
      <rowBreaks count="1" manualBreakCount="1">
        <brk id="62" max="15" man="1"/>
      </rowBreaks>
      <pageMargins left="0" right="0" top="0.19685039370078741" bottom="0.23622047244094491" header="0" footer="0"/>
      <printOptions horizontalCentered="1"/>
      <pageSetup paperSize="9" scale="56" orientation="landscape" horizontalDpi="300" verticalDpi="300" r:id="rId1"/>
      <headerFooter alignWithMargins="0">
        <oddFooter>&amp;C&amp;P/&amp;N</oddFooter>
      </headerFooter>
    </customSheetView>
  </customSheetViews>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2"/>
  <headerFooter alignWithMargins="0">
    <oddFooter>&amp;C&amp;P/&amp;N</oddFooter>
  </headerFooter>
  <rowBreaks count="1" manualBreakCount="1">
    <brk id="62"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58" t="s">
        <v>30</v>
      </c>
      <c r="C41" s="1259"/>
      <c r="D41" s="102"/>
      <c r="E41" s="1260" t="s">
        <v>31</v>
      </c>
      <c r="F41" s="1260"/>
      <c r="G41" s="1260"/>
      <c r="H41" s="1261"/>
      <c r="I41" s="103">
        <v>52232</v>
      </c>
      <c r="J41" s="104">
        <v>52359</v>
      </c>
      <c r="K41" s="104">
        <v>49273</v>
      </c>
      <c r="L41" s="104">
        <v>53045</v>
      </c>
      <c r="M41" s="105">
        <v>50036</v>
      </c>
    </row>
    <row r="42" spans="2:13" ht="27.75" customHeight="1" x14ac:dyDescent="0.15">
      <c r="B42" s="1248"/>
      <c r="C42" s="1249"/>
      <c r="D42" s="106"/>
      <c r="E42" s="1252" t="s">
        <v>32</v>
      </c>
      <c r="F42" s="1252"/>
      <c r="G42" s="1252"/>
      <c r="H42" s="1253"/>
      <c r="I42" s="107">
        <v>2261</v>
      </c>
      <c r="J42" s="108">
        <v>2034</v>
      </c>
      <c r="K42" s="108">
        <v>655</v>
      </c>
      <c r="L42" s="108">
        <v>1360</v>
      </c>
      <c r="M42" s="109">
        <v>2689</v>
      </c>
    </row>
    <row r="43" spans="2:13" ht="27.75" customHeight="1" x14ac:dyDescent="0.15">
      <c r="B43" s="1248"/>
      <c r="C43" s="1249"/>
      <c r="D43" s="106"/>
      <c r="E43" s="1252" t="s">
        <v>33</v>
      </c>
      <c r="F43" s="1252"/>
      <c r="G43" s="1252"/>
      <c r="H43" s="1253"/>
      <c r="I43" s="107">
        <v>25766</v>
      </c>
      <c r="J43" s="108">
        <v>22671</v>
      </c>
      <c r="K43" s="108">
        <v>20215</v>
      </c>
      <c r="L43" s="108">
        <v>18360</v>
      </c>
      <c r="M43" s="109">
        <v>18091</v>
      </c>
    </row>
    <row r="44" spans="2:13" ht="27.75" customHeight="1" x14ac:dyDescent="0.15">
      <c r="B44" s="1248"/>
      <c r="C44" s="1249"/>
      <c r="D44" s="106"/>
      <c r="E44" s="1252" t="s">
        <v>34</v>
      </c>
      <c r="F44" s="1252"/>
      <c r="G44" s="1252"/>
      <c r="H44" s="1253"/>
      <c r="I44" s="107" t="s">
        <v>517</v>
      </c>
      <c r="J44" s="108" t="s">
        <v>517</v>
      </c>
      <c r="K44" s="108" t="s">
        <v>517</v>
      </c>
      <c r="L44" s="108" t="s">
        <v>517</v>
      </c>
      <c r="M44" s="109" t="s">
        <v>517</v>
      </c>
    </row>
    <row r="45" spans="2:13" ht="27.75" customHeight="1" x14ac:dyDescent="0.15">
      <c r="B45" s="1248"/>
      <c r="C45" s="1249"/>
      <c r="D45" s="106"/>
      <c r="E45" s="1252" t="s">
        <v>35</v>
      </c>
      <c r="F45" s="1252"/>
      <c r="G45" s="1252"/>
      <c r="H45" s="1253"/>
      <c r="I45" s="107">
        <v>9039</v>
      </c>
      <c r="J45" s="108">
        <v>8598</v>
      </c>
      <c r="K45" s="108">
        <v>8683</v>
      </c>
      <c r="L45" s="108">
        <v>8827</v>
      </c>
      <c r="M45" s="109">
        <v>8992</v>
      </c>
    </row>
    <row r="46" spans="2:13" ht="27.75" customHeight="1" x14ac:dyDescent="0.15">
      <c r="B46" s="1248"/>
      <c r="C46" s="1249"/>
      <c r="D46" s="110"/>
      <c r="E46" s="1252" t="s">
        <v>36</v>
      </c>
      <c r="F46" s="1252"/>
      <c r="G46" s="1252"/>
      <c r="H46" s="1253"/>
      <c r="I46" s="107" t="s">
        <v>517</v>
      </c>
      <c r="J46" s="108">
        <v>178</v>
      </c>
      <c r="K46" s="108">
        <v>190</v>
      </c>
      <c r="L46" s="108">
        <v>191</v>
      </c>
      <c r="M46" s="109">
        <v>181</v>
      </c>
    </row>
    <row r="47" spans="2:13" ht="27.75" customHeight="1" x14ac:dyDescent="0.15">
      <c r="B47" s="1248"/>
      <c r="C47" s="1249"/>
      <c r="D47" s="111"/>
      <c r="E47" s="1262" t="s">
        <v>37</v>
      </c>
      <c r="F47" s="1263"/>
      <c r="G47" s="1263"/>
      <c r="H47" s="1264"/>
      <c r="I47" s="107" t="s">
        <v>517</v>
      </c>
      <c r="J47" s="108" t="s">
        <v>517</v>
      </c>
      <c r="K47" s="108" t="s">
        <v>517</v>
      </c>
      <c r="L47" s="108" t="s">
        <v>517</v>
      </c>
      <c r="M47" s="109" t="s">
        <v>517</v>
      </c>
    </row>
    <row r="48" spans="2:13" ht="27.75" customHeight="1" x14ac:dyDescent="0.15">
      <c r="B48" s="1248"/>
      <c r="C48" s="1249"/>
      <c r="D48" s="106"/>
      <c r="E48" s="1252" t="s">
        <v>38</v>
      </c>
      <c r="F48" s="1252"/>
      <c r="G48" s="1252"/>
      <c r="H48" s="1253"/>
      <c r="I48" s="107" t="s">
        <v>517</v>
      </c>
      <c r="J48" s="108" t="s">
        <v>517</v>
      </c>
      <c r="K48" s="108" t="s">
        <v>517</v>
      </c>
      <c r="L48" s="108" t="s">
        <v>517</v>
      </c>
      <c r="M48" s="109" t="s">
        <v>517</v>
      </c>
    </row>
    <row r="49" spans="2:13" ht="27.75" customHeight="1" x14ac:dyDescent="0.15">
      <c r="B49" s="1250"/>
      <c r="C49" s="1251"/>
      <c r="D49" s="106"/>
      <c r="E49" s="1252" t="s">
        <v>39</v>
      </c>
      <c r="F49" s="1252"/>
      <c r="G49" s="1252"/>
      <c r="H49" s="1253"/>
      <c r="I49" s="107" t="s">
        <v>517</v>
      </c>
      <c r="J49" s="108" t="s">
        <v>517</v>
      </c>
      <c r="K49" s="108" t="s">
        <v>517</v>
      </c>
      <c r="L49" s="108" t="s">
        <v>517</v>
      </c>
      <c r="M49" s="109" t="s">
        <v>517</v>
      </c>
    </row>
    <row r="50" spans="2:13" ht="27.75" customHeight="1" x14ac:dyDescent="0.15">
      <c r="B50" s="1246" t="s">
        <v>40</v>
      </c>
      <c r="C50" s="1247"/>
      <c r="D50" s="112"/>
      <c r="E50" s="1252" t="s">
        <v>41</v>
      </c>
      <c r="F50" s="1252"/>
      <c r="G50" s="1252"/>
      <c r="H50" s="1253"/>
      <c r="I50" s="107">
        <v>43098</v>
      </c>
      <c r="J50" s="108">
        <v>43815</v>
      </c>
      <c r="K50" s="108">
        <v>45562</v>
      </c>
      <c r="L50" s="108">
        <v>40390</v>
      </c>
      <c r="M50" s="109">
        <v>38134</v>
      </c>
    </row>
    <row r="51" spans="2:13" ht="27.75" customHeight="1" x14ac:dyDescent="0.15">
      <c r="B51" s="1248"/>
      <c r="C51" s="1249"/>
      <c r="D51" s="106"/>
      <c r="E51" s="1252" t="s">
        <v>42</v>
      </c>
      <c r="F51" s="1252"/>
      <c r="G51" s="1252"/>
      <c r="H51" s="1253"/>
      <c r="I51" s="107">
        <v>27986</v>
      </c>
      <c r="J51" s="108">
        <v>25624</v>
      </c>
      <c r="K51" s="108">
        <v>22265</v>
      </c>
      <c r="L51" s="108">
        <v>20307</v>
      </c>
      <c r="M51" s="109">
        <v>21198</v>
      </c>
    </row>
    <row r="52" spans="2:13" ht="27.75" customHeight="1" x14ac:dyDescent="0.15">
      <c r="B52" s="1250"/>
      <c r="C52" s="1251"/>
      <c r="D52" s="106"/>
      <c r="E52" s="1252" t="s">
        <v>43</v>
      </c>
      <c r="F52" s="1252"/>
      <c r="G52" s="1252"/>
      <c r="H52" s="1253"/>
      <c r="I52" s="107">
        <v>92231</v>
      </c>
      <c r="J52" s="108">
        <v>92214</v>
      </c>
      <c r="K52" s="108">
        <v>92148</v>
      </c>
      <c r="L52" s="108">
        <v>95593</v>
      </c>
      <c r="M52" s="109">
        <v>96171</v>
      </c>
    </row>
    <row r="53" spans="2:13" ht="27.75" customHeight="1" thickBot="1" x14ac:dyDescent="0.2">
      <c r="B53" s="1254" t="s">
        <v>44</v>
      </c>
      <c r="C53" s="1255"/>
      <c r="D53" s="113"/>
      <c r="E53" s="1256" t="s">
        <v>45</v>
      </c>
      <c r="F53" s="1256"/>
      <c r="G53" s="1256"/>
      <c r="H53" s="1257"/>
      <c r="I53" s="114">
        <v>-74017</v>
      </c>
      <c r="J53" s="115">
        <v>-75813</v>
      </c>
      <c r="K53" s="115">
        <v>-80959</v>
      </c>
      <c r="L53" s="115">
        <v>-74508</v>
      </c>
      <c r="M53" s="116">
        <v>-75515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RsBFLLjILsetaC+PKmrouN423tG9UoGDR56Qth2hpNmxp+pyFOgu4OgIOcEbHkKgUtKaAtb6m+o3d0lWgs4nQ==" saltValue="K8bOAEaTlQFLk52Z4mb6gA==" spinCount="100000" sheet="1" objects="1" scenarios="1"/>
  <customSheetViews>
    <customSheetView guid="{D94C58F1-52AC-41BA-A414-7AF002133536}" scale="75" showGridLines="0" fitToPage="1" hiddenRows="1" hiddenColumns="1">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273" t="s">
        <v>48</v>
      </c>
      <c r="D55" s="1273"/>
      <c r="E55" s="1274"/>
      <c r="F55" s="128">
        <v>16094</v>
      </c>
      <c r="G55" s="128">
        <v>14842</v>
      </c>
      <c r="H55" s="129">
        <v>15117</v>
      </c>
    </row>
    <row r="56" spans="2:8" ht="52.5" customHeight="1" x14ac:dyDescent="0.15">
      <c r="B56" s="130"/>
      <c r="C56" s="1275" t="s">
        <v>49</v>
      </c>
      <c r="D56" s="1275"/>
      <c r="E56" s="1276"/>
      <c r="F56" s="131">
        <v>2529</v>
      </c>
      <c r="G56" s="131">
        <v>2531</v>
      </c>
      <c r="H56" s="132">
        <v>2531</v>
      </c>
    </row>
    <row r="57" spans="2:8" ht="53.25" customHeight="1" x14ac:dyDescent="0.15">
      <c r="B57" s="130"/>
      <c r="C57" s="1277" t="s">
        <v>50</v>
      </c>
      <c r="D57" s="1277"/>
      <c r="E57" s="1278"/>
      <c r="F57" s="133">
        <v>20520</v>
      </c>
      <c r="G57" s="133">
        <v>17368</v>
      </c>
      <c r="H57" s="134">
        <v>14711</v>
      </c>
    </row>
    <row r="58" spans="2:8" ht="45.75" customHeight="1" x14ac:dyDescent="0.15">
      <c r="B58" s="135"/>
      <c r="C58" s="1265" t="s">
        <v>597</v>
      </c>
      <c r="D58" s="1266"/>
      <c r="E58" s="1267"/>
      <c r="F58" s="136">
        <v>9156</v>
      </c>
      <c r="G58" s="136">
        <v>7921</v>
      </c>
      <c r="H58" s="137">
        <v>6501</v>
      </c>
    </row>
    <row r="59" spans="2:8" ht="45.75" customHeight="1" x14ac:dyDescent="0.15">
      <c r="B59" s="135"/>
      <c r="C59" s="1265" t="s">
        <v>598</v>
      </c>
      <c r="D59" s="1266"/>
      <c r="E59" s="1267"/>
      <c r="F59" s="136">
        <v>5466</v>
      </c>
      <c r="G59" s="136">
        <v>4436</v>
      </c>
      <c r="H59" s="137">
        <v>3166</v>
      </c>
    </row>
    <row r="60" spans="2:8" ht="45.75" customHeight="1" x14ac:dyDescent="0.15">
      <c r="B60" s="135"/>
      <c r="C60" s="1265" t="s">
        <v>599</v>
      </c>
      <c r="D60" s="1266"/>
      <c r="E60" s="1267"/>
      <c r="F60" s="136">
        <v>2700</v>
      </c>
      <c r="G60" s="136">
        <v>1800</v>
      </c>
      <c r="H60" s="137">
        <v>1800</v>
      </c>
    </row>
    <row r="61" spans="2:8" ht="45.75" customHeight="1" x14ac:dyDescent="0.15">
      <c r="B61" s="135"/>
      <c r="C61" s="1265" t="s">
        <v>600</v>
      </c>
      <c r="D61" s="1266"/>
      <c r="E61" s="1267"/>
      <c r="F61" s="136">
        <v>1165</v>
      </c>
      <c r="G61" s="136">
        <v>1169</v>
      </c>
      <c r="H61" s="137">
        <v>1170</v>
      </c>
    </row>
    <row r="62" spans="2:8" ht="45.75" customHeight="1" thickBot="1" x14ac:dyDescent="0.2">
      <c r="B62" s="138"/>
      <c r="C62" s="1268" t="s">
        <v>601</v>
      </c>
      <c r="D62" s="1269"/>
      <c r="E62" s="1270"/>
      <c r="F62" s="139">
        <v>620</v>
      </c>
      <c r="G62" s="139">
        <v>612</v>
      </c>
      <c r="H62" s="140">
        <v>604</v>
      </c>
    </row>
    <row r="63" spans="2:8" ht="52.5" customHeight="1" thickBot="1" x14ac:dyDescent="0.2">
      <c r="B63" s="141"/>
      <c r="C63" s="1271" t="s">
        <v>51</v>
      </c>
      <c r="D63" s="1271"/>
      <c r="E63" s="1272"/>
      <c r="F63" s="142">
        <v>39143</v>
      </c>
      <c r="G63" s="142">
        <v>34740</v>
      </c>
      <c r="H63" s="143">
        <v>32359</v>
      </c>
    </row>
    <row r="64" spans="2:8" ht="15" customHeight="1" x14ac:dyDescent="0.15"/>
  </sheetData>
  <sheetProtection algorithmName="SHA-512" hashValue="UR0TxrTwmNp2qPJ/D7Fhr7YNInXgxrd6GS6Ob2b4QjKPB6Hq24+SXStohYdW6w/PrnejT4+QGzpVOV2bDEku0A==" saltValue="dKUeo6IKYJbHmMegJP/qdg==" spinCount="100000" sheet="1" objects="1" scenarios="1"/>
  <customSheetViews>
    <customSheetView guid="{D94C58F1-52AC-41BA-A414-7AF002133536}" scale="70" showGridLines="0" fitToPage="1" hiddenRows="1" hiddenColumns="1" topLeftCell="A22">
      <rowBreaks count="1" manualBreakCount="1">
        <brk id="65" max="15" man="1"/>
      </rowBreaks>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2"/>
  <headerFooter alignWithMargins="0">
    <oddFooter>&amp;C&amp;P/&amp;N</oddFooter>
  </headerFooter>
  <rowBreaks count="1" manualBreakCount="1">
    <brk id="65" max="15"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81" customWidth="1"/>
    <col min="2" max="107" width="2.5" style="1281" customWidth="1"/>
    <col min="108" max="108" width="6.125" style="1289" customWidth="1"/>
    <col min="109" max="109" width="5.875" style="1288" customWidth="1"/>
    <col min="110" max="110" width="19.125" style="1281" hidden="1"/>
    <col min="111" max="115" width="12.625" style="1281" hidden="1"/>
    <col min="116" max="349" width="8.625" style="1281" hidden="1"/>
    <col min="350" max="355" width="14.875" style="1281" hidden="1"/>
    <col min="356" max="357" width="15.875" style="1281" hidden="1"/>
    <col min="358" max="363" width="16.125" style="1281" hidden="1"/>
    <col min="364" max="364" width="6.125" style="1281" hidden="1"/>
    <col min="365" max="365" width="3" style="1281" hidden="1"/>
    <col min="366" max="605" width="8.625" style="1281" hidden="1"/>
    <col min="606" max="611" width="14.875" style="1281" hidden="1"/>
    <col min="612" max="613" width="15.875" style="1281" hidden="1"/>
    <col min="614" max="619" width="16.125" style="1281" hidden="1"/>
    <col min="620" max="620" width="6.125" style="1281" hidden="1"/>
    <col min="621" max="621" width="3" style="1281" hidden="1"/>
    <col min="622" max="861" width="8.625" style="1281" hidden="1"/>
    <col min="862" max="867" width="14.875" style="1281" hidden="1"/>
    <col min="868" max="869" width="15.875" style="1281" hidden="1"/>
    <col min="870" max="875" width="16.125" style="1281" hidden="1"/>
    <col min="876" max="876" width="6.125" style="1281" hidden="1"/>
    <col min="877" max="877" width="3" style="1281" hidden="1"/>
    <col min="878" max="1117" width="8.625" style="1281" hidden="1"/>
    <col min="1118" max="1123" width="14.875" style="1281" hidden="1"/>
    <col min="1124" max="1125" width="15.875" style="1281" hidden="1"/>
    <col min="1126" max="1131" width="16.125" style="1281" hidden="1"/>
    <col min="1132" max="1132" width="6.125" style="1281" hidden="1"/>
    <col min="1133" max="1133" width="3" style="1281" hidden="1"/>
    <col min="1134" max="1373" width="8.625" style="1281" hidden="1"/>
    <col min="1374" max="1379" width="14.875" style="1281" hidden="1"/>
    <col min="1380" max="1381" width="15.875" style="1281" hidden="1"/>
    <col min="1382" max="1387" width="16.125" style="1281" hidden="1"/>
    <col min="1388" max="1388" width="6.125" style="1281" hidden="1"/>
    <col min="1389" max="1389" width="3" style="1281" hidden="1"/>
    <col min="1390" max="1629" width="8.625" style="1281" hidden="1"/>
    <col min="1630" max="1635" width="14.875" style="1281" hidden="1"/>
    <col min="1636" max="1637" width="15.875" style="1281" hidden="1"/>
    <col min="1638" max="1643" width="16.125" style="1281" hidden="1"/>
    <col min="1644" max="1644" width="6.125" style="1281" hidden="1"/>
    <col min="1645" max="1645" width="3" style="1281" hidden="1"/>
    <col min="1646" max="1885" width="8.625" style="1281" hidden="1"/>
    <col min="1886" max="1891" width="14.875" style="1281" hidden="1"/>
    <col min="1892" max="1893" width="15.875" style="1281" hidden="1"/>
    <col min="1894" max="1899" width="16.125" style="1281" hidden="1"/>
    <col min="1900" max="1900" width="6.125" style="1281" hidden="1"/>
    <col min="1901" max="1901" width="3" style="1281" hidden="1"/>
    <col min="1902" max="2141" width="8.625" style="1281" hidden="1"/>
    <col min="2142" max="2147" width="14.875" style="1281" hidden="1"/>
    <col min="2148" max="2149" width="15.875" style="1281" hidden="1"/>
    <col min="2150" max="2155" width="16.125" style="1281" hidden="1"/>
    <col min="2156" max="2156" width="6.125" style="1281" hidden="1"/>
    <col min="2157" max="2157" width="3" style="1281" hidden="1"/>
    <col min="2158" max="2397" width="8.625" style="1281" hidden="1"/>
    <col min="2398" max="2403" width="14.875" style="1281" hidden="1"/>
    <col min="2404" max="2405" width="15.875" style="1281" hidden="1"/>
    <col min="2406" max="2411" width="16.125" style="1281" hidden="1"/>
    <col min="2412" max="2412" width="6.125" style="1281" hidden="1"/>
    <col min="2413" max="2413" width="3" style="1281" hidden="1"/>
    <col min="2414" max="2653" width="8.625" style="1281" hidden="1"/>
    <col min="2654" max="2659" width="14.875" style="1281" hidden="1"/>
    <col min="2660" max="2661" width="15.875" style="1281" hidden="1"/>
    <col min="2662" max="2667" width="16.125" style="1281" hidden="1"/>
    <col min="2668" max="2668" width="6.125" style="1281" hidden="1"/>
    <col min="2669" max="2669" width="3" style="1281" hidden="1"/>
    <col min="2670" max="2909" width="8.625" style="1281" hidden="1"/>
    <col min="2910" max="2915" width="14.875" style="1281" hidden="1"/>
    <col min="2916" max="2917" width="15.875" style="1281" hidden="1"/>
    <col min="2918" max="2923" width="16.125" style="1281" hidden="1"/>
    <col min="2924" max="2924" width="6.125" style="1281" hidden="1"/>
    <col min="2925" max="2925" width="3" style="1281" hidden="1"/>
    <col min="2926" max="3165" width="8.625" style="1281" hidden="1"/>
    <col min="3166" max="3171" width="14.875" style="1281" hidden="1"/>
    <col min="3172" max="3173" width="15.875" style="1281" hidden="1"/>
    <col min="3174" max="3179" width="16.125" style="1281" hidden="1"/>
    <col min="3180" max="3180" width="6.125" style="1281" hidden="1"/>
    <col min="3181" max="3181" width="3" style="1281" hidden="1"/>
    <col min="3182" max="3421" width="8.625" style="1281" hidden="1"/>
    <col min="3422" max="3427" width="14.875" style="1281" hidden="1"/>
    <col min="3428" max="3429" width="15.875" style="1281" hidden="1"/>
    <col min="3430" max="3435" width="16.125" style="1281" hidden="1"/>
    <col min="3436" max="3436" width="6.125" style="1281" hidden="1"/>
    <col min="3437" max="3437" width="3" style="1281" hidden="1"/>
    <col min="3438" max="3677" width="8.625" style="1281" hidden="1"/>
    <col min="3678" max="3683" width="14.875" style="1281" hidden="1"/>
    <col min="3684" max="3685" width="15.875" style="1281" hidden="1"/>
    <col min="3686" max="3691" width="16.125" style="1281" hidden="1"/>
    <col min="3692" max="3692" width="6.125" style="1281" hidden="1"/>
    <col min="3693" max="3693" width="3" style="1281" hidden="1"/>
    <col min="3694" max="3933" width="8.625" style="1281" hidden="1"/>
    <col min="3934" max="3939" width="14.875" style="1281" hidden="1"/>
    <col min="3940" max="3941" width="15.875" style="1281" hidden="1"/>
    <col min="3942" max="3947" width="16.125" style="1281" hidden="1"/>
    <col min="3948" max="3948" width="6.125" style="1281" hidden="1"/>
    <col min="3949" max="3949" width="3" style="1281" hidden="1"/>
    <col min="3950" max="4189" width="8.625" style="1281" hidden="1"/>
    <col min="4190" max="4195" width="14.875" style="1281" hidden="1"/>
    <col min="4196" max="4197" width="15.875" style="1281" hidden="1"/>
    <col min="4198" max="4203" width="16.125" style="1281" hidden="1"/>
    <col min="4204" max="4204" width="6.125" style="1281" hidden="1"/>
    <col min="4205" max="4205" width="3" style="1281" hidden="1"/>
    <col min="4206" max="4445" width="8.625" style="1281" hidden="1"/>
    <col min="4446" max="4451" width="14.875" style="1281" hidden="1"/>
    <col min="4452" max="4453" width="15.875" style="1281" hidden="1"/>
    <col min="4454" max="4459" width="16.125" style="1281" hidden="1"/>
    <col min="4460" max="4460" width="6.125" style="1281" hidden="1"/>
    <col min="4461" max="4461" width="3" style="1281" hidden="1"/>
    <col min="4462" max="4701" width="8.625" style="1281" hidden="1"/>
    <col min="4702" max="4707" width="14.875" style="1281" hidden="1"/>
    <col min="4708" max="4709" width="15.875" style="1281" hidden="1"/>
    <col min="4710" max="4715" width="16.125" style="1281" hidden="1"/>
    <col min="4716" max="4716" width="6.125" style="1281" hidden="1"/>
    <col min="4717" max="4717" width="3" style="1281" hidden="1"/>
    <col min="4718" max="4957" width="8.625" style="1281" hidden="1"/>
    <col min="4958" max="4963" width="14.875" style="1281" hidden="1"/>
    <col min="4964" max="4965" width="15.875" style="1281" hidden="1"/>
    <col min="4966" max="4971" width="16.125" style="1281" hidden="1"/>
    <col min="4972" max="4972" width="6.125" style="1281" hidden="1"/>
    <col min="4973" max="4973" width="3" style="1281" hidden="1"/>
    <col min="4974" max="5213" width="8.625" style="1281" hidden="1"/>
    <col min="5214" max="5219" width="14.875" style="1281" hidden="1"/>
    <col min="5220" max="5221" width="15.875" style="1281" hidden="1"/>
    <col min="5222" max="5227" width="16.125" style="1281" hidden="1"/>
    <col min="5228" max="5228" width="6.125" style="1281" hidden="1"/>
    <col min="5229" max="5229" width="3" style="1281" hidden="1"/>
    <col min="5230" max="5469" width="8.625" style="1281" hidden="1"/>
    <col min="5470" max="5475" width="14.875" style="1281" hidden="1"/>
    <col min="5476" max="5477" width="15.875" style="1281" hidden="1"/>
    <col min="5478" max="5483" width="16.125" style="1281" hidden="1"/>
    <col min="5484" max="5484" width="6.125" style="1281" hidden="1"/>
    <col min="5485" max="5485" width="3" style="1281" hidden="1"/>
    <col min="5486" max="5725" width="8.625" style="1281" hidden="1"/>
    <col min="5726" max="5731" width="14.875" style="1281" hidden="1"/>
    <col min="5732" max="5733" width="15.875" style="1281" hidden="1"/>
    <col min="5734" max="5739" width="16.125" style="1281" hidden="1"/>
    <col min="5740" max="5740" width="6.125" style="1281" hidden="1"/>
    <col min="5741" max="5741" width="3" style="1281" hidden="1"/>
    <col min="5742" max="5981" width="8.625" style="1281" hidden="1"/>
    <col min="5982" max="5987" width="14.875" style="1281" hidden="1"/>
    <col min="5988" max="5989" width="15.875" style="1281" hidden="1"/>
    <col min="5990" max="5995" width="16.125" style="1281" hidden="1"/>
    <col min="5996" max="5996" width="6.125" style="1281" hidden="1"/>
    <col min="5997" max="5997" width="3" style="1281" hidden="1"/>
    <col min="5998" max="6237" width="8.625" style="1281" hidden="1"/>
    <col min="6238" max="6243" width="14.875" style="1281" hidden="1"/>
    <col min="6244" max="6245" width="15.875" style="1281" hidden="1"/>
    <col min="6246" max="6251" width="16.125" style="1281" hidden="1"/>
    <col min="6252" max="6252" width="6.125" style="1281" hidden="1"/>
    <col min="6253" max="6253" width="3" style="1281" hidden="1"/>
    <col min="6254" max="6493" width="8.625" style="1281" hidden="1"/>
    <col min="6494" max="6499" width="14.875" style="1281" hidden="1"/>
    <col min="6500" max="6501" width="15.875" style="1281" hidden="1"/>
    <col min="6502" max="6507" width="16.125" style="1281" hidden="1"/>
    <col min="6508" max="6508" width="6.125" style="1281" hidden="1"/>
    <col min="6509" max="6509" width="3" style="1281" hidden="1"/>
    <col min="6510" max="6749" width="8.625" style="1281" hidden="1"/>
    <col min="6750" max="6755" width="14.875" style="1281" hidden="1"/>
    <col min="6756" max="6757" width="15.875" style="1281" hidden="1"/>
    <col min="6758" max="6763" width="16.125" style="1281" hidden="1"/>
    <col min="6764" max="6764" width="6.125" style="1281" hidden="1"/>
    <col min="6765" max="6765" width="3" style="1281" hidden="1"/>
    <col min="6766" max="7005" width="8.625" style="1281" hidden="1"/>
    <col min="7006" max="7011" width="14.875" style="1281" hidden="1"/>
    <col min="7012" max="7013" width="15.875" style="1281" hidden="1"/>
    <col min="7014" max="7019" width="16.125" style="1281" hidden="1"/>
    <col min="7020" max="7020" width="6.125" style="1281" hidden="1"/>
    <col min="7021" max="7021" width="3" style="1281" hidden="1"/>
    <col min="7022" max="7261" width="8.625" style="1281" hidden="1"/>
    <col min="7262" max="7267" width="14.875" style="1281" hidden="1"/>
    <col min="7268" max="7269" width="15.875" style="1281" hidden="1"/>
    <col min="7270" max="7275" width="16.125" style="1281" hidden="1"/>
    <col min="7276" max="7276" width="6.125" style="1281" hidden="1"/>
    <col min="7277" max="7277" width="3" style="1281" hidden="1"/>
    <col min="7278" max="7517" width="8.625" style="1281" hidden="1"/>
    <col min="7518" max="7523" width="14.875" style="1281" hidden="1"/>
    <col min="7524" max="7525" width="15.875" style="1281" hidden="1"/>
    <col min="7526" max="7531" width="16.125" style="1281" hidden="1"/>
    <col min="7532" max="7532" width="6.125" style="1281" hidden="1"/>
    <col min="7533" max="7533" width="3" style="1281" hidden="1"/>
    <col min="7534" max="7773" width="8.625" style="1281" hidden="1"/>
    <col min="7774" max="7779" width="14.875" style="1281" hidden="1"/>
    <col min="7780" max="7781" width="15.875" style="1281" hidden="1"/>
    <col min="7782" max="7787" width="16.125" style="1281" hidden="1"/>
    <col min="7788" max="7788" width="6.125" style="1281" hidden="1"/>
    <col min="7789" max="7789" width="3" style="1281" hidden="1"/>
    <col min="7790" max="8029" width="8.625" style="1281" hidden="1"/>
    <col min="8030" max="8035" width="14.875" style="1281" hidden="1"/>
    <col min="8036" max="8037" width="15.875" style="1281" hidden="1"/>
    <col min="8038" max="8043" width="16.125" style="1281" hidden="1"/>
    <col min="8044" max="8044" width="6.125" style="1281" hidden="1"/>
    <col min="8045" max="8045" width="3" style="1281" hidden="1"/>
    <col min="8046" max="8285" width="8.625" style="1281" hidden="1"/>
    <col min="8286" max="8291" width="14.875" style="1281" hidden="1"/>
    <col min="8292" max="8293" width="15.875" style="1281" hidden="1"/>
    <col min="8294" max="8299" width="16.125" style="1281" hidden="1"/>
    <col min="8300" max="8300" width="6.125" style="1281" hidden="1"/>
    <col min="8301" max="8301" width="3" style="1281" hidden="1"/>
    <col min="8302" max="8541" width="8.625" style="1281" hidden="1"/>
    <col min="8542" max="8547" width="14.875" style="1281" hidden="1"/>
    <col min="8548" max="8549" width="15.875" style="1281" hidden="1"/>
    <col min="8550" max="8555" width="16.125" style="1281" hidden="1"/>
    <col min="8556" max="8556" width="6.125" style="1281" hidden="1"/>
    <col min="8557" max="8557" width="3" style="1281" hidden="1"/>
    <col min="8558" max="8797" width="8.625" style="1281" hidden="1"/>
    <col min="8798" max="8803" width="14.875" style="1281" hidden="1"/>
    <col min="8804" max="8805" width="15.875" style="1281" hidden="1"/>
    <col min="8806" max="8811" width="16.125" style="1281" hidden="1"/>
    <col min="8812" max="8812" width="6.125" style="1281" hidden="1"/>
    <col min="8813" max="8813" width="3" style="1281" hidden="1"/>
    <col min="8814" max="9053" width="8.625" style="1281" hidden="1"/>
    <col min="9054" max="9059" width="14.875" style="1281" hidden="1"/>
    <col min="9060" max="9061" width="15.875" style="1281" hidden="1"/>
    <col min="9062" max="9067" width="16.125" style="1281" hidden="1"/>
    <col min="9068" max="9068" width="6.125" style="1281" hidden="1"/>
    <col min="9069" max="9069" width="3" style="1281" hidden="1"/>
    <col min="9070" max="9309" width="8.625" style="1281" hidden="1"/>
    <col min="9310" max="9315" width="14.875" style="1281" hidden="1"/>
    <col min="9316" max="9317" width="15.875" style="1281" hidden="1"/>
    <col min="9318" max="9323" width="16.125" style="1281" hidden="1"/>
    <col min="9324" max="9324" width="6.125" style="1281" hidden="1"/>
    <col min="9325" max="9325" width="3" style="1281" hidden="1"/>
    <col min="9326" max="9565" width="8.625" style="1281" hidden="1"/>
    <col min="9566" max="9571" width="14.875" style="1281" hidden="1"/>
    <col min="9572" max="9573" width="15.875" style="1281" hidden="1"/>
    <col min="9574" max="9579" width="16.125" style="1281" hidden="1"/>
    <col min="9580" max="9580" width="6.125" style="1281" hidden="1"/>
    <col min="9581" max="9581" width="3" style="1281" hidden="1"/>
    <col min="9582" max="9821" width="8.625" style="1281" hidden="1"/>
    <col min="9822" max="9827" width="14.875" style="1281" hidden="1"/>
    <col min="9828" max="9829" width="15.875" style="1281" hidden="1"/>
    <col min="9830" max="9835" width="16.125" style="1281" hidden="1"/>
    <col min="9836" max="9836" width="6.125" style="1281" hidden="1"/>
    <col min="9837" max="9837" width="3" style="1281" hidden="1"/>
    <col min="9838" max="10077" width="8.625" style="1281" hidden="1"/>
    <col min="10078" max="10083" width="14.875" style="1281" hidden="1"/>
    <col min="10084" max="10085" width="15.875" style="1281" hidden="1"/>
    <col min="10086" max="10091" width="16.125" style="1281" hidden="1"/>
    <col min="10092" max="10092" width="6.125" style="1281" hidden="1"/>
    <col min="10093" max="10093" width="3" style="1281" hidden="1"/>
    <col min="10094" max="10333" width="8.625" style="1281" hidden="1"/>
    <col min="10334" max="10339" width="14.875" style="1281" hidden="1"/>
    <col min="10340" max="10341" width="15.875" style="1281" hidden="1"/>
    <col min="10342" max="10347" width="16.125" style="1281" hidden="1"/>
    <col min="10348" max="10348" width="6.125" style="1281" hidden="1"/>
    <col min="10349" max="10349" width="3" style="1281" hidden="1"/>
    <col min="10350" max="10589" width="8.625" style="1281" hidden="1"/>
    <col min="10590" max="10595" width="14.875" style="1281" hidden="1"/>
    <col min="10596" max="10597" width="15.875" style="1281" hidden="1"/>
    <col min="10598" max="10603" width="16.125" style="1281" hidden="1"/>
    <col min="10604" max="10604" width="6.125" style="1281" hidden="1"/>
    <col min="10605" max="10605" width="3" style="1281" hidden="1"/>
    <col min="10606" max="10845" width="8.625" style="1281" hidden="1"/>
    <col min="10846" max="10851" width="14.875" style="1281" hidden="1"/>
    <col min="10852" max="10853" width="15.875" style="1281" hidden="1"/>
    <col min="10854" max="10859" width="16.125" style="1281" hidden="1"/>
    <col min="10860" max="10860" width="6.125" style="1281" hidden="1"/>
    <col min="10861" max="10861" width="3" style="1281" hidden="1"/>
    <col min="10862" max="11101" width="8.625" style="1281" hidden="1"/>
    <col min="11102" max="11107" width="14.875" style="1281" hidden="1"/>
    <col min="11108" max="11109" width="15.875" style="1281" hidden="1"/>
    <col min="11110" max="11115" width="16.125" style="1281" hidden="1"/>
    <col min="11116" max="11116" width="6.125" style="1281" hidden="1"/>
    <col min="11117" max="11117" width="3" style="1281" hidden="1"/>
    <col min="11118" max="11357" width="8.625" style="1281" hidden="1"/>
    <col min="11358" max="11363" width="14.875" style="1281" hidden="1"/>
    <col min="11364" max="11365" width="15.875" style="1281" hidden="1"/>
    <col min="11366" max="11371" width="16.125" style="1281" hidden="1"/>
    <col min="11372" max="11372" width="6.125" style="1281" hidden="1"/>
    <col min="11373" max="11373" width="3" style="1281" hidden="1"/>
    <col min="11374" max="11613" width="8.625" style="1281" hidden="1"/>
    <col min="11614" max="11619" width="14.875" style="1281" hidden="1"/>
    <col min="11620" max="11621" width="15.875" style="1281" hidden="1"/>
    <col min="11622" max="11627" width="16.125" style="1281" hidden="1"/>
    <col min="11628" max="11628" width="6.125" style="1281" hidden="1"/>
    <col min="11629" max="11629" width="3" style="1281" hidden="1"/>
    <col min="11630" max="11869" width="8.625" style="1281" hidden="1"/>
    <col min="11870" max="11875" width="14.875" style="1281" hidden="1"/>
    <col min="11876" max="11877" width="15.875" style="1281" hidden="1"/>
    <col min="11878" max="11883" width="16.125" style="1281" hidden="1"/>
    <col min="11884" max="11884" width="6.125" style="1281" hidden="1"/>
    <col min="11885" max="11885" width="3" style="1281" hidden="1"/>
    <col min="11886" max="12125" width="8.625" style="1281" hidden="1"/>
    <col min="12126" max="12131" width="14.875" style="1281" hidden="1"/>
    <col min="12132" max="12133" width="15.875" style="1281" hidden="1"/>
    <col min="12134" max="12139" width="16.125" style="1281" hidden="1"/>
    <col min="12140" max="12140" width="6.125" style="1281" hidden="1"/>
    <col min="12141" max="12141" width="3" style="1281" hidden="1"/>
    <col min="12142" max="12381" width="8.625" style="1281" hidden="1"/>
    <col min="12382" max="12387" width="14.875" style="1281" hidden="1"/>
    <col min="12388" max="12389" width="15.875" style="1281" hidden="1"/>
    <col min="12390" max="12395" width="16.125" style="1281" hidden="1"/>
    <col min="12396" max="12396" width="6.125" style="1281" hidden="1"/>
    <col min="12397" max="12397" width="3" style="1281" hidden="1"/>
    <col min="12398" max="12637" width="8.625" style="1281" hidden="1"/>
    <col min="12638" max="12643" width="14.875" style="1281" hidden="1"/>
    <col min="12644" max="12645" width="15.875" style="1281" hidden="1"/>
    <col min="12646" max="12651" width="16.125" style="1281" hidden="1"/>
    <col min="12652" max="12652" width="6.125" style="1281" hidden="1"/>
    <col min="12653" max="12653" width="3" style="1281" hidden="1"/>
    <col min="12654" max="12893" width="8.625" style="1281" hidden="1"/>
    <col min="12894" max="12899" width="14.875" style="1281" hidden="1"/>
    <col min="12900" max="12901" width="15.875" style="1281" hidden="1"/>
    <col min="12902" max="12907" width="16.125" style="1281" hidden="1"/>
    <col min="12908" max="12908" width="6.125" style="1281" hidden="1"/>
    <col min="12909" max="12909" width="3" style="1281" hidden="1"/>
    <col min="12910" max="13149" width="8.625" style="1281" hidden="1"/>
    <col min="13150" max="13155" width="14.875" style="1281" hidden="1"/>
    <col min="13156" max="13157" width="15.875" style="1281" hidden="1"/>
    <col min="13158" max="13163" width="16.125" style="1281" hidden="1"/>
    <col min="13164" max="13164" width="6.125" style="1281" hidden="1"/>
    <col min="13165" max="13165" width="3" style="1281" hidden="1"/>
    <col min="13166" max="13405" width="8.625" style="1281" hidden="1"/>
    <col min="13406" max="13411" width="14.875" style="1281" hidden="1"/>
    <col min="13412" max="13413" width="15.875" style="1281" hidden="1"/>
    <col min="13414" max="13419" width="16.125" style="1281" hidden="1"/>
    <col min="13420" max="13420" width="6.125" style="1281" hidden="1"/>
    <col min="13421" max="13421" width="3" style="1281" hidden="1"/>
    <col min="13422" max="13661" width="8.625" style="1281" hidden="1"/>
    <col min="13662" max="13667" width="14.875" style="1281" hidden="1"/>
    <col min="13668" max="13669" width="15.875" style="1281" hidden="1"/>
    <col min="13670" max="13675" width="16.125" style="1281" hidden="1"/>
    <col min="13676" max="13676" width="6.125" style="1281" hidden="1"/>
    <col min="13677" max="13677" width="3" style="1281" hidden="1"/>
    <col min="13678" max="13917" width="8.625" style="1281" hidden="1"/>
    <col min="13918" max="13923" width="14.875" style="1281" hidden="1"/>
    <col min="13924" max="13925" width="15.875" style="1281" hidden="1"/>
    <col min="13926" max="13931" width="16.125" style="1281" hidden="1"/>
    <col min="13932" max="13932" width="6.125" style="1281" hidden="1"/>
    <col min="13933" max="13933" width="3" style="1281" hidden="1"/>
    <col min="13934" max="14173" width="8.625" style="1281" hidden="1"/>
    <col min="14174" max="14179" width="14.875" style="1281" hidden="1"/>
    <col min="14180" max="14181" width="15.875" style="1281" hidden="1"/>
    <col min="14182" max="14187" width="16.125" style="1281" hidden="1"/>
    <col min="14188" max="14188" width="6.125" style="1281" hidden="1"/>
    <col min="14189" max="14189" width="3" style="1281" hidden="1"/>
    <col min="14190" max="14429" width="8.625" style="1281" hidden="1"/>
    <col min="14430" max="14435" width="14.875" style="1281" hidden="1"/>
    <col min="14436" max="14437" width="15.875" style="1281" hidden="1"/>
    <col min="14438" max="14443" width="16.125" style="1281" hidden="1"/>
    <col min="14444" max="14444" width="6.125" style="1281" hidden="1"/>
    <col min="14445" max="14445" width="3" style="1281" hidden="1"/>
    <col min="14446" max="14685" width="8.625" style="1281" hidden="1"/>
    <col min="14686" max="14691" width="14.875" style="1281" hidden="1"/>
    <col min="14692" max="14693" width="15.875" style="1281" hidden="1"/>
    <col min="14694" max="14699" width="16.125" style="1281" hidden="1"/>
    <col min="14700" max="14700" width="6.125" style="1281" hidden="1"/>
    <col min="14701" max="14701" width="3" style="1281" hidden="1"/>
    <col min="14702" max="14941" width="8.625" style="1281" hidden="1"/>
    <col min="14942" max="14947" width="14.875" style="1281" hidden="1"/>
    <col min="14948" max="14949" width="15.875" style="1281" hidden="1"/>
    <col min="14950" max="14955" width="16.125" style="1281" hidden="1"/>
    <col min="14956" max="14956" width="6.125" style="1281" hidden="1"/>
    <col min="14957" max="14957" width="3" style="1281" hidden="1"/>
    <col min="14958" max="15197" width="8.625" style="1281" hidden="1"/>
    <col min="15198" max="15203" width="14.875" style="1281" hidden="1"/>
    <col min="15204" max="15205" width="15.875" style="1281" hidden="1"/>
    <col min="15206" max="15211" width="16.125" style="1281" hidden="1"/>
    <col min="15212" max="15212" width="6.125" style="1281" hidden="1"/>
    <col min="15213" max="15213" width="3" style="1281" hidden="1"/>
    <col min="15214" max="15453" width="8.625" style="1281" hidden="1"/>
    <col min="15454" max="15459" width="14.875" style="1281" hidden="1"/>
    <col min="15460" max="15461" width="15.875" style="1281" hidden="1"/>
    <col min="15462" max="15467" width="16.125" style="1281" hidden="1"/>
    <col min="15468" max="15468" width="6.125" style="1281" hidden="1"/>
    <col min="15469" max="15469" width="3" style="1281" hidden="1"/>
    <col min="15470" max="15709" width="8.625" style="1281" hidden="1"/>
    <col min="15710" max="15715" width="14.875" style="1281" hidden="1"/>
    <col min="15716" max="15717" width="15.875" style="1281" hidden="1"/>
    <col min="15718" max="15723" width="16.125" style="1281" hidden="1"/>
    <col min="15724" max="15724" width="6.125" style="1281" hidden="1"/>
    <col min="15725" max="15725" width="3" style="1281" hidden="1"/>
    <col min="15726" max="15965" width="8.625" style="1281" hidden="1"/>
    <col min="15966" max="15971" width="14.875" style="1281" hidden="1"/>
    <col min="15972" max="15973" width="15.875" style="1281" hidden="1"/>
    <col min="15974" max="15979" width="16.125" style="1281" hidden="1"/>
    <col min="15980" max="15980" width="6.125" style="1281" hidden="1"/>
    <col min="15981" max="15981" width="3" style="1281" hidden="1"/>
    <col min="15982" max="16221" width="8.625" style="1281" hidden="1"/>
    <col min="16222" max="16227" width="14.875" style="1281" hidden="1"/>
    <col min="16228" max="16229" width="15.875" style="1281" hidden="1"/>
    <col min="16230" max="16235" width="16.125" style="1281" hidden="1"/>
    <col min="16236" max="16236" width="6.125" style="1281" hidden="1"/>
    <col min="16237" max="16237" width="3" style="1281" hidden="1"/>
    <col min="16238" max="16384" width="8.625" style="1281" hidden="1"/>
  </cols>
  <sheetData>
    <row r="1" spans="1:143" ht="42.75" customHeight="1" x14ac:dyDescent="0.15">
      <c r="A1" s="1279"/>
      <c r="B1" s="1280"/>
      <c r="DD1" s="1281"/>
      <c r="DE1" s="1281"/>
    </row>
    <row r="2" spans="1:143" ht="25.5" customHeight="1" x14ac:dyDescent="0.15">
      <c r="A2" s="1282"/>
      <c r="C2" s="1282"/>
      <c r="O2" s="1282"/>
      <c r="P2" s="1282"/>
      <c r="Q2" s="1282"/>
      <c r="R2" s="1282"/>
      <c r="S2" s="1282"/>
      <c r="T2" s="1282"/>
      <c r="U2" s="1282"/>
      <c r="V2" s="1282"/>
      <c r="W2" s="1282"/>
      <c r="X2" s="1282"/>
      <c r="Y2" s="1282"/>
      <c r="Z2" s="1282"/>
      <c r="AA2" s="1282"/>
      <c r="AB2" s="1282"/>
      <c r="AC2" s="1282"/>
      <c r="AD2" s="1282"/>
      <c r="AE2" s="1282"/>
      <c r="AF2" s="1282"/>
      <c r="AG2" s="1282"/>
      <c r="AH2" s="1282"/>
      <c r="AI2" s="1282"/>
      <c r="AU2" s="1282"/>
      <c r="BG2" s="1282"/>
      <c r="BS2" s="1282"/>
      <c r="CE2" s="1282"/>
      <c r="CQ2" s="1282"/>
      <c r="DD2" s="1281"/>
      <c r="DE2" s="1281"/>
    </row>
    <row r="3" spans="1:143" ht="25.5" customHeight="1" x14ac:dyDescent="0.15">
      <c r="A3" s="1282"/>
      <c r="C3" s="1282"/>
      <c r="O3" s="1282"/>
      <c r="P3" s="1282"/>
      <c r="Q3" s="1282"/>
      <c r="R3" s="1282"/>
      <c r="S3" s="1282"/>
      <c r="T3" s="1282"/>
      <c r="U3" s="1282"/>
      <c r="V3" s="1282"/>
      <c r="W3" s="1282"/>
      <c r="X3" s="1282"/>
      <c r="Y3" s="1282"/>
      <c r="Z3" s="1282"/>
      <c r="AA3" s="1282"/>
      <c r="AB3" s="1282"/>
      <c r="AC3" s="1282"/>
      <c r="AD3" s="1282"/>
      <c r="AE3" s="1282"/>
      <c r="AF3" s="1282"/>
      <c r="AG3" s="1282"/>
      <c r="AH3" s="1282"/>
      <c r="AI3" s="1282"/>
      <c r="AU3" s="1282"/>
      <c r="BG3" s="1282"/>
      <c r="BS3" s="1282"/>
      <c r="CE3" s="1282"/>
      <c r="CQ3" s="1282"/>
      <c r="DD3" s="1281"/>
      <c r="DE3" s="1281"/>
    </row>
    <row r="4" spans="1:143" s="291" customFormat="1" x14ac:dyDescent="0.15">
      <c r="A4" s="1282"/>
      <c r="B4" s="1282"/>
      <c r="C4" s="1282"/>
      <c r="D4" s="1282"/>
      <c r="E4" s="1282"/>
      <c r="F4" s="1282"/>
      <c r="G4" s="1282"/>
      <c r="H4" s="1282"/>
      <c r="I4" s="1282"/>
      <c r="J4" s="1282"/>
      <c r="K4" s="1282"/>
      <c r="L4" s="1282"/>
      <c r="M4" s="1282"/>
      <c r="N4" s="1282"/>
      <c r="O4" s="1282"/>
      <c r="P4" s="1282"/>
      <c r="Q4" s="1282"/>
      <c r="R4" s="1282"/>
      <c r="S4" s="1282"/>
      <c r="T4" s="1282"/>
      <c r="U4" s="1282"/>
      <c r="V4" s="1282"/>
      <c r="W4" s="1282"/>
      <c r="X4" s="1282"/>
      <c r="Y4" s="1282"/>
      <c r="Z4" s="1282"/>
      <c r="AA4" s="1282"/>
      <c r="AB4" s="1282"/>
      <c r="AC4" s="1282"/>
      <c r="AD4" s="1282"/>
      <c r="AE4" s="1282"/>
      <c r="AF4" s="1282"/>
      <c r="AG4" s="1282"/>
      <c r="AH4" s="1282"/>
      <c r="AI4" s="1282"/>
      <c r="AJ4" s="1282"/>
      <c r="AK4" s="1282"/>
      <c r="AL4" s="1282"/>
      <c r="AM4" s="1282"/>
      <c r="AN4" s="1282"/>
      <c r="AO4" s="1282"/>
      <c r="AP4" s="1282"/>
      <c r="AQ4" s="1282"/>
      <c r="AR4" s="1282"/>
      <c r="AS4" s="1282"/>
      <c r="AT4" s="1282"/>
      <c r="AU4" s="1282"/>
      <c r="AV4" s="1282"/>
      <c r="AW4" s="1282"/>
      <c r="AX4" s="1282"/>
      <c r="AY4" s="1282"/>
      <c r="AZ4" s="1282"/>
      <c r="BA4" s="1282"/>
      <c r="BB4" s="1282"/>
      <c r="BC4" s="1282"/>
      <c r="BD4" s="1282"/>
      <c r="BE4" s="1282"/>
      <c r="BF4" s="1282"/>
      <c r="BG4" s="1282"/>
      <c r="BH4" s="1282"/>
      <c r="BI4" s="1282"/>
      <c r="BJ4" s="1282"/>
      <c r="BK4" s="1282"/>
      <c r="BL4" s="1282"/>
      <c r="BM4" s="1282"/>
      <c r="BN4" s="1282"/>
      <c r="BO4" s="1282"/>
      <c r="BP4" s="1282"/>
      <c r="BQ4" s="1282"/>
      <c r="BR4" s="1282"/>
      <c r="BS4" s="1282"/>
      <c r="BT4" s="1282"/>
      <c r="BU4" s="1282"/>
      <c r="BV4" s="1282"/>
      <c r="BW4" s="1282"/>
      <c r="BX4" s="1282"/>
      <c r="BY4" s="1282"/>
      <c r="BZ4" s="1282"/>
      <c r="CA4" s="1282"/>
      <c r="CB4" s="1282"/>
      <c r="CC4" s="1282"/>
      <c r="CD4" s="1282"/>
      <c r="CE4" s="1282"/>
      <c r="CF4" s="1282"/>
      <c r="CG4" s="1282"/>
      <c r="CH4" s="1282"/>
      <c r="CI4" s="1282"/>
      <c r="CJ4" s="1282"/>
      <c r="CK4" s="1282"/>
      <c r="CL4" s="1282"/>
      <c r="CM4" s="1282"/>
      <c r="CN4" s="1282"/>
      <c r="CO4" s="1282"/>
      <c r="CP4" s="1282"/>
      <c r="CQ4" s="1282"/>
      <c r="CR4" s="1282"/>
      <c r="CS4" s="1282"/>
      <c r="CT4" s="1282"/>
      <c r="CU4" s="1282"/>
      <c r="CV4" s="1282"/>
      <c r="CW4" s="1282"/>
      <c r="CX4" s="1282"/>
      <c r="CY4" s="1282"/>
      <c r="CZ4" s="1282"/>
      <c r="DA4" s="1282"/>
      <c r="DB4" s="1282"/>
      <c r="DC4" s="1282"/>
      <c r="DD4" s="1282"/>
      <c r="DE4" s="1282"/>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82"/>
      <c r="B5" s="1282"/>
      <c r="C5" s="1282"/>
      <c r="D5" s="1282"/>
      <c r="E5" s="1282"/>
      <c r="F5" s="1282"/>
      <c r="G5" s="1282"/>
      <c r="H5" s="1282"/>
      <c r="I5" s="1282"/>
      <c r="J5" s="1282"/>
      <c r="K5" s="1282"/>
      <c r="L5" s="1282"/>
      <c r="M5" s="1282"/>
      <c r="N5" s="1282"/>
      <c r="O5" s="1282"/>
      <c r="P5" s="1282"/>
      <c r="Q5" s="1282"/>
      <c r="R5" s="1282"/>
      <c r="S5" s="1282"/>
      <c r="T5" s="1282"/>
      <c r="U5" s="1282"/>
      <c r="V5" s="1282"/>
      <c r="W5" s="1282"/>
      <c r="X5" s="1282"/>
      <c r="Y5" s="1282"/>
      <c r="Z5" s="1282"/>
      <c r="AA5" s="1282"/>
      <c r="AB5" s="1282"/>
      <c r="AC5" s="1282"/>
      <c r="AD5" s="1282"/>
      <c r="AE5" s="1282"/>
      <c r="AF5" s="1282"/>
      <c r="AG5" s="1282"/>
      <c r="AH5" s="1282"/>
      <c r="AI5" s="1282"/>
      <c r="AJ5" s="1282"/>
      <c r="AK5" s="1282"/>
      <c r="AL5" s="1282"/>
      <c r="AM5" s="1282"/>
      <c r="AN5" s="1282"/>
      <c r="AO5" s="1282"/>
      <c r="AP5" s="1282"/>
      <c r="AQ5" s="1282"/>
      <c r="AR5" s="1282"/>
      <c r="AS5" s="1282"/>
      <c r="AT5" s="1282"/>
      <c r="AU5" s="1282"/>
      <c r="AV5" s="1282"/>
      <c r="AW5" s="1282"/>
      <c r="AX5" s="1282"/>
      <c r="AY5" s="1282"/>
      <c r="AZ5" s="1282"/>
      <c r="BA5" s="1282"/>
      <c r="BB5" s="1282"/>
      <c r="BC5" s="1282"/>
      <c r="BD5" s="1282"/>
      <c r="BE5" s="1282"/>
      <c r="BF5" s="1282"/>
      <c r="BG5" s="1282"/>
      <c r="BH5" s="1282"/>
      <c r="BI5" s="1282"/>
      <c r="BJ5" s="1282"/>
      <c r="BK5" s="1282"/>
      <c r="BL5" s="1282"/>
      <c r="BM5" s="1282"/>
      <c r="BN5" s="1282"/>
      <c r="BO5" s="1282"/>
      <c r="BP5" s="1282"/>
      <c r="BQ5" s="1282"/>
      <c r="BR5" s="1282"/>
      <c r="BS5" s="1282"/>
      <c r="BT5" s="1282"/>
      <c r="BU5" s="1282"/>
      <c r="BV5" s="1282"/>
      <c r="BW5" s="1282"/>
      <c r="BX5" s="1282"/>
      <c r="BY5" s="1282"/>
      <c r="BZ5" s="1282"/>
      <c r="CA5" s="1282"/>
      <c r="CB5" s="1282"/>
      <c r="CC5" s="1282"/>
      <c r="CD5" s="1282"/>
      <c r="CE5" s="1282"/>
      <c r="CF5" s="1282"/>
      <c r="CG5" s="1282"/>
      <c r="CH5" s="1282"/>
      <c r="CI5" s="1282"/>
      <c r="CJ5" s="1282"/>
      <c r="CK5" s="1282"/>
      <c r="CL5" s="1282"/>
      <c r="CM5" s="1282"/>
      <c r="CN5" s="1282"/>
      <c r="CO5" s="1282"/>
      <c r="CP5" s="1282"/>
      <c r="CQ5" s="1282"/>
      <c r="CR5" s="1282"/>
      <c r="CS5" s="1282"/>
      <c r="CT5" s="1282"/>
      <c r="CU5" s="1282"/>
      <c r="CV5" s="1282"/>
      <c r="CW5" s="1282"/>
      <c r="CX5" s="1282"/>
      <c r="CY5" s="1282"/>
      <c r="CZ5" s="1282"/>
      <c r="DA5" s="1282"/>
      <c r="DB5" s="1282"/>
      <c r="DC5" s="1282"/>
      <c r="DD5" s="1282"/>
      <c r="DE5" s="1282"/>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82"/>
      <c r="B6" s="1282"/>
      <c r="C6" s="1282"/>
      <c r="D6" s="1282"/>
      <c r="E6" s="1282"/>
      <c r="F6" s="1282"/>
      <c r="G6" s="1282"/>
      <c r="H6" s="1282"/>
      <c r="I6" s="1282"/>
      <c r="J6" s="1282"/>
      <c r="K6" s="1282"/>
      <c r="L6" s="1282"/>
      <c r="M6" s="1282"/>
      <c r="N6" s="1282"/>
      <c r="O6" s="1282"/>
      <c r="P6" s="1282"/>
      <c r="Q6" s="1282"/>
      <c r="R6" s="1282"/>
      <c r="S6" s="1282"/>
      <c r="T6" s="1282"/>
      <c r="U6" s="1282"/>
      <c r="V6" s="1282"/>
      <c r="W6" s="1282"/>
      <c r="X6" s="1282"/>
      <c r="Y6" s="1282"/>
      <c r="Z6" s="1282"/>
      <c r="AA6" s="1282"/>
      <c r="AB6" s="1282"/>
      <c r="AC6" s="1282"/>
      <c r="AD6" s="1282"/>
      <c r="AE6" s="1282"/>
      <c r="AF6" s="1282"/>
      <c r="AG6" s="1282"/>
      <c r="AH6" s="1282"/>
      <c r="AI6" s="1282"/>
      <c r="AJ6" s="1282"/>
      <c r="AK6" s="1282"/>
      <c r="AL6" s="1282"/>
      <c r="AM6" s="1282"/>
      <c r="AN6" s="1282"/>
      <c r="AO6" s="1282"/>
      <c r="AP6" s="1282"/>
      <c r="AQ6" s="1282"/>
      <c r="AR6" s="1282"/>
      <c r="AS6" s="1282"/>
      <c r="AT6" s="1282"/>
      <c r="AU6" s="1282"/>
      <c r="AV6" s="1282"/>
      <c r="AW6" s="1282"/>
      <c r="AX6" s="1282"/>
      <c r="AY6" s="1282"/>
      <c r="AZ6" s="1282"/>
      <c r="BA6" s="1282"/>
      <c r="BB6" s="1282"/>
      <c r="BC6" s="1282"/>
      <c r="BD6" s="1282"/>
      <c r="BE6" s="1282"/>
      <c r="BF6" s="1282"/>
      <c r="BG6" s="1282"/>
      <c r="BH6" s="1282"/>
      <c r="BI6" s="1282"/>
      <c r="BJ6" s="1282"/>
      <c r="BK6" s="1282"/>
      <c r="BL6" s="1282"/>
      <c r="BM6" s="1282"/>
      <c r="BN6" s="1282"/>
      <c r="BO6" s="1282"/>
      <c r="BP6" s="1282"/>
      <c r="BQ6" s="1282"/>
      <c r="BR6" s="1282"/>
      <c r="BS6" s="1282"/>
      <c r="BT6" s="1282"/>
      <c r="BU6" s="1282"/>
      <c r="BV6" s="1282"/>
      <c r="BW6" s="1282"/>
      <c r="BX6" s="1282"/>
      <c r="BY6" s="1282"/>
      <c r="BZ6" s="1282"/>
      <c r="CA6" s="1282"/>
      <c r="CB6" s="1282"/>
      <c r="CC6" s="1282"/>
      <c r="CD6" s="1282"/>
      <c r="CE6" s="1282"/>
      <c r="CF6" s="1282"/>
      <c r="CG6" s="1282"/>
      <c r="CH6" s="1282"/>
      <c r="CI6" s="1282"/>
      <c r="CJ6" s="1282"/>
      <c r="CK6" s="1282"/>
      <c r="CL6" s="1282"/>
      <c r="CM6" s="1282"/>
      <c r="CN6" s="1282"/>
      <c r="CO6" s="1282"/>
      <c r="CP6" s="1282"/>
      <c r="CQ6" s="1282"/>
      <c r="CR6" s="1282"/>
      <c r="CS6" s="1282"/>
      <c r="CT6" s="1282"/>
      <c r="CU6" s="1282"/>
      <c r="CV6" s="1282"/>
      <c r="CW6" s="1282"/>
      <c r="CX6" s="1282"/>
      <c r="CY6" s="1282"/>
      <c r="CZ6" s="1282"/>
      <c r="DA6" s="1282"/>
      <c r="DB6" s="1282"/>
      <c r="DC6" s="1282"/>
      <c r="DD6" s="1282"/>
      <c r="DE6" s="1282"/>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82"/>
      <c r="B7" s="1282"/>
      <c r="C7" s="1282"/>
      <c r="D7" s="1282"/>
      <c r="E7" s="1282"/>
      <c r="F7" s="1282"/>
      <c r="G7" s="1282"/>
      <c r="H7" s="1282"/>
      <c r="I7" s="1282"/>
      <c r="J7" s="1282"/>
      <c r="K7" s="1282"/>
      <c r="L7" s="1282"/>
      <c r="M7" s="1282"/>
      <c r="N7" s="1282"/>
      <c r="O7" s="1282"/>
      <c r="P7" s="1282"/>
      <c r="Q7" s="1282"/>
      <c r="R7" s="1282"/>
      <c r="S7" s="1282"/>
      <c r="T7" s="1282"/>
      <c r="U7" s="1282"/>
      <c r="V7" s="1282"/>
      <c r="W7" s="1282"/>
      <c r="X7" s="1282"/>
      <c r="Y7" s="1282"/>
      <c r="Z7" s="1282"/>
      <c r="AA7" s="1282"/>
      <c r="AB7" s="1282"/>
      <c r="AC7" s="1282"/>
      <c r="AD7" s="1282"/>
      <c r="AE7" s="1282"/>
      <c r="AF7" s="1282"/>
      <c r="AG7" s="1282"/>
      <c r="AH7" s="1282"/>
      <c r="AI7" s="1282"/>
      <c r="AJ7" s="1282"/>
      <c r="AK7" s="1282"/>
      <c r="AL7" s="1282"/>
      <c r="AM7" s="1282"/>
      <c r="AN7" s="1282"/>
      <c r="AO7" s="1282"/>
      <c r="AP7" s="1282"/>
      <c r="AQ7" s="1282"/>
      <c r="AR7" s="1282"/>
      <c r="AS7" s="1282"/>
      <c r="AT7" s="1282"/>
      <c r="AU7" s="1282"/>
      <c r="AV7" s="1282"/>
      <c r="AW7" s="1282"/>
      <c r="AX7" s="1282"/>
      <c r="AY7" s="1282"/>
      <c r="AZ7" s="1282"/>
      <c r="BA7" s="1282"/>
      <c r="BB7" s="1282"/>
      <c r="BC7" s="1282"/>
      <c r="BD7" s="1282"/>
      <c r="BE7" s="1282"/>
      <c r="BF7" s="1282"/>
      <c r="BG7" s="1282"/>
      <c r="BH7" s="1282"/>
      <c r="BI7" s="1282"/>
      <c r="BJ7" s="1282"/>
      <c r="BK7" s="1282"/>
      <c r="BL7" s="1282"/>
      <c r="BM7" s="1282"/>
      <c r="BN7" s="1282"/>
      <c r="BO7" s="1282"/>
      <c r="BP7" s="1282"/>
      <c r="BQ7" s="1282"/>
      <c r="BR7" s="1282"/>
      <c r="BS7" s="1282"/>
      <c r="BT7" s="1282"/>
      <c r="BU7" s="1282"/>
      <c r="BV7" s="1282"/>
      <c r="BW7" s="1282"/>
      <c r="BX7" s="1282"/>
      <c r="BY7" s="1282"/>
      <c r="BZ7" s="1282"/>
      <c r="CA7" s="1282"/>
      <c r="CB7" s="1282"/>
      <c r="CC7" s="1282"/>
      <c r="CD7" s="1282"/>
      <c r="CE7" s="1282"/>
      <c r="CF7" s="1282"/>
      <c r="CG7" s="1282"/>
      <c r="CH7" s="1282"/>
      <c r="CI7" s="1282"/>
      <c r="CJ7" s="1282"/>
      <c r="CK7" s="1282"/>
      <c r="CL7" s="1282"/>
      <c r="CM7" s="1282"/>
      <c r="CN7" s="1282"/>
      <c r="CO7" s="1282"/>
      <c r="CP7" s="1282"/>
      <c r="CQ7" s="1282"/>
      <c r="CR7" s="1282"/>
      <c r="CS7" s="1282"/>
      <c r="CT7" s="1282"/>
      <c r="CU7" s="1282"/>
      <c r="CV7" s="1282"/>
      <c r="CW7" s="1282"/>
      <c r="CX7" s="1282"/>
      <c r="CY7" s="1282"/>
      <c r="CZ7" s="1282"/>
      <c r="DA7" s="1282"/>
      <c r="DB7" s="1282"/>
      <c r="DC7" s="1282"/>
      <c r="DD7" s="1282"/>
      <c r="DE7" s="1282"/>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82"/>
      <c r="B8" s="1282"/>
      <c r="C8" s="1282"/>
      <c r="D8" s="1282"/>
      <c r="E8" s="1282"/>
      <c r="F8" s="1282"/>
      <c r="G8" s="1282"/>
      <c r="H8" s="1282"/>
      <c r="I8" s="1282"/>
      <c r="J8" s="1282"/>
      <c r="K8" s="1282"/>
      <c r="L8" s="1282"/>
      <c r="M8" s="1282"/>
      <c r="N8" s="1282"/>
      <c r="O8" s="1282"/>
      <c r="P8" s="1282"/>
      <c r="Q8" s="1282"/>
      <c r="R8" s="1282"/>
      <c r="S8" s="1282"/>
      <c r="T8" s="1282"/>
      <c r="U8" s="1282"/>
      <c r="V8" s="1282"/>
      <c r="W8" s="1282"/>
      <c r="X8" s="1282"/>
      <c r="Y8" s="1282"/>
      <c r="Z8" s="1282"/>
      <c r="AA8" s="1282"/>
      <c r="AB8" s="1282"/>
      <c r="AC8" s="1282"/>
      <c r="AD8" s="1282"/>
      <c r="AE8" s="1282"/>
      <c r="AF8" s="1282"/>
      <c r="AG8" s="1282"/>
      <c r="AH8" s="1282"/>
      <c r="AI8" s="1282"/>
      <c r="AJ8" s="1282"/>
      <c r="AK8" s="1282"/>
      <c r="AL8" s="1282"/>
      <c r="AM8" s="1282"/>
      <c r="AN8" s="1282"/>
      <c r="AO8" s="1282"/>
      <c r="AP8" s="1282"/>
      <c r="AQ8" s="1282"/>
      <c r="AR8" s="1282"/>
      <c r="AS8" s="1282"/>
      <c r="AT8" s="1282"/>
      <c r="AU8" s="1282"/>
      <c r="AV8" s="1282"/>
      <c r="AW8" s="1282"/>
      <c r="AX8" s="1282"/>
      <c r="AY8" s="1282"/>
      <c r="AZ8" s="1282"/>
      <c r="BA8" s="1282"/>
      <c r="BB8" s="1282"/>
      <c r="BC8" s="1282"/>
      <c r="BD8" s="1282"/>
      <c r="BE8" s="1282"/>
      <c r="BF8" s="1282"/>
      <c r="BG8" s="1282"/>
      <c r="BH8" s="1282"/>
      <c r="BI8" s="1282"/>
      <c r="BJ8" s="1282"/>
      <c r="BK8" s="1282"/>
      <c r="BL8" s="1282"/>
      <c r="BM8" s="1282"/>
      <c r="BN8" s="1282"/>
      <c r="BO8" s="1282"/>
      <c r="BP8" s="1282"/>
      <c r="BQ8" s="1282"/>
      <c r="BR8" s="1282"/>
      <c r="BS8" s="1282"/>
      <c r="BT8" s="1282"/>
      <c r="BU8" s="1282"/>
      <c r="BV8" s="1282"/>
      <c r="BW8" s="1282"/>
      <c r="BX8" s="1282"/>
      <c r="BY8" s="1282"/>
      <c r="BZ8" s="1282"/>
      <c r="CA8" s="1282"/>
      <c r="CB8" s="1282"/>
      <c r="CC8" s="1282"/>
      <c r="CD8" s="1282"/>
      <c r="CE8" s="1282"/>
      <c r="CF8" s="1282"/>
      <c r="CG8" s="1282"/>
      <c r="CH8" s="1282"/>
      <c r="CI8" s="1282"/>
      <c r="CJ8" s="1282"/>
      <c r="CK8" s="1282"/>
      <c r="CL8" s="1282"/>
      <c r="CM8" s="1282"/>
      <c r="CN8" s="1282"/>
      <c r="CO8" s="1282"/>
      <c r="CP8" s="1282"/>
      <c r="CQ8" s="1282"/>
      <c r="CR8" s="1282"/>
      <c r="CS8" s="1282"/>
      <c r="CT8" s="1282"/>
      <c r="CU8" s="1282"/>
      <c r="CV8" s="1282"/>
      <c r="CW8" s="1282"/>
      <c r="CX8" s="1282"/>
      <c r="CY8" s="1282"/>
      <c r="CZ8" s="1282"/>
      <c r="DA8" s="1282"/>
      <c r="DB8" s="1282"/>
      <c r="DC8" s="1282"/>
      <c r="DD8" s="1282"/>
      <c r="DE8" s="1282"/>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82"/>
      <c r="B9" s="1282"/>
      <c r="C9" s="1282"/>
      <c r="D9" s="1282"/>
      <c r="E9" s="1282"/>
      <c r="F9" s="1282"/>
      <c r="G9" s="1282"/>
      <c r="H9" s="1282"/>
      <c r="I9" s="1282"/>
      <c r="J9" s="1282"/>
      <c r="K9" s="1282"/>
      <c r="L9" s="1282"/>
      <c r="M9" s="1282"/>
      <c r="N9" s="1282"/>
      <c r="O9" s="1282"/>
      <c r="P9" s="1282"/>
      <c r="Q9" s="1282"/>
      <c r="R9" s="1282"/>
      <c r="S9" s="1282"/>
      <c r="T9" s="1282"/>
      <c r="U9" s="1282"/>
      <c r="V9" s="1282"/>
      <c r="W9" s="1282"/>
      <c r="X9" s="1282"/>
      <c r="Y9" s="1282"/>
      <c r="Z9" s="1282"/>
      <c r="AA9" s="1282"/>
      <c r="AB9" s="1282"/>
      <c r="AC9" s="1282"/>
      <c r="AD9" s="1282"/>
      <c r="AE9" s="1282"/>
      <c r="AF9" s="1282"/>
      <c r="AG9" s="1282"/>
      <c r="AH9" s="1282"/>
      <c r="AI9" s="1282"/>
      <c r="AJ9" s="1282"/>
      <c r="AK9" s="1282"/>
      <c r="AL9" s="1282"/>
      <c r="AM9" s="1282"/>
      <c r="AN9" s="1282"/>
      <c r="AO9" s="1282"/>
      <c r="AP9" s="1282"/>
      <c r="AQ9" s="1282"/>
      <c r="AR9" s="1282"/>
      <c r="AS9" s="1282"/>
      <c r="AT9" s="1282"/>
      <c r="AU9" s="1282"/>
      <c r="AV9" s="1282"/>
      <c r="AW9" s="1282"/>
      <c r="AX9" s="1282"/>
      <c r="AY9" s="1282"/>
      <c r="AZ9" s="1282"/>
      <c r="BA9" s="1282"/>
      <c r="BB9" s="1282"/>
      <c r="BC9" s="1282"/>
      <c r="BD9" s="1282"/>
      <c r="BE9" s="1282"/>
      <c r="BF9" s="1282"/>
      <c r="BG9" s="1282"/>
      <c r="BH9" s="1282"/>
      <c r="BI9" s="1282"/>
      <c r="BJ9" s="1282"/>
      <c r="BK9" s="1282"/>
      <c r="BL9" s="1282"/>
      <c r="BM9" s="1282"/>
      <c r="BN9" s="1282"/>
      <c r="BO9" s="1282"/>
      <c r="BP9" s="1282"/>
      <c r="BQ9" s="1282"/>
      <c r="BR9" s="1282"/>
      <c r="BS9" s="1282"/>
      <c r="BT9" s="1282"/>
      <c r="BU9" s="1282"/>
      <c r="BV9" s="1282"/>
      <c r="BW9" s="1282"/>
      <c r="BX9" s="1282"/>
      <c r="BY9" s="1282"/>
      <c r="BZ9" s="1282"/>
      <c r="CA9" s="1282"/>
      <c r="CB9" s="1282"/>
      <c r="CC9" s="1282"/>
      <c r="CD9" s="1282"/>
      <c r="CE9" s="1282"/>
      <c r="CF9" s="1282"/>
      <c r="CG9" s="1282"/>
      <c r="CH9" s="1282"/>
      <c r="CI9" s="1282"/>
      <c r="CJ9" s="1282"/>
      <c r="CK9" s="1282"/>
      <c r="CL9" s="1282"/>
      <c r="CM9" s="1282"/>
      <c r="CN9" s="1282"/>
      <c r="CO9" s="1282"/>
      <c r="CP9" s="1282"/>
      <c r="CQ9" s="1282"/>
      <c r="CR9" s="1282"/>
      <c r="CS9" s="1282"/>
      <c r="CT9" s="1282"/>
      <c r="CU9" s="1282"/>
      <c r="CV9" s="1282"/>
      <c r="CW9" s="1282"/>
      <c r="CX9" s="1282"/>
      <c r="CY9" s="1282"/>
      <c r="CZ9" s="1282"/>
      <c r="DA9" s="1282"/>
      <c r="DB9" s="1282"/>
      <c r="DC9" s="1282"/>
      <c r="DD9" s="1282"/>
      <c r="DE9" s="1282"/>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82"/>
      <c r="B10" s="1282"/>
      <c r="C10" s="1282"/>
      <c r="D10" s="1282"/>
      <c r="E10" s="1282"/>
      <c r="F10" s="1282"/>
      <c r="G10" s="1282"/>
      <c r="H10" s="1282"/>
      <c r="I10" s="1282"/>
      <c r="J10" s="1282"/>
      <c r="K10" s="1282"/>
      <c r="L10" s="1282"/>
      <c r="M10" s="1282"/>
      <c r="N10" s="1282"/>
      <c r="O10" s="1282"/>
      <c r="P10" s="1282"/>
      <c r="Q10" s="1282"/>
      <c r="R10" s="1282"/>
      <c r="S10" s="1282"/>
      <c r="T10" s="1282"/>
      <c r="U10" s="1282"/>
      <c r="V10" s="1282"/>
      <c r="W10" s="1282"/>
      <c r="X10" s="1282"/>
      <c r="Y10" s="1282"/>
      <c r="Z10" s="1282"/>
      <c r="AA10" s="1282"/>
      <c r="AB10" s="1282"/>
      <c r="AC10" s="1282"/>
      <c r="AD10" s="1282"/>
      <c r="AE10" s="1282"/>
      <c r="AF10" s="1282"/>
      <c r="AG10" s="1282"/>
      <c r="AH10" s="1282"/>
      <c r="AI10" s="1282"/>
      <c r="AJ10" s="1282"/>
      <c r="AK10" s="1282"/>
      <c r="AL10" s="1282"/>
      <c r="AM10" s="1282"/>
      <c r="AN10" s="1282"/>
      <c r="AO10" s="1282"/>
      <c r="AP10" s="1282"/>
      <c r="AQ10" s="1282"/>
      <c r="AR10" s="1282"/>
      <c r="AS10" s="1282"/>
      <c r="AT10" s="1282"/>
      <c r="AU10" s="1282"/>
      <c r="AV10" s="1282"/>
      <c r="AW10" s="1282"/>
      <c r="AX10" s="1282"/>
      <c r="AY10" s="1282"/>
      <c r="AZ10" s="1282"/>
      <c r="BA10" s="1282"/>
      <c r="BB10" s="1282"/>
      <c r="BC10" s="1282"/>
      <c r="BD10" s="1282"/>
      <c r="BE10" s="1282"/>
      <c r="BF10" s="1282"/>
      <c r="BG10" s="1282"/>
      <c r="BH10" s="1282"/>
      <c r="BI10" s="1282"/>
      <c r="BJ10" s="1282"/>
      <c r="BK10" s="1282"/>
      <c r="BL10" s="1282"/>
      <c r="BM10" s="1282"/>
      <c r="BN10" s="1282"/>
      <c r="BO10" s="1282"/>
      <c r="BP10" s="1282"/>
      <c r="BQ10" s="1282"/>
      <c r="BR10" s="1282"/>
      <c r="BS10" s="1282"/>
      <c r="BT10" s="1282"/>
      <c r="BU10" s="1282"/>
      <c r="BV10" s="1282"/>
      <c r="BW10" s="1282"/>
      <c r="BX10" s="1282"/>
      <c r="BY10" s="1282"/>
      <c r="BZ10" s="1282"/>
      <c r="CA10" s="1282"/>
      <c r="CB10" s="1282"/>
      <c r="CC10" s="1282"/>
      <c r="CD10" s="1282"/>
      <c r="CE10" s="1282"/>
      <c r="CF10" s="1282"/>
      <c r="CG10" s="1282"/>
      <c r="CH10" s="1282"/>
      <c r="CI10" s="1282"/>
      <c r="CJ10" s="1282"/>
      <c r="CK10" s="1282"/>
      <c r="CL10" s="1282"/>
      <c r="CM10" s="1282"/>
      <c r="CN10" s="1282"/>
      <c r="CO10" s="1282"/>
      <c r="CP10" s="1282"/>
      <c r="CQ10" s="1282"/>
      <c r="CR10" s="1282"/>
      <c r="CS10" s="1282"/>
      <c r="CT10" s="1282"/>
      <c r="CU10" s="1282"/>
      <c r="CV10" s="1282"/>
      <c r="CW10" s="1282"/>
      <c r="CX10" s="1282"/>
      <c r="CY10" s="1282"/>
      <c r="CZ10" s="1282"/>
      <c r="DA10" s="1282"/>
      <c r="DB10" s="1282"/>
      <c r="DC10" s="1282"/>
      <c r="DD10" s="1282"/>
      <c r="DE10" s="1282"/>
      <c r="DF10" s="292"/>
      <c r="DG10" s="292"/>
      <c r="DH10" s="292"/>
      <c r="DI10" s="292"/>
      <c r="DJ10" s="292"/>
      <c r="DK10" s="292"/>
      <c r="DL10" s="292"/>
      <c r="DM10" s="292"/>
      <c r="DN10" s="292"/>
      <c r="DO10" s="292"/>
      <c r="DP10" s="292"/>
      <c r="DQ10" s="292"/>
      <c r="DR10" s="292"/>
      <c r="DS10" s="292"/>
      <c r="DT10" s="292"/>
      <c r="DU10" s="292"/>
      <c r="DV10" s="292"/>
      <c r="DW10" s="292"/>
      <c r="EM10" s="291" t="s">
        <v>602</v>
      </c>
    </row>
    <row r="11" spans="1:143" s="291" customFormat="1" x14ac:dyDescent="0.15">
      <c r="A11" s="1282"/>
      <c r="B11" s="1282"/>
      <c r="C11" s="1282"/>
      <c r="D11" s="1282"/>
      <c r="E11" s="1282"/>
      <c r="F11" s="1282"/>
      <c r="G11" s="1282"/>
      <c r="H11" s="1282"/>
      <c r="I11" s="1282"/>
      <c r="J11" s="1282"/>
      <c r="K11" s="1282"/>
      <c r="L11" s="1282"/>
      <c r="M11" s="1282"/>
      <c r="N11" s="1282"/>
      <c r="O11" s="1282"/>
      <c r="P11" s="1282"/>
      <c r="Q11" s="1282"/>
      <c r="R11" s="1282"/>
      <c r="S11" s="1282"/>
      <c r="T11" s="1282"/>
      <c r="U11" s="1282"/>
      <c r="V11" s="1282"/>
      <c r="W11" s="1282"/>
      <c r="X11" s="1282"/>
      <c r="Y11" s="1282"/>
      <c r="Z11" s="1282"/>
      <c r="AA11" s="1282"/>
      <c r="AB11" s="1282"/>
      <c r="AC11" s="1282"/>
      <c r="AD11" s="1282"/>
      <c r="AE11" s="1282"/>
      <c r="AF11" s="1282"/>
      <c r="AG11" s="1282"/>
      <c r="AH11" s="1282"/>
      <c r="AI11" s="1282"/>
      <c r="AJ11" s="1282"/>
      <c r="AK11" s="1282"/>
      <c r="AL11" s="1282"/>
      <c r="AM11" s="1282"/>
      <c r="AN11" s="1282"/>
      <c r="AO11" s="1282"/>
      <c r="AP11" s="1282"/>
      <c r="AQ11" s="1282"/>
      <c r="AR11" s="1282"/>
      <c r="AS11" s="1282"/>
      <c r="AT11" s="1282"/>
      <c r="AU11" s="1282"/>
      <c r="AV11" s="1282"/>
      <c r="AW11" s="1282"/>
      <c r="AX11" s="1282"/>
      <c r="AY11" s="1282"/>
      <c r="AZ11" s="1282"/>
      <c r="BA11" s="1282"/>
      <c r="BB11" s="1282"/>
      <c r="BC11" s="1282"/>
      <c r="BD11" s="1282"/>
      <c r="BE11" s="1282"/>
      <c r="BF11" s="1282"/>
      <c r="BG11" s="1282"/>
      <c r="BH11" s="1282"/>
      <c r="BI11" s="1282"/>
      <c r="BJ11" s="1282"/>
      <c r="BK11" s="1282"/>
      <c r="BL11" s="1282"/>
      <c r="BM11" s="1282"/>
      <c r="BN11" s="1282"/>
      <c r="BO11" s="1282"/>
      <c r="BP11" s="1282"/>
      <c r="BQ11" s="1282"/>
      <c r="BR11" s="1282"/>
      <c r="BS11" s="1282"/>
      <c r="BT11" s="1282"/>
      <c r="BU11" s="1282"/>
      <c r="BV11" s="1282"/>
      <c r="BW11" s="1282"/>
      <c r="BX11" s="1282"/>
      <c r="BY11" s="1282"/>
      <c r="BZ11" s="1282"/>
      <c r="CA11" s="1282"/>
      <c r="CB11" s="1282"/>
      <c r="CC11" s="1282"/>
      <c r="CD11" s="1282"/>
      <c r="CE11" s="1282"/>
      <c r="CF11" s="1282"/>
      <c r="CG11" s="1282"/>
      <c r="CH11" s="1282"/>
      <c r="CI11" s="1282"/>
      <c r="CJ11" s="1282"/>
      <c r="CK11" s="1282"/>
      <c r="CL11" s="1282"/>
      <c r="CM11" s="1282"/>
      <c r="CN11" s="1282"/>
      <c r="CO11" s="1282"/>
      <c r="CP11" s="1282"/>
      <c r="CQ11" s="1282"/>
      <c r="CR11" s="1282"/>
      <c r="CS11" s="1282"/>
      <c r="CT11" s="1282"/>
      <c r="CU11" s="1282"/>
      <c r="CV11" s="1282"/>
      <c r="CW11" s="1282"/>
      <c r="CX11" s="1282"/>
      <c r="CY11" s="1282"/>
      <c r="CZ11" s="1282"/>
      <c r="DA11" s="1282"/>
      <c r="DB11" s="1282"/>
      <c r="DC11" s="1282"/>
      <c r="DD11" s="1282"/>
      <c r="DE11" s="1282"/>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82"/>
      <c r="B12" s="1282"/>
      <c r="C12" s="1282"/>
      <c r="D12" s="1282"/>
      <c r="E12" s="1282"/>
      <c r="F12" s="1282"/>
      <c r="G12" s="1282"/>
      <c r="H12" s="1282"/>
      <c r="I12" s="1282"/>
      <c r="J12" s="1282"/>
      <c r="K12" s="1282"/>
      <c r="L12" s="1282"/>
      <c r="M12" s="1282"/>
      <c r="N12" s="1282"/>
      <c r="O12" s="1282"/>
      <c r="P12" s="1282"/>
      <c r="Q12" s="1282"/>
      <c r="R12" s="1282"/>
      <c r="S12" s="1282"/>
      <c r="T12" s="1282"/>
      <c r="U12" s="1282"/>
      <c r="V12" s="1282"/>
      <c r="W12" s="1282"/>
      <c r="X12" s="1282"/>
      <c r="Y12" s="1282"/>
      <c r="Z12" s="1282"/>
      <c r="AA12" s="1282"/>
      <c r="AB12" s="1282"/>
      <c r="AC12" s="1282"/>
      <c r="AD12" s="1282"/>
      <c r="AE12" s="1282"/>
      <c r="AF12" s="1282"/>
      <c r="AG12" s="1282"/>
      <c r="AH12" s="1282"/>
      <c r="AI12" s="1282"/>
      <c r="AJ12" s="1282"/>
      <c r="AK12" s="1282"/>
      <c r="AL12" s="1282"/>
      <c r="AM12" s="1282"/>
      <c r="AN12" s="1282"/>
      <c r="AO12" s="1282"/>
      <c r="AP12" s="1282"/>
      <c r="AQ12" s="1282"/>
      <c r="AR12" s="1282"/>
      <c r="AS12" s="1282"/>
      <c r="AT12" s="1282"/>
      <c r="AU12" s="1282"/>
      <c r="AV12" s="1282"/>
      <c r="AW12" s="1282"/>
      <c r="AX12" s="1282"/>
      <c r="AY12" s="1282"/>
      <c r="AZ12" s="1282"/>
      <c r="BA12" s="1282"/>
      <c r="BB12" s="1282"/>
      <c r="BC12" s="1282"/>
      <c r="BD12" s="1282"/>
      <c r="BE12" s="1282"/>
      <c r="BF12" s="1282"/>
      <c r="BG12" s="1282"/>
      <c r="BH12" s="1282"/>
      <c r="BI12" s="1282"/>
      <c r="BJ12" s="1282"/>
      <c r="BK12" s="1282"/>
      <c r="BL12" s="1282"/>
      <c r="BM12" s="1282"/>
      <c r="BN12" s="1282"/>
      <c r="BO12" s="1282"/>
      <c r="BP12" s="1282"/>
      <c r="BQ12" s="1282"/>
      <c r="BR12" s="1282"/>
      <c r="BS12" s="1282"/>
      <c r="BT12" s="1282"/>
      <c r="BU12" s="1282"/>
      <c r="BV12" s="1282"/>
      <c r="BW12" s="1282"/>
      <c r="BX12" s="1282"/>
      <c r="BY12" s="1282"/>
      <c r="BZ12" s="1282"/>
      <c r="CA12" s="1282"/>
      <c r="CB12" s="1282"/>
      <c r="CC12" s="1282"/>
      <c r="CD12" s="1282"/>
      <c r="CE12" s="1282"/>
      <c r="CF12" s="1282"/>
      <c r="CG12" s="1282"/>
      <c r="CH12" s="1282"/>
      <c r="CI12" s="1282"/>
      <c r="CJ12" s="1282"/>
      <c r="CK12" s="1282"/>
      <c r="CL12" s="1282"/>
      <c r="CM12" s="1282"/>
      <c r="CN12" s="1282"/>
      <c r="CO12" s="1282"/>
      <c r="CP12" s="1282"/>
      <c r="CQ12" s="1282"/>
      <c r="CR12" s="1282"/>
      <c r="CS12" s="1282"/>
      <c r="CT12" s="1282"/>
      <c r="CU12" s="1282"/>
      <c r="CV12" s="1282"/>
      <c r="CW12" s="1282"/>
      <c r="CX12" s="1282"/>
      <c r="CY12" s="1282"/>
      <c r="CZ12" s="1282"/>
      <c r="DA12" s="1282"/>
      <c r="DB12" s="1282"/>
      <c r="DC12" s="1282"/>
      <c r="DD12" s="1282"/>
      <c r="DE12" s="1282"/>
      <c r="DF12" s="292"/>
      <c r="DG12" s="292"/>
      <c r="DH12" s="292"/>
      <c r="DI12" s="292"/>
      <c r="DJ12" s="292"/>
      <c r="DK12" s="292"/>
      <c r="DL12" s="292"/>
      <c r="DM12" s="292"/>
      <c r="DN12" s="292"/>
      <c r="DO12" s="292"/>
      <c r="DP12" s="292"/>
      <c r="DQ12" s="292"/>
      <c r="DR12" s="292"/>
      <c r="DS12" s="292"/>
      <c r="DT12" s="292"/>
      <c r="DU12" s="292"/>
      <c r="DV12" s="292"/>
      <c r="DW12" s="292"/>
      <c r="EM12" s="291" t="s">
        <v>602</v>
      </c>
    </row>
    <row r="13" spans="1:143" s="291" customFormat="1" x14ac:dyDescent="0.15">
      <c r="A13" s="1282"/>
      <c r="B13" s="1282"/>
      <c r="C13" s="1282"/>
      <c r="D13" s="1282"/>
      <c r="E13" s="1282"/>
      <c r="F13" s="1282"/>
      <c r="G13" s="1282"/>
      <c r="H13" s="1282"/>
      <c r="I13" s="1282"/>
      <c r="J13" s="1282"/>
      <c r="K13" s="1282"/>
      <c r="L13" s="1282"/>
      <c r="M13" s="1282"/>
      <c r="N13" s="1282"/>
      <c r="O13" s="1282"/>
      <c r="P13" s="1282"/>
      <c r="Q13" s="1282"/>
      <c r="R13" s="1282"/>
      <c r="S13" s="1282"/>
      <c r="T13" s="1282"/>
      <c r="U13" s="1282"/>
      <c r="V13" s="1282"/>
      <c r="W13" s="1282"/>
      <c r="X13" s="1282"/>
      <c r="Y13" s="1282"/>
      <c r="Z13" s="1282"/>
      <c r="AA13" s="1282"/>
      <c r="AB13" s="1282"/>
      <c r="AC13" s="1282"/>
      <c r="AD13" s="1282"/>
      <c r="AE13" s="1282"/>
      <c r="AF13" s="1282"/>
      <c r="AG13" s="1282"/>
      <c r="AH13" s="1282"/>
      <c r="AI13" s="1282"/>
      <c r="AJ13" s="1282"/>
      <c r="AK13" s="1282"/>
      <c r="AL13" s="1282"/>
      <c r="AM13" s="1282"/>
      <c r="AN13" s="1282"/>
      <c r="AO13" s="1282"/>
      <c r="AP13" s="1282"/>
      <c r="AQ13" s="1282"/>
      <c r="AR13" s="1282"/>
      <c r="AS13" s="1282"/>
      <c r="AT13" s="1282"/>
      <c r="AU13" s="1282"/>
      <c r="AV13" s="1282"/>
      <c r="AW13" s="1282"/>
      <c r="AX13" s="1282"/>
      <c r="AY13" s="1282"/>
      <c r="AZ13" s="1282"/>
      <c r="BA13" s="1282"/>
      <c r="BB13" s="1282"/>
      <c r="BC13" s="1282"/>
      <c r="BD13" s="1282"/>
      <c r="BE13" s="1282"/>
      <c r="BF13" s="1282"/>
      <c r="BG13" s="1282"/>
      <c r="BH13" s="1282"/>
      <c r="BI13" s="1282"/>
      <c r="BJ13" s="1282"/>
      <c r="BK13" s="1282"/>
      <c r="BL13" s="1282"/>
      <c r="BM13" s="1282"/>
      <c r="BN13" s="1282"/>
      <c r="BO13" s="1282"/>
      <c r="BP13" s="1282"/>
      <c r="BQ13" s="1282"/>
      <c r="BR13" s="1282"/>
      <c r="BS13" s="1282"/>
      <c r="BT13" s="1282"/>
      <c r="BU13" s="1282"/>
      <c r="BV13" s="1282"/>
      <c r="BW13" s="1282"/>
      <c r="BX13" s="1282"/>
      <c r="BY13" s="1282"/>
      <c r="BZ13" s="1282"/>
      <c r="CA13" s="1282"/>
      <c r="CB13" s="1282"/>
      <c r="CC13" s="1282"/>
      <c r="CD13" s="1282"/>
      <c r="CE13" s="1282"/>
      <c r="CF13" s="1282"/>
      <c r="CG13" s="1282"/>
      <c r="CH13" s="1282"/>
      <c r="CI13" s="1282"/>
      <c r="CJ13" s="1282"/>
      <c r="CK13" s="1282"/>
      <c r="CL13" s="1282"/>
      <c r="CM13" s="1282"/>
      <c r="CN13" s="1282"/>
      <c r="CO13" s="1282"/>
      <c r="CP13" s="1282"/>
      <c r="CQ13" s="1282"/>
      <c r="CR13" s="1282"/>
      <c r="CS13" s="1282"/>
      <c r="CT13" s="1282"/>
      <c r="CU13" s="1282"/>
      <c r="CV13" s="1282"/>
      <c r="CW13" s="1282"/>
      <c r="CX13" s="1282"/>
      <c r="CY13" s="1282"/>
      <c r="CZ13" s="1282"/>
      <c r="DA13" s="1282"/>
      <c r="DB13" s="1282"/>
      <c r="DC13" s="1282"/>
      <c r="DD13" s="1282"/>
      <c r="DE13" s="1282"/>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82"/>
      <c r="B14" s="1282"/>
      <c r="C14" s="1282"/>
      <c r="D14" s="1282"/>
      <c r="E14" s="1282"/>
      <c r="F14" s="1282"/>
      <c r="G14" s="1282"/>
      <c r="H14" s="1282"/>
      <c r="I14" s="1282"/>
      <c r="J14" s="1282"/>
      <c r="K14" s="1282"/>
      <c r="L14" s="1282"/>
      <c r="M14" s="1282"/>
      <c r="N14" s="1282"/>
      <c r="O14" s="1282"/>
      <c r="P14" s="1282"/>
      <c r="Q14" s="1282"/>
      <c r="R14" s="1282"/>
      <c r="S14" s="1282"/>
      <c r="T14" s="1282"/>
      <c r="U14" s="1282"/>
      <c r="V14" s="1282"/>
      <c r="W14" s="1282"/>
      <c r="X14" s="1282"/>
      <c r="Y14" s="1282"/>
      <c r="Z14" s="1282"/>
      <c r="AA14" s="1282"/>
      <c r="AB14" s="1282"/>
      <c r="AC14" s="1282"/>
      <c r="AD14" s="1282"/>
      <c r="AE14" s="1282"/>
      <c r="AF14" s="1282"/>
      <c r="AG14" s="1282"/>
      <c r="AH14" s="1282"/>
      <c r="AI14" s="1282"/>
      <c r="AJ14" s="1282"/>
      <c r="AK14" s="1282"/>
      <c r="AL14" s="1282"/>
      <c r="AM14" s="1282"/>
      <c r="AN14" s="1282"/>
      <c r="AO14" s="1282"/>
      <c r="AP14" s="1282"/>
      <c r="AQ14" s="1282"/>
      <c r="AR14" s="1282"/>
      <c r="AS14" s="1282"/>
      <c r="AT14" s="1282"/>
      <c r="AU14" s="1282"/>
      <c r="AV14" s="1282"/>
      <c r="AW14" s="1282"/>
      <c r="AX14" s="1282"/>
      <c r="AY14" s="1282"/>
      <c r="AZ14" s="1282"/>
      <c r="BA14" s="1282"/>
      <c r="BB14" s="1282"/>
      <c r="BC14" s="1282"/>
      <c r="BD14" s="1282"/>
      <c r="BE14" s="1282"/>
      <c r="BF14" s="1282"/>
      <c r="BG14" s="1282"/>
      <c r="BH14" s="1282"/>
      <c r="BI14" s="1282"/>
      <c r="BJ14" s="1282"/>
      <c r="BK14" s="1282"/>
      <c r="BL14" s="1282"/>
      <c r="BM14" s="1282"/>
      <c r="BN14" s="1282"/>
      <c r="BO14" s="1282"/>
      <c r="BP14" s="1282"/>
      <c r="BQ14" s="1282"/>
      <c r="BR14" s="1282"/>
      <c r="BS14" s="1282"/>
      <c r="BT14" s="1282"/>
      <c r="BU14" s="1282"/>
      <c r="BV14" s="1282"/>
      <c r="BW14" s="1282"/>
      <c r="BX14" s="1282"/>
      <c r="BY14" s="1282"/>
      <c r="BZ14" s="1282"/>
      <c r="CA14" s="1282"/>
      <c r="CB14" s="1282"/>
      <c r="CC14" s="1282"/>
      <c r="CD14" s="1282"/>
      <c r="CE14" s="1282"/>
      <c r="CF14" s="1282"/>
      <c r="CG14" s="1282"/>
      <c r="CH14" s="1282"/>
      <c r="CI14" s="1282"/>
      <c r="CJ14" s="1282"/>
      <c r="CK14" s="1282"/>
      <c r="CL14" s="1282"/>
      <c r="CM14" s="1282"/>
      <c r="CN14" s="1282"/>
      <c r="CO14" s="1282"/>
      <c r="CP14" s="1282"/>
      <c r="CQ14" s="1282"/>
      <c r="CR14" s="1282"/>
      <c r="CS14" s="1282"/>
      <c r="CT14" s="1282"/>
      <c r="CU14" s="1282"/>
      <c r="CV14" s="1282"/>
      <c r="CW14" s="1282"/>
      <c r="CX14" s="1282"/>
      <c r="CY14" s="1282"/>
      <c r="CZ14" s="1282"/>
      <c r="DA14" s="1282"/>
      <c r="DB14" s="1282"/>
      <c r="DC14" s="1282"/>
      <c r="DD14" s="1282"/>
      <c r="DE14" s="1282"/>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81"/>
      <c r="B15" s="1282"/>
      <c r="C15" s="1282"/>
      <c r="D15" s="1282"/>
      <c r="E15" s="1282"/>
      <c r="F15" s="1282"/>
      <c r="G15" s="1282"/>
      <c r="H15" s="1282"/>
      <c r="I15" s="1282"/>
      <c r="J15" s="1282"/>
      <c r="K15" s="1282"/>
      <c r="L15" s="1282"/>
      <c r="M15" s="1282"/>
      <c r="N15" s="1282"/>
      <c r="O15" s="1282"/>
      <c r="P15" s="1282"/>
      <c r="Q15" s="1282"/>
      <c r="R15" s="1282"/>
      <c r="S15" s="1282"/>
      <c r="T15" s="1282"/>
      <c r="U15" s="1282"/>
      <c r="V15" s="1282"/>
      <c r="W15" s="1282"/>
      <c r="X15" s="1282"/>
      <c r="Y15" s="1282"/>
      <c r="Z15" s="1282"/>
      <c r="AA15" s="1282"/>
      <c r="AB15" s="1282"/>
      <c r="AC15" s="1282"/>
      <c r="AD15" s="1282"/>
      <c r="AE15" s="1282"/>
      <c r="AF15" s="1282"/>
      <c r="AG15" s="1282"/>
      <c r="AH15" s="1282"/>
      <c r="AI15" s="1282"/>
      <c r="AJ15" s="1282"/>
      <c r="AK15" s="1282"/>
      <c r="AL15" s="1282"/>
      <c r="AM15" s="1282"/>
      <c r="AN15" s="1282"/>
      <c r="AO15" s="1282"/>
      <c r="AP15" s="1282"/>
      <c r="AQ15" s="1282"/>
      <c r="AR15" s="1282"/>
      <c r="AS15" s="1282"/>
      <c r="AT15" s="1282"/>
      <c r="AU15" s="1282"/>
      <c r="AV15" s="1282"/>
      <c r="AW15" s="1282"/>
      <c r="AX15" s="1282"/>
      <c r="AY15" s="1282"/>
      <c r="AZ15" s="1282"/>
      <c r="BA15" s="1282"/>
      <c r="BB15" s="1282"/>
      <c r="BC15" s="1282"/>
      <c r="BD15" s="1282"/>
      <c r="BE15" s="1282"/>
      <c r="BF15" s="1282"/>
      <c r="BG15" s="1282"/>
      <c r="BH15" s="1282"/>
      <c r="BI15" s="1282"/>
      <c r="BJ15" s="1282"/>
      <c r="BK15" s="1282"/>
      <c r="BL15" s="1282"/>
      <c r="BM15" s="1282"/>
      <c r="BN15" s="1282"/>
      <c r="BO15" s="1282"/>
      <c r="BP15" s="1282"/>
      <c r="BQ15" s="1282"/>
      <c r="BR15" s="1282"/>
      <c r="BS15" s="1282"/>
      <c r="BT15" s="1282"/>
      <c r="BU15" s="1282"/>
      <c r="BV15" s="1282"/>
      <c r="BW15" s="1282"/>
      <c r="BX15" s="1282"/>
      <c r="BY15" s="1282"/>
      <c r="BZ15" s="1282"/>
      <c r="CA15" s="1282"/>
      <c r="CB15" s="1282"/>
      <c r="CC15" s="1282"/>
      <c r="CD15" s="1282"/>
      <c r="CE15" s="1282"/>
      <c r="CF15" s="1282"/>
      <c r="CG15" s="1282"/>
      <c r="CH15" s="1282"/>
      <c r="CI15" s="1282"/>
      <c r="CJ15" s="1282"/>
      <c r="CK15" s="1282"/>
      <c r="CL15" s="1282"/>
      <c r="CM15" s="1282"/>
      <c r="CN15" s="1282"/>
      <c r="CO15" s="1282"/>
      <c r="CP15" s="1282"/>
      <c r="CQ15" s="1282"/>
      <c r="CR15" s="1282"/>
      <c r="CS15" s="1282"/>
      <c r="CT15" s="1282"/>
      <c r="CU15" s="1282"/>
      <c r="CV15" s="1282"/>
      <c r="CW15" s="1282"/>
      <c r="CX15" s="1282"/>
      <c r="CY15" s="1282"/>
      <c r="CZ15" s="1282"/>
      <c r="DA15" s="1282"/>
      <c r="DB15" s="1282"/>
      <c r="DC15" s="1282"/>
      <c r="DD15" s="1282"/>
      <c r="DE15" s="1282"/>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81"/>
      <c r="B16" s="1282"/>
      <c r="C16" s="1282"/>
      <c r="D16" s="1282"/>
      <c r="E16" s="1282"/>
      <c r="F16" s="1282"/>
      <c r="G16" s="1282"/>
      <c r="H16" s="1282"/>
      <c r="I16" s="1282"/>
      <c r="J16" s="1282"/>
      <c r="K16" s="1282"/>
      <c r="L16" s="1282"/>
      <c r="M16" s="1282"/>
      <c r="N16" s="1282"/>
      <c r="O16" s="1282"/>
      <c r="P16" s="1282"/>
      <c r="Q16" s="1282"/>
      <c r="R16" s="1282"/>
      <c r="S16" s="1282"/>
      <c r="T16" s="1282"/>
      <c r="U16" s="1282"/>
      <c r="V16" s="1282"/>
      <c r="W16" s="1282"/>
      <c r="X16" s="1282"/>
      <c r="Y16" s="1282"/>
      <c r="Z16" s="1282"/>
      <c r="AA16" s="1282"/>
      <c r="AB16" s="1282"/>
      <c r="AC16" s="1282"/>
      <c r="AD16" s="1282"/>
      <c r="AE16" s="1282"/>
      <c r="AF16" s="1282"/>
      <c r="AG16" s="1282"/>
      <c r="AH16" s="1282"/>
      <c r="AI16" s="1282"/>
      <c r="AJ16" s="1282"/>
      <c r="AK16" s="1282"/>
      <c r="AL16" s="1282"/>
      <c r="AM16" s="1282"/>
      <c r="AN16" s="1282"/>
      <c r="AO16" s="1282"/>
      <c r="AP16" s="1282"/>
      <c r="AQ16" s="1282"/>
      <c r="AR16" s="1282"/>
      <c r="AS16" s="1282"/>
      <c r="AT16" s="1282"/>
      <c r="AU16" s="1282"/>
      <c r="AV16" s="1282"/>
      <c r="AW16" s="1282"/>
      <c r="AX16" s="1282"/>
      <c r="AY16" s="1282"/>
      <c r="AZ16" s="1282"/>
      <c r="BA16" s="1282"/>
      <c r="BB16" s="1282"/>
      <c r="BC16" s="1282"/>
      <c r="BD16" s="1282"/>
      <c r="BE16" s="1282"/>
      <c r="BF16" s="1282"/>
      <c r="BG16" s="1282"/>
      <c r="BH16" s="1282"/>
      <c r="BI16" s="1282"/>
      <c r="BJ16" s="1282"/>
      <c r="BK16" s="1282"/>
      <c r="BL16" s="1282"/>
      <c r="BM16" s="1282"/>
      <c r="BN16" s="1282"/>
      <c r="BO16" s="1282"/>
      <c r="BP16" s="1282"/>
      <c r="BQ16" s="1282"/>
      <c r="BR16" s="1282"/>
      <c r="BS16" s="1282"/>
      <c r="BT16" s="1282"/>
      <c r="BU16" s="1282"/>
      <c r="BV16" s="1282"/>
      <c r="BW16" s="1282"/>
      <c r="BX16" s="1282"/>
      <c r="BY16" s="1282"/>
      <c r="BZ16" s="1282"/>
      <c r="CA16" s="1282"/>
      <c r="CB16" s="1282"/>
      <c r="CC16" s="1282"/>
      <c r="CD16" s="1282"/>
      <c r="CE16" s="1282"/>
      <c r="CF16" s="1282"/>
      <c r="CG16" s="1282"/>
      <c r="CH16" s="1282"/>
      <c r="CI16" s="1282"/>
      <c r="CJ16" s="1282"/>
      <c r="CK16" s="1282"/>
      <c r="CL16" s="1282"/>
      <c r="CM16" s="1282"/>
      <c r="CN16" s="1282"/>
      <c r="CO16" s="1282"/>
      <c r="CP16" s="1282"/>
      <c r="CQ16" s="1282"/>
      <c r="CR16" s="1282"/>
      <c r="CS16" s="1282"/>
      <c r="CT16" s="1282"/>
      <c r="CU16" s="1282"/>
      <c r="CV16" s="1282"/>
      <c r="CW16" s="1282"/>
      <c r="CX16" s="1282"/>
      <c r="CY16" s="1282"/>
      <c r="CZ16" s="1282"/>
      <c r="DA16" s="1282"/>
      <c r="DB16" s="1282"/>
      <c r="DC16" s="1282"/>
      <c r="DD16" s="1282"/>
      <c r="DE16" s="1282"/>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81"/>
      <c r="B17" s="1282"/>
      <c r="C17" s="1282"/>
      <c r="D17" s="1282"/>
      <c r="E17" s="1282"/>
      <c r="F17" s="1282"/>
      <c r="G17" s="1282"/>
      <c r="H17" s="1282"/>
      <c r="I17" s="1282"/>
      <c r="J17" s="1282"/>
      <c r="K17" s="1282"/>
      <c r="L17" s="1282"/>
      <c r="M17" s="1282"/>
      <c r="N17" s="1282"/>
      <c r="O17" s="1282"/>
      <c r="P17" s="1282"/>
      <c r="Q17" s="1282"/>
      <c r="R17" s="1282"/>
      <c r="S17" s="1282"/>
      <c r="T17" s="1282"/>
      <c r="U17" s="1282"/>
      <c r="V17" s="1282"/>
      <c r="W17" s="1282"/>
      <c r="X17" s="1282"/>
      <c r="Y17" s="1282"/>
      <c r="Z17" s="1282"/>
      <c r="AA17" s="1282"/>
      <c r="AB17" s="1282"/>
      <c r="AC17" s="1282"/>
      <c r="AD17" s="1282"/>
      <c r="AE17" s="1282"/>
      <c r="AF17" s="1282"/>
      <c r="AG17" s="1282"/>
      <c r="AH17" s="1282"/>
      <c r="AI17" s="1282"/>
      <c r="AJ17" s="1282"/>
      <c r="AK17" s="1282"/>
      <c r="AL17" s="1282"/>
      <c r="AM17" s="1282"/>
      <c r="AN17" s="1282"/>
      <c r="AO17" s="1282"/>
      <c r="AP17" s="1282"/>
      <c r="AQ17" s="1282"/>
      <c r="AR17" s="1282"/>
      <c r="AS17" s="1282"/>
      <c r="AT17" s="1282"/>
      <c r="AU17" s="1282"/>
      <c r="AV17" s="1282"/>
      <c r="AW17" s="1282"/>
      <c r="AX17" s="1282"/>
      <c r="AY17" s="1282"/>
      <c r="AZ17" s="1282"/>
      <c r="BA17" s="1282"/>
      <c r="BB17" s="1282"/>
      <c r="BC17" s="1282"/>
      <c r="BD17" s="1282"/>
      <c r="BE17" s="1282"/>
      <c r="BF17" s="1282"/>
      <c r="BG17" s="1282"/>
      <c r="BH17" s="1282"/>
      <c r="BI17" s="1282"/>
      <c r="BJ17" s="1282"/>
      <c r="BK17" s="1282"/>
      <c r="BL17" s="1282"/>
      <c r="BM17" s="1282"/>
      <c r="BN17" s="1282"/>
      <c r="BO17" s="1282"/>
      <c r="BP17" s="1282"/>
      <c r="BQ17" s="1282"/>
      <c r="BR17" s="1282"/>
      <c r="BS17" s="1282"/>
      <c r="BT17" s="1282"/>
      <c r="BU17" s="1282"/>
      <c r="BV17" s="1282"/>
      <c r="BW17" s="1282"/>
      <c r="BX17" s="1282"/>
      <c r="BY17" s="1282"/>
      <c r="BZ17" s="1282"/>
      <c r="CA17" s="1282"/>
      <c r="CB17" s="1282"/>
      <c r="CC17" s="1282"/>
      <c r="CD17" s="1282"/>
      <c r="CE17" s="1282"/>
      <c r="CF17" s="1282"/>
      <c r="CG17" s="1282"/>
      <c r="CH17" s="1282"/>
      <c r="CI17" s="1282"/>
      <c r="CJ17" s="1282"/>
      <c r="CK17" s="1282"/>
      <c r="CL17" s="1282"/>
      <c r="CM17" s="1282"/>
      <c r="CN17" s="1282"/>
      <c r="CO17" s="1282"/>
      <c r="CP17" s="1282"/>
      <c r="CQ17" s="1282"/>
      <c r="CR17" s="1282"/>
      <c r="CS17" s="1282"/>
      <c r="CT17" s="1282"/>
      <c r="CU17" s="1282"/>
      <c r="CV17" s="1282"/>
      <c r="CW17" s="1282"/>
      <c r="CX17" s="1282"/>
      <c r="CY17" s="1282"/>
      <c r="CZ17" s="1282"/>
      <c r="DA17" s="1282"/>
      <c r="DB17" s="1282"/>
      <c r="DC17" s="1282"/>
      <c r="DD17" s="1282"/>
      <c r="DE17" s="1282"/>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81"/>
      <c r="B18" s="1282"/>
      <c r="C18" s="1282"/>
      <c r="D18" s="1282"/>
      <c r="E18" s="1282"/>
      <c r="F18" s="1282"/>
      <c r="G18" s="1282"/>
      <c r="H18" s="1282"/>
      <c r="I18" s="1282"/>
      <c r="J18" s="1282"/>
      <c r="K18" s="1282"/>
      <c r="L18" s="1282"/>
      <c r="M18" s="1282"/>
      <c r="N18" s="1282"/>
      <c r="O18" s="1282"/>
      <c r="P18" s="1282"/>
      <c r="Q18" s="1282"/>
      <c r="R18" s="1282"/>
      <c r="S18" s="1282"/>
      <c r="T18" s="1282"/>
      <c r="U18" s="1282"/>
      <c r="V18" s="1282"/>
      <c r="W18" s="1282"/>
      <c r="X18" s="1282"/>
      <c r="Y18" s="1282"/>
      <c r="Z18" s="1282"/>
      <c r="AA18" s="1282"/>
      <c r="AB18" s="1282"/>
      <c r="AC18" s="1282"/>
      <c r="AD18" s="1282"/>
      <c r="AE18" s="1282"/>
      <c r="AF18" s="1282"/>
      <c r="AG18" s="1282"/>
      <c r="AH18" s="1282"/>
      <c r="AI18" s="1282"/>
      <c r="AJ18" s="1282"/>
      <c r="AK18" s="1282"/>
      <c r="AL18" s="1282"/>
      <c r="AM18" s="1282"/>
      <c r="AN18" s="1282"/>
      <c r="AO18" s="1282"/>
      <c r="AP18" s="1282"/>
      <c r="AQ18" s="1282"/>
      <c r="AR18" s="1282"/>
      <c r="AS18" s="1282"/>
      <c r="AT18" s="1282"/>
      <c r="AU18" s="1282"/>
      <c r="AV18" s="1282"/>
      <c r="AW18" s="1282"/>
      <c r="AX18" s="1282"/>
      <c r="AY18" s="1282"/>
      <c r="AZ18" s="1282"/>
      <c r="BA18" s="1282"/>
      <c r="BB18" s="1282"/>
      <c r="BC18" s="1282"/>
      <c r="BD18" s="1282"/>
      <c r="BE18" s="1282"/>
      <c r="BF18" s="1282"/>
      <c r="BG18" s="1282"/>
      <c r="BH18" s="1282"/>
      <c r="BI18" s="1282"/>
      <c r="BJ18" s="1282"/>
      <c r="BK18" s="1282"/>
      <c r="BL18" s="1282"/>
      <c r="BM18" s="1282"/>
      <c r="BN18" s="1282"/>
      <c r="BO18" s="1282"/>
      <c r="BP18" s="1282"/>
      <c r="BQ18" s="1282"/>
      <c r="BR18" s="1282"/>
      <c r="BS18" s="1282"/>
      <c r="BT18" s="1282"/>
      <c r="BU18" s="1282"/>
      <c r="BV18" s="1282"/>
      <c r="BW18" s="1282"/>
      <c r="BX18" s="1282"/>
      <c r="BY18" s="1282"/>
      <c r="BZ18" s="1282"/>
      <c r="CA18" s="1282"/>
      <c r="CB18" s="1282"/>
      <c r="CC18" s="1282"/>
      <c r="CD18" s="1282"/>
      <c r="CE18" s="1282"/>
      <c r="CF18" s="1282"/>
      <c r="CG18" s="1282"/>
      <c r="CH18" s="1282"/>
      <c r="CI18" s="1282"/>
      <c r="CJ18" s="1282"/>
      <c r="CK18" s="1282"/>
      <c r="CL18" s="1282"/>
      <c r="CM18" s="1282"/>
      <c r="CN18" s="1282"/>
      <c r="CO18" s="1282"/>
      <c r="CP18" s="1282"/>
      <c r="CQ18" s="1282"/>
      <c r="CR18" s="1282"/>
      <c r="CS18" s="1282"/>
      <c r="CT18" s="1282"/>
      <c r="CU18" s="1282"/>
      <c r="CV18" s="1282"/>
      <c r="CW18" s="1282"/>
      <c r="CX18" s="1282"/>
      <c r="CY18" s="1282"/>
      <c r="CZ18" s="1282"/>
      <c r="DA18" s="1282"/>
      <c r="DB18" s="1282"/>
      <c r="DC18" s="1282"/>
      <c r="DD18" s="1282"/>
      <c r="DE18" s="1282"/>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81"/>
      <c r="DE19" s="1281"/>
    </row>
    <row r="20" spans="1:351" x14ac:dyDescent="0.15">
      <c r="DD20" s="1281"/>
      <c r="DE20" s="1281"/>
    </row>
    <row r="21" spans="1:351" ht="17.25" x14ac:dyDescent="0.15">
      <c r="B21" s="1283"/>
      <c r="C21" s="1284"/>
      <c r="D21" s="1284"/>
      <c r="E21" s="1284"/>
      <c r="F21" s="1284"/>
      <c r="G21" s="1284"/>
      <c r="H21" s="1284"/>
      <c r="I21" s="1284"/>
      <c r="J21" s="1284"/>
      <c r="K21" s="1284"/>
      <c r="L21" s="1284"/>
      <c r="M21" s="1284"/>
      <c r="N21" s="1285"/>
      <c r="O21" s="1284"/>
      <c r="P21" s="1284"/>
      <c r="Q21" s="1284"/>
      <c r="R21" s="1284"/>
      <c r="S21" s="1284"/>
      <c r="T21" s="1284"/>
      <c r="U21" s="1284"/>
      <c r="V21" s="1284"/>
      <c r="W21" s="1284"/>
      <c r="X21" s="1284"/>
      <c r="Y21" s="1284"/>
      <c r="Z21" s="1284"/>
      <c r="AA21" s="1284"/>
      <c r="AB21" s="1284"/>
      <c r="AC21" s="1284"/>
      <c r="AD21" s="1284"/>
      <c r="AE21" s="1284"/>
      <c r="AF21" s="1284"/>
      <c r="AG21" s="1284"/>
      <c r="AH21" s="1284"/>
      <c r="AI21" s="1284"/>
      <c r="AJ21" s="1284"/>
      <c r="AK21" s="1284"/>
      <c r="AL21" s="1284"/>
      <c r="AM21" s="1284"/>
      <c r="AN21" s="1284"/>
      <c r="AO21" s="1284"/>
      <c r="AP21" s="1284"/>
      <c r="AQ21" s="1284"/>
      <c r="AR21" s="1284"/>
      <c r="AS21" s="1284"/>
      <c r="AT21" s="1285"/>
      <c r="AU21" s="1284"/>
      <c r="AV21" s="1284"/>
      <c r="AW21" s="1284"/>
      <c r="AX21" s="1284"/>
      <c r="AY21" s="1284"/>
      <c r="AZ21" s="1284"/>
      <c r="BA21" s="1284"/>
      <c r="BB21" s="1284"/>
      <c r="BC21" s="1284"/>
      <c r="BD21" s="1284"/>
      <c r="BE21" s="1284"/>
      <c r="BF21" s="1285"/>
      <c r="BG21" s="1284"/>
      <c r="BH21" s="1284"/>
      <c r="BI21" s="1284"/>
      <c r="BJ21" s="1284"/>
      <c r="BK21" s="1284"/>
      <c r="BL21" s="1284"/>
      <c r="BM21" s="1284"/>
      <c r="BN21" s="1284"/>
      <c r="BO21" s="1284"/>
      <c r="BP21" s="1284"/>
      <c r="BQ21" s="1284"/>
      <c r="BR21" s="1285"/>
      <c r="BS21" s="1284"/>
      <c r="BT21" s="1284"/>
      <c r="BU21" s="1284"/>
      <c r="BV21" s="1284"/>
      <c r="BW21" s="1284"/>
      <c r="BX21" s="1284"/>
      <c r="BY21" s="1284"/>
      <c r="BZ21" s="1284"/>
      <c r="CA21" s="1284"/>
      <c r="CB21" s="1284"/>
      <c r="CC21" s="1284"/>
      <c r="CD21" s="1285"/>
      <c r="CE21" s="1284"/>
      <c r="CF21" s="1284"/>
      <c r="CG21" s="1284"/>
      <c r="CH21" s="1284"/>
      <c r="CI21" s="1284"/>
      <c r="CJ21" s="1284"/>
      <c r="CK21" s="1284"/>
      <c r="CL21" s="1284"/>
      <c r="CM21" s="1284"/>
      <c r="CN21" s="1284"/>
      <c r="CO21" s="1284"/>
      <c r="CP21" s="1285"/>
      <c r="CQ21" s="1284"/>
      <c r="CR21" s="1284"/>
      <c r="CS21" s="1284"/>
      <c r="CT21" s="1284"/>
      <c r="CU21" s="1284"/>
      <c r="CV21" s="1284"/>
      <c r="CW21" s="1284"/>
      <c r="CX21" s="1284"/>
      <c r="CY21" s="1284"/>
      <c r="CZ21" s="1284"/>
      <c r="DA21" s="1284"/>
      <c r="DB21" s="1285"/>
      <c r="DC21" s="1284"/>
      <c r="DD21" s="1286"/>
      <c r="DE21" s="1281"/>
      <c r="MM21" s="1287"/>
    </row>
    <row r="22" spans="1:351" ht="17.25" x14ac:dyDescent="0.15">
      <c r="B22" s="1288"/>
      <c r="MM22" s="1287"/>
    </row>
    <row r="23" spans="1:351" x14ac:dyDescent="0.15">
      <c r="B23" s="1288"/>
    </row>
    <row r="24" spans="1:351" x14ac:dyDescent="0.15">
      <c r="B24" s="1288"/>
    </row>
    <row r="25" spans="1:351" x14ac:dyDescent="0.15">
      <c r="B25" s="1288"/>
    </row>
    <row r="26" spans="1:351" x14ac:dyDescent="0.15">
      <c r="B26" s="1288"/>
    </row>
    <row r="27" spans="1:351" x14ac:dyDescent="0.15">
      <c r="B27" s="1288"/>
    </row>
    <row r="28" spans="1:351" x14ac:dyDescent="0.15">
      <c r="B28" s="1288"/>
    </row>
    <row r="29" spans="1:351" x14ac:dyDescent="0.15">
      <c r="B29" s="1288"/>
    </row>
    <row r="30" spans="1:351" x14ac:dyDescent="0.15">
      <c r="B30" s="1288"/>
    </row>
    <row r="31" spans="1:351" x14ac:dyDescent="0.15">
      <c r="B31" s="1288"/>
    </row>
    <row r="32" spans="1:351" x14ac:dyDescent="0.15">
      <c r="B32" s="1288"/>
    </row>
    <row r="33" spans="2:109" x14ac:dyDescent="0.15">
      <c r="B33" s="1288"/>
    </row>
    <row r="34" spans="2:109" x14ac:dyDescent="0.15">
      <c r="B34" s="1288"/>
    </row>
    <row r="35" spans="2:109" x14ac:dyDescent="0.15">
      <c r="B35" s="1288"/>
    </row>
    <row r="36" spans="2:109" x14ac:dyDescent="0.15">
      <c r="B36" s="1288"/>
    </row>
    <row r="37" spans="2:109" x14ac:dyDescent="0.15">
      <c r="B37" s="1288"/>
    </row>
    <row r="38" spans="2:109" x14ac:dyDescent="0.15">
      <c r="B38" s="1288"/>
    </row>
    <row r="39" spans="2:109" x14ac:dyDescent="0.15">
      <c r="B39" s="1290"/>
      <c r="C39" s="1291"/>
      <c r="D39" s="1291"/>
      <c r="E39" s="1291"/>
      <c r="F39" s="1291"/>
      <c r="G39" s="1291"/>
      <c r="H39" s="1291"/>
      <c r="I39" s="1291"/>
      <c r="J39" s="1291"/>
      <c r="K39" s="1291"/>
      <c r="L39" s="1291"/>
      <c r="M39" s="1291"/>
      <c r="N39" s="1291"/>
      <c r="O39" s="1291"/>
      <c r="P39" s="1291"/>
      <c r="Q39" s="1291"/>
      <c r="R39" s="1291"/>
      <c r="S39" s="1291"/>
      <c r="T39" s="1291"/>
      <c r="U39" s="1291"/>
      <c r="V39" s="1291"/>
      <c r="W39" s="1291"/>
      <c r="X39" s="1291"/>
      <c r="Y39" s="1291"/>
      <c r="Z39" s="1291"/>
      <c r="AA39" s="1291"/>
      <c r="AB39" s="1291"/>
      <c r="AC39" s="1291"/>
      <c r="AD39" s="1291"/>
      <c r="AE39" s="1291"/>
      <c r="AF39" s="1291"/>
      <c r="AG39" s="1291"/>
      <c r="AH39" s="1291"/>
      <c r="AI39" s="1291"/>
      <c r="AJ39" s="1291"/>
      <c r="AK39" s="1291"/>
      <c r="AL39" s="1291"/>
      <c r="AM39" s="1291"/>
      <c r="AN39" s="1291"/>
      <c r="AO39" s="1291"/>
      <c r="AP39" s="1291"/>
      <c r="AQ39" s="1291"/>
      <c r="AR39" s="1291"/>
      <c r="AS39" s="1291"/>
      <c r="AT39" s="1291"/>
      <c r="AU39" s="1291"/>
      <c r="AV39" s="1291"/>
      <c r="AW39" s="1291"/>
      <c r="AX39" s="1291"/>
      <c r="AY39" s="1291"/>
      <c r="AZ39" s="1291"/>
      <c r="BA39" s="1291"/>
      <c r="BB39" s="1291"/>
      <c r="BC39" s="1291"/>
      <c r="BD39" s="1291"/>
      <c r="BE39" s="1291"/>
      <c r="BF39" s="1291"/>
      <c r="BG39" s="1291"/>
      <c r="BH39" s="1291"/>
      <c r="BI39" s="1291"/>
      <c r="BJ39" s="1291"/>
      <c r="BK39" s="1291"/>
      <c r="BL39" s="1291"/>
      <c r="BM39" s="1291"/>
      <c r="BN39" s="1291"/>
      <c r="BO39" s="1291"/>
      <c r="BP39" s="1291"/>
      <c r="BQ39" s="1291"/>
      <c r="BR39" s="1291"/>
      <c r="BS39" s="1291"/>
      <c r="BT39" s="1291"/>
      <c r="BU39" s="1291"/>
      <c r="BV39" s="1291"/>
      <c r="BW39" s="1291"/>
      <c r="BX39" s="1291"/>
      <c r="BY39" s="1291"/>
      <c r="BZ39" s="1291"/>
      <c r="CA39" s="1291"/>
      <c r="CB39" s="1291"/>
      <c r="CC39" s="1291"/>
      <c r="CD39" s="1291"/>
      <c r="CE39" s="1291"/>
      <c r="CF39" s="1291"/>
      <c r="CG39" s="1291"/>
      <c r="CH39" s="1291"/>
      <c r="CI39" s="1291"/>
      <c r="CJ39" s="1291"/>
      <c r="CK39" s="1291"/>
      <c r="CL39" s="1291"/>
      <c r="CM39" s="1291"/>
      <c r="CN39" s="1291"/>
      <c r="CO39" s="1291"/>
      <c r="CP39" s="1291"/>
      <c r="CQ39" s="1291"/>
      <c r="CR39" s="1291"/>
      <c r="CS39" s="1291"/>
      <c r="CT39" s="1291"/>
      <c r="CU39" s="1291"/>
      <c r="CV39" s="1291"/>
      <c r="CW39" s="1291"/>
      <c r="CX39" s="1291"/>
      <c r="CY39" s="1291"/>
      <c r="CZ39" s="1291"/>
      <c r="DA39" s="1291"/>
      <c r="DB39" s="1291"/>
      <c r="DC39" s="1291"/>
      <c r="DD39" s="1292"/>
    </row>
    <row r="40" spans="2:109" x14ac:dyDescent="0.15">
      <c r="B40" s="1293"/>
      <c r="DD40" s="1293"/>
      <c r="DE40" s="1281"/>
    </row>
    <row r="41" spans="2:109" ht="17.25" x14ac:dyDescent="0.15">
      <c r="B41" s="1294" t="s">
        <v>603</v>
      </c>
      <c r="C41" s="1284"/>
      <c r="D41" s="1284"/>
      <c r="E41" s="1284"/>
      <c r="F41" s="1284"/>
      <c r="G41" s="1284"/>
      <c r="H41" s="1284"/>
      <c r="I41" s="1284"/>
      <c r="J41" s="1284"/>
      <c r="K41" s="1284"/>
      <c r="L41" s="1284"/>
      <c r="M41" s="1284"/>
      <c r="N41" s="1284"/>
      <c r="O41" s="1284"/>
      <c r="P41" s="1284"/>
      <c r="Q41" s="1284"/>
      <c r="R41" s="1284"/>
      <c r="S41" s="1284"/>
      <c r="T41" s="1284"/>
      <c r="U41" s="1284"/>
      <c r="V41" s="1284"/>
      <c r="W41" s="1284"/>
      <c r="X41" s="1284"/>
      <c r="Y41" s="1284"/>
      <c r="Z41" s="1284"/>
      <c r="AA41" s="1284"/>
      <c r="AB41" s="1284"/>
      <c r="AC41" s="1284"/>
      <c r="AD41" s="1284"/>
      <c r="AE41" s="1284"/>
      <c r="AF41" s="1284"/>
      <c r="AG41" s="1284"/>
      <c r="AH41" s="1284"/>
      <c r="AI41" s="1284"/>
      <c r="AJ41" s="1284"/>
      <c r="AK41" s="1284"/>
      <c r="AL41" s="1284"/>
      <c r="AM41" s="1284"/>
      <c r="AN41" s="1284"/>
      <c r="AO41" s="1284"/>
      <c r="AP41" s="1284"/>
      <c r="AQ41" s="1284"/>
      <c r="AR41" s="1284"/>
      <c r="AS41" s="1284"/>
      <c r="AT41" s="1284"/>
      <c r="AU41" s="1284"/>
      <c r="AV41" s="1284"/>
      <c r="AW41" s="1284"/>
      <c r="AX41" s="1284"/>
      <c r="AY41" s="1284"/>
      <c r="AZ41" s="1284"/>
      <c r="BA41" s="1284"/>
      <c r="BB41" s="1284"/>
      <c r="BC41" s="1284"/>
      <c r="BD41" s="1284"/>
      <c r="BE41" s="1284"/>
      <c r="BF41" s="1284"/>
      <c r="BG41" s="1284"/>
      <c r="BH41" s="1284"/>
      <c r="BI41" s="1284"/>
      <c r="BJ41" s="1284"/>
      <c r="BK41" s="1284"/>
      <c r="BL41" s="1284"/>
      <c r="BM41" s="1284"/>
      <c r="BN41" s="1284"/>
      <c r="BO41" s="1284"/>
      <c r="BP41" s="1284"/>
      <c r="BQ41" s="1284"/>
      <c r="BR41" s="1284"/>
      <c r="BS41" s="1284"/>
      <c r="BT41" s="1284"/>
      <c r="BU41" s="1284"/>
      <c r="BV41" s="1284"/>
      <c r="BW41" s="1284"/>
      <c r="BX41" s="1284"/>
      <c r="BY41" s="1284"/>
      <c r="BZ41" s="1284"/>
      <c r="CA41" s="1284"/>
      <c r="CB41" s="1284"/>
      <c r="CC41" s="1284"/>
      <c r="CD41" s="1284"/>
      <c r="CE41" s="1284"/>
      <c r="CF41" s="1284"/>
      <c r="CG41" s="1284"/>
      <c r="CH41" s="1284"/>
      <c r="CI41" s="1284"/>
      <c r="CJ41" s="1284"/>
      <c r="CK41" s="1284"/>
      <c r="CL41" s="1284"/>
      <c r="CM41" s="1284"/>
      <c r="CN41" s="1284"/>
      <c r="CO41" s="1284"/>
      <c r="CP41" s="1284"/>
      <c r="CQ41" s="1284"/>
      <c r="CR41" s="1284"/>
      <c r="CS41" s="1284"/>
      <c r="CT41" s="1284"/>
      <c r="CU41" s="1284"/>
      <c r="CV41" s="1284"/>
      <c r="CW41" s="1284"/>
      <c r="CX41" s="1284"/>
      <c r="CY41" s="1284"/>
      <c r="CZ41" s="1284"/>
      <c r="DA41" s="1284"/>
      <c r="DB41" s="1284"/>
      <c r="DC41" s="1284"/>
      <c r="DD41" s="1286"/>
    </row>
    <row r="42" spans="2:109" x14ac:dyDescent="0.15">
      <c r="B42" s="1288"/>
      <c r="G42" s="1295"/>
      <c r="I42" s="1296"/>
      <c r="J42" s="1296"/>
      <c r="K42" s="1296"/>
      <c r="AM42" s="1295"/>
      <c r="AN42" s="1295" t="s">
        <v>604</v>
      </c>
      <c r="AP42" s="1296"/>
      <c r="AQ42" s="1296"/>
      <c r="AR42" s="1296"/>
      <c r="AY42" s="1295"/>
      <c r="BA42" s="1296"/>
      <c r="BB42" s="1296"/>
      <c r="BC42" s="1296"/>
      <c r="BK42" s="1295"/>
      <c r="BM42" s="1296"/>
      <c r="BN42" s="1296"/>
      <c r="BO42" s="1296"/>
      <c r="BW42" s="1295"/>
      <c r="BY42" s="1296"/>
      <c r="BZ42" s="1296"/>
      <c r="CA42" s="1296"/>
      <c r="CI42" s="1295"/>
      <c r="CK42" s="1296"/>
      <c r="CL42" s="1296"/>
      <c r="CM42" s="1296"/>
      <c r="CU42" s="1295"/>
      <c r="CW42" s="1296"/>
      <c r="CX42" s="1296"/>
      <c r="CY42" s="1296"/>
    </row>
    <row r="43" spans="2:109" ht="13.5" customHeight="1" x14ac:dyDescent="0.15">
      <c r="B43" s="1288"/>
      <c r="AN43" s="1297" t="s">
        <v>605</v>
      </c>
      <c r="AO43" s="1298"/>
      <c r="AP43" s="1298"/>
      <c r="AQ43" s="1298"/>
      <c r="AR43" s="1298"/>
      <c r="AS43" s="1298"/>
      <c r="AT43" s="1298"/>
      <c r="AU43" s="1298"/>
      <c r="AV43" s="1298"/>
      <c r="AW43" s="1298"/>
      <c r="AX43" s="1298"/>
      <c r="AY43" s="1298"/>
      <c r="AZ43" s="1298"/>
      <c r="BA43" s="1298"/>
      <c r="BB43" s="1298"/>
      <c r="BC43" s="1298"/>
      <c r="BD43" s="1298"/>
      <c r="BE43" s="1298"/>
      <c r="BF43" s="1298"/>
      <c r="BG43" s="1298"/>
      <c r="BH43" s="1298"/>
      <c r="BI43" s="1298"/>
      <c r="BJ43" s="1298"/>
      <c r="BK43" s="1298"/>
      <c r="BL43" s="1298"/>
      <c r="BM43" s="1298"/>
      <c r="BN43" s="1298"/>
      <c r="BO43" s="1298"/>
      <c r="BP43" s="1298"/>
      <c r="BQ43" s="1298"/>
      <c r="BR43" s="1298"/>
      <c r="BS43" s="1298"/>
      <c r="BT43" s="1298"/>
      <c r="BU43" s="1298"/>
      <c r="BV43" s="1298"/>
      <c r="BW43" s="1298"/>
      <c r="BX43" s="1298"/>
      <c r="BY43" s="1298"/>
      <c r="BZ43" s="1298"/>
      <c r="CA43" s="1298"/>
      <c r="CB43" s="1298"/>
      <c r="CC43" s="1298"/>
      <c r="CD43" s="1298"/>
      <c r="CE43" s="1298"/>
      <c r="CF43" s="1298"/>
      <c r="CG43" s="1298"/>
      <c r="CH43" s="1298"/>
      <c r="CI43" s="1298"/>
      <c r="CJ43" s="1298"/>
      <c r="CK43" s="1298"/>
      <c r="CL43" s="1298"/>
      <c r="CM43" s="1298"/>
      <c r="CN43" s="1298"/>
      <c r="CO43" s="1298"/>
      <c r="CP43" s="1298"/>
      <c r="CQ43" s="1298"/>
      <c r="CR43" s="1298"/>
      <c r="CS43" s="1298"/>
      <c r="CT43" s="1298"/>
      <c r="CU43" s="1298"/>
      <c r="CV43" s="1298"/>
      <c r="CW43" s="1298"/>
      <c r="CX43" s="1298"/>
      <c r="CY43" s="1298"/>
      <c r="CZ43" s="1298"/>
      <c r="DA43" s="1298"/>
      <c r="DB43" s="1298"/>
      <c r="DC43" s="1299"/>
    </row>
    <row r="44" spans="2:109" x14ac:dyDescent="0.15">
      <c r="B44" s="1288"/>
      <c r="AN44" s="1300"/>
      <c r="AO44" s="1301"/>
      <c r="AP44" s="1301"/>
      <c r="AQ44" s="1301"/>
      <c r="AR44" s="1301"/>
      <c r="AS44" s="1301"/>
      <c r="AT44" s="1301"/>
      <c r="AU44" s="1301"/>
      <c r="AV44" s="1301"/>
      <c r="AW44" s="1301"/>
      <c r="AX44" s="1301"/>
      <c r="AY44" s="1301"/>
      <c r="AZ44" s="1301"/>
      <c r="BA44" s="1301"/>
      <c r="BB44" s="1301"/>
      <c r="BC44" s="1301"/>
      <c r="BD44" s="1301"/>
      <c r="BE44" s="1301"/>
      <c r="BF44" s="1301"/>
      <c r="BG44" s="1301"/>
      <c r="BH44" s="1301"/>
      <c r="BI44" s="1301"/>
      <c r="BJ44" s="1301"/>
      <c r="BK44" s="1301"/>
      <c r="BL44" s="1301"/>
      <c r="BM44" s="1301"/>
      <c r="BN44" s="1301"/>
      <c r="BO44" s="1301"/>
      <c r="BP44" s="1301"/>
      <c r="BQ44" s="1301"/>
      <c r="BR44" s="1301"/>
      <c r="BS44" s="1301"/>
      <c r="BT44" s="1301"/>
      <c r="BU44" s="1301"/>
      <c r="BV44" s="1301"/>
      <c r="BW44" s="1301"/>
      <c r="BX44" s="1301"/>
      <c r="BY44" s="1301"/>
      <c r="BZ44" s="1301"/>
      <c r="CA44" s="1301"/>
      <c r="CB44" s="1301"/>
      <c r="CC44" s="1301"/>
      <c r="CD44" s="1301"/>
      <c r="CE44" s="1301"/>
      <c r="CF44" s="1301"/>
      <c r="CG44" s="1301"/>
      <c r="CH44" s="1301"/>
      <c r="CI44" s="1301"/>
      <c r="CJ44" s="1301"/>
      <c r="CK44" s="1301"/>
      <c r="CL44" s="1301"/>
      <c r="CM44" s="1301"/>
      <c r="CN44" s="1301"/>
      <c r="CO44" s="1301"/>
      <c r="CP44" s="1301"/>
      <c r="CQ44" s="1301"/>
      <c r="CR44" s="1301"/>
      <c r="CS44" s="1301"/>
      <c r="CT44" s="1301"/>
      <c r="CU44" s="1301"/>
      <c r="CV44" s="1301"/>
      <c r="CW44" s="1301"/>
      <c r="CX44" s="1301"/>
      <c r="CY44" s="1301"/>
      <c r="CZ44" s="1301"/>
      <c r="DA44" s="1301"/>
      <c r="DB44" s="1301"/>
      <c r="DC44" s="1302"/>
    </row>
    <row r="45" spans="2:109" x14ac:dyDescent="0.15">
      <c r="B45" s="1288"/>
      <c r="AN45" s="1300"/>
      <c r="AO45" s="1301"/>
      <c r="AP45" s="1301"/>
      <c r="AQ45" s="1301"/>
      <c r="AR45" s="1301"/>
      <c r="AS45" s="1301"/>
      <c r="AT45" s="1301"/>
      <c r="AU45" s="1301"/>
      <c r="AV45" s="1301"/>
      <c r="AW45" s="1301"/>
      <c r="AX45" s="1301"/>
      <c r="AY45" s="1301"/>
      <c r="AZ45" s="1301"/>
      <c r="BA45" s="1301"/>
      <c r="BB45" s="1301"/>
      <c r="BC45" s="1301"/>
      <c r="BD45" s="1301"/>
      <c r="BE45" s="1301"/>
      <c r="BF45" s="1301"/>
      <c r="BG45" s="1301"/>
      <c r="BH45" s="1301"/>
      <c r="BI45" s="1301"/>
      <c r="BJ45" s="1301"/>
      <c r="BK45" s="1301"/>
      <c r="BL45" s="1301"/>
      <c r="BM45" s="1301"/>
      <c r="BN45" s="1301"/>
      <c r="BO45" s="1301"/>
      <c r="BP45" s="1301"/>
      <c r="BQ45" s="1301"/>
      <c r="BR45" s="1301"/>
      <c r="BS45" s="1301"/>
      <c r="BT45" s="1301"/>
      <c r="BU45" s="1301"/>
      <c r="BV45" s="1301"/>
      <c r="BW45" s="1301"/>
      <c r="BX45" s="1301"/>
      <c r="BY45" s="1301"/>
      <c r="BZ45" s="1301"/>
      <c r="CA45" s="1301"/>
      <c r="CB45" s="1301"/>
      <c r="CC45" s="1301"/>
      <c r="CD45" s="1301"/>
      <c r="CE45" s="1301"/>
      <c r="CF45" s="1301"/>
      <c r="CG45" s="1301"/>
      <c r="CH45" s="1301"/>
      <c r="CI45" s="1301"/>
      <c r="CJ45" s="1301"/>
      <c r="CK45" s="1301"/>
      <c r="CL45" s="1301"/>
      <c r="CM45" s="1301"/>
      <c r="CN45" s="1301"/>
      <c r="CO45" s="1301"/>
      <c r="CP45" s="1301"/>
      <c r="CQ45" s="1301"/>
      <c r="CR45" s="1301"/>
      <c r="CS45" s="1301"/>
      <c r="CT45" s="1301"/>
      <c r="CU45" s="1301"/>
      <c r="CV45" s="1301"/>
      <c r="CW45" s="1301"/>
      <c r="CX45" s="1301"/>
      <c r="CY45" s="1301"/>
      <c r="CZ45" s="1301"/>
      <c r="DA45" s="1301"/>
      <c r="DB45" s="1301"/>
      <c r="DC45" s="1302"/>
    </row>
    <row r="46" spans="2:109" x14ac:dyDescent="0.15">
      <c r="B46" s="1288"/>
      <c r="AN46" s="1300"/>
      <c r="AO46" s="1301"/>
      <c r="AP46" s="1301"/>
      <c r="AQ46" s="1301"/>
      <c r="AR46" s="1301"/>
      <c r="AS46" s="1301"/>
      <c r="AT46" s="1301"/>
      <c r="AU46" s="1301"/>
      <c r="AV46" s="1301"/>
      <c r="AW46" s="1301"/>
      <c r="AX46" s="1301"/>
      <c r="AY46" s="1301"/>
      <c r="AZ46" s="1301"/>
      <c r="BA46" s="1301"/>
      <c r="BB46" s="1301"/>
      <c r="BC46" s="1301"/>
      <c r="BD46" s="1301"/>
      <c r="BE46" s="1301"/>
      <c r="BF46" s="1301"/>
      <c r="BG46" s="1301"/>
      <c r="BH46" s="1301"/>
      <c r="BI46" s="1301"/>
      <c r="BJ46" s="1301"/>
      <c r="BK46" s="1301"/>
      <c r="BL46" s="1301"/>
      <c r="BM46" s="1301"/>
      <c r="BN46" s="1301"/>
      <c r="BO46" s="1301"/>
      <c r="BP46" s="1301"/>
      <c r="BQ46" s="1301"/>
      <c r="BR46" s="1301"/>
      <c r="BS46" s="1301"/>
      <c r="BT46" s="1301"/>
      <c r="BU46" s="1301"/>
      <c r="BV46" s="1301"/>
      <c r="BW46" s="1301"/>
      <c r="BX46" s="1301"/>
      <c r="BY46" s="1301"/>
      <c r="BZ46" s="1301"/>
      <c r="CA46" s="1301"/>
      <c r="CB46" s="1301"/>
      <c r="CC46" s="1301"/>
      <c r="CD46" s="1301"/>
      <c r="CE46" s="1301"/>
      <c r="CF46" s="1301"/>
      <c r="CG46" s="1301"/>
      <c r="CH46" s="1301"/>
      <c r="CI46" s="1301"/>
      <c r="CJ46" s="1301"/>
      <c r="CK46" s="1301"/>
      <c r="CL46" s="1301"/>
      <c r="CM46" s="1301"/>
      <c r="CN46" s="1301"/>
      <c r="CO46" s="1301"/>
      <c r="CP46" s="1301"/>
      <c r="CQ46" s="1301"/>
      <c r="CR46" s="1301"/>
      <c r="CS46" s="1301"/>
      <c r="CT46" s="1301"/>
      <c r="CU46" s="1301"/>
      <c r="CV46" s="1301"/>
      <c r="CW46" s="1301"/>
      <c r="CX46" s="1301"/>
      <c r="CY46" s="1301"/>
      <c r="CZ46" s="1301"/>
      <c r="DA46" s="1301"/>
      <c r="DB46" s="1301"/>
      <c r="DC46" s="1302"/>
    </row>
    <row r="47" spans="2:109" x14ac:dyDescent="0.15">
      <c r="B47" s="1288"/>
      <c r="AN47" s="1303"/>
      <c r="AO47" s="1304"/>
      <c r="AP47" s="1304"/>
      <c r="AQ47" s="1304"/>
      <c r="AR47" s="1304"/>
      <c r="AS47" s="1304"/>
      <c r="AT47" s="1304"/>
      <c r="AU47" s="1304"/>
      <c r="AV47" s="1304"/>
      <c r="AW47" s="1304"/>
      <c r="AX47" s="1304"/>
      <c r="AY47" s="1304"/>
      <c r="AZ47" s="1304"/>
      <c r="BA47" s="1304"/>
      <c r="BB47" s="1304"/>
      <c r="BC47" s="1304"/>
      <c r="BD47" s="1304"/>
      <c r="BE47" s="1304"/>
      <c r="BF47" s="1304"/>
      <c r="BG47" s="1304"/>
      <c r="BH47" s="1304"/>
      <c r="BI47" s="1304"/>
      <c r="BJ47" s="1304"/>
      <c r="BK47" s="1304"/>
      <c r="BL47" s="1304"/>
      <c r="BM47" s="1304"/>
      <c r="BN47" s="1304"/>
      <c r="BO47" s="1304"/>
      <c r="BP47" s="1304"/>
      <c r="BQ47" s="1304"/>
      <c r="BR47" s="1304"/>
      <c r="BS47" s="1304"/>
      <c r="BT47" s="1304"/>
      <c r="BU47" s="1304"/>
      <c r="BV47" s="1304"/>
      <c r="BW47" s="1304"/>
      <c r="BX47" s="1304"/>
      <c r="BY47" s="1304"/>
      <c r="BZ47" s="1304"/>
      <c r="CA47" s="1304"/>
      <c r="CB47" s="1304"/>
      <c r="CC47" s="1304"/>
      <c r="CD47" s="1304"/>
      <c r="CE47" s="1304"/>
      <c r="CF47" s="1304"/>
      <c r="CG47" s="1304"/>
      <c r="CH47" s="1304"/>
      <c r="CI47" s="1304"/>
      <c r="CJ47" s="1304"/>
      <c r="CK47" s="1304"/>
      <c r="CL47" s="1304"/>
      <c r="CM47" s="1304"/>
      <c r="CN47" s="1304"/>
      <c r="CO47" s="1304"/>
      <c r="CP47" s="1304"/>
      <c r="CQ47" s="1304"/>
      <c r="CR47" s="1304"/>
      <c r="CS47" s="1304"/>
      <c r="CT47" s="1304"/>
      <c r="CU47" s="1304"/>
      <c r="CV47" s="1304"/>
      <c r="CW47" s="1304"/>
      <c r="CX47" s="1304"/>
      <c r="CY47" s="1304"/>
      <c r="CZ47" s="1304"/>
      <c r="DA47" s="1304"/>
      <c r="DB47" s="1304"/>
      <c r="DC47" s="1305"/>
    </row>
    <row r="48" spans="2:109" x14ac:dyDescent="0.15">
      <c r="B48" s="1288"/>
      <c r="H48" s="1306"/>
      <c r="I48" s="1306"/>
      <c r="J48" s="1306"/>
      <c r="AN48" s="1306"/>
      <c r="AO48" s="1306"/>
      <c r="AP48" s="1306"/>
      <c r="AZ48" s="1306"/>
      <c r="BA48" s="1306"/>
      <c r="BB48" s="1306"/>
      <c r="BL48" s="1306"/>
      <c r="BM48" s="1306"/>
      <c r="BN48" s="1306"/>
      <c r="BX48" s="1306"/>
      <c r="BY48" s="1306"/>
      <c r="BZ48" s="1306"/>
      <c r="CJ48" s="1306"/>
      <c r="CK48" s="1306"/>
      <c r="CL48" s="1306"/>
      <c r="CV48" s="1306"/>
      <c r="CW48" s="1306"/>
      <c r="CX48" s="1306"/>
    </row>
    <row r="49" spans="1:109" x14ac:dyDescent="0.15">
      <c r="B49" s="1288"/>
      <c r="AN49" s="1281" t="s">
        <v>606</v>
      </c>
    </row>
    <row r="50" spans="1:109" x14ac:dyDescent="0.15">
      <c r="B50" s="1288"/>
      <c r="G50" s="1307"/>
      <c r="H50" s="1307"/>
      <c r="I50" s="1307"/>
      <c r="J50" s="1307"/>
      <c r="K50" s="1308"/>
      <c r="L50" s="1308"/>
      <c r="M50" s="1309"/>
      <c r="N50" s="1309"/>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558</v>
      </c>
      <c r="BQ50" s="1313"/>
      <c r="BR50" s="1313"/>
      <c r="BS50" s="1313"/>
      <c r="BT50" s="1313"/>
      <c r="BU50" s="1313"/>
      <c r="BV50" s="1313"/>
      <c r="BW50" s="1313"/>
      <c r="BX50" s="1313" t="s">
        <v>559</v>
      </c>
      <c r="BY50" s="1313"/>
      <c r="BZ50" s="1313"/>
      <c r="CA50" s="1313"/>
      <c r="CB50" s="1313"/>
      <c r="CC50" s="1313"/>
      <c r="CD50" s="1313"/>
      <c r="CE50" s="1313"/>
      <c r="CF50" s="1313" t="s">
        <v>560</v>
      </c>
      <c r="CG50" s="1313"/>
      <c r="CH50" s="1313"/>
      <c r="CI50" s="1313"/>
      <c r="CJ50" s="1313"/>
      <c r="CK50" s="1313"/>
      <c r="CL50" s="1313"/>
      <c r="CM50" s="1313"/>
      <c r="CN50" s="1313" t="s">
        <v>561</v>
      </c>
      <c r="CO50" s="1313"/>
      <c r="CP50" s="1313"/>
      <c r="CQ50" s="1313"/>
      <c r="CR50" s="1313"/>
      <c r="CS50" s="1313"/>
      <c r="CT50" s="1313"/>
      <c r="CU50" s="1313"/>
      <c r="CV50" s="1313" t="s">
        <v>562</v>
      </c>
      <c r="CW50" s="1313"/>
      <c r="CX50" s="1313"/>
      <c r="CY50" s="1313"/>
      <c r="CZ50" s="1313"/>
      <c r="DA50" s="1313"/>
      <c r="DB50" s="1313"/>
      <c r="DC50" s="1313"/>
    </row>
    <row r="51" spans="1:109" ht="13.5" customHeight="1" x14ac:dyDescent="0.15">
      <c r="B51" s="1288"/>
      <c r="G51" s="1314"/>
      <c r="H51" s="1314"/>
      <c r="I51" s="1315"/>
      <c r="J51" s="1315"/>
      <c r="K51" s="1316"/>
      <c r="L51" s="1316"/>
      <c r="M51" s="1316"/>
      <c r="N51" s="1316"/>
      <c r="AM51" s="1306"/>
      <c r="AN51" s="1317" t="s">
        <v>607</v>
      </c>
      <c r="AO51" s="1317"/>
      <c r="AP51" s="1317"/>
      <c r="AQ51" s="1317"/>
      <c r="AR51" s="1317"/>
      <c r="AS51" s="1317"/>
      <c r="AT51" s="1317"/>
      <c r="AU51" s="1317"/>
      <c r="AV51" s="1317"/>
      <c r="AW51" s="1317"/>
      <c r="AX51" s="1317"/>
      <c r="AY51" s="1317"/>
      <c r="AZ51" s="1317"/>
      <c r="BA51" s="1317"/>
      <c r="BB51" s="1317" t="s">
        <v>608</v>
      </c>
      <c r="BC51" s="1317"/>
      <c r="BD51" s="1317"/>
      <c r="BE51" s="1317"/>
      <c r="BF51" s="1317"/>
      <c r="BG51" s="1317"/>
      <c r="BH51" s="1317"/>
      <c r="BI51" s="1317"/>
      <c r="BJ51" s="1317"/>
      <c r="BK51" s="1317"/>
      <c r="BL51" s="1317"/>
      <c r="BM51" s="1317"/>
      <c r="BN51" s="1317"/>
      <c r="BO51" s="1317"/>
      <c r="BP51" s="1318"/>
      <c r="BQ51" s="1319"/>
      <c r="BR51" s="1319"/>
      <c r="BS51" s="1319"/>
      <c r="BT51" s="1319"/>
      <c r="BU51" s="1319"/>
      <c r="BV51" s="1319"/>
      <c r="BW51" s="1319"/>
      <c r="BX51" s="1318"/>
      <c r="BY51" s="1319"/>
      <c r="BZ51" s="1319"/>
      <c r="CA51" s="1319"/>
      <c r="CB51" s="1319"/>
      <c r="CC51" s="1319"/>
      <c r="CD51" s="1319"/>
      <c r="CE51" s="1319"/>
      <c r="CF51" s="1318"/>
      <c r="CG51" s="1319"/>
      <c r="CH51" s="1319"/>
      <c r="CI51" s="1319"/>
      <c r="CJ51" s="1319"/>
      <c r="CK51" s="1319"/>
      <c r="CL51" s="1319"/>
      <c r="CM51" s="1319"/>
      <c r="CN51" s="1318"/>
      <c r="CO51" s="1319"/>
      <c r="CP51" s="1319"/>
      <c r="CQ51" s="1319"/>
      <c r="CR51" s="1319"/>
      <c r="CS51" s="1319"/>
      <c r="CT51" s="1319"/>
      <c r="CU51" s="1319"/>
      <c r="CV51" s="1318"/>
      <c r="CW51" s="1319"/>
      <c r="CX51" s="1319"/>
      <c r="CY51" s="1319"/>
      <c r="CZ51" s="1319"/>
      <c r="DA51" s="1319"/>
      <c r="DB51" s="1319"/>
      <c r="DC51" s="1319"/>
    </row>
    <row r="52" spans="1:109" x14ac:dyDescent="0.15">
      <c r="B52" s="1288"/>
      <c r="G52" s="1314"/>
      <c r="H52" s="1314"/>
      <c r="I52" s="1315"/>
      <c r="J52" s="1315"/>
      <c r="K52" s="1316"/>
      <c r="L52" s="1316"/>
      <c r="M52" s="1316"/>
      <c r="N52" s="1316"/>
      <c r="AM52" s="13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1296"/>
      <c r="B53" s="1288"/>
      <c r="G53" s="1314"/>
      <c r="H53" s="1314"/>
      <c r="I53" s="1307"/>
      <c r="J53" s="1307"/>
      <c r="K53" s="1316"/>
      <c r="L53" s="1316"/>
      <c r="M53" s="1316"/>
      <c r="N53" s="1316"/>
      <c r="AM53" s="1306"/>
      <c r="AN53" s="1317"/>
      <c r="AO53" s="1317"/>
      <c r="AP53" s="1317"/>
      <c r="AQ53" s="1317"/>
      <c r="AR53" s="1317"/>
      <c r="AS53" s="1317"/>
      <c r="AT53" s="1317"/>
      <c r="AU53" s="1317"/>
      <c r="AV53" s="1317"/>
      <c r="AW53" s="1317"/>
      <c r="AX53" s="1317"/>
      <c r="AY53" s="1317"/>
      <c r="AZ53" s="1317"/>
      <c r="BA53" s="1317"/>
      <c r="BB53" s="1317" t="s">
        <v>609</v>
      </c>
      <c r="BC53" s="1317"/>
      <c r="BD53" s="1317"/>
      <c r="BE53" s="1317"/>
      <c r="BF53" s="1317"/>
      <c r="BG53" s="1317"/>
      <c r="BH53" s="1317"/>
      <c r="BI53" s="1317"/>
      <c r="BJ53" s="1317"/>
      <c r="BK53" s="1317"/>
      <c r="BL53" s="1317"/>
      <c r="BM53" s="1317"/>
      <c r="BN53" s="1317"/>
      <c r="BO53" s="1317"/>
      <c r="BP53" s="1318"/>
      <c r="BQ53" s="1319"/>
      <c r="BR53" s="1319"/>
      <c r="BS53" s="1319"/>
      <c r="BT53" s="1319"/>
      <c r="BU53" s="1319"/>
      <c r="BV53" s="1319"/>
      <c r="BW53" s="1319"/>
      <c r="BX53" s="1318"/>
      <c r="BY53" s="1319"/>
      <c r="BZ53" s="1319"/>
      <c r="CA53" s="1319"/>
      <c r="CB53" s="1319"/>
      <c r="CC53" s="1319"/>
      <c r="CD53" s="1319"/>
      <c r="CE53" s="1319"/>
      <c r="CF53" s="1318"/>
      <c r="CG53" s="1319"/>
      <c r="CH53" s="1319"/>
      <c r="CI53" s="1319"/>
      <c r="CJ53" s="1319"/>
      <c r="CK53" s="1319"/>
      <c r="CL53" s="1319"/>
      <c r="CM53" s="1319"/>
      <c r="CN53" s="1318"/>
      <c r="CO53" s="1319"/>
      <c r="CP53" s="1319"/>
      <c r="CQ53" s="1319"/>
      <c r="CR53" s="1319"/>
      <c r="CS53" s="1319"/>
      <c r="CT53" s="1319"/>
      <c r="CU53" s="1319"/>
      <c r="CV53" s="1318"/>
      <c r="CW53" s="1319"/>
      <c r="CX53" s="1319"/>
      <c r="CY53" s="1319"/>
      <c r="CZ53" s="1319"/>
      <c r="DA53" s="1319"/>
      <c r="DB53" s="1319"/>
      <c r="DC53" s="1319"/>
    </row>
    <row r="54" spans="1:109" x14ac:dyDescent="0.15">
      <c r="A54" s="1296"/>
      <c r="B54" s="1288"/>
      <c r="G54" s="1314"/>
      <c r="H54" s="1314"/>
      <c r="I54" s="1307"/>
      <c r="J54" s="1307"/>
      <c r="K54" s="1316"/>
      <c r="L54" s="1316"/>
      <c r="M54" s="1316"/>
      <c r="N54" s="1316"/>
      <c r="AM54" s="13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1296"/>
      <c r="B55" s="1288"/>
      <c r="G55" s="1307"/>
      <c r="H55" s="1307"/>
      <c r="I55" s="1307"/>
      <c r="J55" s="1307"/>
      <c r="K55" s="1316"/>
      <c r="L55" s="1316"/>
      <c r="M55" s="1316"/>
      <c r="N55" s="1316"/>
      <c r="AN55" s="1313" t="s">
        <v>610</v>
      </c>
      <c r="AO55" s="1313"/>
      <c r="AP55" s="1313"/>
      <c r="AQ55" s="1313"/>
      <c r="AR55" s="1313"/>
      <c r="AS55" s="1313"/>
      <c r="AT55" s="1313"/>
      <c r="AU55" s="1313"/>
      <c r="AV55" s="1313"/>
      <c r="AW55" s="1313"/>
      <c r="AX55" s="1313"/>
      <c r="AY55" s="1313"/>
      <c r="AZ55" s="1313"/>
      <c r="BA55" s="1313"/>
      <c r="BB55" s="1317" t="s">
        <v>608</v>
      </c>
      <c r="BC55" s="1317"/>
      <c r="BD55" s="1317"/>
      <c r="BE55" s="1317"/>
      <c r="BF55" s="1317"/>
      <c r="BG55" s="1317"/>
      <c r="BH55" s="1317"/>
      <c r="BI55" s="1317"/>
      <c r="BJ55" s="1317"/>
      <c r="BK55" s="1317"/>
      <c r="BL55" s="1317"/>
      <c r="BM55" s="1317"/>
      <c r="BN55" s="1317"/>
      <c r="BO55" s="1317"/>
      <c r="BP55" s="1318"/>
      <c r="BQ55" s="1319"/>
      <c r="BR55" s="1319"/>
      <c r="BS55" s="1319"/>
      <c r="BT55" s="1319"/>
      <c r="BU55" s="1319"/>
      <c r="BV55" s="1319"/>
      <c r="BW55" s="1319"/>
      <c r="BX55" s="1318"/>
      <c r="BY55" s="1319"/>
      <c r="BZ55" s="1319"/>
      <c r="CA55" s="1319"/>
      <c r="CB55" s="1319"/>
      <c r="CC55" s="1319"/>
      <c r="CD55" s="1319"/>
      <c r="CE55" s="1319"/>
      <c r="CF55" s="1318"/>
      <c r="CG55" s="1319"/>
      <c r="CH55" s="1319"/>
      <c r="CI55" s="1319"/>
      <c r="CJ55" s="1319"/>
      <c r="CK55" s="1319"/>
      <c r="CL55" s="1319"/>
      <c r="CM55" s="1319"/>
      <c r="CN55" s="1318"/>
      <c r="CO55" s="1319"/>
      <c r="CP55" s="1319"/>
      <c r="CQ55" s="1319"/>
      <c r="CR55" s="1319"/>
      <c r="CS55" s="1319"/>
      <c r="CT55" s="1319"/>
      <c r="CU55" s="1319"/>
      <c r="CV55" s="1318"/>
      <c r="CW55" s="1319"/>
      <c r="CX55" s="1319"/>
      <c r="CY55" s="1319"/>
      <c r="CZ55" s="1319"/>
      <c r="DA55" s="1319"/>
      <c r="DB55" s="1319"/>
      <c r="DC55" s="1319"/>
    </row>
    <row r="56" spans="1:109" x14ac:dyDescent="0.15">
      <c r="A56" s="1296"/>
      <c r="B56" s="1288"/>
      <c r="G56" s="1307"/>
      <c r="H56" s="1307"/>
      <c r="I56" s="1307"/>
      <c r="J56" s="1307"/>
      <c r="K56" s="1316"/>
      <c r="L56" s="1316"/>
      <c r="M56" s="1316"/>
      <c r="N56" s="1316"/>
      <c r="AN56" s="1313"/>
      <c r="AO56" s="1313"/>
      <c r="AP56" s="1313"/>
      <c r="AQ56" s="1313"/>
      <c r="AR56" s="1313"/>
      <c r="AS56" s="1313"/>
      <c r="AT56" s="1313"/>
      <c r="AU56" s="1313"/>
      <c r="AV56" s="1313"/>
      <c r="AW56" s="1313"/>
      <c r="AX56" s="1313"/>
      <c r="AY56" s="1313"/>
      <c r="AZ56" s="1313"/>
      <c r="BA56" s="1313"/>
      <c r="BB56" s="1317"/>
      <c r="BC56" s="1317"/>
      <c r="BD56" s="1317"/>
      <c r="BE56" s="1317"/>
      <c r="BF56" s="1317"/>
      <c r="BG56" s="1317"/>
      <c r="BH56" s="1317"/>
      <c r="BI56" s="1317"/>
      <c r="BJ56" s="1317"/>
      <c r="BK56" s="1317"/>
      <c r="BL56" s="1317"/>
      <c r="BM56" s="1317"/>
      <c r="BN56" s="1317"/>
      <c r="BO56" s="1317"/>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1296" customFormat="1" x14ac:dyDescent="0.15">
      <c r="B57" s="1320"/>
      <c r="G57" s="1307"/>
      <c r="H57" s="1307"/>
      <c r="I57" s="1321"/>
      <c r="J57" s="1321"/>
      <c r="K57" s="1316"/>
      <c r="L57" s="1316"/>
      <c r="M57" s="1316"/>
      <c r="N57" s="1316"/>
      <c r="AM57" s="1281"/>
      <c r="AN57" s="1313"/>
      <c r="AO57" s="1313"/>
      <c r="AP57" s="1313"/>
      <c r="AQ57" s="1313"/>
      <c r="AR57" s="1313"/>
      <c r="AS57" s="1313"/>
      <c r="AT57" s="1313"/>
      <c r="AU57" s="1313"/>
      <c r="AV57" s="1313"/>
      <c r="AW57" s="1313"/>
      <c r="AX57" s="1313"/>
      <c r="AY57" s="1313"/>
      <c r="AZ57" s="1313"/>
      <c r="BA57" s="1313"/>
      <c r="BB57" s="1317" t="s">
        <v>609</v>
      </c>
      <c r="BC57" s="1317"/>
      <c r="BD57" s="1317"/>
      <c r="BE57" s="1317"/>
      <c r="BF57" s="1317"/>
      <c r="BG57" s="1317"/>
      <c r="BH57" s="1317"/>
      <c r="BI57" s="1317"/>
      <c r="BJ57" s="1317"/>
      <c r="BK57" s="1317"/>
      <c r="BL57" s="1317"/>
      <c r="BM57" s="1317"/>
      <c r="BN57" s="1317"/>
      <c r="BO57" s="1317"/>
      <c r="BP57" s="1318"/>
      <c r="BQ57" s="1319"/>
      <c r="BR57" s="1319"/>
      <c r="BS57" s="1319"/>
      <c r="BT57" s="1319"/>
      <c r="BU57" s="1319"/>
      <c r="BV57" s="1319"/>
      <c r="BW57" s="1319"/>
      <c r="BX57" s="1318"/>
      <c r="BY57" s="1319"/>
      <c r="BZ57" s="1319"/>
      <c r="CA57" s="1319"/>
      <c r="CB57" s="1319"/>
      <c r="CC57" s="1319"/>
      <c r="CD57" s="1319"/>
      <c r="CE57" s="1319"/>
      <c r="CF57" s="1318"/>
      <c r="CG57" s="1319"/>
      <c r="CH57" s="1319"/>
      <c r="CI57" s="1319"/>
      <c r="CJ57" s="1319"/>
      <c r="CK57" s="1319"/>
      <c r="CL57" s="1319"/>
      <c r="CM57" s="1319"/>
      <c r="CN57" s="1318"/>
      <c r="CO57" s="1319"/>
      <c r="CP57" s="1319"/>
      <c r="CQ57" s="1319"/>
      <c r="CR57" s="1319"/>
      <c r="CS57" s="1319"/>
      <c r="CT57" s="1319"/>
      <c r="CU57" s="1319"/>
      <c r="CV57" s="1318"/>
      <c r="CW57" s="1319"/>
      <c r="CX57" s="1319"/>
      <c r="CY57" s="1319"/>
      <c r="CZ57" s="1319"/>
      <c r="DA57" s="1319"/>
      <c r="DB57" s="1319"/>
      <c r="DC57" s="1319"/>
      <c r="DD57" s="1322"/>
      <c r="DE57" s="1320"/>
    </row>
    <row r="58" spans="1:109" s="1296" customFormat="1" x14ac:dyDescent="0.15">
      <c r="A58" s="1281"/>
      <c r="B58" s="1320"/>
      <c r="G58" s="1307"/>
      <c r="H58" s="1307"/>
      <c r="I58" s="1321"/>
      <c r="J58" s="1321"/>
      <c r="K58" s="1316"/>
      <c r="L58" s="1316"/>
      <c r="M58" s="1316"/>
      <c r="N58" s="1316"/>
      <c r="AM58" s="1281"/>
      <c r="AN58" s="1313"/>
      <c r="AO58" s="1313"/>
      <c r="AP58" s="1313"/>
      <c r="AQ58" s="1313"/>
      <c r="AR58" s="1313"/>
      <c r="AS58" s="1313"/>
      <c r="AT58" s="1313"/>
      <c r="AU58" s="1313"/>
      <c r="AV58" s="1313"/>
      <c r="AW58" s="1313"/>
      <c r="AX58" s="1313"/>
      <c r="AY58" s="1313"/>
      <c r="AZ58" s="1313"/>
      <c r="BA58" s="1313"/>
      <c r="BB58" s="1317"/>
      <c r="BC58" s="1317"/>
      <c r="BD58" s="1317"/>
      <c r="BE58" s="1317"/>
      <c r="BF58" s="1317"/>
      <c r="BG58" s="1317"/>
      <c r="BH58" s="1317"/>
      <c r="BI58" s="1317"/>
      <c r="BJ58" s="1317"/>
      <c r="BK58" s="1317"/>
      <c r="BL58" s="1317"/>
      <c r="BM58" s="1317"/>
      <c r="BN58" s="1317"/>
      <c r="BO58" s="1317"/>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1322"/>
      <c r="DE58" s="1320"/>
    </row>
    <row r="59" spans="1:109" s="1296" customFormat="1" x14ac:dyDescent="0.15">
      <c r="A59" s="1281"/>
      <c r="B59" s="1320"/>
      <c r="K59" s="1323"/>
      <c r="L59" s="1323"/>
      <c r="M59" s="1323"/>
      <c r="N59" s="1323"/>
      <c r="AQ59" s="1323"/>
      <c r="AR59" s="1323"/>
      <c r="AS59" s="1323"/>
      <c r="AT59" s="1323"/>
      <c r="BC59" s="1323"/>
      <c r="BD59" s="1323"/>
      <c r="BE59" s="1323"/>
      <c r="BF59" s="1323"/>
      <c r="BO59" s="1323"/>
      <c r="BP59" s="1323"/>
      <c r="BQ59" s="1323"/>
      <c r="BR59" s="1323"/>
      <c r="CA59" s="1323"/>
      <c r="CB59" s="1323"/>
      <c r="CC59" s="1323"/>
      <c r="CD59" s="1323"/>
      <c r="CM59" s="1323"/>
      <c r="CN59" s="1323"/>
      <c r="CO59" s="1323"/>
      <c r="CP59" s="1323"/>
      <c r="CY59" s="1323"/>
      <c r="CZ59" s="1323"/>
      <c r="DA59" s="1323"/>
      <c r="DB59" s="1323"/>
      <c r="DC59" s="1323"/>
      <c r="DD59" s="1322"/>
      <c r="DE59" s="1320"/>
    </row>
    <row r="60" spans="1:109" s="1296" customFormat="1" x14ac:dyDescent="0.15">
      <c r="A60" s="1281"/>
      <c r="B60" s="1320"/>
      <c r="K60" s="1323"/>
      <c r="L60" s="1323"/>
      <c r="M60" s="1323"/>
      <c r="N60" s="1323"/>
      <c r="AQ60" s="1323"/>
      <c r="AR60" s="1323"/>
      <c r="AS60" s="1323"/>
      <c r="AT60" s="1323"/>
      <c r="BC60" s="1323"/>
      <c r="BD60" s="1323"/>
      <c r="BE60" s="1323"/>
      <c r="BF60" s="1323"/>
      <c r="BO60" s="1323"/>
      <c r="BP60" s="1323"/>
      <c r="BQ60" s="1323"/>
      <c r="BR60" s="1323"/>
      <c r="CA60" s="1323"/>
      <c r="CB60" s="1323"/>
      <c r="CC60" s="1323"/>
      <c r="CD60" s="1323"/>
      <c r="CM60" s="1323"/>
      <c r="CN60" s="1323"/>
      <c r="CO60" s="1323"/>
      <c r="CP60" s="1323"/>
      <c r="CY60" s="1323"/>
      <c r="CZ60" s="1323"/>
      <c r="DA60" s="1323"/>
      <c r="DB60" s="1323"/>
      <c r="DC60" s="1323"/>
      <c r="DD60" s="1322"/>
      <c r="DE60" s="1320"/>
    </row>
    <row r="61" spans="1:109" s="1296" customFormat="1" x14ac:dyDescent="0.15">
      <c r="A61" s="1281"/>
      <c r="B61" s="1324"/>
      <c r="C61" s="1325"/>
      <c r="D61" s="1325"/>
      <c r="E61" s="1325"/>
      <c r="F61" s="1325"/>
      <c r="G61" s="1325"/>
      <c r="H61" s="1325"/>
      <c r="I61" s="1325"/>
      <c r="J61" s="1325"/>
      <c r="K61" s="1325"/>
      <c r="L61" s="1325"/>
      <c r="M61" s="1326"/>
      <c r="N61" s="1326"/>
      <c r="O61" s="1325"/>
      <c r="P61" s="1325"/>
      <c r="Q61" s="1325"/>
      <c r="R61" s="1325"/>
      <c r="S61" s="1325"/>
      <c r="T61" s="1325"/>
      <c r="U61" s="1325"/>
      <c r="V61" s="1325"/>
      <c r="W61" s="1325"/>
      <c r="X61" s="1325"/>
      <c r="Y61" s="1325"/>
      <c r="Z61" s="1325"/>
      <c r="AA61" s="1325"/>
      <c r="AB61" s="1325"/>
      <c r="AC61" s="1325"/>
      <c r="AD61" s="1325"/>
      <c r="AE61" s="1325"/>
      <c r="AF61" s="1325"/>
      <c r="AG61" s="1325"/>
      <c r="AH61" s="1325"/>
      <c r="AI61" s="1325"/>
      <c r="AJ61" s="1325"/>
      <c r="AK61" s="1325"/>
      <c r="AL61" s="1325"/>
      <c r="AM61" s="1325"/>
      <c r="AN61" s="1325"/>
      <c r="AO61" s="1325"/>
      <c r="AP61" s="1325"/>
      <c r="AQ61" s="1325"/>
      <c r="AR61" s="1325"/>
      <c r="AS61" s="1326"/>
      <c r="AT61" s="1326"/>
      <c r="AU61" s="1325"/>
      <c r="AV61" s="1325"/>
      <c r="AW61" s="1325"/>
      <c r="AX61" s="1325"/>
      <c r="AY61" s="1325"/>
      <c r="AZ61" s="1325"/>
      <c r="BA61" s="1325"/>
      <c r="BB61" s="1325"/>
      <c r="BC61" s="1325"/>
      <c r="BD61" s="1325"/>
      <c r="BE61" s="1326"/>
      <c r="BF61" s="1326"/>
      <c r="BG61" s="1325"/>
      <c r="BH61" s="1325"/>
      <c r="BI61" s="1325"/>
      <c r="BJ61" s="1325"/>
      <c r="BK61" s="1325"/>
      <c r="BL61" s="1325"/>
      <c r="BM61" s="1325"/>
      <c r="BN61" s="1325"/>
      <c r="BO61" s="1325"/>
      <c r="BP61" s="1325"/>
      <c r="BQ61" s="1326"/>
      <c r="BR61" s="1326"/>
      <c r="BS61" s="1325"/>
      <c r="BT61" s="1325"/>
      <c r="BU61" s="1325"/>
      <c r="BV61" s="1325"/>
      <c r="BW61" s="1325"/>
      <c r="BX61" s="1325"/>
      <c r="BY61" s="1325"/>
      <c r="BZ61" s="1325"/>
      <c r="CA61" s="1325"/>
      <c r="CB61" s="1325"/>
      <c r="CC61" s="1326"/>
      <c r="CD61" s="1326"/>
      <c r="CE61" s="1325"/>
      <c r="CF61" s="1325"/>
      <c r="CG61" s="1325"/>
      <c r="CH61" s="1325"/>
      <c r="CI61" s="1325"/>
      <c r="CJ61" s="1325"/>
      <c r="CK61" s="1325"/>
      <c r="CL61" s="1325"/>
      <c r="CM61" s="1325"/>
      <c r="CN61" s="1325"/>
      <c r="CO61" s="1326"/>
      <c r="CP61" s="1326"/>
      <c r="CQ61" s="1325"/>
      <c r="CR61" s="1325"/>
      <c r="CS61" s="1325"/>
      <c r="CT61" s="1325"/>
      <c r="CU61" s="1325"/>
      <c r="CV61" s="1325"/>
      <c r="CW61" s="1325"/>
      <c r="CX61" s="1325"/>
      <c r="CY61" s="1325"/>
      <c r="CZ61" s="1325"/>
      <c r="DA61" s="1326"/>
      <c r="DB61" s="1326"/>
      <c r="DC61" s="1326"/>
      <c r="DD61" s="1327"/>
      <c r="DE61" s="1320"/>
    </row>
    <row r="62" spans="1:109" x14ac:dyDescent="0.15">
      <c r="B62" s="1293"/>
      <c r="C62" s="1293"/>
      <c r="D62" s="1293"/>
      <c r="E62" s="1293"/>
      <c r="F62" s="1293"/>
      <c r="G62" s="1293"/>
      <c r="H62" s="1293"/>
      <c r="I62" s="1293"/>
      <c r="J62" s="1293"/>
      <c r="K62" s="1293"/>
      <c r="L62" s="1293"/>
      <c r="M62" s="1293"/>
      <c r="N62" s="1293"/>
      <c r="O62" s="1293"/>
      <c r="P62" s="1293"/>
      <c r="Q62" s="1293"/>
      <c r="R62" s="1293"/>
      <c r="S62" s="1293"/>
      <c r="T62" s="1293"/>
      <c r="U62" s="1293"/>
      <c r="V62" s="1293"/>
      <c r="W62" s="1293"/>
      <c r="X62" s="1293"/>
      <c r="Y62" s="1293"/>
      <c r="Z62" s="1293"/>
      <c r="AA62" s="1293"/>
      <c r="AB62" s="1293"/>
      <c r="AC62" s="1293"/>
      <c r="AD62" s="1293"/>
      <c r="AE62" s="1293"/>
      <c r="AF62" s="1293"/>
      <c r="AG62" s="1293"/>
      <c r="AH62" s="1293"/>
      <c r="AI62" s="1293"/>
      <c r="AJ62" s="1293"/>
      <c r="AK62" s="1293"/>
      <c r="AL62" s="1293"/>
      <c r="AM62" s="1293"/>
      <c r="AN62" s="1293"/>
      <c r="AO62" s="1293"/>
      <c r="AP62" s="1293"/>
      <c r="AQ62" s="1293"/>
      <c r="AR62" s="1293"/>
      <c r="AS62" s="1293"/>
      <c r="AT62" s="1293"/>
      <c r="AU62" s="1293"/>
      <c r="AV62" s="1293"/>
      <c r="AW62" s="1293"/>
      <c r="AX62" s="1293"/>
      <c r="AY62" s="1293"/>
      <c r="AZ62" s="1293"/>
      <c r="BA62" s="1293"/>
      <c r="BB62" s="1293"/>
      <c r="BC62" s="1293"/>
      <c r="BD62" s="1293"/>
      <c r="BE62" s="1293"/>
      <c r="BF62" s="1293"/>
      <c r="BG62" s="1293"/>
      <c r="BH62" s="1293"/>
      <c r="BI62" s="1293"/>
      <c r="BJ62" s="1293"/>
      <c r="BK62" s="1293"/>
      <c r="BL62" s="1293"/>
      <c r="BM62" s="1293"/>
      <c r="BN62" s="1293"/>
      <c r="BO62" s="1293"/>
      <c r="BP62" s="1293"/>
      <c r="BQ62" s="1293"/>
      <c r="BR62" s="1293"/>
      <c r="BS62" s="1293"/>
      <c r="BT62" s="1293"/>
      <c r="BU62" s="1293"/>
      <c r="BV62" s="1293"/>
      <c r="BW62" s="1293"/>
      <c r="BX62" s="1293"/>
      <c r="BY62" s="1293"/>
      <c r="BZ62" s="1293"/>
      <c r="CA62" s="1293"/>
      <c r="CB62" s="1293"/>
      <c r="CC62" s="1293"/>
      <c r="CD62" s="1293"/>
      <c r="CE62" s="1293"/>
      <c r="CF62" s="1293"/>
      <c r="CG62" s="1293"/>
      <c r="CH62" s="1293"/>
      <c r="CI62" s="1293"/>
      <c r="CJ62" s="1293"/>
      <c r="CK62" s="1293"/>
      <c r="CL62" s="1293"/>
      <c r="CM62" s="1293"/>
      <c r="CN62" s="1293"/>
      <c r="CO62" s="1293"/>
      <c r="CP62" s="1293"/>
      <c r="CQ62" s="1293"/>
      <c r="CR62" s="1293"/>
      <c r="CS62" s="1293"/>
      <c r="CT62" s="1293"/>
      <c r="CU62" s="1293"/>
      <c r="CV62" s="1293"/>
      <c r="CW62" s="1293"/>
      <c r="CX62" s="1293"/>
      <c r="CY62" s="1293"/>
      <c r="CZ62" s="1293"/>
      <c r="DA62" s="1293"/>
      <c r="DB62" s="1293"/>
      <c r="DC62" s="1293"/>
      <c r="DD62" s="1293"/>
      <c r="DE62" s="1281"/>
    </row>
    <row r="63" spans="1:109" ht="17.25" x14ac:dyDescent="0.15">
      <c r="B63" s="1328" t="s">
        <v>611</v>
      </c>
    </row>
    <row r="64" spans="1:109" x14ac:dyDescent="0.15">
      <c r="B64" s="1288"/>
      <c r="G64" s="1295"/>
      <c r="I64" s="1329"/>
      <c r="J64" s="1329"/>
      <c r="K64" s="1329"/>
      <c r="L64" s="1329"/>
      <c r="M64" s="1329"/>
      <c r="N64" s="1330"/>
      <c r="AM64" s="1295"/>
      <c r="AN64" s="1295" t="s">
        <v>604</v>
      </c>
      <c r="AP64" s="1296"/>
      <c r="AQ64" s="1296"/>
      <c r="AR64" s="1296"/>
      <c r="AY64" s="1295"/>
      <c r="BA64" s="1296"/>
      <c r="BB64" s="1296"/>
      <c r="BC64" s="1296"/>
      <c r="BK64" s="1295"/>
      <c r="BM64" s="1296"/>
      <c r="BN64" s="1296"/>
      <c r="BO64" s="1296"/>
      <c r="BW64" s="1295"/>
      <c r="BY64" s="1296"/>
      <c r="BZ64" s="1296"/>
      <c r="CA64" s="1296"/>
      <c r="CI64" s="1295"/>
      <c r="CK64" s="1296"/>
      <c r="CL64" s="1296"/>
      <c r="CM64" s="1296"/>
      <c r="CU64" s="1295"/>
      <c r="CW64" s="1296"/>
      <c r="CX64" s="1296"/>
      <c r="CY64" s="1296"/>
    </row>
    <row r="65" spans="2:107" x14ac:dyDescent="0.15">
      <c r="B65" s="1288"/>
      <c r="AN65" s="1297" t="s">
        <v>612</v>
      </c>
      <c r="AO65" s="1298"/>
      <c r="AP65" s="1298"/>
      <c r="AQ65" s="1298"/>
      <c r="AR65" s="1298"/>
      <c r="AS65" s="1298"/>
      <c r="AT65" s="1298"/>
      <c r="AU65" s="1298"/>
      <c r="AV65" s="1298"/>
      <c r="AW65" s="1298"/>
      <c r="AX65" s="1298"/>
      <c r="AY65" s="1298"/>
      <c r="AZ65" s="1298"/>
      <c r="BA65" s="1298"/>
      <c r="BB65" s="1298"/>
      <c r="BC65" s="1298"/>
      <c r="BD65" s="1298"/>
      <c r="BE65" s="1298"/>
      <c r="BF65" s="1298"/>
      <c r="BG65" s="1298"/>
      <c r="BH65" s="1298"/>
      <c r="BI65" s="1298"/>
      <c r="BJ65" s="1298"/>
      <c r="BK65" s="1298"/>
      <c r="BL65" s="1298"/>
      <c r="BM65" s="1298"/>
      <c r="BN65" s="1298"/>
      <c r="BO65" s="1298"/>
      <c r="BP65" s="1298"/>
      <c r="BQ65" s="1298"/>
      <c r="BR65" s="1298"/>
      <c r="BS65" s="1298"/>
      <c r="BT65" s="1298"/>
      <c r="BU65" s="1298"/>
      <c r="BV65" s="1298"/>
      <c r="BW65" s="1298"/>
      <c r="BX65" s="1298"/>
      <c r="BY65" s="1298"/>
      <c r="BZ65" s="1298"/>
      <c r="CA65" s="1298"/>
      <c r="CB65" s="1298"/>
      <c r="CC65" s="1298"/>
      <c r="CD65" s="1298"/>
      <c r="CE65" s="1298"/>
      <c r="CF65" s="1298"/>
      <c r="CG65" s="1298"/>
      <c r="CH65" s="1298"/>
      <c r="CI65" s="1298"/>
      <c r="CJ65" s="1298"/>
      <c r="CK65" s="1298"/>
      <c r="CL65" s="1298"/>
      <c r="CM65" s="1298"/>
      <c r="CN65" s="1298"/>
      <c r="CO65" s="1298"/>
      <c r="CP65" s="1298"/>
      <c r="CQ65" s="1298"/>
      <c r="CR65" s="1298"/>
      <c r="CS65" s="1298"/>
      <c r="CT65" s="1298"/>
      <c r="CU65" s="1298"/>
      <c r="CV65" s="1298"/>
      <c r="CW65" s="1298"/>
      <c r="CX65" s="1298"/>
      <c r="CY65" s="1298"/>
      <c r="CZ65" s="1298"/>
      <c r="DA65" s="1298"/>
      <c r="DB65" s="1298"/>
      <c r="DC65" s="1299"/>
    </row>
    <row r="66" spans="2:107" x14ac:dyDescent="0.15">
      <c r="B66" s="1288"/>
      <c r="AN66" s="1300"/>
      <c r="AO66" s="1301"/>
      <c r="AP66" s="1301"/>
      <c r="AQ66" s="1301"/>
      <c r="AR66" s="1301"/>
      <c r="AS66" s="1301"/>
      <c r="AT66" s="1301"/>
      <c r="AU66" s="1301"/>
      <c r="AV66" s="1301"/>
      <c r="AW66" s="1301"/>
      <c r="AX66" s="1301"/>
      <c r="AY66" s="1301"/>
      <c r="AZ66" s="1301"/>
      <c r="BA66" s="1301"/>
      <c r="BB66" s="1301"/>
      <c r="BC66" s="1301"/>
      <c r="BD66" s="1301"/>
      <c r="BE66" s="1301"/>
      <c r="BF66" s="1301"/>
      <c r="BG66" s="1301"/>
      <c r="BH66" s="1301"/>
      <c r="BI66" s="1301"/>
      <c r="BJ66" s="1301"/>
      <c r="BK66" s="1301"/>
      <c r="BL66" s="1301"/>
      <c r="BM66" s="1301"/>
      <c r="BN66" s="1301"/>
      <c r="BO66" s="1301"/>
      <c r="BP66" s="1301"/>
      <c r="BQ66" s="1301"/>
      <c r="BR66" s="1301"/>
      <c r="BS66" s="1301"/>
      <c r="BT66" s="1301"/>
      <c r="BU66" s="1301"/>
      <c r="BV66" s="1301"/>
      <c r="BW66" s="1301"/>
      <c r="BX66" s="1301"/>
      <c r="BY66" s="1301"/>
      <c r="BZ66" s="1301"/>
      <c r="CA66" s="1301"/>
      <c r="CB66" s="1301"/>
      <c r="CC66" s="1301"/>
      <c r="CD66" s="1301"/>
      <c r="CE66" s="1301"/>
      <c r="CF66" s="1301"/>
      <c r="CG66" s="1301"/>
      <c r="CH66" s="1301"/>
      <c r="CI66" s="1301"/>
      <c r="CJ66" s="1301"/>
      <c r="CK66" s="1301"/>
      <c r="CL66" s="1301"/>
      <c r="CM66" s="1301"/>
      <c r="CN66" s="1301"/>
      <c r="CO66" s="1301"/>
      <c r="CP66" s="1301"/>
      <c r="CQ66" s="1301"/>
      <c r="CR66" s="1301"/>
      <c r="CS66" s="1301"/>
      <c r="CT66" s="1301"/>
      <c r="CU66" s="1301"/>
      <c r="CV66" s="1301"/>
      <c r="CW66" s="1301"/>
      <c r="CX66" s="1301"/>
      <c r="CY66" s="1301"/>
      <c r="CZ66" s="1301"/>
      <c r="DA66" s="1301"/>
      <c r="DB66" s="1301"/>
      <c r="DC66" s="1302"/>
    </row>
    <row r="67" spans="2:107" x14ac:dyDescent="0.15">
      <c r="B67" s="1288"/>
      <c r="AN67" s="1300"/>
      <c r="AO67" s="1301"/>
      <c r="AP67" s="1301"/>
      <c r="AQ67" s="1301"/>
      <c r="AR67" s="1301"/>
      <c r="AS67" s="1301"/>
      <c r="AT67" s="1301"/>
      <c r="AU67" s="1301"/>
      <c r="AV67" s="1301"/>
      <c r="AW67" s="1301"/>
      <c r="AX67" s="1301"/>
      <c r="AY67" s="1301"/>
      <c r="AZ67" s="1301"/>
      <c r="BA67" s="1301"/>
      <c r="BB67" s="1301"/>
      <c r="BC67" s="1301"/>
      <c r="BD67" s="1301"/>
      <c r="BE67" s="1301"/>
      <c r="BF67" s="1301"/>
      <c r="BG67" s="1301"/>
      <c r="BH67" s="1301"/>
      <c r="BI67" s="1301"/>
      <c r="BJ67" s="1301"/>
      <c r="BK67" s="1301"/>
      <c r="BL67" s="1301"/>
      <c r="BM67" s="1301"/>
      <c r="BN67" s="1301"/>
      <c r="BO67" s="1301"/>
      <c r="BP67" s="1301"/>
      <c r="BQ67" s="1301"/>
      <c r="BR67" s="1301"/>
      <c r="BS67" s="1301"/>
      <c r="BT67" s="1301"/>
      <c r="BU67" s="1301"/>
      <c r="BV67" s="1301"/>
      <c r="BW67" s="1301"/>
      <c r="BX67" s="1301"/>
      <c r="BY67" s="1301"/>
      <c r="BZ67" s="1301"/>
      <c r="CA67" s="1301"/>
      <c r="CB67" s="1301"/>
      <c r="CC67" s="1301"/>
      <c r="CD67" s="1301"/>
      <c r="CE67" s="1301"/>
      <c r="CF67" s="1301"/>
      <c r="CG67" s="1301"/>
      <c r="CH67" s="1301"/>
      <c r="CI67" s="1301"/>
      <c r="CJ67" s="1301"/>
      <c r="CK67" s="1301"/>
      <c r="CL67" s="1301"/>
      <c r="CM67" s="1301"/>
      <c r="CN67" s="1301"/>
      <c r="CO67" s="1301"/>
      <c r="CP67" s="1301"/>
      <c r="CQ67" s="1301"/>
      <c r="CR67" s="1301"/>
      <c r="CS67" s="1301"/>
      <c r="CT67" s="1301"/>
      <c r="CU67" s="1301"/>
      <c r="CV67" s="1301"/>
      <c r="CW67" s="1301"/>
      <c r="CX67" s="1301"/>
      <c r="CY67" s="1301"/>
      <c r="CZ67" s="1301"/>
      <c r="DA67" s="1301"/>
      <c r="DB67" s="1301"/>
      <c r="DC67" s="1302"/>
    </row>
    <row r="68" spans="2:107" x14ac:dyDescent="0.15">
      <c r="B68" s="1288"/>
      <c r="AN68" s="1300"/>
      <c r="AO68" s="1301"/>
      <c r="AP68" s="1301"/>
      <c r="AQ68" s="1301"/>
      <c r="AR68" s="1301"/>
      <c r="AS68" s="1301"/>
      <c r="AT68" s="1301"/>
      <c r="AU68" s="1301"/>
      <c r="AV68" s="1301"/>
      <c r="AW68" s="1301"/>
      <c r="AX68" s="1301"/>
      <c r="AY68" s="1301"/>
      <c r="AZ68" s="1301"/>
      <c r="BA68" s="1301"/>
      <c r="BB68" s="1301"/>
      <c r="BC68" s="1301"/>
      <c r="BD68" s="1301"/>
      <c r="BE68" s="1301"/>
      <c r="BF68" s="1301"/>
      <c r="BG68" s="1301"/>
      <c r="BH68" s="1301"/>
      <c r="BI68" s="1301"/>
      <c r="BJ68" s="1301"/>
      <c r="BK68" s="1301"/>
      <c r="BL68" s="1301"/>
      <c r="BM68" s="1301"/>
      <c r="BN68" s="1301"/>
      <c r="BO68" s="1301"/>
      <c r="BP68" s="1301"/>
      <c r="BQ68" s="1301"/>
      <c r="BR68" s="1301"/>
      <c r="BS68" s="1301"/>
      <c r="BT68" s="1301"/>
      <c r="BU68" s="1301"/>
      <c r="BV68" s="1301"/>
      <c r="BW68" s="1301"/>
      <c r="BX68" s="1301"/>
      <c r="BY68" s="1301"/>
      <c r="BZ68" s="1301"/>
      <c r="CA68" s="1301"/>
      <c r="CB68" s="1301"/>
      <c r="CC68" s="1301"/>
      <c r="CD68" s="1301"/>
      <c r="CE68" s="1301"/>
      <c r="CF68" s="1301"/>
      <c r="CG68" s="1301"/>
      <c r="CH68" s="1301"/>
      <c r="CI68" s="1301"/>
      <c r="CJ68" s="1301"/>
      <c r="CK68" s="1301"/>
      <c r="CL68" s="1301"/>
      <c r="CM68" s="1301"/>
      <c r="CN68" s="1301"/>
      <c r="CO68" s="1301"/>
      <c r="CP68" s="1301"/>
      <c r="CQ68" s="1301"/>
      <c r="CR68" s="1301"/>
      <c r="CS68" s="1301"/>
      <c r="CT68" s="1301"/>
      <c r="CU68" s="1301"/>
      <c r="CV68" s="1301"/>
      <c r="CW68" s="1301"/>
      <c r="CX68" s="1301"/>
      <c r="CY68" s="1301"/>
      <c r="CZ68" s="1301"/>
      <c r="DA68" s="1301"/>
      <c r="DB68" s="1301"/>
      <c r="DC68" s="1302"/>
    </row>
    <row r="69" spans="2:107" x14ac:dyDescent="0.15">
      <c r="B69" s="1288"/>
      <c r="AN69" s="1303"/>
      <c r="AO69" s="1304"/>
      <c r="AP69" s="1304"/>
      <c r="AQ69" s="1304"/>
      <c r="AR69" s="1304"/>
      <c r="AS69" s="1304"/>
      <c r="AT69" s="1304"/>
      <c r="AU69" s="1304"/>
      <c r="AV69" s="1304"/>
      <c r="AW69" s="1304"/>
      <c r="AX69" s="1304"/>
      <c r="AY69" s="1304"/>
      <c r="AZ69" s="1304"/>
      <c r="BA69" s="1304"/>
      <c r="BB69" s="1304"/>
      <c r="BC69" s="1304"/>
      <c r="BD69" s="1304"/>
      <c r="BE69" s="1304"/>
      <c r="BF69" s="1304"/>
      <c r="BG69" s="1304"/>
      <c r="BH69" s="1304"/>
      <c r="BI69" s="1304"/>
      <c r="BJ69" s="1304"/>
      <c r="BK69" s="1304"/>
      <c r="BL69" s="1304"/>
      <c r="BM69" s="1304"/>
      <c r="BN69" s="1304"/>
      <c r="BO69" s="1304"/>
      <c r="BP69" s="1304"/>
      <c r="BQ69" s="1304"/>
      <c r="BR69" s="1304"/>
      <c r="BS69" s="1304"/>
      <c r="BT69" s="1304"/>
      <c r="BU69" s="1304"/>
      <c r="BV69" s="1304"/>
      <c r="BW69" s="1304"/>
      <c r="BX69" s="1304"/>
      <c r="BY69" s="1304"/>
      <c r="BZ69" s="1304"/>
      <c r="CA69" s="1304"/>
      <c r="CB69" s="1304"/>
      <c r="CC69" s="1304"/>
      <c r="CD69" s="1304"/>
      <c r="CE69" s="1304"/>
      <c r="CF69" s="1304"/>
      <c r="CG69" s="1304"/>
      <c r="CH69" s="1304"/>
      <c r="CI69" s="1304"/>
      <c r="CJ69" s="1304"/>
      <c r="CK69" s="1304"/>
      <c r="CL69" s="1304"/>
      <c r="CM69" s="1304"/>
      <c r="CN69" s="1304"/>
      <c r="CO69" s="1304"/>
      <c r="CP69" s="1304"/>
      <c r="CQ69" s="1304"/>
      <c r="CR69" s="1304"/>
      <c r="CS69" s="1304"/>
      <c r="CT69" s="1304"/>
      <c r="CU69" s="1304"/>
      <c r="CV69" s="1304"/>
      <c r="CW69" s="1304"/>
      <c r="CX69" s="1304"/>
      <c r="CY69" s="1304"/>
      <c r="CZ69" s="1304"/>
      <c r="DA69" s="1304"/>
      <c r="DB69" s="1304"/>
      <c r="DC69" s="1305"/>
    </row>
    <row r="70" spans="2:107" x14ac:dyDescent="0.15">
      <c r="B70" s="1288"/>
      <c r="H70" s="1331"/>
      <c r="I70" s="1331"/>
      <c r="J70" s="1332"/>
      <c r="K70" s="1332"/>
      <c r="L70" s="1333"/>
      <c r="M70" s="1332"/>
      <c r="N70" s="1333"/>
      <c r="AN70" s="1306"/>
      <c r="AO70" s="1306"/>
      <c r="AP70" s="1306"/>
      <c r="AZ70" s="1306"/>
      <c r="BA70" s="1306"/>
      <c r="BB70" s="1306"/>
      <c r="BL70" s="1306"/>
      <c r="BM70" s="1306"/>
      <c r="BN70" s="1306"/>
      <c r="BX70" s="1306"/>
      <c r="BY70" s="1306"/>
      <c r="BZ70" s="1306"/>
      <c r="CJ70" s="1306"/>
      <c r="CK70" s="1306"/>
      <c r="CL70" s="1306"/>
      <c r="CV70" s="1306"/>
      <c r="CW70" s="1306"/>
      <c r="CX70" s="1306"/>
    </row>
    <row r="71" spans="2:107" x14ac:dyDescent="0.15">
      <c r="B71" s="1288"/>
      <c r="G71" s="1334"/>
      <c r="I71" s="1335"/>
      <c r="J71" s="1332"/>
      <c r="K71" s="1332"/>
      <c r="L71" s="1333"/>
      <c r="M71" s="1332"/>
      <c r="N71" s="1333"/>
      <c r="AM71" s="1334"/>
      <c r="AN71" s="1281" t="s">
        <v>606</v>
      </c>
    </row>
    <row r="72" spans="2:107" x14ac:dyDescent="0.15">
      <c r="B72" s="1288"/>
      <c r="G72" s="1307"/>
      <c r="H72" s="1307"/>
      <c r="I72" s="1307"/>
      <c r="J72" s="1307"/>
      <c r="K72" s="1308"/>
      <c r="L72" s="1308"/>
      <c r="M72" s="1309"/>
      <c r="N72" s="1309"/>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558</v>
      </c>
      <c r="BQ72" s="1313"/>
      <c r="BR72" s="1313"/>
      <c r="BS72" s="1313"/>
      <c r="BT72" s="1313"/>
      <c r="BU72" s="1313"/>
      <c r="BV72" s="1313"/>
      <c r="BW72" s="1313"/>
      <c r="BX72" s="1313" t="s">
        <v>559</v>
      </c>
      <c r="BY72" s="1313"/>
      <c r="BZ72" s="1313"/>
      <c r="CA72" s="1313"/>
      <c r="CB72" s="1313"/>
      <c r="CC72" s="1313"/>
      <c r="CD72" s="1313"/>
      <c r="CE72" s="1313"/>
      <c r="CF72" s="1313" t="s">
        <v>560</v>
      </c>
      <c r="CG72" s="1313"/>
      <c r="CH72" s="1313"/>
      <c r="CI72" s="1313"/>
      <c r="CJ72" s="1313"/>
      <c r="CK72" s="1313"/>
      <c r="CL72" s="1313"/>
      <c r="CM72" s="1313"/>
      <c r="CN72" s="1313" t="s">
        <v>561</v>
      </c>
      <c r="CO72" s="1313"/>
      <c r="CP72" s="1313"/>
      <c r="CQ72" s="1313"/>
      <c r="CR72" s="1313"/>
      <c r="CS72" s="1313"/>
      <c r="CT72" s="1313"/>
      <c r="CU72" s="1313"/>
      <c r="CV72" s="1313" t="s">
        <v>562</v>
      </c>
      <c r="CW72" s="1313"/>
      <c r="CX72" s="1313"/>
      <c r="CY72" s="1313"/>
      <c r="CZ72" s="1313"/>
      <c r="DA72" s="1313"/>
      <c r="DB72" s="1313"/>
      <c r="DC72" s="1313"/>
    </row>
    <row r="73" spans="2:107" x14ac:dyDescent="0.15">
      <c r="B73" s="1288"/>
      <c r="G73" s="1314"/>
      <c r="H73" s="1314"/>
      <c r="I73" s="1314"/>
      <c r="J73" s="1314"/>
      <c r="K73" s="1336"/>
      <c r="L73" s="1336"/>
      <c r="M73" s="1336"/>
      <c r="N73" s="1336"/>
      <c r="AM73" s="1306"/>
      <c r="AN73" s="1317" t="s">
        <v>607</v>
      </c>
      <c r="AO73" s="1317"/>
      <c r="AP73" s="1317"/>
      <c r="AQ73" s="1317"/>
      <c r="AR73" s="1317"/>
      <c r="AS73" s="1317"/>
      <c r="AT73" s="1317"/>
      <c r="AU73" s="1317"/>
      <c r="AV73" s="1317"/>
      <c r="AW73" s="1317"/>
      <c r="AX73" s="1317"/>
      <c r="AY73" s="1317"/>
      <c r="AZ73" s="1317"/>
      <c r="BA73" s="1317"/>
      <c r="BB73" s="1317" t="s">
        <v>608</v>
      </c>
      <c r="BC73" s="1317"/>
      <c r="BD73" s="1317"/>
      <c r="BE73" s="1317"/>
      <c r="BF73" s="1317"/>
      <c r="BG73" s="1317"/>
      <c r="BH73" s="1317"/>
      <c r="BI73" s="1317"/>
      <c r="BJ73" s="1317"/>
      <c r="BK73" s="1317"/>
      <c r="BL73" s="1317"/>
      <c r="BM73" s="1317"/>
      <c r="BN73" s="1317"/>
      <c r="BO73" s="1317"/>
      <c r="BP73" s="1319"/>
      <c r="BQ73" s="1319"/>
      <c r="BR73" s="1319"/>
      <c r="BS73" s="1319"/>
      <c r="BT73" s="1319"/>
      <c r="BU73" s="1319"/>
      <c r="BV73" s="1319"/>
      <c r="BW73" s="1319"/>
      <c r="BX73" s="1319"/>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x14ac:dyDescent="0.15">
      <c r="B74" s="1288"/>
      <c r="G74" s="1314"/>
      <c r="H74" s="1314"/>
      <c r="I74" s="1314"/>
      <c r="J74" s="1314"/>
      <c r="K74" s="1336"/>
      <c r="L74" s="1336"/>
      <c r="M74" s="1336"/>
      <c r="N74" s="1336"/>
      <c r="AM74" s="13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1288"/>
      <c r="G75" s="1314"/>
      <c r="H75" s="1314"/>
      <c r="I75" s="1307"/>
      <c r="J75" s="1307"/>
      <c r="K75" s="1316"/>
      <c r="L75" s="1316"/>
      <c r="M75" s="1316"/>
      <c r="N75" s="1316"/>
      <c r="AM75" s="1306"/>
      <c r="AN75" s="1317"/>
      <c r="AO75" s="1317"/>
      <c r="AP75" s="1317"/>
      <c r="AQ75" s="1317"/>
      <c r="AR75" s="1317"/>
      <c r="AS75" s="1317"/>
      <c r="AT75" s="1317"/>
      <c r="AU75" s="1317"/>
      <c r="AV75" s="1317"/>
      <c r="AW75" s="1317"/>
      <c r="AX75" s="1317"/>
      <c r="AY75" s="1317"/>
      <c r="AZ75" s="1317"/>
      <c r="BA75" s="1317"/>
      <c r="BB75" s="1317" t="s">
        <v>613</v>
      </c>
      <c r="BC75" s="1317"/>
      <c r="BD75" s="1317"/>
      <c r="BE75" s="1317"/>
      <c r="BF75" s="1317"/>
      <c r="BG75" s="1317"/>
      <c r="BH75" s="1317"/>
      <c r="BI75" s="1317"/>
      <c r="BJ75" s="1317"/>
      <c r="BK75" s="1317"/>
      <c r="BL75" s="1317"/>
      <c r="BM75" s="1317"/>
      <c r="BN75" s="1317"/>
      <c r="BO75" s="1317"/>
      <c r="BP75" s="1319">
        <v>0.1</v>
      </c>
      <c r="BQ75" s="1319"/>
      <c r="BR75" s="1319"/>
      <c r="BS75" s="1319"/>
      <c r="BT75" s="1319"/>
      <c r="BU75" s="1319"/>
      <c r="BV75" s="1319"/>
      <c r="BW75" s="1319"/>
      <c r="BX75" s="1319">
        <v>0.3</v>
      </c>
      <c r="BY75" s="1319"/>
      <c r="BZ75" s="1319"/>
      <c r="CA75" s="1319"/>
      <c r="CB75" s="1319"/>
      <c r="CC75" s="1319"/>
      <c r="CD75" s="1319"/>
      <c r="CE75" s="1319"/>
      <c r="CF75" s="1319">
        <v>0.2</v>
      </c>
      <c r="CG75" s="1319"/>
      <c r="CH75" s="1319"/>
      <c r="CI75" s="1319"/>
      <c r="CJ75" s="1319"/>
      <c r="CK75" s="1319"/>
      <c r="CL75" s="1319"/>
      <c r="CM75" s="1319"/>
      <c r="CN75" s="1319">
        <v>-0.4</v>
      </c>
      <c r="CO75" s="1319"/>
      <c r="CP75" s="1319"/>
      <c r="CQ75" s="1319"/>
      <c r="CR75" s="1319"/>
      <c r="CS75" s="1319"/>
      <c r="CT75" s="1319"/>
      <c r="CU75" s="1319"/>
      <c r="CV75" s="1319">
        <v>-0.7</v>
      </c>
      <c r="CW75" s="1319"/>
      <c r="CX75" s="1319"/>
      <c r="CY75" s="1319"/>
      <c r="CZ75" s="1319"/>
      <c r="DA75" s="1319"/>
      <c r="DB75" s="1319"/>
      <c r="DC75" s="1319"/>
    </row>
    <row r="76" spans="2:107" x14ac:dyDescent="0.15">
      <c r="B76" s="1288"/>
      <c r="G76" s="1314"/>
      <c r="H76" s="1314"/>
      <c r="I76" s="1307"/>
      <c r="J76" s="1307"/>
      <c r="K76" s="1316"/>
      <c r="L76" s="1316"/>
      <c r="M76" s="1316"/>
      <c r="N76" s="1316"/>
      <c r="AM76" s="13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1288"/>
      <c r="G77" s="1307"/>
      <c r="H77" s="1307"/>
      <c r="I77" s="1307"/>
      <c r="J77" s="1307"/>
      <c r="K77" s="1336"/>
      <c r="L77" s="1336"/>
      <c r="M77" s="1336"/>
      <c r="N77" s="1336"/>
      <c r="AN77" s="1313" t="s">
        <v>610</v>
      </c>
      <c r="AO77" s="1313"/>
      <c r="AP77" s="1313"/>
      <c r="AQ77" s="1313"/>
      <c r="AR77" s="1313"/>
      <c r="AS77" s="1313"/>
      <c r="AT77" s="1313"/>
      <c r="AU77" s="1313"/>
      <c r="AV77" s="1313"/>
      <c r="AW77" s="1313"/>
      <c r="AX77" s="1313"/>
      <c r="AY77" s="1313"/>
      <c r="AZ77" s="1313"/>
      <c r="BA77" s="1313"/>
      <c r="BB77" s="1317" t="s">
        <v>608</v>
      </c>
      <c r="BC77" s="1317"/>
      <c r="BD77" s="1317"/>
      <c r="BE77" s="1317"/>
      <c r="BF77" s="1317"/>
      <c r="BG77" s="1317"/>
      <c r="BH77" s="1317"/>
      <c r="BI77" s="1317"/>
      <c r="BJ77" s="1317"/>
      <c r="BK77" s="1317"/>
      <c r="BL77" s="1317"/>
      <c r="BM77" s="1317"/>
      <c r="BN77" s="1317"/>
      <c r="BO77" s="1317"/>
      <c r="BP77" s="1319">
        <v>41.4</v>
      </c>
      <c r="BQ77" s="1319"/>
      <c r="BR77" s="1319"/>
      <c r="BS77" s="1319"/>
      <c r="BT77" s="1319"/>
      <c r="BU77" s="1319"/>
      <c r="BV77" s="1319"/>
      <c r="BW77" s="1319"/>
      <c r="BX77" s="1319">
        <v>38.9</v>
      </c>
      <c r="BY77" s="1319"/>
      <c r="BZ77" s="1319"/>
      <c r="CA77" s="1319"/>
      <c r="CB77" s="1319"/>
      <c r="CC77" s="1319"/>
      <c r="CD77" s="1319"/>
      <c r="CE77" s="1319"/>
      <c r="CF77" s="1319">
        <v>37.6</v>
      </c>
      <c r="CG77" s="1319"/>
      <c r="CH77" s="1319"/>
      <c r="CI77" s="1319"/>
      <c r="CJ77" s="1319"/>
      <c r="CK77" s="1319"/>
      <c r="CL77" s="1319"/>
      <c r="CM77" s="1319"/>
      <c r="CN77" s="1319">
        <v>34</v>
      </c>
      <c r="CO77" s="1319"/>
      <c r="CP77" s="1319"/>
      <c r="CQ77" s="1319"/>
      <c r="CR77" s="1319"/>
      <c r="CS77" s="1319"/>
      <c r="CT77" s="1319"/>
      <c r="CU77" s="1319"/>
      <c r="CV77" s="1319">
        <v>33.9</v>
      </c>
      <c r="CW77" s="1319"/>
      <c r="CX77" s="1319"/>
      <c r="CY77" s="1319"/>
      <c r="CZ77" s="1319"/>
      <c r="DA77" s="1319"/>
      <c r="DB77" s="1319"/>
      <c r="DC77" s="1319"/>
    </row>
    <row r="78" spans="2:107" x14ac:dyDescent="0.15">
      <c r="B78" s="1288"/>
      <c r="G78" s="1307"/>
      <c r="H78" s="1307"/>
      <c r="I78" s="1307"/>
      <c r="J78" s="1307"/>
      <c r="K78" s="1336"/>
      <c r="L78" s="1336"/>
      <c r="M78" s="1336"/>
      <c r="N78" s="1336"/>
      <c r="AN78" s="1313"/>
      <c r="AO78" s="1313"/>
      <c r="AP78" s="1313"/>
      <c r="AQ78" s="1313"/>
      <c r="AR78" s="1313"/>
      <c r="AS78" s="1313"/>
      <c r="AT78" s="1313"/>
      <c r="AU78" s="1313"/>
      <c r="AV78" s="1313"/>
      <c r="AW78" s="1313"/>
      <c r="AX78" s="1313"/>
      <c r="AY78" s="1313"/>
      <c r="AZ78" s="1313"/>
      <c r="BA78" s="1313"/>
      <c r="BB78" s="1317"/>
      <c r="BC78" s="1317"/>
      <c r="BD78" s="1317"/>
      <c r="BE78" s="1317"/>
      <c r="BF78" s="1317"/>
      <c r="BG78" s="1317"/>
      <c r="BH78" s="1317"/>
      <c r="BI78" s="1317"/>
      <c r="BJ78" s="1317"/>
      <c r="BK78" s="1317"/>
      <c r="BL78" s="1317"/>
      <c r="BM78" s="1317"/>
      <c r="BN78" s="1317"/>
      <c r="BO78" s="1317"/>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1288"/>
      <c r="G79" s="1307"/>
      <c r="H79" s="1307"/>
      <c r="I79" s="1321"/>
      <c r="J79" s="1321"/>
      <c r="K79" s="1337"/>
      <c r="L79" s="1337"/>
      <c r="M79" s="1337"/>
      <c r="N79" s="1337"/>
      <c r="AN79" s="1313"/>
      <c r="AO79" s="1313"/>
      <c r="AP79" s="1313"/>
      <c r="AQ79" s="1313"/>
      <c r="AR79" s="1313"/>
      <c r="AS79" s="1313"/>
      <c r="AT79" s="1313"/>
      <c r="AU79" s="1313"/>
      <c r="AV79" s="1313"/>
      <c r="AW79" s="1313"/>
      <c r="AX79" s="1313"/>
      <c r="AY79" s="1313"/>
      <c r="AZ79" s="1313"/>
      <c r="BA79" s="1313"/>
      <c r="BB79" s="1317" t="s">
        <v>613</v>
      </c>
      <c r="BC79" s="1317"/>
      <c r="BD79" s="1317"/>
      <c r="BE79" s="1317"/>
      <c r="BF79" s="1317"/>
      <c r="BG79" s="1317"/>
      <c r="BH79" s="1317"/>
      <c r="BI79" s="1317"/>
      <c r="BJ79" s="1317"/>
      <c r="BK79" s="1317"/>
      <c r="BL79" s="1317"/>
      <c r="BM79" s="1317"/>
      <c r="BN79" s="1317"/>
      <c r="BO79" s="1317"/>
      <c r="BP79" s="1319">
        <v>6.7</v>
      </c>
      <c r="BQ79" s="1319"/>
      <c r="BR79" s="1319"/>
      <c r="BS79" s="1319"/>
      <c r="BT79" s="1319"/>
      <c r="BU79" s="1319"/>
      <c r="BV79" s="1319"/>
      <c r="BW79" s="1319"/>
      <c r="BX79" s="1319">
        <v>6.4</v>
      </c>
      <c r="BY79" s="1319"/>
      <c r="BZ79" s="1319"/>
      <c r="CA79" s="1319"/>
      <c r="CB79" s="1319"/>
      <c r="CC79" s="1319"/>
      <c r="CD79" s="1319"/>
      <c r="CE79" s="1319"/>
      <c r="CF79" s="1319">
        <v>6.1</v>
      </c>
      <c r="CG79" s="1319"/>
      <c r="CH79" s="1319"/>
      <c r="CI79" s="1319"/>
      <c r="CJ79" s="1319"/>
      <c r="CK79" s="1319"/>
      <c r="CL79" s="1319"/>
      <c r="CM79" s="1319"/>
      <c r="CN79" s="1319">
        <v>5.9</v>
      </c>
      <c r="CO79" s="1319"/>
      <c r="CP79" s="1319"/>
      <c r="CQ79" s="1319"/>
      <c r="CR79" s="1319"/>
      <c r="CS79" s="1319"/>
      <c r="CT79" s="1319"/>
      <c r="CU79" s="1319"/>
      <c r="CV79" s="1319">
        <v>5.7</v>
      </c>
      <c r="CW79" s="1319"/>
      <c r="CX79" s="1319"/>
      <c r="CY79" s="1319"/>
      <c r="CZ79" s="1319"/>
      <c r="DA79" s="1319"/>
      <c r="DB79" s="1319"/>
      <c r="DC79" s="1319"/>
    </row>
    <row r="80" spans="2:107" x14ac:dyDescent="0.15">
      <c r="B80" s="1288"/>
      <c r="G80" s="1307"/>
      <c r="H80" s="1307"/>
      <c r="I80" s="1321"/>
      <c r="J80" s="1321"/>
      <c r="K80" s="1337"/>
      <c r="L80" s="1337"/>
      <c r="M80" s="1337"/>
      <c r="N80" s="1337"/>
      <c r="AN80" s="1313"/>
      <c r="AO80" s="1313"/>
      <c r="AP80" s="1313"/>
      <c r="AQ80" s="1313"/>
      <c r="AR80" s="1313"/>
      <c r="AS80" s="1313"/>
      <c r="AT80" s="1313"/>
      <c r="AU80" s="1313"/>
      <c r="AV80" s="1313"/>
      <c r="AW80" s="1313"/>
      <c r="AX80" s="1313"/>
      <c r="AY80" s="1313"/>
      <c r="AZ80" s="1313"/>
      <c r="BA80" s="1313"/>
      <c r="BB80" s="1317"/>
      <c r="BC80" s="1317"/>
      <c r="BD80" s="1317"/>
      <c r="BE80" s="1317"/>
      <c r="BF80" s="1317"/>
      <c r="BG80" s="1317"/>
      <c r="BH80" s="1317"/>
      <c r="BI80" s="1317"/>
      <c r="BJ80" s="1317"/>
      <c r="BK80" s="1317"/>
      <c r="BL80" s="1317"/>
      <c r="BM80" s="1317"/>
      <c r="BN80" s="1317"/>
      <c r="BO80" s="1317"/>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1288"/>
    </row>
    <row r="82" spans="2:109" ht="17.25" x14ac:dyDescent="0.15">
      <c r="B82" s="1288"/>
      <c r="K82" s="1338"/>
      <c r="L82" s="1338"/>
      <c r="M82" s="1338"/>
      <c r="N82" s="1338"/>
      <c r="AQ82" s="1338"/>
      <c r="AR82" s="1338"/>
      <c r="AS82" s="1338"/>
      <c r="AT82" s="1338"/>
      <c r="BC82" s="1338"/>
      <c r="BD82" s="1338"/>
      <c r="BE82" s="1338"/>
      <c r="BF82" s="1338"/>
      <c r="BO82" s="1338"/>
      <c r="BP82" s="1338"/>
      <c r="BQ82" s="1338"/>
      <c r="BR82" s="1338"/>
      <c r="CA82" s="1338"/>
      <c r="CB82" s="1338"/>
      <c r="CC82" s="1338"/>
      <c r="CD82" s="1338"/>
      <c r="CM82" s="1338"/>
      <c r="CN82" s="1338"/>
      <c r="CO82" s="1338"/>
      <c r="CP82" s="1338"/>
      <c r="CY82" s="1338"/>
      <c r="CZ82" s="1338"/>
      <c r="DA82" s="1338"/>
      <c r="DB82" s="1338"/>
      <c r="DC82" s="1338"/>
    </row>
    <row r="83" spans="2:109" x14ac:dyDescent="0.15">
      <c r="B83" s="1290"/>
      <c r="C83" s="1291"/>
      <c r="D83" s="1291"/>
      <c r="E83" s="1291"/>
      <c r="F83" s="1291"/>
      <c r="G83" s="1291"/>
      <c r="H83" s="1291"/>
      <c r="I83" s="1291"/>
      <c r="J83" s="1291"/>
      <c r="K83" s="1291"/>
      <c r="L83" s="1291"/>
      <c r="M83" s="1291"/>
      <c r="N83" s="1291"/>
      <c r="O83" s="1291"/>
      <c r="P83" s="1291"/>
      <c r="Q83" s="1291"/>
      <c r="R83" s="1291"/>
      <c r="S83" s="1291"/>
      <c r="T83" s="1291"/>
      <c r="U83" s="1291"/>
      <c r="V83" s="1291"/>
      <c r="W83" s="1291"/>
      <c r="X83" s="1291"/>
      <c r="Y83" s="1291"/>
      <c r="Z83" s="1291"/>
      <c r="AA83" s="1291"/>
      <c r="AB83" s="1291"/>
      <c r="AC83" s="1291"/>
      <c r="AD83" s="1291"/>
      <c r="AE83" s="1291"/>
      <c r="AF83" s="1291"/>
      <c r="AG83" s="1291"/>
      <c r="AH83" s="1291"/>
      <c r="AI83" s="1291"/>
      <c r="AJ83" s="1291"/>
      <c r="AK83" s="1291"/>
      <c r="AL83" s="1291"/>
      <c r="AM83" s="1291"/>
      <c r="AN83" s="1291"/>
      <c r="AO83" s="1291"/>
      <c r="AP83" s="1291"/>
      <c r="AQ83" s="1291"/>
      <c r="AR83" s="1291"/>
      <c r="AS83" s="1291"/>
      <c r="AT83" s="1291"/>
      <c r="AU83" s="1291"/>
      <c r="AV83" s="1291"/>
      <c r="AW83" s="1291"/>
      <c r="AX83" s="1291"/>
      <c r="AY83" s="1291"/>
      <c r="AZ83" s="1291"/>
      <c r="BA83" s="1291"/>
      <c r="BB83" s="1291"/>
      <c r="BC83" s="1291"/>
      <c r="BD83" s="1291"/>
      <c r="BE83" s="1291"/>
      <c r="BF83" s="1291"/>
      <c r="BG83" s="1291"/>
      <c r="BH83" s="1291"/>
      <c r="BI83" s="1291"/>
      <c r="BJ83" s="1291"/>
      <c r="BK83" s="1291"/>
      <c r="BL83" s="1291"/>
      <c r="BM83" s="1291"/>
      <c r="BN83" s="1291"/>
      <c r="BO83" s="1291"/>
      <c r="BP83" s="1291"/>
      <c r="BQ83" s="1291"/>
      <c r="BR83" s="1291"/>
      <c r="BS83" s="1291"/>
      <c r="BT83" s="1291"/>
      <c r="BU83" s="1291"/>
      <c r="BV83" s="1291"/>
      <c r="BW83" s="1291"/>
      <c r="BX83" s="1291"/>
      <c r="BY83" s="1291"/>
      <c r="BZ83" s="1291"/>
      <c r="CA83" s="1291"/>
      <c r="CB83" s="1291"/>
      <c r="CC83" s="1291"/>
      <c r="CD83" s="1291"/>
      <c r="CE83" s="1291"/>
      <c r="CF83" s="1291"/>
      <c r="CG83" s="1291"/>
      <c r="CH83" s="1291"/>
      <c r="CI83" s="1291"/>
      <c r="CJ83" s="1291"/>
      <c r="CK83" s="1291"/>
      <c r="CL83" s="1291"/>
      <c r="CM83" s="1291"/>
      <c r="CN83" s="1291"/>
      <c r="CO83" s="1291"/>
      <c r="CP83" s="1291"/>
      <c r="CQ83" s="1291"/>
      <c r="CR83" s="1291"/>
      <c r="CS83" s="1291"/>
      <c r="CT83" s="1291"/>
      <c r="CU83" s="1291"/>
      <c r="CV83" s="1291"/>
      <c r="CW83" s="1291"/>
      <c r="CX83" s="1291"/>
      <c r="CY83" s="1291"/>
      <c r="CZ83" s="1291"/>
      <c r="DA83" s="1291"/>
      <c r="DB83" s="1291"/>
      <c r="DC83" s="1291"/>
      <c r="DD83" s="1292"/>
    </row>
    <row r="84" spans="2:109" x14ac:dyDescent="0.15">
      <c r="DD84" s="1281"/>
      <c r="DE84" s="1281"/>
    </row>
    <row r="85" spans="2:109" x14ac:dyDescent="0.15">
      <c r="DD85" s="1281"/>
      <c r="DE85" s="1281"/>
    </row>
    <row r="86" spans="2:109" hidden="1" x14ac:dyDescent="0.15">
      <c r="DD86" s="1281"/>
      <c r="DE86" s="1281"/>
    </row>
    <row r="87" spans="2:109" hidden="1" x14ac:dyDescent="0.15">
      <c r="K87" s="1339"/>
      <c r="AQ87" s="1339"/>
      <c r="BC87" s="1339"/>
      <c r="BO87" s="1339"/>
      <c r="CA87" s="1339"/>
      <c r="CM87" s="1339"/>
      <c r="CY87" s="1339"/>
      <c r="DD87" s="1281"/>
      <c r="DE87" s="1281"/>
    </row>
    <row r="88" spans="2:109" hidden="1" x14ac:dyDescent="0.15">
      <c r="DD88" s="1281"/>
      <c r="DE88" s="1281"/>
    </row>
    <row r="89" spans="2:109" hidden="1" x14ac:dyDescent="0.15">
      <c r="DD89" s="1281"/>
      <c r="DE89" s="1281"/>
    </row>
    <row r="90" spans="2:109" hidden="1" x14ac:dyDescent="0.15">
      <c r="DD90" s="1281"/>
      <c r="DE90" s="1281"/>
    </row>
    <row r="91" spans="2:109" hidden="1" x14ac:dyDescent="0.15">
      <c r="DD91" s="1281"/>
      <c r="DE91" s="1281"/>
    </row>
    <row r="92" spans="2:109" ht="13.5" hidden="1" customHeight="1" x14ac:dyDescent="0.15">
      <c r="DD92" s="1281"/>
      <c r="DE92" s="1281"/>
    </row>
    <row r="93" spans="2:109" ht="13.5" hidden="1" customHeight="1" x14ac:dyDescent="0.15">
      <c r="DD93" s="1281"/>
      <c r="DE93" s="1281"/>
    </row>
    <row r="94" spans="2:109" ht="13.5" hidden="1" customHeight="1" x14ac:dyDescent="0.15">
      <c r="DD94" s="1281"/>
      <c r="DE94" s="1281"/>
    </row>
    <row r="95" spans="2:109" ht="13.5" hidden="1" customHeight="1" x14ac:dyDescent="0.15">
      <c r="DD95" s="1281"/>
      <c r="DE95" s="1281"/>
    </row>
    <row r="96" spans="2:109" ht="13.5" hidden="1" customHeight="1" x14ac:dyDescent="0.15">
      <c r="DD96" s="1281"/>
      <c r="DE96" s="1281"/>
    </row>
    <row r="97" s="1281" customFormat="1" ht="13.5" hidden="1" customHeight="1" x14ac:dyDescent="0.15"/>
    <row r="98" s="1281" customFormat="1" ht="13.5" hidden="1" customHeight="1" x14ac:dyDescent="0.15"/>
    <row r="99" s="1281" customFormat="1" ht="13.5" hidden="1" customHeight="1" x14ac:dyDescent="0.15"/>
    <row r="100" s="1281" customFormat="1" ht="13.5" hidden="1" customHeight="1" x14ac:dyDescent="0.15"/>
    <row r="101" s="1281" customFormat="1" ht="13.5" hidden="1" customHeight="1" x14ac:dyDescent="0.15"/>
    <row r="102" s="1281" customFormat="1" ht="13.5" hidden="1" customHeight="1" x14ac:dyDescent="0.15"/>
    <row r="103" s="1281" customFormat="1" ht="13.5" hidden="1" customHeight="1" x14ac:dyDescent="0.15"/>
    <row r="104" s="1281" customFormat="1" ht="13.5" hidden="1" customHeight="1" x14ac:dyDescent="0.15"/>
    <row r="105" s="1281" customFormat="1" ht="13.5" hidden="1" customHeight="1" x14ac:dyDescent="0.15"/>
    <row r="106" s="1281" customFormat="1" ht="13.5" hidden="1" customHeight="1" x14ac:dyDescent="0.15"/>
    <row r="107" s="1281" customFormat="1" ht="13.5" hidden="1" customHeight="1" x14ac:dyDescent="0.15"/>
    <row r="108" s="1281" customFormat="1" ht="13.5" hidden="1" customHeight="1" x14ac:dyDescent="0.15"/>
    <row r="109" s="1281" customFormat="1" ht="13.5" hidden="1" customHeight="1" x14ac:dyDescent="0.15"/>
    <row r="110" s="1281" customFormat="1" ht="13.5" hidden="1" customHeight="1" x14ac:dyDescent="0.15"/>
    <row r="111" s="1281" customFormat="1" ht="13.5" hidden="1" customHeight="1" x14ac:dyDescent="0.15"/>
    <row r="112" s="1281" customFormat="1" ht="13.5" hidden="1" customHeight="1" x14ac:dyDescent="0.15"/>
    <row r="113" s="1281" customFormat="1" ht="13.5" hidden="1" customHeight="1" x14ac:dyDescent="0.15"/>
    <row r="114" s="1281" customFormat="1" ht="13.5" hidden="1" customHeight="1" x14ac:dyDescent="0.15"/>
    <row r="115" s="1281" customFormat="1" ht="13.5" hidden="1" customHeight="1" x14ac:dyDescent="0.15"/>
    <row r="116" s="1281" customFormat="1" ht="13.5" hidden="1" customHeight="1" x14ac:dyDescent="0.15"/>
    <row r="117" s="1281" customFormat="1" ht="13.5" hidden="1" customHeight="1" x14ac:dyDescent="0.15"/>
    <row r="118" s="1281" customFormat="1" ht="13.5" hidden="1" customHeight="1" x14ac:dyDescent="0.15"/>
    <row r="119" s="1281" customFormat="1" ht="13.5" hidden="1" customHeight="1" x14ac:dyDescent="0.15"/>
    <row r="120" s="1281" customFormat="1" ht="13.5" hidden="1" customHeight="1" x14ac:dyDescent="0.15"/>
    <row r="121" s="1281" customFormat="1" ht="13.5" hidden="1" customHeight="1" x14ac:dyDescent="0.15"/>
    <row r="122" s="1281" customFormat="1" ht="13.5" hidden="1" customHeight="1" x14ac:dyDescent="0.15"/>
    <row r="123" s="1281" customFormat="1" ht="13.5" hidden="1" customHeight="1" x14ac:dyDescent="0.15"/>
    <row r="124" s="1281" customFormat="1" ht="13.5" hidden="1" customHeight="1" x14ac:dyDescent="0.15"/>
    <row r="125" s="1281" customFormat="1" ht="13.5" hidden="1" customHeight="1" x14ac:dyDescent="0.15"/>
    <row r="126" s="1281" customFormat="1" ht="13.5" hidden="1" customHeight="1" x14ac:dyDescent="0.15"/>
    <row r="127" s="1281" customFormat="1" ht="13.5" hidden="1" customHeight="1" x14ac:dyDescent="0.15"/>
    <row r="128" s="1281" customFormat="1" ht="13.5" hidden="1" customHeight="1" x14ac:dyDescent="0.15"/>
    <row r="129" s="1281" customFormat="1" ht="13.5" hidden="1" customHeight="1" x14ac:dyDescent="0.15"/>
    <row r="130" s="1281" customFormat="1" ht="13.5" hidden="1" customHeight="1" x14ac:dyDescent="0.15"/>
    <row r="131" s="1281" customFormat="1" ht="13.5" hidden="1" customHeight="1" x14ac:dyDescent="0.15"/>
    <row r="132" s="1281" customFormat="1" ht="13.5" hidden="1" customHeight="1" x14ac:dyDescent="0.15"/>
    <row r="133" s="1281" customFormat="1" ht="13.5" hidden="1" customHeight="1" x14ac:dyDescent="0.15"/>
    <row r="134" s="1281" customFormat="1" ht="13.5" hidden="1" customHeight="1" x14ac:dyDescent="0.15"/>
    <row r="135" s="1281" customFormat="1" ht="13.5" hidden="1" customHeight="1" x14ac:dyDescent="0.15"/>
    <row r="136" s="1281" customFormat="1" ht="13.5" hidden="1" customHeight="1" x14ac:dyDescent="0.15"/>
    <row r="137" s="1281" customFormat="1" ht="13.5" hidden="1" customHeight="1" x14ac:dyDescent="0.15"/>
    <row r="138" s="1281" customFormat="1" ht="13.5" hidden="1" customHeight="1" x14ac:dyDescent="0.15"/>
    <row r="139" s="1281" customFormat="1" ht="13.5" hidden="1" customHeight="1" x14ac:dyDescent="0.15"/>
    <row r="140" s="1281" customFormat="1" ht="13.5" hidden="1" customHeight="1" x14ac:dyDescent="0.15"/>
    <row r="141" s="1281" customFormat="1" ht="13.5" hidden="1" customHeight="1" x14ac:dyDescent="0.15"/>
    <row r="142" s="1281" customFormat="1" ht="13.5" hidden="1" customHeight="1" x14ac:dyDescent="0.15"/>
    <row r="143" s="1281" customFormat="1" ht="13.5" hidden="1" customHeight="1" x14ac:dyDescent="0.15"/>
    <row r="144" s="1281" customFormat="1" ht="13.5" hidden="1" customHeight="1" x14ac:dyDescent="0.15"/>
    <row r="145" s="1281" customFormat="1" ht="13.5" hidden="1" customHeight="1" x14ac:dyDescent="0.15"/>
    <row r="146" s="1281" customFormat="1" ht="13.5" hidden="1" customHeight="1" x14ac:dyDescent="0.15"/>
    <row r="147" s="1281" customFormat="1" ht="13.5" hidden="1" customHeight="1" x14ac:dyDescent="0.15"/>
    <row r="148" s="1281" customFormat="1" ht="13.5" hidden="1" customHeight="1" x14ac:dyDescent="0.15"/>
    <row r="149" s="1281" customFormat="1" ht="13.5" hidden="1" customHeight="1" x14ac:dyDescent="0.15"/>
    <row r="150" s="1281" customFormat="1" ht="13.5" hidden="1" customHeight="1" x14ac:dyDescent="0.15"/>
    <row r="151" s="1281" customFormat="1" ht="13.5" hidden="1" customHeight="1" x14ac:dyDescent="0.15"/>
    <row r="152" s="1281" customFormat="1" ht="13.5" hidden="1" customHeight="1" x14ac:dyDescent="0.15"/>
    <row r="153" s="1281" customFormat="1" ht="13.5" hidden="1" customHeight="1" x14ac:dyDescent="0.15"/>
    <row r="154" s="1281" customFormat="1" ht="13.5" hidden="1" customHeight="1" x14ac:dyDescent="0.15"/>
    <row r="155" s="1281" customFormat="1" ht="13.5" hidden="1" customHeight="1" x14ac:dyDescent="0.15"/>
    <row r="156" s="1281" customFormat="1" ht="13.5" hidden="1" customHeight="1" x14ac:dyDescent="0.15"/>
    <row r="157" s="1281" customFormat="1" ht="13.5" hidden="1" customHeight="1" x14ac:dyDescent="0.15"/>
    <row r="158" s="1281" customFormat="1" ht="13.5" hidden="1" customHeight="1" x14ac:dyDescent="0.15"/>
    <row r="159" s="1281" customFormat="1" ht="13.5" hidden="1" customHeight="1" x14ac:dyDescent="0.15"/>
    <row r="160" s="1281" customFormat="1" ht="13.5" hidden="1" customHeight="1" x14ac:dyDescent="0.15"/>
  </sheetData>
  <sheetProtection algorithmName="SHA-512" hashValue="5hAebMfsc327RooZIkjcrQHNAXc8ptaT+xoFsm+ibuzqFHoVbUziwdFTbZYKUGvFrV7eJ8DPf9F3c6YEkotXVA==" saltValue="zboi7CDzNPPb+q4Jq3R8U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Y67WUai6MAKisI2mIaX71pp12THZSApYrzUHgSUrZwvmoxMME/od00HvUwDMZZZsnn4qfdn6YNT7xNohwn2lPw==" saltValue="afUnxwg7B8Rz6RSDmwNoh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504</v>
      </c>
    </row>
  </sheetData>
  <sheetProtection algorithmName="SHA-512" hashValue="AC/VSCCWv6Pxz6ccaySFhz8S2EM6u3jFLxmk9SkNBBGBhC/ZMKHkxnlseJGmL25LqRL3W5jYFAWsIkFbrvxNBg==" saltValue="inPHMnyKPvRKL//bJGPAD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40080</v>
      </c>
      <c r="E3" s="162"/>
      <c r="F3" s="163">
        <v>50880</v>
      </c>
      <c r="G3" s="164"/>
      <c r="H3" s="165"/>
    </row>
    <row r="4" spans="1:8" x14ac:dyDescent="0.15">
      <c r="A4" s="166"/>
      <c r="B4" s="167"/>
      <c r="C4" s="168"/>
      <c r="D4" s="169">
        <v>16851</v>
      </c>
      <c r="E4" s="170"/>
      <c r="F4" s="171">
        <v>27819</v>
      </c>
      <c r="G4" s="172"/>
      <c r="H4" s="173"/>
    </row>
    <row r="5" spans="1:8" x14ac:dyDescent="0.15">
      <c r="A5" s="154" t="s">
        <v>550</v>
      </c>
      <c r="B5" s="159"/>
      <c r="C5" s="160"/>
      <c r="D5" s="161">
        <v>35744</v>
      </c>
      <c r="E5" s="162"/>
      <c r="F5" s="163">
        <v>46395</v>
      </c>
      <c r="G5" s="164"/>
      <c r="H5" s="165"/>
    </row>
    <row r="6" spans="1:8" x14ac:dyDescent="0.15">
      <c r="A6" s="166"/>
      <c r="B6" s="167"/>
      <c r="C6" s="168"/>
      <c r="D6" s="169">
        <v>17986</v>
      </c>
      <c r="E6" s="170"/>
      <c r="F6" s="171">
        <v>26304</v>
      </c>
      <c r="G6" s="172"/>
      <c r="H6" s="173"/>
    </row>
    <row r="7" spans="1:8" x14ac:dyDescent="0.15">
      <c r="A7" s="154" t="s">
        <v>551</v>
      </c>
      <c r="B7" s="159"/>
      <c r="C7" s="160"/>
      <c r="D7" s="161">
        <v>32176</v>
      </c>
      <c r="E7" s="162"/>
      <c r="F7" s="163">
        <v>48088</v>
      </c>
      <c r="G7" s="164"/>
      <c r="H7" s="165"/>
    </row>
    <row r="8" spans="1:8" x14ac:dyDescent="0.15">
      <c r="A8" s="166"/>
      <c r="B8" s="167"/>
      <c r="C8" s="168"/>
      <c r="D8" s="169">
        <v>9360</v>
      </c>
      <c r="E8" s="170"/>
      <c r="F8" s="171">
        <v>25183</v>
      </c>
      <c r="G8" s="172"/>
      <c r="H8" s="173"/>
    </row>
    <row r="9" spans="1:8" x14ac:dyDescent="0.15">
      <c r="A9" s="154" t="s">
        <v>552</v>
      </c>
      <c r="B9" s="159"/>
      <c r="C9" s="160"/>
      <c r="D9" s="161">
        <v>57756</v>
      </c>
      <c r="E9" s="162"/>
      <c r="F9" s="163">
        <v>46457</v>
      </c>
      <c r="G9" s="164"/>
      <c r="H9" s="165"/>
    </row>
    <row r="10" spans="1:8" x14ac:dyDescent="0.15">
      <c r="A10" s="166"/>
      <c r="B10" s="167"/>
      <c r="C10" s="168"/>
      <c r="D10" s="169">
        <v>18610</v>
      </c>
      <c r="E10" s="170"/>
      <c r="F10" s="171">
        <v>24020</v>
      </c>
      <c r="G10" s="172"/>
      <c r="H10" s="173"/>
    </row>
    <row r="11" spans="1:8" x14ac:dyDescent="0.15">
      <c r="A11" s="154" t="s">
        <v>553</v>
      </c>
      <c r="B11" s="159"/>
      <c r="C11" s="160"/>
      <c r="D11" s="161">
        <v>32305</v>
      </c>
      <c r="E11" s="162"/>
      <c r="F11" s="163">
        <v>51849</v>
      </c>
      <c r="G11" s="164"/>
      <c r="H11" s="165"/>
    </row>
    <row r="12" spans="1:8" x14ac:dyDescent="0.15">
      <c r="A12" s="166"/>
      <c r="B12" s="167"/>
      <c r="C12" s="174"/>
      <c r="D12" s="169">
        <v>18155</v>
      </c>
      <c r="E12" s="170"/>
      <c r="F12" s="171">
        <v>26326</v>
      </c>
      <c r="G12" s="172"/>
      <c r="H12" s="173"/>
    </row>
    <row r="13" spans="1:8" x14ac:dyDescent="0.15">
      <c r="A13" s="154"/>
      <c r="B13" s="159"/>
      <c r="C13" s="175"/>
      <c r="D13" s="176">
        <v>39612</v>
      </c>
      <c r="E13" s="177"/>
      <c r="F13" s="178">
        <v>48734</v>
      </c>
      <c r="G13" s="179"/>
      <c r="H13" s="165"/>
    </row>
    <row r="14" spans="1:8" x14ac:dyDescent="0.15">
      <c r="A14" s="166"/>
      <c r="B14" s="167"/>
      <c r="C14" s="168"/>
      <c r="D14" s="169">
        <v>16192</v>
      </c>
      <c r="E14" s="170"/>
      <c r="F14" s="171">
        <v>25930</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0.95</v>
      </c>
      <c r="C19" s="180">
        <f>ROUND(VALUE(SUBSTITUTE(実質収支比率等に係る経年分析!G$48,"▲","-")),2)</f>
        <v>1.37</v>
      </c>
      <c r="D19" s="180">
        <f>ROUND(VALUE(SUBSTITUTE(実質収支比率等に係る経年分析!H$48,"▲","-")),2)</f>
        <v>1.83</v>
      </c>
      <c r="E19" s="180">
        <f>ROUND(VALUE(SUBSTITUTE(実質収支比率等に係る経年分析!I$48,"▲","-")),2)</f>
        <v>0.74</v>
      </c>
      <c r="F19" s="180">
        <f>ROUND(VALUE(SUBSTITUTE(実質収支比率等に係る経年分析!J$48,"▲","-")),2)</f>
        <v>0.95</v>
      </c>
    </row>
    <row r="20" spans="1:11" x14ac:dyDescent="0.15">
      <c r="A20" s="180" t="s">
        <v>55</v>
      </c>
      <c r="B20" s="180">
        <f>ROUND(VALUE(SUBSTITUTE(実質収支比率等に係る経年分析!F$47,"▲","-")),2)</f>
        <v>22.63</v>
      </c>
      <c r="C20" s="180">
        <f>ROUND(VALUE(SUBSTITUTE(実質収支比率等に係る経年分析!G$47,"▲","-")),2)</f>
        <v>23.04</v>
      </c>
      <c r="D20" s="180">
        <f>ROUND(VALUE(SUBSTITUTE(実質収支比率等に係る経年分析!H$47,"▲","-")),2)</f>
        <v>23.68</v>
      </c>
      <c r="E20" s="180">
        <f>ROUND(VALUE(SUBSTITUTE(実質収支比率等に係る経年分析!I$47,"▲","-")),2)</f>
        <v>21.9</v>
      </c>
      <c r="F20" s="180">
        <f>ROUND(VALUE(SUBSTITUTE(実質収支比率等に係る経年分析!J$47,"▲","-")),2)</f>
        <v>22.13</v>
      </c>
    </row>
    <row r="21" spans="1:11" x14ac:dyDescent="0.15">
      <c r="A21" s="180" t="s">
        <v>56</v>
      </c>
      <c r="B21" s="180">
        <f>IF(ISNUMBER(VALUE(SUBSTITUTE(実質収支比率等に係る経年分析!F$49,"▲","-"))),ROUND(VALUE(SUBSTITUTE(実質収支比率等に係る経年分析!F$49,"▲","-")),2),NA())</f>
        <v>0.73</v>
      </c>
      <c r="C21" s="180">
        <f>IF(ISNUMBER(VALUE(SUBSTITUTE(実質収支比率等に係る経年分析!G$49,"▲","-"))),ROUND(VALUE(SUBSTITUTE(実質収支比率等に係る経年分析!G$49,"▲","-")),2),NA())</f>
        <v>0.94</v>
      </c>
      <c r="D21" s="180">
        <f>IF(ISNUMBER(VALUE(SUBSTITUTE(実質収支比率等に係る経年分析!H$49,"▲","-"))),ROUND(VALUE(SUBSTITUTE(実質収支比率等に係る経年分析!H$49,"▲","-")),2),NA())</f>
        <v>1.19</v>
      </c>
      <c r="E21" s="180">
        <f>IF(ISNUMBER(VALUE(SUBSTITUTE(実質収支比率等に係る経年分析!I$49,"▲","-"))),ROUND(VALUE(SUBSTITUTE(実質収支比率等に係る経年分析!I$49,"▲","-")),2),NA())</f>
        <v>-2.91</v>
      </c>
      <c r="F21" s="180">
        <f>IF(ISNUMBER(VALUE(SUBSTITUTE(実質収支比率等に係る経年分析!J$49,"▲","-"))),ROUND(VALUE(SUBSTITUTE(実質収支比率等に係る経年分析!J$49,"▲","-")),2),NA())</f>
        <v>0.62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0.85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0.27</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0.27</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0.27</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0.26</v>
      </c>
    </row>
    <row r="30" spans="1:11" x14ac:dyDescent="0.15">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0.44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0.71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1.76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0.89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0.66</v>
      </c>
    </row>
    <row r="31" spans="1:11" x14ac:dyDescent="0.15">
      <c r="A31" s="181" t="str">
        <f>IF(連結実質赤字比率に係る赤字・黒字の構成分析!C$39="",NA(),連結実質赤字比率に係る赤字・黒字の構成分析!C$39)</f>
        <v>一般会計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0.95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1.37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1.82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0.93</v>
      </c>
    </row>
    <row r="32" spans="1:11" x14ac:dyDescent="0.15">
      <c r="A32" s="181" t="str">
        <f>IF(連結実質赤字比率に係る赤字・黒字の構成分析!C$38="",NA(),連結実質赤字比率に係る赤字・黒字の構成分析!C$38)</f>
        <v>駐車場特別会計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0.56000000000000005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1.07</v>
      </c>
    </row>
    <row r="33" spans="1:16" x14ac:dyDescent="0.15">
      <c r="A33" s="181" t="str">
        <f>IF(連結実質赤字比率に係る赤字・黒字の構成分析!C$37="",NA(),連結実質赤字比率に係る赤字・黒字の構成分析!C$37)</f>
        <v>下水道等事業会計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1.0900000000000001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1.32</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1.35</v>
      </c>
    </row>
    <row r="35" spans="1:16" x14ac:dyDescent="0.15">
      <c r="A35" s="181" t="str">
        <f>IF(連結実質赤字比率に係る赤字・黒字の構成分析!C$35="",NA(),連結実質赤字比率に係る赤字・黒字の構成分析!C$35)</f>
        <v>自動車運送事業会計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6.32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6.71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7.09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8.8699999999999992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9.7799999999999994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9.6199999999999992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9.23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7.95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10402</v>
      </c>
      <c r="E42" s="182"/>
      <c r="F42" s="182"/>
      <c r="G42" s="182">
        <f>'実質公債費比率（分子）の構造'!L$52</f>
        <v>10145</v>
      </c>
      <c r="H42" s="182"/>
      <c r="I42" s="182"/>
      <c r="J42" s="182">
        <f>'実質公債費比率（分子）の構造'!M$52</f>
        <v>10376</v>
      </c>
      <c r="K42" s="182"/>
      <c r="L42" s="182"/>
      <c r="M42" s="182">
        <f>'実質公債費比率（分子）の構造'!N$52</f>
        <v>10697</v>
      </c>
      <c r="N42" s="182"/>
      <c r="O42" s="182"/>
      <c r="P42" s="182">
        <f>'実質公債費比率（分子）の構造'!O$52</f>
        <v>11217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1165</v>
      </c>
      <c r="C44" s="182"/>
      <c r="D44" s="182"/>
      <c r="E44" s="182">
        <f>'実質公債費比率（分子）の構造'!L$50</f>
        <v>399</v>
      </c>
      <c r="F44" s="182"/>
      <c r="G44" s="182"/>
      <c r="H44" s="182">
        <f>'実質公債費比率（分子）の構造'!M$50</f>
        <v>182</v>
      </c>
      <c r="I44" s="182"/>
      <c r="J44" s="182"/>
      <c r="K44" s="182">
        <f>'実質公債費比率（分子）の構造'!N$50</f>
        <v>166</v>
      </c>
      <c r="L44" s="182"/>
      <c r="M44" s="182"/>
      <c r="N44" s="182">
        <f>'実質公債費比率（分子）の構造'!O$50</f>
        <v>129</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3070</v>
      </c>
      <c r="C46" s="182"/>
      <c r="D46" s="182"/>
      <c r="E46" s="182">
        <f>'実質公債費比率（分子）の構造'!L$48</f>
        <v>2326</v>
      </c>
      <c r="F46" s="182"/>
      <c r="G46" s="182"/>
      <c r="H46" s="182">
        <f>'実質公債費比率（分子）の構造'!M$48</f>
        <v>2405</v>
      </c>
      <c r="I46" s="182"/>
      <c r="J46" s="182"/>
      <c r="K46" s="182">
        <f>'実質公債費比率（分子）の構造'!N$48</f>
        <v>2638</v>
      </c>
      <c r="L46" s="182"/>
      <c r="M46" s="182"/>
      <c r="N46" s="182">
        <f>'実質公債費比率（分子）の構造'!O$48</f>
        <v>2422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6953</v>
      </c>
      <c r="C49" s="182"/>
      <c r="D49" s="182"/>
      <c r="E49" s="182">
        <f>'実質公債費比率（分子）の構造'!L$45</f>
        <v>7479</v>
      </c>
      <c r="F49" s="182"/>
      <c r="G49" s="182"/>
      <c r="H49" s="182">
        <f>'実質公債費比率（分子）の構造'!M$45</f>
        <v>7365</v>
      </c>
      <c r="I49" s="182"/>
      <c r="J49" s="182"/>
      <c r="K49" s="182">
        <f>'実質公債費比率（分子）の構造'!N$45</f>
        <v>7389</v>
      </c>
      <c r="L49" s="182"/>
      <c r="M49" s="182"/>
      <c r="N49" s="182">
        <f>'実質公債費比率（分子）の構造'!O$45</f>
        <v>8154</v>
      </c>
      <c r="O49" s="182"/>
      <c r="P49" s="182"/>
    </row>
    <row r="50" spans="1:16" x14ac:dyDescent="0.15">
      <c r="A50" s="182" t="s">
        <v>71</v>
      </c>
      <c r="B50" s="182" t="e">
        <f>NA()</f>
        <v>#N/A</v>
      </c>
      <c r="C50" s="182">
        <f>IF(ISNUMBER('実質公債費比率（分子）の構造'!K$53),'実質公債費比率（分子）の構造'!K$53,NA())</f>
        <v>786</v>
      </c>
      <c r="D50" s="182" t="e">
        <f>NA()</f>
        <v>#N/A</v>
      </c>
      <c r="E50" s="182" t="e">
        <f>NA()</f>
        <v>#N/A</v>
      </c>
      <c r="F50" s="182">
        <f>IF(ISNUMBER('実質公債費比率（分子）の構造'!L$53),'実質公債費比率（分子）の構造'!L$53,NA())</f>
        <v>59</v>
      </c>
      <c r="G50" s="182" t="e">
        <f>NA()</f>
        <v>#N/A</v>
      </c>
      <c r="H50" s="182" t="e">
        <f>NA()</f>
        <v>#N/A</v>
      </c>
      <c r="I50" s="182">
        <f>IF(ISNUMBER('実質公債費比率（分子）の構造'!M$53),'実質公債費比率（分子）の構造'!M$53,NA())</f>
        <v>-424</v>
      </c>
      <c r="J50" s="182" t="e">
        <f>NA()</f>
        <v>#N/A</v>
      </c>
      <c r="K50" s="182" t="e">
        <f>NA()</f>
        <v>#N/A</v>
      </c>
      <c r="L50" s="182">
        <f>IF(ISNUMBER('実質公債費比率（分子）の構造'!N$53),'実質公債費比率（分子）の構造'!N$53,NA())</f>
        <v>-504</v>
      </c>
      <c r="M50" s="182" t="e">
        <f>NA()</f>
        <v>#N/A</v>
      </c>
      <c r="N50" s="182" t="e">
        <f>NA()</f>
        <v>#N/A</v>
      </c>
      <c r="O50" s="182">
        <f>IF(ISNUMBER('実質公債費比率（分子）の構造'!O$53),'実質公債費比率（分子）の構造'!O$53,NA())</f>
        <v>-512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92231</v>
      </c>
      <c r="E56" s="181"/>
      <c r="F56" s="181"/>
      <c r="G56" s="181">
        <f>'将来負担比率（分子）の構造'!J$52</f>
        <v>92214</v>
      </c>
      <c r="H56" s="181"/>
      <c r="I56" s="181"/>
      <c r="J56" s="181">
        <f>'将来負担比率（分子）の構造'!K$52</f>
        <v>92148</v>
      </c>
      <c r="K56" s="181"/>
      <c r="L56" s="181"/>
      <c r="M56" s="181">
        <f>'将来負担比率（分子）の構造'!L$52</f>
        <v>95593</v>
      </c>
      <c r="N56" s="181"/>
      <c r="O56" s="181"/>
      <c r="P56" s="181">
        <f>'将来負担比率（分子）の構造'!M$52</f>
        <v>96171</v>
      </c>
    </row>
    <row r="57" spans="1:16" x14ac:dyDescent="0.15">
      <c r="A57" s="181" t="s">
        <v>42</v>
      </c>
      <c r="B57" s="181"/>
      <c r="C57" s="181"/>
      <c r="D57" s="181">
        <f>'将来負担比率（分子）の構造'!I$51</f>
        <v>27986</v>
      </c>
      <c r="E57" s="181"/>
      <c r="F57" s="181"/>
      <c r="G57" s="181">
        <f>'将来負担比率（分子）の構造'!J$51</f>
        <v>25624</v>
      </c>
      <c r="H57" s="181"/>
      <c r="I57" s="181"/>
      <c r="J57" s="181">
        <f>'将来負担比率（分子）の構造'!K$51</f>
        <v>22265</v>
      </c>
      <c r="K57" s="181"/>
      <c r="L57" s="181"/>
      <c r="M57" s="181">
        <f>'将来負担比率（分子）の構造'!L$51</f>
        <v>20307</v>
      </c>
      <c r="N57" s="181"/>
      <c r="O57" s="181"/>
      <c r="P57" s="181">
        <f>'将来負担比率（分子）の構造'!M$51</f>
        <v>21198</v>
      </c>
    </row>
    <row r="58" spans="1:16" x14ac:dyDescent="0.15">
      <c r="A58" s="181" t="s">
        <v>41</v>
      </c>
      <c r="B58" s="181"/>
      <c r="C58" s="181"/>
      <c r="D58" s="181">
        <f>'将来負担比率（分子）の構造'!I$50</f>
        <v>43098</v>
      </c>
      <c r="E58" s="181"/>
      <c r="F58" s="181"/>
      <c r="G58" s="181">
        <f>'将来負担比率（分子）の構造'!J$50</f>
        <v>43815</v>
      </c>
      <c r="H58" s="181"/>
      <c r="I58" s="181"/>
      <c r="J58" s="181">
        <f>'将来負担比率（分子）の構造'!K$50</f>
        <v>45562</v>
      </c>
      <c r="K58" s="181"/>
      <c r="L58" s="181"/>
      <c r="M58" s="181">
        <f>'将来負担比率（分子）の構造'!L$50</f>
        <v>40390</v>
      </c>
      <c r="N58" s="181"/>
      <c r="O58" s="181"/>
      <c r="P58" s="181">
        <f>'将来負担比率（分子）の構造'!M$50</f>
        <v>38134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178</v>
      </c>
      <c r="F61" s="181"/>
      <c r="G61" s="181"/>
      <c r="H61" s="181">
        <f>'将来負担比率（分子）の構造'!K$46</f>
        <v>190</v>
      </c>
      <c r="I61" s="181"/>
      <c r="J61" s="181"/>
      <c r="K61" s="181">
        <f>'将来負担比率（分子）の構造'!L$46</f>
        <v>191</v>
      </c>
      <c r="L61" s="181"/>
      <c r="M61" s="181"/>
      <c r="N61" s="181">
        <f>'将来負担比率（分子）の構造'!M$46</f>
        <v>181</v>
      </c>
      <c r="O61" s="181"/>
      <c r="P61" s="181"/>
    </row>
    <row r="62" spans="1:16" x14ac:dyDescent="0.15">
      <c r="A62" s="181" t="s">
        <v>35</v>
      </c>
      <c r="B62" s="181">
        <f>'将来負担比率（分子）の構造'!I$45</f>
        <v>9039</v>
      </c>
      <c r="C62" s="181"/>
      <c r="D62" s="181"/>
      <c r="E62" s="181">
        <f>'将来負担比率（分子）の構造'!J$45</f>
        <v>8598</v>
      </c>
      <c r="F62" s="181"/>
      <c r="G62" s="181"/>
      <c r="H62" s="181">
        <f>'将来負担比率（分子）の構造'!K$45</f>
        <v>8683</v>
      </c>
      <c r="I62" s="181"/>
      <c r="J62" s="181"/>
      <c r="K62" s="181">
        <f>'将来負担比率（分子）の構造'!L$45</f>
        <v>8827</v>
      </c>
      <c r="L62" s="181"/>
      <c r="M62" s="181"/>
      <c r="N62" s="181">
        <f>'将来負担比率（分子）の構造'!M$45</f>
        <v>8992</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25766</v>
      </c>
      <c r="C64" s="181"/>
      <c r="D64" s="181"/>
      <c r="E64" s="181">
        <f>'将来負担比率（分子）の構造'!J$43</f>
        <v>22671</v>
      </c>
      <c r="F64" s="181"/>
      <c r="G64" s="181"/>
      <c r="H64" s="181">
        <f>'将来負担比率（分子）の構造'!K$43</f>
        <v>20215</v>
      </c>
      <c r="I64" s="181"/>
      <c r="J64" s="181"/>
      <c r="K64" s="181">
        <f>'将来負担比率（分子）の構造'!L$43</f>
        <v>18360</v>
      </c>
      <c r="L64" s="181"/>
      <c r="M64" s="181"/>
      <c r="N64" s="181">
        <f>'将来負担比率（分子）の構造'!M$43</f>
        <v>18091</v>
      </c>
      <c r="O64" s="181"/>
      <c r="P64" s="181"/>
    </row>
    <row r="65" spans="1:16" x14ac:dyDescent="0.15">
      <c r="A65" s="181" t="s">
        <v>32</v>
      </c>
      <c r="B65" s="181">
        <f>'将来負担比率（分子）の構造'!I$42</f>
        <v>2261</v>
      </c>
      <c r="C65" s="181"/>
      <c r="D65" s="181"/>
      <c r="E65" s="181">
        <f>'将来負担比率（分子）の構造'!J$42</f>
        <v>2034</v>
      </c>
      <c r="F65" s="181"/>
      <c r="G65" s="181"/>
      <c r="H65" s="181">
        <f>'将来負担比率（分子）の構造'!K$42</f>
        <v>655</v>
      </c>
      <c r="I65" s="181"/>
      <c r="J65" s="181"/>
      <c r="K65" s="181">
        <f>'将来負担比率（分子）の構造'!L$42</f>
        <v>1360</v>
      </c>
      <c r="L65" s="181"/>
      <c r="M65" s="181"/>
      <c r="N65" s="181">
        <f>'将来負担比率（分子）の構造'!M$42</f>
        <v>2689</v>
      </c>
      <c r="O65" s="181"/>
      <c r="P65" s="181"/>
    </row>
    <row r="66" spans="1:16" x14ac:dyDescent="0.15">
      <c r="A66" s="181" t="s">
        <v>31</v>
      </c>
      <c r="B66" s="181">
        <f>'将来負担比率（分子）の構造'!I$41</f>
        <v>52232</v>
      </c>
      <c r="C66" s="181"/>
      <c r="D66" s="181"/>
      <c r="E66" s="181">
        <f>'将来負担比率（分子）の構造'!J$41</f>
        <v>52359</v>
      </c>
      <c r="F66" s="181"/>
      <c r="G66" s="181"/>
      <c r="H66" s="181">
        <f>'将来負担比率（分子）の構造'!K$41</f>
        <v>49273</v>
      </c>
      <c r="I66" s="181"/>
      <c r="J66" s="181"/>
      <c r="K66" s="181">
        <f>'将来負担比率（分子）の構造'!L$41</f>
        <v>53045</v>
      </c>
      <c r="L66" s="181"/>
      <c r="M66" s="181"/>
      <c r="N66" s="181">
        <f>'将来負担比率（分子）の構造'!M$41</f>
        <v>50036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16094</v>
      </c>
      <c r="C72" s="185">
        <f>基金残高に係る経年分析!G55</f>
        <v>14842</v>
      </c>
      <c r="D72" s="185">
        <f>基金残高に係る経年分析!H55</f>
        <v>15117</v>
      </c>
    </row>
    <row r="73" spans="1:16" x14ac:dyDescent="0.15">
      <c r="A73" s="184" t="s">
        <v>78</v>
      </c>
      <c r="B73" s="185">
        <f>基金残高に係る経年分析!F56</f>
        <v>2529</v>
      </c>
      <c r="C73" s="185">
        <f>基金残高に係る経年分析!G56</f>
        <v>2531</v>
      </c>
      <c r="D73" s="185">
        <f>基金残高に係る経年分析!H56</f>
        <v>2531</v>
      </c>
    </row>
    <row r="74" spans="1:16" x14ac:dyDescent="0.15">
      <c r="A74" s="184" t="s">
        <v>79</v>
      </c>
      <c r="B74" s="185">
        <f>基金残高に係る経年分析!F57</f>
        <v>20520</v>
      </c>
      <c r="C74" s="185">
        <f>基金残高に係る経年分析!G57</f>
        <v>17368</v>
      </c>
      <c r="D74" s="185">
        <f>基金残高に係る経年分析!H57</f>
        <v>14711</v>
      </c>
    </row>
  </sheetData>
  <sheetProtection algorithmName="SHA-512" hashValue="SjMY9Z/yYEvFGAU6PnXq8UUzpcE47pHNpGlKp1tfkYenJpSnaLv50x3jhSS1zy6IT268QuT0aBtFDJk59825bA==" saltValue="zFvNUX1uRMoOUp9TonhSXw==" spinCount="100000" sheet="1" objects="1" scenarios="1"/>
  <customSheetViews>
    <customSheetView guid="{D94C58F1-52AC-41BA-A414-7AF002133536}"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211</v>
      </c>
      <c r="DI1" s="760"/>
      <c r="DJ1" s="760"/>
      <c r="DK1" s="760"/>
      <c r="DL1" s="760"/>
      <c r="DM1" s="760"/>
      <c r="DN1" s="761"/>
      <c r="DO1" s="226"/>
      <c r="DP1" s="759" t="s">
        <v>212</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214</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215</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216</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217</v>
      </c>
      <c r="S4" s="702"/>
      <c r="T4" s="702"/>
      <c r="U4" s="702"/>
      <c r="V4" s="702"/>
      <c r="W4" s="702"/>
      <c r="X4" s="702"/>
      <c r="Y4" s="703"/>
      <c r="Z4" s="701" t="s">
        <v>218</v>
      </c>
      <c r="AA4" s="702"/>
      <c r="AB4" s="702"/>
      <c r="AC4" s="703"/>
      <c r="AD4" s="701" t="s">
        <v>219</v>
      </c>
      <c r="AE4" s="702"/>
      <c r="AF4" s="702"/>
      <c r="AG4" s="702"/>
      <c r="AH4" s="702"/>
      <c r="AI4" s="702"/>
      <c r="AJ4" s="702"/>
      <c r="AK4" s="703"/>
      <c r="AL4" s="701" t="s">
        <v>218</v>
      </c>
      <c r="AM4" s="702"/>
      <c r="AN4" s="702"/>
      <c r="AO4" s="703"/>
      <c r="AP4" s="762" t="s">
        <v>220</v>
      </c>
      <c r="AQ4" s="762"/>
      <c r="AR4" s="762"/>
      <c r="AS4" s="762"/>
      <c r="AT4" s="762"/>
      <c r="AU4" s="762"/>
      <c r="AV4" s="762"/>
      <c r="AW4" s="762"/>
      <c r="AX4" s="762"/>
      <c r="AY4" s="762"/>
      <c r="AZ4" s="762"/>
      <c r="BA4" s="762"/>
      <c r="BB4" s="762"/>
      <c r="BC4" s="762"/>
      <c r="BD4" s="762"/>
      <c r="BE4" s="762"/>
      <c r="BF4" s="762"/>
      <c r="BG4" s="762" t="s">
        <v>221</v>
      </c>
      <c r="BH4" s="762"/>
      <c r="BI4" s="762"/>
      <c r="BJ4" s="762"/>
      <c r="BK4" s="762"/>
      <c r="BL4" s="762"/>
      <c r="BM4" s="762"/>
      <c r="BN4" s="762"/>
      <c r="BO4" s="762" t="s">
        <v>218</v>
      </c>
      <c r="BP4" s="762"/>
      <c r="BQ4" s="762"/>
      <c r="BR4" s="762"/>
      <c r="BS4" s="762" t="s">
        <v>222</v>
      </c>
      <c r="BT4" s="762"/>
      <c r="BU4" s="762"/>
      <c r="BV4" s="762"/>
      <c r="BW4" s="762"/>
      <c r="BX4" s="762"/>
      <c r="BY4" s="762"/>
      <c r="BZ4" s="762"/>
      <c r="CA4" s="762"/>
      <c r="CB4" s="762"/>
      <c r="CD4" s="744" t="s">
        <v>223</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224</v>
      </c>
      <c r="C5" s="707"/>
      <c r="D5" s="707"/>
      <c r="E5" s="707"/>
      <c r="F5" s="707"/>
      <c r="G5" s="707"/>
      <c r="H5" s="707"/>
      <c r="I5" s="707"/>
      <c r="J5" s="707"/>
      <c r="K5" s="707"/>
      <c r="L5" s="707"/>
      <c r="M5" s="707"/>
      <c r="N5" s="707"/>
      <c r="O5" s="707"/>
      <c r="P5" s="707"/>
      <c r="Q5" s="708"/>
      <c r="R5" s="695">
        <v>51038267</v>
      </c>
      <c r="S5" s="696"/>
      <c r="T5" s="696"/>
      <c r="U5" s="696"/>
      <c r="V5" s="696"/>
      <c r="W5" s="696"/>
      <c r="X5" s="696"/>
      <c r="Y5" s="739"/>
      <c r="Z5" s="757">
        <v>42.7</v>
      </c>
      <c r="AA5" s="757"/>
      <c r="AB5" s="757"/>
      <c r="AC5" s="757"/>
      <c r="AD5" s="758">
        <v>47034938</v>
      </c>
      <c r="AE5" s="758"/>
      <c r="AF5" s="758"/>
      <c r="AG5" s="758"/>
      <c r="AH5" s="758"/>
      <c r="AI5" s="758"/>
      <c r="AJ5" s="758"/>
      <c r="AK5" s="758"/>
      <c r="AL5" s="740">
        <v>72.3</v>
      </c>
      <c r="AM5" s="711"/>
      <c r="AN5" s="711"/>
      <c r="AO5" s="741"/>
      <c r="AP5" s="706" t="s">
        <v>225</v>
      </c>
      <c r="AQ5" s="707"/>
      <c r="AR5" s="707"/>
      <c r="AS5" s="707"/>
      <c r="AT5" s="707"/>
      <c r="AU5" s="707"/>
      <c r="AV5" s="707"/>
      <c r="AW5" s="707"/>
      <c r="AX5" s="707"/>
      <c r="AY5" s="707"/>
      <c r="AZ5" s="707"/>
      <c r="BA5" s="707"/>
      <c r="BB5" s="707"/>
      <c r="BC5" s="707"/>
      <c r="BD5" s="707"/>
      <c r="BE5" s="707"/>
      <c r="BF5" s="708"/>
      <c r="BG5" s="640">
        <v>45856708</v>
      </c>
      <c r="BH5" s="641"/>
      <c r="BI5" s="641"/>
      <c r="BJ5" s="641"/>
      <c r="BK5" s="641"/>
      <c r="BL5" s="641"/>
      <c r="BM5" s="641"/>
      <c r="BN5" s="642"/>
      <c r="BO5" s="677">
        <v>89.8</v>
      </c>
      <c r="BP5" s="677"/>
      <c r="BQ5" s="677"/>
      <c r="BR5" s="677"/>
      <c r="BS5" s="678">
        <v>684343</v>
      </c>
      <c r="BT5" s="678"/>
      <c r="BU5" s="678"/>
      <c r="BV5" s="678"/>
      <c r="BW5" s="678"/>
      <c r="BX5" s="678"/>
      <c r="BY5" s="678"/>
      <c r="BZ5" s="678"/>
      <c r="CA5" s="678"/>
      <c r="CB5" s="737"/>
      <c r="CD5" s="744" t="s">
        <v>220</v>
      </c>
      <c r="CE5" s="745"/>
      <c r="CF5" s="745"/>
      <c r="CG5" s="745"/>
      <c r="CH5" s="745"/>
      <c r="CI5" s="745"/>
      <c r="CJ5" s="745"/>
      <c r="CK5" s="745"/>
      <c r="CL5" s="745"/>
      <c r="CM5" s="745"/>
      <c r="CN5" s="745"/>
      <c r="CO5" s="745"/>
      <c r="CP5" s="745"/>
      <c r="CQ5" s="746"/>
      <c r="CR5" s="744" t="s">
        <v>226</v>
      </c>
      <c r="CS5" s="745"/>
      <c r="CT5" s="745"/>
      <c r="CU5" s="745"/>
      <c r="CV5" s="745"/>
      <c r="CW5" s="745"/>
      <c r="CX5" s="745"/>
      <c r="CY5" s="746"/>
      <c r="CZ5" s="744" t="s">
        <v>218</v>
      </c>
      <c r="DA5" s="745"/>
      <c r="DB5" s="745"/>
      <c r="DC5" s="746"/>
      <c r="DD5" s="744" t="s">
        <v>227</v>
      </c>
      <c r="DE5" s="745"/>
      <c r="DF5" s="745"/>
      <c r="DG5" s="745"/>
      <c r="DH5" s="745"/>
      <c r="DI5" s="745"/>
      <c r="DJ5" s="745"/>
      <c r="DK5" s="745"/>
      <c r="DL5" s="745"/>
      <c r="DM5" s="745"/>
      <c r="DN5" s="745"/>
      <c r="DO5" s="745"/>
      <c r="DP5" s="746"/>
      <c r="DQ5" s="744" t="s">
        <v>228</v>
      </c>
      <c r="DR5" s="745"/>
      <c r="DS5" s="745"/>
      <c r="DT5" s="745"/>
      <c r="DU5" s="745"/>
      <c r="DV5" s="745"/>
      <c r="DW5" s="745"/>
      <c r="DX5" s="745"/>
      <c r="DY5" s="745"/>
      <c r="DZ5" s="745"/>
      <c r="EA5" s="745"/>
      <c r="EB5" s="745"/>
      <c r="EC5" s="746"/>
    </row>
    <row r="6" spans="2:143" ht="11.25" customHeight="1" x14ac:dyDescent="0.15">
      <c r="B6" s="637" t="s">
        <v>229</v>
      </c>
      <c r="C6" s="638"/>
      <c r="D6" s="638"/>
      <c r="E6" s="638"/>
      <c r="F6" s="638"/>
      <c r="G6" s="638"/>
      <c r="H6" s="638"/>
      <c r="I6" s="638"/>
      <c r="J6" s="638"/>
      <c r="K6" s="638"/>
      <c r="L6" s="638"/>
      <c r="M6" s="638"/>
      <c r="N6" s="638"/>
      <c r="O6" s="638"/>
      <c r="P6" s="638"/>
      <c r="Q6" s="639"/>
      <c r="R6" s="640">
        <v>588777</v>
      </c>
      <c r="S6" s="641"/>
      <c r="T6" s="641"/>
      <c r="U6" s="641"/>
      <c r="V6" s="641"/>
      <c r="W6" s="641"/>
      <c r="X6" s="641"/>
      <c r="Y6" s="642"/>
      <c r="Z6" s="677">
        <v>0.5</v>
      </c>
      <c r="AA6" s="677"/>
      <c r="AB6" s="677"/>
      <c r="AC6" s="677"/>
      <c r="AD6" s="678">
        <v>588777</v>
      </c>
      <c r="AE6" s="678"/>
      <c r="AF6" s="678"/>
      <c r="AG6" s="678"/>
      <c r="AH6" s="678"/>
      <c r="AI6" s="678"/>
      <c r="AJ6" s="678"/>
      <c r="AK6" s="678"/>
      <c r="AL6" s="643">
        <v>0.9</v>
      </c>
      <c r="AM6" s="644"/>
      <c r="AN6" s="644"/>
      <c r="AO6" s="679"/>
      <c r="AP6" s="637" t="s">
        <v>230</v>
      </c>
      <c r="AQ6" s="638"/>
      <c r="AR6" s="638"/>
      <c r="AS6" s="638"/>
      <c r="AT6" s="638"/>
      <c r="AU6" s="638"/>
      <c r="AV6" s="638"/>
      <c r="AW6" s="638"/>
      <c r="AX6" s="638"/>
      <c r="AY6" s="638"/>
      <c r="AZ6" s="638"/>
      <c r="BA6" s="638"/>
      <c r="BB6" s="638"/>
      <c r="BC6" s="638"/>
      <c r="BD6" s="638"/>
      <c r="BE6" s="638"/>
      <c r="BF6" s="639"/>
      <c r="BG6" s="640">
        <v>45856708</v>
      </c>
      <c r="BH6" s="641"/>
      <c r="BI6" s="641"/>
      <c r="BJ6" s="641"/>
      <c r="BK6" s="641"/>
      <c r="BL6" s="641"/>
      <c r="BM6" s="641"/>
      <c r="BN6" s="642"/>
      <c r="BO6" s="677">
        <v>89.8</v>
      </c>
      <c r="BP6" s="677"/>
      <c r="BQ6" s="677"/>
      <c r="BR6" s="677"/>
      <c r="BS6" s="678">
        <v>684343</v>
      </c>
      <c r="BT6" s="678"/>
      <c r="BU6" s="678"/>
      <c r="BV6" s="678"/>
      <c r="BW6" s="678"/>
      <c r="BX6" s="678"/>
      <c r="BY6" s="678"/>
      <c r="BZ6" s="678"/>
      <c r="CA6" s="678"/>
      <c r="CB6" s="737"/>
      <c r="CD6" s="698" t="s">
        <v>231</v>
      </c>
      <c r="CE6" s="699"/>
      <c r="CF6" s="699"/>
      <c r="CG6" s="699"/>
      <c r="CH6" s="699"/>
      <c r="CI6" s="699"/>
      <c r="CJ6" s="699"/>
      <c r="CK6" s="699"/>
      <c r="CL6" s="699"/>
      <c r="CM6" s="699"/>
      <c r="CN6" s="699"/>
      <c r="CO6" s="699"/>
      <c r="CP6" s="699"/>
      <c r="CQ6" s="700"/>
      <c r="CR6" s="640">
        <v>621931</v>
      </c>
      <c r="CS6" s="641"/>
      <c r="CT6" s="641"/>
      <c r="CU6" s="641"/>
      <c r="CV6" s="641"/>
      <c r="CW6" s="641"/>
      <c r="CX6" s="641"/>
      <c r="CY6" s="642"/>
      <c r="CZ6" s="740">
        <v>0.5</v>
      </c>
      <c r="DA6" s="711"/>
      <c r="DB6" s="711"/>
      <c r="DC6" s="743"/>
      <c r="DD6" s="646" t="s">
        <v>146</v>
      </c>
      <c r="DE6" s="641"/>
      <c r="DF6" s="641"/>
      <c r="DG6" s="641"/>
      <c r="DH6" s="641"/>
      <c r="DI6" s="641"/>
      <c r="DJ6" s="641"/>
      <c r="DK6" s="641"/>
      <c r="DL6" s="641"/>
      <c r="DM6" s="641"/>
      <c r="DN6" s="641"/>
      <c r="DO6" s="641"/>
      <c r="DP6" s="642"/>
      <c r="DQ6" s="646">
        <v>620686</v>
      </c>
      <c r="DR6" s="641"/>
      <c r="DS6" s="641"/>
      <c r="DT6" s="641"/>
      <c r="DU6" s="641"/>
      <c r="DV6" s="641"/>
      <c r="DW6" s="641"/>
      <c r="DX6" s="641"/>
      <c r="DY6" s="641"/>
      <c r="DZ6" s="641"/>
      <c r="EA6" s="641"/>
      <c r="EB6" s="641"/>
      <c r="EC6" s="684"/>
    </row>
    <row r="7" spans="2:143" ht="11.25" customHeight="1" x14ac:dyDescent="0.15">
      <c r="B7" s="637" t="s">
        <v>232</v>
      </c>
      <c r="C7" s="638"/>
      <c r="D7" s="638"/>
      <c r="E7" s="638"/>
      <c r="F7" s="638"/>
      <c r="G7" s="638"/>
      <c r="H7" s="638"/>
      <c r="I7" s="638"/>
      <c r="J7" s="638"/>
      <c r="K7" s="638"/>
      <c r="L7" s="638"/>
      <c r="M7" s="638"/>
      <c r="N7" s="638"/>
      <c r="O7" s="638"/>
      <c r="P7" s="638"/>
      <c r="Q7" s="639"/>
      <c r="R7" s="640">
        <v>76440</v>
      </c>
      <c r="S7" s="641"/>
      <c r="T7" s="641"/>
      <c r="U7" s="641"/>
      <c r="V7" s="641"/>
      <c r="W7" s="641"/>
      <c r="X7" s="641"/>
      <c r="Y7" s="642"/>
      <c r="Z7" s="677">
        <v>0.1</v>
      </c>
      <c r="AA7" s="677"/>
      <c r="AB7" s="677"/>
      <c r="AC7" s="677"/>
      <c r="AD7" s="678">
        <v>76440</v>
      </c>
      <c r="AE7" s="678"/>
      <c r="AF7" s="678"/>
      <c r="AG7" s="678"/>
      <c r="AH7" s="678"/>
      <c r="AI7" s="678"/>
      <c r="AJ7" s="678"/>
      <c r="AK7" s="678"/>
      <c r="AL7" s="643">
        <v>0.1</v>
      </c>
      <c r="AM7" s="644"/>
      <c r="AN7" s="644"/>
      <c r="AO7" s="679"/>
      <c r="AP7" s="637" t="s">
        <v>233</v>
      </c>
      <c r="AQ7" s="638"/>
      <c r="AR7" s="638"/>
      <c r="AS7" s="638"/>
      <c r="AT7" s="638"/>
      <c r="AU7" s="638"/>
      <c r="AV7" s="638"/>
      <c r="AW7" s="638"/>
      <c r="AX7" s="638"/>
      <c r="AY7" s="638"/>
      <c r="AZ7" s="638"/>
      <c r="BA7" s="638"/>
      <c r="BB7" s="638"/>
      <c r="BC7" s="638"/>
      <c r="BD7" s="638"/>
      <c r="BE7" s="638"/>
      <c r="BF7" s="639"/>
      <c r="BG7" s="640">
        <v>24487288</v>
      </c>
      <c r="BH7" s="641"/>
      <c r="BI7" s="641"/>
      <c r="BJ7" s="641"/>
      <c r="BK7" s="641"/>
      <c r="BL7" s="641"/>
      <c r="BM7" s="641"/>
      <c r="BN7" s="642"/>
      <c r="BO7" s="677">
        <v>48</v>
      </c>
      <c r="BP7" s="677"/>
      <c r="BQ7" s="677"/>
      <c r="BR7" s="677"/>
      <c r="BS7" s="678">
        <v>684343</v>
      </c>
      <c r="BT7" s="678"/>
      <c r="BU7" s="678"/>
      <c r="BV7" s="678"/>
      <c r="BW7" s="678"/>
      <c r="BX7" s="678"/>
      <c r="BY7" s="678"/>
      <c r="BZ7" s="678"/>
      <c r="CA7" s="678"/>
      <c r="CB7" s="737"/>
      <c r="CD7" s="673" t="s">
        <v>234</v>
      </c>
      <c r="CE7" s="674"/>
      <c r="CF7" s="674"/>
      <c r="CG7" s="674"/>
      <c r="CH7" s="674"/>
      <c r="CI7" s="674"/>
      <c r="CJ7" s="674"/>
      <c r="CK7" s="674"/>
      <c r="CL7" s="674"/>
      <c r="CM7" s="674"/>
      <c r="CN7" s="674"/>
      <c r="CO7" s="674"/>
      <c r="CP7" s="674"/>
      <c r="CQ7" s="675"/>
      <c r="CR7" s="640">
        <v>12037956</v>
      </c>
      <c r="CS7" s="641"/>
      <c r="CT7" s="641"/>
      <c r="CU7" s="641"/>
      <c r="CV7" s="641"/>
      <c r="CW7" s="641"/>
      <c r="CX7" s="641"/>
      <c r="CY7" s="642"/>
      <c r="CZ7" s="677">
        <v>10.5</v>
      </c>
      <c r="DA7" s="677"/>
      <c r="DB7" s="677"/>
      <c r="DC7" s="677"/>
      <c r="DD7" s="646">
        <v>3026258</v>
      </c>
      <c r="DE7" s="641"/>
      <c r="DF7" s="641"/>
      <c r="DG7" s="641"/>
      <c r="DH7" s="641"/>
      <c r="DI7" s="641"/>
      <c r="DJ7" s="641"/>
      <c r="DK7" s="641"/>
      <c r="DL7" s="641"/>
      <c r="DM7" s="641"/>
      <c r="DN7" s="641"/>
      <c r="DO7" s="641"/>
      <c r="DP7" s="642"/>
      <c r="DQ7" s="646">
        <v>7744885</v>
      </c>
      <c r="DR7" s="641"/>
      <c r="DS7" s="641"/>
      <c r="DT7" s="641"/>
      <c r="DU7" s="641"/>
      <c r="DV7" s="641"/>
      <c r="DW7" s="641"/>
      <c r="DX7" s="641"/>
      <c r="DY7" s="641"/>
      <c r="DZ7" s="641"/>
      <c r="EA7" s="641"/>
      <c r="EB7" s="641"/>
      <c r="EC7" s="684"/>
    </row>
    <row r="8" spans="2:143" ht="11.25" customHeight="1" x14ac:dyDescent="0.15">
      <c r="B8" s="637" t="s">
        <v>235</v>
      </c>
      <c r="C8" s="638"/>
      <c r="D8" s="638"/>
      <c r="E8" s="638"/>
      <c r="F8" s="638"/>
      <c r="G8" s="638"/>
      <c r="H8" s="638"/>
      <c r="I8" s="638"/>
      <c r="J8" s="638"/>
      <c r="K8" s="638"/>
      <c r="L8" s="638"/>
      <c r="M8" s="638"/>
      <c r="N8" s="638"/>
      <c r="O8" s="638"/>
      <c r="P8" s="638"/>
      <c r="Q8" s="639"/>
      <c r="R8" s="640">
        <v>352375</v>
      </c>
      <c r="S8" s="641"/>
      <c r="T8" s="641"/>
      <c r="U8" s="641"/>
      <c r="V8" s="641"/>
      <c r="W8" s="641"/>
      <c r="X8" s="641"/>
      <c r="Y8" s="642"/>
      <c r="Z8" s="677">
        <v>0.3</v>
      </c>
      <c r="AA8" s="677"/>
      <c r="AB8" s="677"/>
      <c r="AC8" s="677"/>
      <c r="AD8" s="678">
        <v>352375</v>
      </c>
      <c r="AE8" s="678"/>
      <c r="AF8" s="678"/>
      <c r="AG8" s="678"/>
      <c r="AH8" s="678"/>
      <c r="AI8" s="678"/>
      <c r="AJ8" s="678"/>
      <c r="AK8" s="678"/>
      <c r="AL8" s="643">
        <v>0.5</v>
      </c>
      <c r="AM8" s="644"/>
      <c r="AN8" s="644"/>
      <c r="AO8" s="679"/>
      <c r="AP8" s="637" t="s">
        <v>236</v>
      </c>
      <c r="AQ8" s="638"/>
      <c r="AR8" s="638"/>
      <c r="AS8" s="638"/>
      <c r="AT8" s="638"/>
      <c r="AU8" s="638"/>
      <c r="AV8" s="638"/>
      <c r="AW8" s="638"/>
      <c r="AX8" s="638"/>
      <c r="AY8" s="638"/>
      <c r="AZ8" s="638"/>
      <c r="BA8" s="638"/>
      <c r="BB8" s="638"/>
      <c r="BC8" s="638"/>
      <c r="BD8" s="638"/>
      <c r="BE8" s="638"/>
      <c r="BF8" s="639"/>
      <c r="BG8" s="640">
        <v>587805</v>
      </c>
      <c r="BH8" s="641"/>
      <c r="BI8" s="641"/>
      <c r="BJ8" s="641"/>
      <c r="BK8" s="641"/>
      <c r="BL8" s="641"/>
      <c r="BM8" s="641"/>
      <c r="BN8" s="642"/>
      <c r="BO8" s="677">
        <v>1.2</v>
      </c>
      <c r="BP8" s="677"/>
      <c r="BQ8" s="677"/>
      <c r="BR8" s="677"/>
      <c r="BS8" s="646" t="s">
        <v>146</v>
      </c>
      <c r="BT8" s="641"/>
      <c r="BU8" s="641"/>
      <c r="BV8" s="641"/>
      <c r="BW8" s="641"/>
      <c r="BX8" s="641"/>
      <c r="BY8" s="641"/>
      <c r="BZ8" s="641"/>
      <c r="CA8" s="641"/>
      <c r="CB8" s="684"/>
      <c r="CD8" s="673" t="s">
        <v>237</v>
      </c>
      <c r="CE8" s="674"/>
      <c r="CF8" s="674"/>
      <c r="CG8" s="674"/>
      <c r="CH8" s="674"/>
      <c r="CI8" s="674"/>
      <c r="CJ8" s="674"/>
      <c r="CK8" s="674"/>
      <c r="CL8" s="674"/>
      <c r="CM8" s="674"/>
      <c r="CN8" s="674"/>
      <c r="CO8" s="674"/>
      <c r="CP8" s="674"/>
      <c r="CQ8" s="675"/>
      <c r="CR8" s="640">
        <v>56616591</v>
      </c>
      <c r="CS8" s="641"/>
      <c r="CT8" s="641"/>
      <c r="CU8" s="641"/>
      <c r="CV8" s="641"/>
      <c r="CW8" s="641"/>
      <c r="CX8" s="641"/>
      <c r="CY8" s="642"/>
      <c r="CZ8" s="677">
        <v>49.3</v>
      </c>
      <c r="DA8" s="677"/>
      <c r="DB8" s="677"/>
      <c r="DC8" s="677"/>
      <c r="DD8" s="646">
        <v>1406948</v>
      </c>
      <c r="DE8" s="641"/>
      <c r="DF8" s="641"/>
      <c r="DG8" s="641"/>
      <c r="DH8" s="641"/>
      <c r="DI8" s="641"/>
      <c r="DJ8" s="641"/>
      <c r="DK8" s="641"/>
      <c r="DL8" s="641"/>
      <c r="DM8" s="641"/>
      <c r="DN8" s="641"/>
      <c r="DO8" s="641"/>
      <c r="DP8" s="642"/>
      <c r="DQ8" s="646">
        <v>26114425</v>
      </c>
      <c r="DR8" s="641"/>
      <c r="DS8" s="641"/>
      <c r="DT8" s="641"/>
      <c r="DU8" s="641"/>
      <c r="DV8" s="641"/>
      <c r="DW8" s="641"/>
      <c r="DX8" s="641"/>
      <c r="DY8" s="641"/>
      <c r="DZ8" s="641"/>
      <c r="EA8" s="641"/>
      <c r="EB8" s="641"/>
      <c r="EC8" s="684"/>
    </row>
    <row r="9" spans="2:143" ht="11.25" customHeight="1" x14ac:dyDescent="0.15">
      <c r="B9" s="637" t="s">
        <v>238</v>
      </c>
      <c r="C9" s="638"/>
      <c r="D9" s="638"/>
      <c r="E9" s="638"/>
      <c r="F9" s="638"/>
      <c r="G9" s="638"/>
      <c r="H9" s="638"/>
      <c r="I9" s="638"/>
      <c r="J9" s="638"/>
      <c r="K9" s="638"/>
      <c r="L9" s="638"/>
      <c r="M9" s="638"/>
      <c r="N9" s="638"/>
      <c r="O9" s="638"/>
      <c r="P9" s="638"/>
      <c r="Q9" s="639"/>
      <c r="R9" s="640">
        <v>202458</v>
      </c>
      <c r="S9" s="641"/>
      <c r="T9" s="641"/>
      <c r="U9" s="641"/>
      <c r="V9" s="641"/>
      <c r="W9" s="641"/>
      <c r="X9" s="641"/>
      <c r="Y9" s="642"/>
      <c r="Z9" s="677">
        <v>0.2</v>
      </c>
      <c r="AA9" s="677"/>
      <c r="AB9" s="677"/>
      <c r="AC9" s="677"/>
      <c r="AD9" s="678">
        <v>202458</v>
      </c>
      <c r="AE9" s="678"/>
      <c r="AF9" s="678"/>
      <c r="AG9" s="678"/>
      <c r="AH9" s="678"/>
      <c r="AI9" s="678"/>
      <c r="AJ9" s="678"/>
      <c r="AK9" s="678"/>
      <c r="AL9" s="643">
        <v>0.3</v>
      </c>
      <c r="AM9" s="644"/>
      <c r="AN9" s="644"/>
      <c r="AO9" s="679"/>
      <c r="AP9" s="637" t="s">
        <v>239</v>
      </c>
      <c r="AQ9" s="638"/>
      <c r="AR9" s="638"/>
      <c r="AS9" s="638"/>
      <c r="AT9" s="638"/>
      <c r="AU9" s="638"/>
      <c r="AV9" s="638"/>
      <c r="AW9" s="638"/>
      <c r="AX9" s="638"/>
      <c r="AY9" s="638"/>
      <c r="AZ9" s="638"/>
      <c r="BA9" s="638"/>
      <c r="BB9" s="638"/>
      <c r="BC9" s="638"/>
      <c r="BD9" s="638"/>
      <c r="BE9" s="638"/>
      <c r="BF9" s="639"/>
      <c r="BG9" s="640">
        <v>20313919</v>
      </c>
      <c r="BH9" s="641"/>
      <c r="BI9" s="641"/>
      <c r="BJ9" s="641"/>
      <c r="BK9" s="641"/>
      <c r="BL9" s="641"/>
      <c r="BM9" s="641"/>
      <c r="BN9" s="642"/>
      <c r="BO9" s="677">
        <v>39.799999999999997</v>
      </c>
      <c r="BP9" s="677"/>
      <c r="BQ9" s="677"/>
      <c r="BR9" s="677"/>
      <c r="BS9" s="646" t="s">
        <v>240</v>
      </c>
      <c r="BT9" s="641"/>
      <c r="BU9" s="641"/>
      <c r="BV9" s="641"/>
      <c r="BW9" s="641"/>
      <c r="BX9" s="641"/>
      <c r="BY9" s="641"/>
      <c r="BZ9" s="641"/>
      <c r="CA9" s="641"/>
      <c r="CB9" s="684"/>
      <c r="CD9" s="673" t="s">
        <v>241</v>
      </c>
      <c r="CE9" s="674"/>
      <c r="CF9" s="674"/>
      <c r="CG9" s="674"/>
      <c r="CH9" s="674"/>
      <c r="CI9" s="674"/>
      <c r="CJ9" s="674"/>
      <c r="CK9" s="674"/>
      <c r="CL9" s="674"/>
      <c r="CM9" s="674"/>
      <c r="CN9" s="674"/>
      <c r="CO9" s="674"/>
      <c r="CP9" s="674"/>
      <c r="CQ9" s="675"/>
      <c r="CR9" s="640">
        <v>9809456</v>
      </c>
      <c r="CS9" s="641"/>
      <c r="CT9" s="641"/>
      <c r="CU9" s="641"/>
      <c r="CV9" s="641"/>
      <c r="CW9" s="641"/>
      <c r="CX9" s="641"/>
      <c r="CY9" s="642"/>
      <c r="CZ9" s="677">
        <v>8.5</v>
      </c>
      <c r="DA9" s="677"/>
      <c r="DB9" s="677"/>
      <c r="DC9" s="677"/>
      <c r="DD9" s="646">
        <v>936341</v>
      </c>
      <c r="DE9" s="641"/>
      <c r="DF9" s="641"/>
      <c r="DG9" s="641"/>
      <c r="DH9" s="641"/>
      <c r="DI9" s="641"/>
      <c r="DJ9" s="641"/>
      <c r="DK9" s="641"/>
      <c r="DL9" s="641"/>
      <c r="DM9" s="641"/>
      <c r="DN9" s="641"/>
      <c r="DO9" s="641"/>
      <c r="DP9" s="642"/>
      <c r="DQ9" s="646">
        <v>7408658</v>
      </c>
      <c r="DR9" s="641"/>
      <c r="DS9" s="641"/>
      <c r="DT9" s="641"/>
      <c r="DU9" s="641"/>
      <c r="DV9" s="641"/>
      <c r="DW9" s="641"/>
      <c r="DX9" s="641"/>
      <c r="DY9" s="641"/>
      <c r="DZ9" s="641"/>
      <c r="EA9" s="641"/>
      <c r="EB9" s="641"/>
      <c r="EC9" s="684"/>
    </row>
    <row r="10" spans="2:143" ht="11.25" customHeight="1" x14ac:dyDescent="0.15">
      <c r="B10" s="637" t="s">
        <v>242</v>
      </c>
      <c r="C10" s="638"/>
      <c r="D10" s="638"/>
      <c r="E10" s="638"/>
      <c r="F10" s="638"/>
      <c r="G10" s="638"/>
      <c r="H10" s="638"/>
      <c r="I10" s="638"/>
      <c r="J10" s="638"/>
      <c r="K10" s="638"/>
      <c r="L10" s="638"/>
      <c r="M10" s="638"/>
      <c r="N10" s="638"/>
      <c r="O10" s="638"/>
      <c r="P10" s="638"/>
      <c r="Q10" s="639"/>
      <c r="R10" s="640" t="s">
        <v>240</v>
      </c>
      <c r="S10" s="641"/>
      <c r="T10" s="641"/>
      <c r="U10" s="641"/>
      <c r="V10" s="641"/>
      <c r="W10" s="641"/>
      <c r="X10" s="641"/>
      <c r="Y10" s="642"/>
      <c r="Z10" s="677" t="s">
        <v>240</v>
      </c>
      <c r="AA10" s="677"/>
      <c r="AB10" s="677"/>
      <c r="AC10" s="677"/>
      <c r="AD10" s="678" t="s">
        <v>240</v>
      </c>
      <c r="AE10" s="678"/>
      <c r="AF10" s="678"/>
      <c r="AG10" s="678"/>
      <c r="AH10" s="678"/>
      <c r="AI10" s="678"/>
      <c r="AJ10" s="678"/>
      <c r="AK10" s="678"/>
      <c r="AL10" s="643" t="s">
        <v>240</v>
      </c>
      <c r="AM10" s="644"/>
      <c r="AN10" s="644"/>
      <c r="AO10" s="679"/>
      <c r="AP10" s="637" t="s">
        <v>243</v>
      </c>
      <c r="AQ10" s="638"/>
      <c r="AR10" s="638"/>
      <c r="AS10" s="638"/>
      <c r="AT10" s="638"/>
      <c r="AU10" s="638"/>
      <c r="AV10" s="638"/>
      <c r="AW10" s="638"/>
      <c r="AX10" s="638"/>
      <c r="AY10" s="638"/>
      <c r="AZ10" s="638"/>
      <c r="BA10" s="638"/>
      <c r="BB10" s="638"/>
      <c r="BC10" s="638"/>
      <c r="BD10" s="638"/>
      <c r="BE10" s="638"/>
      <c r="BF10" s="639"/>
      <c r="BG10" s="640">
        <v>827105</v>
      </c>
      <c r="BH10" s="641"/>
      <c r="BI10" s="641"/>
      <c r="BJ10" s="641"/>
      <c r="BK10" s="641"/>
      <c r="BL10" s="641"/>
      <c r="BM10" s="641"/>
      <c r="BN10" s="642"/>
      <c r="BO10" s="677">
        <v>1.6</v>
      </c>
      <c r="BP10" s="677"/>
      <c r="BQ10" s="677"/>
      <c r="BR10" s="677"/>
      <c r="BS10" s="646">
        <v>137401</v>
      </c>
      <c r="BT10" s="641"/>
      <c r="BU10" s="641"/>
      <c r="BV10" s="641"/>
      <c r="BW10" s="641"/>
      <c r="BX10" s="641"/>
      <c r="BY10" s="641"/>
      <c r="BZ10" s="641"/>
      <c r="CA10" s="641"/>
      <c r="CB10" s="684"/>
      <c r="CD10" s="673" t="s">
        <v>244</v>
      </c>
      <c r="CE10" s="674"/>
      <c r="CF10" s="674"/>
      <c r="CG10" s="674"/>
      <c r="CH10" s="674"/>
      <c r="CI10" s="674"/>
      <c r="CJ10" s="674"/>
      <c r="CK10" s="674"/>
      <c r="CL10" s="674"/>
      <c r="CM10" s="674"/>
      <c r="CN10" s="674"/>
      <c r="CO10" s="674"/>
      <c r="CP10" s="674"/>
      <c r="CQ10" s="675"/>
      <c r="CR10" s="640">
        <v>75801</v>
      </c>
      <c r="CS10" s="641"/>
      <c r="CT10" s="641"/>
      <c r="CU10" s="641"/>
      <c r="CV10" s="641"/>
      <c r="CW10" s="641"/>
      <c r="CX10" s="641"/>
      <c r="CY10" s="642"/>
      <c r="CZ10" s="677">
        <v>0.1</v>
      </c>
      <c r="DA10" s="677"/>
      <c r="DB10" s="677"/>
      <c r="DC10" s="677"/>
      <c r="DD10" s="646" t="s">
        <v>240</v>
      </c>
      <c r="DE10" s="641"/>
      <c r="DF10" s="641"/>
      <c r="DG10" s="641"/>
      <c r="DH10" s="641"/>
      <c r="DI10" s="641"/>
      <c r="DJ10" s="641"/>
      <c r="DK10" s="641"/>
      <c r="DL10" s="641"/>
      <c r="DM10" s="641"/>
      <c r="DN10" s="641"/>
      <c r="DO10" s="641"/>
      <c r="DP10" s="642"/>
      <c r="DQ10" s="646">
        <v>64203</v>
      </c>
      <c r="DR10" s="641"/>
      <c r="DS10" s="641"/>
      <c r="DT10" s="641"/>
      <c r="DU10" s="641"/>
      <c r="DV10" s="641"/>
      <c r="DW10" s="641"/>
      <c r="DX10" s="641"/>
      <c r="DY10" s="641"/>
      <c r="DZ10" s="641"/>
      <c r="EA10" s="641"/>
      <c r="EB10" s="641"/>
      <c r="EC10" s="684"/>
    </row>
    <row r="11" spans="2:143" ht="11.25" customHeight="1" x14ac:dyDescent="0.15">
      <c r="B11" s="637" t="s">
        <v>245</v>
      </c>
      <c r="C11" s="638"/>
      <c r="D11" s="638"/>
      <c r="E11" s="638"/>
      <c r="F11" s="638"/>
      <c r="G11" s="638"/>
      <c r="H11" s="638"/>
      <c r="I11" s="638"/>
      <c r="J11" s="638"/>
      <c r="K11" s="638"/>
      <c r="L11" s="638"/>
      <c r="M11" s="638"/>
      <c r="N11" s="638"/>
      <c r="O11" s="638"/>
      <c r="P11" s="638"/>
      <c r="Q11" s="639"/>
      <c r="R11" s="640">
        <v>5469378</v>
      </c>
      <c r="S11" s="641"/>
      <c r="T11" s="641"/>
      <c r="U11" s="641"/>
      <c r="V11" s="641"/>
      <c r="W11" s="641"/>
      <c r="X11" s="641"/>
      <c r="Y11" s="642"/>
      <c r="Z11" s="643">
        <v>4.5999999999999996</v>
      </c>
      <c r="AA11" s="644"/>
      <c r="AB11" s="644"/>
      <c r="AC11" s="645"/>
      <c r="AD11" s="646">
        <v>5469378</v>
      </c>
      <c r="AE11" s="641"/>
      <c r="AF11" s="641"/>
      <c r="AG11" s="641"/>
      <c r="AH11" s="641"/>
      <c r="AI11" s="641"/>
      <c r="AJ11" s="641"/>
      <c r="AK11" s="642"/>
      <c r="AL11" s="643">
        <v>8.4</v>
      </c>
      <c r="AM11" s="644"/>
      <c r="AN11" s="644"/>
      <c r="AO11" s="679"/>
      <c r="AP11" s="637" t="s">
        <v>246</v>
      </c>
      <c r="AQ11" s="638"/>
      <c r="AR11" s="638"/>
      <c r="AS11" s="638"/>
      <c r="AT11" s="638"/>
      <c r="AU11" s="638"/>
      <c r="AV11" s="638"/>
      <c r="AW11" s="638"/>
      <c r="AX11" s="638"/>
      <c r="AY11" s="638"/>
      <c r="AZ11" s="638"/>
      <c r="BA11" s="638"/>
      <c r="BB11" s="638"/>
      <c r="BC11" s="638"/>
      <c r="BD11" s="638"/>
      <c r="BE11" s="638"/>
      <c r="BF11" s="639"/>
      <c r="BG11" s="640">
        <v>2758459</v>
      </c>
      <c r="BH11" s="641"/>
      <c r="BI11" s="641"/>
      <c r="BJ11" s="641"/>
      <c r="BK11" s="641"/>
      <c r="BL11" s="641"/>
      <c r="BM11" s="641"/>
      <c r="BN11" s="642"/>
      <c r="BO11" s="677">
        <v>5.4</v>
      </c>
      <c r="BP11" s="677"/>
      <c r="BQ11" s="677"/>
      <c r="BR11" s="677"/>
      <c r="BS11" s="646">
        <v>546942</v>
      </c>
      <c r="BT11" s="641"/>
      <c r="BU11" s="641"/>
      <c r="BV11" s="641"/>
      <c r="BW11" s="641"/>
      <c r="BX11" s="641"/>
      <c r="BY11" s="641"/>
      <c r="BZ11" s="641"/>
      <c r="CA11" s="641"/>
      <c r="CB11" s="684"/>
      <c r="CD11" s="673" t="s">
        <v>247</v>
      </c>
      <c r="CE11" s="674"/>
      <c r="CF11" s="674"/>
      <c r="CG11" s="674"/>
      <c r="CH11" s="674"/>
      <c r="CI11" s="674"/>
      <c r="CJ11" s="674"/>
      <c r="CK11" s="674"/>
      <c r="CL11" s="674"/>
      <c r="CM11" s="674"/>
      <c r="CN11" s="674"/>
      <c r="CO11" s="674"/>
      <c r="CP11" s="674"/>
      <c r="CQ11" s="675"/>
      <c r="CR11" s="640">
        <v>768186</v>
      </c>
      <c r="CS11" s="641"/>
      <c r="CT11" s="641"/>
      <c r="CU11" s="641"/>
      <c r="CV11" s="641"/>
      <c r="CW11" s="641"/>
      <c r="CX11" s="641"/>
      <c r="CY11" s="642"/>
      <c r="CZ11" s="677">
        <v>0.7</v>
      </c>
      <c r="DA11" s="677"/>
      <c r="DB11" s="677"/>
      <c r="DC11" s="677"/>
      <c r="DD11" s="646">
        <v>160889</v>
      </c>
      <c r="DE11" s="641"/>
      <c r="DF11" s="641"/>
      <c r="DG11" s="641"/>
      <c r="DH11" s="641"/>
      <c r="DI11" s="641"/>
      <c r="DJ11" s="641"/>
      <c r="DK11" s="641"/>
      <c r="DL11" s="641"/>
      <c r="DM11" s="641"/>
      <c r="DN11" s="641"/>
      <c r="DO11" s="641"/>
      <c r="DP11" s="642"/>
      <c r="DQ11" s="646">
        <v>679868</v>
      </c>
      <c r="DR11" s="641"/>
      <c r="DS11" s="641"/>
      <c r="DT11" s="641"/>
      <c r="DU11" s="641"/>
      <c r="DV11" s="641"/>
      <c r="DW11" s="641"/>
      <c r="DX11" s="641"/>
      <c r="DY11" s="641"/>
      <c r="DZ11" s="641"/>
      <c r="EA11" s="641"/>
      <c r="EB11" s="641"/>
      <c r="EC11" s="684"/>
    </row>
    <row r="12" spans="2:143" ht="11.25" customHeight="1" x14ac:dyDescent="0.15">
      <c r="B12" s="637" t="s">
        <v>248</v>
      </c>
      <c r="C12" s="638"/>
      <c r="D12" s="638"/>
      <c r="E12" s="638"/>
      <c r="F12" s="638"/>
      <c r="G12" s="638"/>
      <c r="H12" s="638"/>
      <c r="I12" s="638"/>
      <c r="J12" s="638"/>
      <c r="K12" s="638"/>
      <c r="L12" s="638"/>
      <c r="M12" s="638"/>
      <c r="N12" s="638"/>
      <c r="O12" s="638"/>
      <c r="P12" s="638"/>
      <c r="Q12" s="639"/>
      <c r="R12" s="640">
        <v>47437</v>
      </c>
      <c r="S12" s="641"/>
      <c r="T12" s="641"/>
      <c r="U12" s="641"/>
      <c r="V12" s="641"/>
      <c r="W12" s="641"/>
      <c r="X12" s="641"/>
      <c r="Y12" s="642"/>
      <c r="Z12" s="677">
        <v>0</v>
      </c>
      <c r="AA12" s="677"/>
      <c r="AB12" s="677"/>
      <c r="AC12" s="677"/>
      <c r="AD12" s="678">
        <v>47437</v>
      </c>
      <c r="AE12" s="678"/>
      <c r="AF12" s="678"/>
      <c r="AG12" s="678"/>
      <c r="AH12" s="678"/>
      <c r="AI12" s="678"/>
      <c r="AJ12" s="678"/>
      <c r="AK12" s="678"/>
      <c r="AL12" s="643">
        <v>0.1</v>
      </c>
      <c r="AM12" s="644"/>
      <c r="AN12" s="644"/>
      <c r="AO12" s="679"/>
      <c r="AP12" s="637" t="s">
        <v>249</v>
      </c>
      <c r="AQ12" s="638"/>
      <c r="AR12" s="638"/>
      <c r="AS12" s="638"/>
      <c r="AT12" s="638"/>
      <c r="AU12" s="638"/>
      <c r="AV12" s="638"/>
      <c r="AW12" s="638"/>
      <c r="AX12" s="638"/>
      <c r="AY12" s="638"/>
      <c r="AZ12" s="638"/>
      <c r="BA12" s="638"/>
      <c r="BB12" s="638"/>
      <c r="BC12" s="638"/>
      <c r="BD12" s="638"/>
      <c r="BE12" s="638"/>
      <c r="BF12" s="639"/>
      <c r="BG12" s="640">
        <v>19356693</v>
      </c>
      <c r="BH12" s="641"/>
      <c r="BI12" s="641"/>
      <c r="BJ12" s="641"/>
      <c r="BK12" s="641"/>
      <c r="BL12" s="641"/>
      <c r="BM12" s="641"/>
      <c r="BN12" s="642"/>
      <c r="BO12" s="677">
        <v>37.9</v>
      </c>
      <c r="BP12" s="677"/>
      <c r="BQ12" s="677"/>
      <c r="BR12" s="677"/>
      <c r="BS12" s="646" t="s">
        <v>146</v>
      </c>
      <c r="BT12" s="641"/>
      <c r="BU12" s="641"/>
      <c r="BV12" s="641"/>
      <c r="BW12" s="641"/>
      <c r="BX12" s="641"/>
      <c r="BY12" s="641"/>
      <c r="BZ12" s="641"/>
      <c r="CA12" s="641"/>
      <c r="CB12" s="684"/>
      <c r="CD12" s="673" t="s">
        <v>250</v>
      </c>
      <c r="CE12" s="674"/>
      <c r="CF12" s="674"/>
      <c r="CG12" s="674"/>
      <c r="CH12" s="674"/>
      <c r="CI12" s="674"/>
      <c r="CJ12" s="674"/>
      <c r="CK12" s="674"/>
      <c r="CL12" s="674"/>
      <c r="CM12" s="674"/>
      <c r="CN12" s="674"/>
      <c r="CO12" s="674"/>
      <c r="CP12" s="674"/>
      <c r="CQ12" s="675"/>
      <c r="CR12" s="640">
        <v>701651</v>
      </c>
      <c r="CS12" s="641"/>
      <c r="CT12" s="641"/>
      <c r="CU12" s="641"/>
      <c r="CV12" s="641"/>
      <c r="CW12" s="641"/>
      <c r="CX12" s="641"/>
      <c r="CY12" s="642"/>
      <c r="CZ12" s="677">
        <v>0.6</v>
      </c>
      <c r="DA12" s="677"/>
      <c r="DB12" s="677"/>
      <c r="DC12" s="677"/>
      <c r="DD12" s="646" t="s">
        <v>146</v>
      </c>
      <c r="DE12" s="641"/>
      <c r="DF12" s="641"/>
      <c r="DG12" s="641"/>
      <c r="DH12" s="641"/>
      <c r="DI12" s="641"/>
      <c r="DJ12" s="641"/>
      <c r="DK12" s="641"/>
      <c r="DL12" s="641"/>
      <c r="DM12" s="641"/>
      <c r="DN12" s="641"/>
      <c r="DO12" s="641"/>
      <c r="DP12" s="642"/>
      <c r="DQ12" s="646">
        <v>379975</v>
      </c>
      <c r="DR12" s="641"/>
      <c r="DS12" s="641"/>
      <c r="DT12" s="641"/>
      <c r="DU12" s="641"/>
      <c r="DV12" s="641"/>
      <c r="DW12" s="641"/>
      <c r="DX12" s="641"/>
      <c r="DY12" s="641"/>
      <c r="DZ12" s="641"/>
      <c r="EA12" s="641"/>
      <c r="EB12" s="641"/>
      <c r="EC12" s="684"/>
    </row>
    <row r="13" spans="2:143" ht="11.25" customHeight="1" x14ac:dyDescent="0.15">
      <c r="B13" s="637" t="s">
        <v>251</v>
      </c>
      <c r="C13" s="638"/>
      <c r="D13" s="638"/>
      <c r="E13" s="638"/>
      <c r="F13" s="638"/>
      <c r="G13" s="638"/>
      <c r="H13" s="638"/>
      <c r="I13" s="638"/>
      <c r="J13" s="638"/>
      <c r="K13" s="638"/>
      <c r="L13" s="638"/>
      <c r="M13" s="638"/>
      <c r="N13" s="638"/>
      <c r="O13" s="638"/>
      <c r="P13" s="638"/>
      <c r="Q13" s="639"/>
      <c r="R13" s="640" t="s">
        <v>146</v>
      </c>
      <c r="S13" s="641"/>
      <c r="T13" s="641"/>
      <c r="U13" s="641"/>
      <c r="V13" s="641"/>
      <c r="W13" s="641"/>
      <c r="X13" s="641"/>
      <c r="Y13" s="642"/>
      <c r="Z13" s="677" t="s">
        <v>240</v>
      </c>
      <c r="AA13" s="677"/>
      <c r="AB13" s="677"/>
      <c r="AC13" s="677"/>
      <c r="AD13" s="678" t="s">
        <v>240</v>
      </c>
      <c r="AE13" s="678"/>
      <c r="AF13" s="678"/>
      <c r="AG13" s="678"/>
      <c r="AH13" s="678"/>
      <c r="AI13" s="678"/>
      <c r="AJ13" s="678"/>
      <c r="AK13" s="678"/>
      <c r="AL13" s="643" t="s">
        <v>146</v>
      </c>
      <c r="AM13" s="644"/>
      <c r="AN13" s="644"/>
      <c r="AO13" s="679"/>
      <c r="AP13" s="637" t="s">
        <v>252</v>
      </c>
      <c r="AQ13" s="638"/>
      <c r="AR13" s="638"/>
      <c r="AS13" s="638"/>
      <c r="AT13" s="638"/>
      <c r="AU13" s="638"/>
      <c r="AV13" s="638"/>
      <c r="AW13" s="638"/>
      <c r="AX13" s="638"/>
      <c r="AY13" s="638"/>
      <c r="AZ13" s="638"/>
      <c r="BA13" s="638"/>
      <c r="BB13" s="638"/>
      <c r="BC13" s="638"/>
      <c r="BD13" s="638"/>
      <c r="BE13" s="638"/>
      <c r="BF13" s="639"/>
      <c r="BG13" s="640">
        <v>19106735</v>
      </c>
      <c r="BH13" s="641"/>
      <c r="BI13" s="641"/>
      <c r="BJ13" s="641"/>
      <c r="BK13" s="641"/>
      <c r="BL13" s="641"/>
      <c r="BM13" s="641"/>
      <c r="BN13" s="642"/>
      <c r="BO13" s="677">
        <v>37.4</v>
      </c>
      <c r="BP13" s="677"/>
      <c r="BQ13" s="677"/>
      <c r="BR13" s="677"/>
      <c r="BS13" s="646" t="s">
        <v>146</v>
      </c>
      <c r="BT13" s="641"/>
      <c r="BU13" s="641"/>
      <c r="BV13" s="641"/>
      <c r="BW13" s="641"/>
      <c r="BX13" s="641"/>
      <c r="BY13" s="641"/>
      <c r="BZ13" s="641"/>
      <c r="CA13" s="641"/>
      <c r="CB13" s="684"/>
      <c r="CD13" s="673" t="s">
        <v>253</v>
      </c>
      <c r="CE13" s="674"/>
      <c r="CF13" s="674"/>
      <c r="CG13" s="674"/>
      <c r="CH13" s="674"/>
      <c r="CI13" s="674"/>
      <c r="CJ13" s="674"/>
      <c r="CK13" s="674"/>
      <c r="CL13" s="674"/>
      <c r="CM13" s="674"/>
      <c r="CN13" s="674"/>
      <c r="CO13" s="674"/>
      <c r="CP13" s="674"/>
      <c r="CQ13" s="675"/>
      <c r="CR13" s="640">
        <v>8921380</v>
      </c>
      <c r="CS13" s="641"/>
      <c r="CT13" s="641"/>
      <c r="CU13" s="641"/>
      <c r="CV13" s="641"/>
      <c r="CW13" s="641"/>
      <c r="CX13" s="641"/>
      <c r="CY13" s="642"/>
      <c r="CZ13" s="677">
        <v>7.8</v>
      </c>
      <c r="DA13" s="677"/>
      <c r="DB13" s="677"/>
      <c r="DC13" s="677"/>
      <c r="DD13" s="646">
        <v>2399384</v>
      </c>
      <c r="DE13" s="641"/>
      <c r="DF13" s="641"/>
      <c r="DG13" s="641"/>
      <c r="DH13" s="641"/>
      <c r="DI13" s="641"/>
      <c r="DJ13" s="641"/>
      <c r="DK13" s="641"/>
      <c r="DL13" s="641"/>
      <c r="DM13" s="641"/>
      <c r="DN13" s="641"/>
      <c r="DO13" s="641"/>
      <c r="DP13" s="642"/>
      <c r="DQ13" s="646">
        <v>6840007</v>
      </c>
      <c r="DR13" s="641"/>
      <c r="DS13" s="641"/>
      <c r="DT13" s="641"/>
      <c r="DU13" s="641"/>
      <c r="DV13" s="641"/>
      <c r="DW13" s="641"/>
      <c r="DX13" s="641"/>
      <c r="DY13" s="641"/>
      <c r="DZ13" s="641"/>
      <c r="EA13" s="641"/>
      <c r="EB13" s="641"/>
      <c r="EC13" s="684"/>
    </row>
    <row r="14" spans="2:143" ht="11.25" customHeight="1" x14ac:dyDescent="0.15">
      <c r="B14" s="637" t="s">
        <v>254</v>
      </c>
      <c r="C14" s="638"/>
      <c r="D14" s="638"/>
      <c r="E14" s="638"/>
      <c r="F14" s="638"/>
      <c r="G14" s="638"/>
      <c r="H14" s="638"/>
      <c r="I14" s="638"/>
      <c r="J14" s="638"/>
      <c r="K14" s="638"/>
      <c r="L14" s="638"/>
      <c r="M14" s="638"/>
      <c r="N14" s="638"/>
      <c r="O14" s="638"/>
      <c r="P14" s="638"/>
      <c r="Q14" s="639"/>
      <c r="R14" s="640">
        <v>166429</v>
      </c>
      <c r="S14" s="641"/>
      <c r="T14" s="641"/>
      <c r="U14" s="641"/>
      <c r="V14" s="641"/>
      <c r="W14" s="641"/>
      <c r="X14" s="641"/>
      <c r="Y14" s="642"/>
      <c r="Z14" s="677">
        <v>0.1</v>
      </c>
      <c r="AA14" s="677"/>
      <c r="AB14" s="677"/>
      <c r="AC14" s="677"/>
      <c r="AD14" s="678">
        <v>166429</v>
      </c>
      <c r="AE14" s="678"/>
      <c r="AF14" s="678"/>
      <c r="AG14" s="678"/>
      <c r="AH14" s="678"/>
      <c r="AI14" s="678"/>
      <c r="AJ14" s="678"/>
      <c r="AK14" s="678"/>
      <c r="AL14" s="643">
        <v>0.3</v>
      </c>
      <c r="AM14" s="644"/>
      <c r="AN14" s="644"/>
      <c r="AO14" s="679"/>
      <c r="AP14" s="637" t="s">
        <v>255</v>
      </c>
      <c r="AQ14" s="638"/>
      <c r="AR14" s="638"/>
      <c r="AS14" s="638"/>
      <c r="AT14" s="638"/>
      <c r="AU14" s="638"/>
      <c r="AV14" s="638"/>
      <c r="AW14" s="638"/>
      <c r="AX14" s="638"/>
      <c r="AY14" s="638"/>
      <c r="AZ14" s="638"/>
      <c r="BA14" s="638"/>
      <c r="BB14" s="638"/>
      <c r="BC14" s="638"/>
      <c r="BD14" s="638"/>
      <c r="BE14" s="638"/>
      <c r="BF14" s="639"/>
      <c r="BG14" s="640">
        <v>418533</v>
      </c>
      <c r="BH14" s="641"/>
      <c r="BI14" s="641"/>
      <c r="BJ14" s="641"/>
      <c r="BK14" s="641"/>
      <c r="BL14" s="641"/>
      <c r="BM14" s="641"/>
      <c r="BN14" s="642"/>
      <c r="BO14" s="677">
        <v>0.8</v>
      </c>
      <c r="BP14" s="677"/>
      <c r="BQ14" s="677"/>
      <c r="BR14" s="677"/>
      <c r="BS14" s="646" t="s">
        <v>240</v>
      </c>
      <c r="BT14" s="641"/>
      <c r="BU14" s="641"/>
      <c r="BV14" s="641"/>
      <c r="BW14" s="641"/>
      <c r="BX14" s="641"/>
      <c r="BY14" s="641"/>
      <c r="BZ14" s="641"/>
      <c r="CA14" s="641"/>
      <c r="CB14" s="684"/>
      <c r="CD14" s="673" t="s">
        <v>256</v>
      </c>
      <c r="CE14" s="674"/>
      <c r="CF14" s="674"/>
      <c r="CG14" s="674"/>
      <c r="CH14" s="674"/>
      <c r="CI14" s="674"/>
      <c r="CJ14" s="674"/>
      <c r="CK14" s="674"/>
      <c r="CL14" s="674"/>
      <c r="CM14" s="674"/>
      <c r="CN14" s="674"/>
      <c r="CO14" s="674"/>
      <c r="CP14" s="674"/>
      <c r="CQ14" s="675"/>
      <c r="CR14" s="640">
        <v>3322309</v>
      </c>
      <c r="CS14" s="641"/>
      <c r="CT14" s="641"/>
      <c r="CU14" s="641"/>
      <c r="CV14" s="641"/>
      <c r="CW14" s="641"/>
      <c r="CX14" s="641"/>
      <c r="CY14" s="642"/>
      <c r="CZ14" s="677">
        <v>2.9</v>
      </c>
      <c r="DA14" s="677"/>
      <c r="DB14" s="677"/>
      <c r="DC14" s="677"/>
      <c r="DD14" s="646">
        <v>171421</v>
      </c>
      <c r="DE14" s="641"/>
      <c r="DF14" s="641"/>
      <c r="DG14" s="641"/>
      <c r="DH14" s="641"/>
      <c r="DI14" s="641"/>
      <c r="DJ14" s="641"/>
      <c r="DK14" s="641"/>
      <c r="DL14" s="641"/>
      <c r="DM14" s="641"/>
      <c r="DN14" s="641"/>
      <c r="DO14" s="641"/>
      <c r="DP14" s="642"/>
      <c r="DQ14" s="646">
        <v>3251068</v>
      </c>
      <c r="DR14" s="641"/>
      <c r="DS14" s="641"/>
      <c r="DT14" s="641"/>
      <c r="DU14" s="641"/>
      <c r="DV14" s="641"/>
      <c r="DW14" s="641"/>
      <c r="DX14" s="641"/>
      <c r="DY14" s="641"/>
      <c r="DZ14" s="641"/>
      <c r="EA14" s="641"/>
      <c r="EB14" s="641"/>
      <c r="EC14" s="684"/>
    </row>
    <row r="15" spans="2:143" ht="11.25" customHeight="1" x14ac:dyDescent="0.15">
      <c r="B15" s="637" t="s">
        <v>257</v>
      </c>
      <c r="C15" s="638"/>
      <c r="D15" s="638"/>
      <c r="E15" s="638"/>
      <c r="F15" s="638"/>
      <c r="G15" s="638"/>
      <c r="H15" s="638"/>
      <c r="I15" s="638"/>
      <c r="J15" s="638"/>
      <c r="K15" s="638"/>
      <c r="L15" s="638"/>
      <c r="M15" s="638"/>
      <c r="N15" s="638"/>
      <c r="O15" s="638"/>
      <c r="P15" s="638"/>
      <c r="Q15" s="639"/>
      <c r="R15" s="640" t="s">
        <v>240</v>
      </c>
      <c r="S15" s="641"/>
      <c r="T15" s="641"/>
      <c r="U15" s="641"/>
      <c r="V15" s="641"/>
      <c r="W15" s="641"/>
      <c r="X15" s="641"/>
      <c r="Y15" s="642"/>
      <c r="Z15" s="677" t="s">
        <v>146</v>
      </c>
      <c r="AA15" s="677"/>
      <c r="AB15" s="677"/>
      <c r="AC15" s="677"/>
      <c r="AD15" s="678" t="s">
        <v>146</v>
      </c>
      <c r="AE15" s="678"/>
      <c r="AF15" s="678"/>
      <c r="AG15" s="678"/>
      <c r="AH15" s="678"/>
      <c r="AI15" s="678"/>
      <c r="AJ15" s="678"/>
      <c r="AK15" s="678"/>
      <c r="AL15" s="643" t="s">
        <v>146</v>
      </c>
      <c r="AM15" s="644"/>
      <c r="AN15" s="644"/>
      <c r="AO15" s="679"/>
      <c r="AP15" s="637" t="s">
        <v>258</v>
      </c>
      <c r="AQ15" s="638"/>
      <c r="AR15" s="638"/>
      <c r="AS15" s="638"/>
      <c r="AT15" s="638"/>
      <c r="AU15" s="638"/>
      <c r="AV15" s="638"/>
      <c r="AW15" s="638"/>
      <c r="AX15" s="638"/>
      <c r="AY15" s="638"/>
      <c r="AZ15" s="638"/>
      <c r="BA15" s="638"/>
      <c r="BB15" s="638"/>
      <c r="BC15" s="638"/>
      <c r="BD15" s="638"/>
      <c r="BE15" s="638"/>
      <c r="BF15" s="639"/>
      <c r="BG15" s="640">
        <v>1594194</v>
      </c>
      <c r="BH15" s="641"/>
      <c r="BI15" s="641"/>
      <c r="BJ15" s="641"/>
      <c r="BK15" s="641"/>
      <c r="BL15" s="641"/>
      <c r="BM15" s="641"/>
      <c r="BN15" s="642"/>
      <c r="BO15" s="677">
        <v>3.1</v>
      </c>
      <c r="BP15" s="677"/>
      <c r="BQ15" s="677"/>
      <c r="BR15" s="677"/>
      <c r="BS15" s="646" t="s">
        <v>240</v>
      </c>
      <c r="BT15" s="641"/>
      <c r="BU15" s="641"/>
      <c r="BV15" s="641"/>
      <c r="BW15" s="641"/>
      <c r="BX15" s="641"/>
      <c r="BY15" s="641"/>
      <c r="BZ15" s="641"/>
      <c r="CA15" s="641"/>
      <c r="CB15" s="684"/>
      <c r="CD15" s="673" t="s">
        <v>259</v>
      </c>
      <c r="CE15" s="674"/>
      <c r="CF15" s="674"/>
      <c r="CG15" s="674"/>
      <c r="CH15" s="674"/>
      <c r="CI15" s="674"/>
      <c r="CJ15" s="674"/>
      <c r="CK15" s="674"/>
      <c r="CL15" s="674"/>
      <c r="CM15" s="674"/>
      <c r="CN15" s="674"/>
      <c r="CO15" s="674"/>
      <c r="CP15" s="674"/>
      <c r="CQ15" s="675"/>
      <c r="CR15" s="640">
        <v>12626318</v>
      </c>
      <c r="CS15" s="641"/>
      <c r="CT15" s="641"/>
      <c r="CU15" s="641"/>
      <c r="CV15" s="641"/>
      <c r="CW15" s="641"/>
      <c r="CX15" s="641"/>
      <c r="CY15" s="642"/>
      <c r="CZ15" s="677">
        <v>11</v>
      </c>
      <c r="DA15" s="677"/>
      <c r="DB15" s="677"/>
      <c r="DC15" s="677"/>
      <c r="DD15" s="646">
        <v>3254112</v>
      </c>
      <c r="DE15" s="641"/>
      <c r="DF15" s="641"/>
      <c r="DG15" s="641"/>
      <c r="DH15" s="641"/>
      <c r="DI15" s="641"/>
      <c r="DJ15" s="641"/>
      <c r="DK15" s="641"/>
      <c r="DL15" s="641"/>
      <c r="DM15" s="641"/>
      <c r="DN15" s="641"/>
      <c r="DO15" s="641"/>
      <c r="DP15" s="642"/>
      <c r="DQ15" s="646">
        <v>9331104</v>
      </c>
      <c r="DR15" s="641"/>
      <c r="DS15" s="641"/>
      <c r="DT15" s="641"/>
      <c r="DU15" s="641"/>
      <c r="DV15" s="641"/>
      <c r="DW15" s="641"/>
      <c r="DX15" s="641"/>
      <c r="DY15" s="641"/>
      <c r="DZ15" s="641"/>
      <c r="EA15" s="641"/>
      <c r="EB15" s="641"/>
      <c r="EC15" s="684"/>
    </row>
    <row r="16" spans="2:143" ht="11.25" customHeight="1" x14ac:dyDescent="0.15">
      <c r="B16" s="637" t="s">
        <v>260</v>
      </c>
      <c r="C16" s="638"/>
      <c r="D16" s="638"/>
      <c r="E16" s="638"/>
      <c r="F16" s="638"/>
      <c r="G16" s="638"/>
      <c r="H16" s="638"/>
      <c r="I16" s="638"/>
      <c r="J16" s="638"/>
      <c r="K16" s="638"/>
      <c r="L16" s="638"/>
      <c r="M16" s="638"/>
      <c r="N16" s="638"/>
      <c r="O16" s="638"/>
      <c r="P16" s="638"/>
      <c r="Q16" s="639"/>
      <c r="R16" s="640">
        <v>51805</v>
      </c>
      <c r="S16" s="641"/>
      <c r="T16" s="641"/>
      <c r="U16" s="641"/>
      <c r="V16" s="641"/>
      <c r="W16" s="641"/>
      <c r="X16" s="641"/>
      <c r="Y16" s="642"/>
      <c r="Z16" s="677">
        <v>0</v>
      </c>
      <c r="AA16" s="677"/>
      <c r="AB16" s="677"/>
      <c r="AC16" s="677"/>
      <c r="AD16" s="678">
        <v>51805</v>
      </c>
      <c r="AE16" s="678"/>
      <c r="AF16" s="678"/>
      <c r="AG16" s="678"/>
      <c r="AH16" s="678"/>
      <c r="AI16" s="678"/>
      <c r="AJ16" s="678"/>
      <c r="AK16" s="678"/>
      <c r="AL16" s="643">
        <v>0.1</v>
      </c>
      <c r="AM16" s="644"/>
      <c r="AN16" s="644"/>
      <c r="AO16" s="679"/>
      <c r="AP16" s="637" t="s">
        <v>261</v>
      </c>
      <c r="AQ16" s="638"/>
      <c r="AR16" s="638"/>
      <c r="AS16" s="638"/>
      <c r="AT16" s="638"/>
      <c r="AU16" s="638"/>
      <c r="AV16" s="638"/>
      <c r="AW16" s="638"/>
      <c r="AX16" s="638"/>
      <c r="AY16" s="638"/>
      <c r="AZ16" s="638"/>
      <c r="BA16" s="638"/>
      <c r="BB16" s="638"/>
      <c r="BC16" s="638"/>
      <c r="BD16" s="638"/>
      <c r="BE16" s="638"/>
      <c r="BF16" s="639"/>
      <c r="BG16" s="640" t="s">
        <v>240</v>
      </c>
      <c r="BH16" s="641"/>
      <c r="BI16" s="641"/>
      <c r="BJ16" s="641"/>
      <c r="BK16" s="641"/>
      <c r="BL16" s="641"/>
      <c r="BM16" s="641"/>
      <c r="BN16" s="642"/>
      <c r="BO16" s="677" t="s">
        <v>146</v>
      </c>
      <c r="BP16" s="677"/>
      <c r="BQ16" s="677"/>
      <c r="BR16" s="677"/>
      <c r="BS16" s="646" t="s">
        <v>240</v>
      </c>
      <c r="BT16" s="641"/>
      <c r="BU16" s="641"/>
      <c r="BV16" s="641"/>
      <c r="BW16" s="641"/>
      <c r="BX16" s="641"/>
      <c r="BY16" s="641"/>
      <c r="BZ16" s="641"/>
      <c r="CA16" s="641"/>
      <c r="CB16" s="684"/>
      <c r="CD16" s="673" t="s">
        <v>262</v>
      </c>
      <c r="CE16" s="674"/>
      <c r="CF16" s="674"/>
      <c r="CG16" s="674"/>
      <c r="CH16" s="674"/>
      <c r="CI16" s="674"/>
      <c r="CJ16" s="674"/>
      <c r="CK16" s="674"/>
      <c r="CL16" s="674"/>
      <c r="CM16" s="674"/>
      <c r="CN16" s="674"/>
      <c r="CO16" s="674"/>
      <c r="CP16" s="674"/>
      <c r="CQ16" s="675"/>
      <c r="CR16" s="640">
        <v>301545</v>
      </c>
      <c r="CS16" s="641"/>
      <c r="CT16" s="641"/>
      <c r="CU16" s="641"/>
      <c r="CV16" s="641"/>
      <c r="CW16" s="641"/>
      <c r="CX16" s="641"/>
      <c r="CY16" s="642"/>
      <c r="CZ16" s="677">
        <v>0.3</v>
      </c>
      <c r="DA16" s="677"/>
      <c r="DB16" s="677"/>
      <c r="DC16" s="677"/>
      <c r="DD16" s="646" t="s">
        <v>240</v>
      </c>
      <c r="DE16" s="641"/>
      <c r="DF16" s="641"/>
      <c r="DG16" s="641"/>
      <c r="DH16" s="641"/>
      <c r="DI16" s="641"/>
      <c r="DJ16" s="641"/>
      <c r="DK16" s="641"/>
      <c r="DL16" s="641"/>
      <c r="DM16" s="641"/>
      <c r="DN16" s="641"/>
      <c r="DO16" s="641"/>
      <c r="DP16" s="642"/>
      <c r="DQ16" s="646">
        <v>82210</v>
      </c>
      <c r="DR16" s="641"/>
      <c r="DS16" s="641"/>
      <c r="DT16" s="641"/>
      <c r="DU16" s="641"/>
      <c r="DV16" s="641"/>
      <c r="DW16" s="641"/>
      <c r="DX16" s="641"/>
      <c r="DY16" s="641"/>
      <c r="DZ16" s="641"/>
      <c r="EA16" s="641"/>
      <c r="EB16" s="641"/>
      <c r="EC16" s="684"/>
    </row>
    <row r="17" spans="2:133" ht="11.25" customHeight="1" x14ac:dyDescent="0.15">
      <c r="B17" s="637" t="s">
        <v>263</v>
      </c>
      <c r="C17" s="638"/>
      <c r="D17" s="638"/>
      <c r="E17" s="638"/>
      <c r="F17" s="638"/>
      <c r="G17" s="638"/>
      <c r="H17" s="638"/>
      <c r="I17" s="638"/>
      <c r="J17" s="638"/>
      <c r="K17" s="638"/>
      <c r="L17" s="638"/>
      <c r="M17" s="638"/>
      <c r="N17" s="638"/>
      <c r="O17" s="638"/>
      <c r="P17" s="638"/>
      <c r="Q17" s="639"/>
      <c r="R17" s="640">
        <v>884104</v>
      </c>
      <c r="S17" s="641"/>
      <c r="T17" s="641"/>
      <c r="U17" s="641"/>
      <c r="V17" s="641"/>
      <c r="W17" s="641"/>
      <c r="X17" s="641"/>
      <c r="Y17" s="642"/>
      <c r="Z17" s="677">
        <v>0.7</v>
      </c>
      <c r="AA17" s="677"/>
      <c r="AB17" s="677"/>
      <c r="AC17" s="677"/>
      <c r="AD17" s="678">
        <v>884104</v>
      </c>
      <c r="AE17" s="678"/>
      <c r="AF17" s="678"/>
      <c r="AG17" s="678"/>
      <c r="AH17" s="678"/>
      <c r="AI17" s="678"/>
      <c r="AJ17" s="678"/>
      <c r="AK17" s="678"/>
      <c r="AL17" s="643">
        <v>1.4</v>
      </c>
      <c r="AM17" s="644"/>
      <c r="AN17" s="644"/>
      <c r="AO17" s="679"/>
      <c r="AP17" s="637" t="s">
        <v>264</v>
      </c>
      <c r="AQ17" s="638"/>
      <c r="AR17" s="638"/>
      <c r="AS17" s="638"/>
      <c r="AT17" s="638"/>
      <c r="AU17" s="638"/>
      <c r="AV17" s="638"/>
      <c r="AW17" s="638"/>
      <c r="AX17" s="638"/>
      <c r="AY17" s="638"/>
      <c r="AZ17" s="638"/>
      <c r="BA17" s="638"/>
      <c r="BB17" s="638"/>
      <c r="BC17" s="638"/>
      <c r="BD17" s="638"/>
      <c r="BE17" s="638"/>
      <c r="BF17" s="639"/>
      <c r="BG17" s="640" t="s">
        <v>240</v>
      </c>
      <c r="BH17" s="641"/>
      <c r="BI17" s="641"/>
      <c r="BJ17" s="641"/>
      <c r="BK17" s="641"/>
      <c r="BL17" s="641"/>
      <c r="BM17" s="641"/>
      <c r="BN17" s="642"/>
      <c r="BO17" s="677" t="s">
        <v>146</v>
      </c>
      <c r="BP17" s="677"/>
      <c r="BQ17" s="677"/>
      <c r="BR17" s="677"/>
      <c r="BS17" s="646" t="s">
        <v>146</v>
      </c>
      <c r="BT17" s="641"/>
      <c r="BU17" s="641"/>
      <c r="BV17" s="641"/>
      <c r="BW17" s="641"/>
      <c r="BX17" s="641"/>
      <c r="BY17" s="641"/>
      <c r="BZ17" s="641"/>
      <c r="CA17" s="641"/>
      <c r="CB17" s="684"/>
      <c r="CD17" s="673" t="s">
        <v>265</v>
      </c>
      <c r="CE17" s="674"/>
      <c r="CF17" s="674"/>
      <c r="CG17" s="674"/>
      <c r="CH17" s="674"/>
      <c r="CI17" s="674"/>
      <c r="CJ17" s="674"/>
      <c r="CK17" s="674"/>
      <c r="CL17" s="674"/>
      <c r="CM17" s="674"/>
      <c r="CN17" s="674"/>
      <c r="CO17" s="674"/>
      <c r="CP17" s="674"/>
      <c r="CQ17" s="675"/>
      <c r="CR17" s="640">
        <v>8154739</v>
      </c>
      <c r="CS17" s="641"/>
      <c r="CT17" s="641"/>
      <c r="CU17" s="641"/>
      <c r="CV17" s="641"/>
      <c r="CW17" s="641"/>
      <c r="CX17" s="641"/>
      <c r="CY17" s="642"/>
      <c r="CZ17" s="677">
        <v>7.1</v>
      </c>
      <c r="DA17" s="677"/>
      <c r="DB17" s="677"/>
      <c r="DC17" s="677"/>
      <c r="DD17" s="646" t="s">
        <v>146</v>
      </c>
      <c r="DE17" s="641"/>
      <c r="DF17" s="641"/>
      <c r="DG17" s="641"/>
      <c r="DH17" s="641"/>
      <c r="DI17" s="641"/>
      <c r="DJ17" s="641"/>
      <c r="DK17" s="641"/>
      <c r="DL17" s="641"/>
      <c r="DM17" s="641"/>
      <c r="DN17" s="641"/>
      <c r="DO17" s="641"/>
      <c r="DP17" s="642"/>
      <c r="DQ17" s="646">
        <v>7549094</v>
      </c>
      <c r="DR17" s="641"/>
      <c r="DS17" s="641"/>
      <c r="DT17" s="641"/>
      <c r="DU17" s="641"/>
      <c r="DV17" s="641"/>
      <c r="DW17" s="641"/>
      <c r="DX17" s="641"/>
      <c r="DY17" s="641"/>
      <c r="DZ17" s="641"/>
      <c r="EA17" s="641"/>
      <c r="EB17" s="641"/>
      <c r="EC17" s="684"/>
    </row>
    <row r="18" spans="2:133" ht="11.25" customHeight="1" x14ac:dyDescent="0.15">
      <c r="B18" s="637" t="s">
        <v>266</v>
      </c>
      <c r="C18" s="638"/>
      <c r="D18" s="638"/>
      <c r="E18" s="638"/>
      <c r="F18" s="638"/>
      <c r="G18" s="638"/>
      <c r="H18" s="638"/>
      <c r="I18" s="638"/>
      <c r="J18" s="638"/>
      <c r="K18" s="638"/>
      <c r="L18" s="638"/>
      <c r="M18" s="638"/>
      <c r="N18" s="638"/>
      <c r="O18" s="638"/>
      <c r="P18" s="638"/>
      <c r="Q18" s="639"/>
      <c r="R18" s="640">
        <v>319290</v>
      </c>
      <c r="S18" s="641"/>
      <c r="T18" s="641"/>
      <c r="U18" s="641"/>
      <c r="V18" s="641"/>
      <c r="W18" s="641"/>
      <c r="X18" s="641"/>
      <c r="Y18" s="642"/>
      <c r="Z18" s="677">
        <v>0.3</v>
      </c>
      <c r="AA18" s="677"/>
      <c r="AB18" s="677"/>
      <c r="AC18" s="677"/>
      <c r="AD18" s="678">
        <v>319290</v>
      </c>
      <c r="AE18" s="678"/>
      <c r="AF18" s="678"/>
      <c r="AG18" s="678"/>
      <c r="AH18" s="678"/>
      <c r="AI18" s="678"/>
      <c r="AJ18" s="678"/>
      <c r="AK18" s="678"/>
      <c r="AL18" s="643">
        <v>0.5</v>
      </c>
      <c r="AM18" s="644"/>
      <c r="AN18" s="644"/>
      <c r="AO18" s="679"/>
      <c r="AP18" s="637" t="s">
        <v>267</v>
      </c>
      <c r="AQ18" s="638"/>
      <c r="AR18" s="638"/>
      <c r="AS18" s="638"/>
      <c r="AT18" s="638"/>
      <c r="AU18" s="638"/>
      <c r="AV18" s="638"/>
      <c r="AW18" s="638"/>
      <c r="AX18" s="638"/>
      <c r="AY18" s="638"/>
      <c r="AZ18" s="638"/>
      <c r="BA18" s="638"/>
      <c r="BB18" s="638"/>
      <c r="BC18" s="638"/>
      <c r="BD18" s="638"/>
      <c r="BE18" s="638"/>
      <c r="BF18" s="639"/>
      <c r="BG18" s="640" t="s">
        <v>240</v>
      </c>
      <c r="BH18" s="641"/>
      <c r="BI18" s="641"/>
      <c r="BJ18" s="641"/>
      <c r="BK18" s="641"/>
      <c r="BL18" s="641"/>
      <c r="BM18" s="641"/>
      <c r="BN18" s="642"/>
      <c r="BO18" s="677" t="s">
        <v>240</v>
      </c>
      <c r="BP18" s="677"/>
      <c r="BQ18" s="677"/>
      <c r="BR18" s="677"/>
      <c r="BS18" s="646" t="s">
        <v>146</v>
      </c>
      <c r="BT18" s="641"/>
      <c r="BU18" s="641"/>
      <c r="BV18" s="641"/>
      <c r="BW18" s="641"/>
      <c r="BX18" s="641"/>
      <c r="BY18" s="641"/>
      <c r="BZ18" s="641"/>
      <c r="CA18" s="641"/>
      <c r="CB18" s="684"/>
      <c r="CD18" s="673" t="s">
        <v>268</v>
      </c>
      <c r="CE18" s="674"/>
      <c r="CF18" s="674"/>
      <c r="CG18" s="674"/>
      <c r="CH18" s="674"/>
      <c r="CI18" s="674"/>
      <c r="CJ18" s="674"/>
      <c r="CK18" s="674"/>
      <c r="CL18" s="674"/>
      <c r="CM18" s="674"/>
      <c r="CN18" s="674"/>
      <c r="CO18" s="674"/>
      <c r="CP18" s="674"/>
      <c r="CQ18" s="675"/>
      <c r="CR18" s="640">
        <v>931177</v>
      </c>
      <c r="CS18" s="641"/>
      <c r="CT18" s="641"/>
      <c r="CU18" s="641"/>
      <c r="CV18" s="641"/>
      <c r="CW18" s="641"/>
      <c r="CX18" s="641"/>
      <c r="CY18" s="642"/>
      <c r="CZ18" s="677">
        <v>0.8</v>
      </c>
      <c r="DA18" s="677"/>
      <c r="DB18" s="677"/>
      <c r="DC18" s="677"/>
      <c r="DD18" s="646" t="s">
        <v>146</v>
      </c>
      <c r="DE18" s="641"/>
      <c r="DF18" s="641"/>
      <c r="DG18" s="641"/>
      <c r="DH18" s="641"/>
      <c r="DI18" s="641"/>
      <c r="DJ18" s="641"/>
      <c r="DK18" s="641"/>
      <c r="DL18" s="641"/>
      <c r="DM18" s="641"/>
      <c r="DN18" s="641"/>
      <c r="DO18" s="641"/>
      <c r="DP18" s="642"/>
      <c r="DQ18" s="646">
        <v>931177</v>
      </c>
      <c r="DR18" s="641"/>
      <c r="DS18" s="641"/>
      <c r="DT18" s="641"/>
      <c r="DU18" s="641"/>
      <c r="DV18" s="641"/>
      <c r="DW18" s="641"/>
      <c r="DX18" s="641"/>
      <c r="DY18" s="641"/>
      <c r="DZ18" s="641"/>
      <c r="EA18" s="641"/>
      <c r="EB18" s="641"/>
      <c r="EC18" s="684"/>
    </row>
    <row r="19" spans="2:133" ht="11.25" customHeight="1" x14ac:dyDescent="0.15">
      <c r="B19" s="637" t="s">
        <v>269</v>
      </c>
      <c r="C19" s="638"/>
      <c r="D19" s="638"/>
      <c r="E19" s="638"/>
      <c r="F19" s="638"/>
      <c r="G19" s="638"/>
      <c r="H19" s="638"/>
      <c r="I19" s="638"/>
      <c r="J19" s="638"/>
      <c r="K19" s="638"/>
      <c r="L19" s="638"/>
      <c r="M19" s="638"/>
      <c r="N19" s="638"/>
      <c r="O19" s="638"/>
      <c r="P19" s="638"/>
      <c r="Q19" s="639"/>
      <c r="R19" s="640">
        <v>23302</v>
      </c>
      <c r="S19" s="641"/>
      <c r="T19" s="641"/>
      <c r="U19" s="641"/>
      <c r="V19" s="641"/>
      <c r="W19" s="641"/>
      <c r="X19" s="641"/>
      <c r="Y19" s="642"/>
      <c r="Z19" s="677">
        <v>0</v>
      </c>
      <c r="AA19" s="677"/>
      <c r="AB19" s="677"/>
      <c r="AC19" s="677"/>
      <c r="AD19" s="678">
        <v>23302</v>
      </c>
      <c r="AE19" s="678"/>
      <c r="AF19" s="678"/>
      <c r="AG19" s="678"/>
      <c r="AH19" s="678"/>
      <c r="AI19" s="678"/>
      <c r="AJ19" s="678"/>
      <c r="AK19" s="678"/>
      <c r="AL19" s="643">
        <v>0</v>
      </c>
      <c r="AM19" s="644"/>
      <c r="AN19" s="644"/>
      <c r="AO19" s="679"/>
      <c r="AP19" s="637" t="s">
        <v>270</v>
      </c>
      <c r="AQ19" s="638"/>
      <c r="AR19" s="638"/>
      <c r="AS19" s="638"/>
      <c r="AT19" s="638"/>
      <c r="AU19" s="638"/>
      <c r="AV19" s="638"/>
      <c r="AW19" s="638"/>
      <c r="AX19" s="638"/>
      <c r="AY19" s="638"/>
      <c r="AZ19" s="638"/>
      <c r="BA19" s="638"/>
      <c r="BB19" s="638"/>
      <c r="BC19" s="638"/>
      <c r="BD19" s="638"/>
      <c r="BE19" s="638"/>
      <c r="BF19" s="639"/>
      <c r="BG19" s="640">
        <v>5181559</v>
      </c>
      <c r="BH19" s="641"/>
      <c r="BI19" s="641"/>
      <c r="BJ19" s="641"/>
      <c r="BK19" s="641"/>
      <c r="BL19" s="641"/>
      <c r="BM19" s="641"/>
      <c r="BN19" s="642"/>
      <c r="BO19" s="677">
        <v>10.199999999999999</v>
      </c>
      <c r="BP19" s="677"/>
      <c r="BQ19" s="677"/>
      <c r="BR19" s="677"/>
      <c r="BS19" s="646" t="s">
        <v>146</v>
      </c>
      <c r="BT19" s="641"/>
      <c r="BU19" s="641"/>
      <c r="BV19" s="641"/>
      <c r="BW19" s="641"/>
      <c r="BX19" s="641"/>
      <c r="BY19" s="641"/>
      <c r="BZ19" s="641"/>
      <c r="CA19" s="641"/>
      <c r="CB19" s="684"/>
      <c r="CD19" s="673" t="s">
        <v>271</v>
      </c>
      <c r="CE19" s="674"/>
      <c r="CF19" s="674"/>
      <c r="CG19" s="674"/>
      <c r="CH19" s="674"/>
      <c r="CI19" s="674"/>
      <c r="CJ19" s="674"/>
      <c r="CK19" s="674"/>
      <c r="CL19" s="674"/>
      <c r="CM19" s="674"/>
      <c r="CN19" s="674"/>
      <c r="CO19" s="674"/>
      <c r="CP19" s="674"/>
      <c r="CQ19" s="675"/>
      <c r="CR19" s="640" t="s">
        <v>240</v>
      </c>
      <c r="CS19" s="641"/>
      <c r="CT19" s="641"/>
      <c r="CU19" s="641"/>
      <c r="CV19" s="641"/>
      <c r="CW19" s="641"/>
      <c r="CX19" s="641"/>
      <c r="CY19" s="642"/>
      <c r="CZ19" s="677" t="s">
        <v>240</v>
      </c>
      <c r="DA19" s="677"/>
      <c r="DB19" s="677"/>
      <c r="DC19" s="677"/>
      <c r="DD19" s="646" t="s">
        <v>240</v>
      </c>
      <c r="DE19" s="641"/>
      <c r="DF19" s="641"/>
      <c r="DG19" s="641"/>
      <c r="DH19" s="641"/>
      <c r="DI19" s="641"/>
      <c r="DJ19" s="641"/>
      <c r="DK19" s="641"/>
      <c r="DL19" s="641"/>
      <c r="DM19" s="641"/>
      <c r="DN19" s="641"/>
      <c r="DO19" s="641"/>
      <c r="DP19" s="642"/>
      <c r="DQ19" s="646" t="s">
        <v>146</v>
      </c>
      <c r="DR19" s="641"/>
      <c r="DS19" s="641"/>
      <c r="DT19" s="641"/>
      <c r="DU19" s="641"/>
      <c r="DV19" s="641"/>
      <c r="DW19" s="641"/>
      <c r="DX19" s="641"/>
      <c r="DY19" s="641"/>
      <c r="DZ19" s="641"/>
      <c r="EA19" s="641"/>
      <c r="EB19" s="641"/>
      <c r="EC19" s="684"/>
    </row>
    <row r="20" spans="2:133" ht="11.25" customHeight="1" x14ac:dyDescent="0.15">
      <c r="B20" s="637" t="s">
        <v>272</v>
      </c>
      <c r="C20" s="638"/>
      <c r="D20" s="638"/>
      <c r="E20" s="638"/>
      <c r="F20" s="638"/>
      <c r="G20" s="638"/>
      <c r="H20" s="638"/>
      <c r="I20" s="638"/>
      <c r="J20" s="638"/>
      <c r="K20" s="638"/>
      <c r="L20" s="638"/>
      <c r="M20" s="638"/>
      <c r="N20" s="638"/>
      <c r="O20" s="638"/>
      <c r="P20" s="638"/>
      <c r="Q20" s="639"/>
      <c r="R20" s="640">
        <v>3795</v>
      </c>
      <c r="S20" s="641"/>
      <c r="T20" s="641"/>
      <c r="U20" s="641"/>
      <c r="V20" s="641"/>
      <c r="W20" s="641"/>
      <c r="X20" s="641"/>
      <c r="Y20" s="642"/>
      <c r="Z20" s="677">
        <v>0</v>
      </c>
      <c r="AA20" s="677"/>
      <c r="AB20" s="677"/>
      <c r="AC20" s="677"/>
      <c r="AD20" s="678">
        <v>3795</v>
      </c>
      <c r="AE20" s="678"/>
      <c r="AF20" s="678"/>
      <c r="AG20" s="678"/>
      <c r="AH20" s="678"/>
      <c r="AI20" s="678"/>
      <c r="AJ20" s="678"/>
      <c r="AK20" s="678"/>
      <c r="AL20" s="643">
        <v>0</v>
      </c>
      <c r="AM20" s="644"/>
      <c r="AN20" s="644"/>
      <c r="AO20" s="679"/>
      <c r="AP20" s="637" t="s">
        <v>273</v>
      </c>
      <c r="AQ20" s="638"/>
      <c r="AR20" s="638"/>
      <c r="AS20" s="638"/>
      <c r="AT20" s="638"/>
      <c r="AU20" s="638"/>
      <c r="AV20" s="638"/>
      <c r="AW20" s="638"/>
      <c r="AX20" s="638"/>
      <c r="AY20" s="638"/>
      <c r="AZ20" s="638"/>
      <c r="BA20" s="638"/>
      <c r="BB20" s="638"/>
      <c r="BC20" s="638"/>
      <c r="BD20" s="638"/>
      <c r="BE20" s="638"/>
      <c r="BF20" s="639"/>
      <c r="BG20" s="640">
        <v>5181559</v>
      </c>
      <c r="BH20" s="641"/>
      <c r="BI20" s="641"/>
      <c r="BJ20" s="641"/>
      <c r="BK20" s="641"/>
      <c r="BL20" s="641"/>
      <c r="BM20" s="641"/>
      <c r="BN20" s="642"/>
      <c r="BO20" s="677">
        <v>10.199999999999999</v>
      </c>
      <c r="BP20" s="677"/>
      <c r="BQ20" s="677"/>
      <c r="BR20" s="677"/>
      <c r="BS20" s="646" t="s">
        <v>146</v>
      </c>
      <c r="BT20" s="641"/>
      <c r="BU20" s="641"/>
      <c r="BV20" s="641"/>
      <c r="BW20" s="641"/>
      <c r="BX20" s="641"/>
      <c r="BY20" s="641"/>
      <c r="BZ20" s="641"/>
      <c r="CA20" s="641"/>
      <c r="CB20" s="684"/>
      <c r="CD20" s="673" t="s">
        <v>274</v>
      </c>
      <c r="CE20" s="674"/>
      <c r="CF20" s="674"/>
      <c r="CG20" s="674"/>
      <c r="CH20" s="674"/>
      <c r="CI20" s="674"/>
      <c r="CJ20" s="674"/>
      <c r="CK20" s="674"/>
      <c r="CL20" s="674"/>
      <c r="CM20" s="674"/>
      <c r="CN20" s="674"/>
      <c r="CO20" s="674"/>
      <c r="CP20" s="674"/>
      <c r="CQ20" s="675"/>
      <c r="CR20" s="640">
        <v>114889040</v>
      </c>
      <c r="CS20" s="641"/>
      <c r="CT20" s="641"/>
      <c r="CU20" s="641"/>
      <c r="CV20" s="641"/>
      <c r="CW20" s="641"/>
      <c r="CX20" s="641"/>
      <c r="CY20" s="642"/>
      <c r="CZ20" s="677">
        <v>100</v>
      </c>
      <c r="DA20" s="677"/>
      <c r="DB20" s="677"/>
      <c r="DC20" s="677"/>
      <c r="DD20" s="646">
        <v>11355353</v>
      </c>
      <c r="DE20" s="641"/>
      <c r="DF20" s="641"/>
      <c r="DG20" s="641"/>
      <c r="DH20" s="641"/>
      <c r="DI20" s="641"/>
      <c r="DJ20" s="641"/>
      <c r="DK20" s="641"/>
      <c r="DL20" s="641"/>
      <c r="DM20" s="641"/>
      <c r="DN20" s="641"/>
      <c r="DO20" s="641"/>
      <c r="DP20" s="642"/>
      <c r="DQ20" s="646">
        <v>70997360</v>
      </c>
      <c r="DR20" s="641"/>
      <c r="DS20" s="641"/>
      <c r="DT20" s="641"/>
      <c r="DU20" s="641"/>
      <c r="DV20" s="641"/>
      <c r="DW20" s="641"/>
      <c r="DX20" s="641"/>
      <c r="DY20" s="641"/>
      <c r="DZ20" s="641"/>
      <c r="EA20" s="641"/>
      <c r="EB20" s="641"/>
      <c r="EC20" s="684"/>
    </row>
    <row r="21" spans="2:133" ht="11.25" customHeight="1" x14ac:dyDescent="0.15">
      <c r="B21" s="637" t="s">
        <v>275</v>
      </c>
      <c r="C21" s="638"/>
      <c r="D21" s="638"/>
      <c r="E21" s="638"/>
      <c r="F21" s="638"/>
      <c r="G21" s="638"/>
      <c r="H21" s="638"/>
      <c r="I21" s="638"/>
      <c r="J21" s="638"/>
      <c r="K21" s="638"/>
      <c r="L21" s="638"/>
      <c r="M21" s="638"/>
      <c r="N21" s="638"/>
      <c r="O21" s="638"/>
      <c r="P21" s="638"/>
      <c r="Q21" s="639"/>
      <c r="R21" s="640">
        <v>537717</v>
      </c>
      <c r="S21" s="641"/>
      <c r="T21" s="641"/>
      <c r="U21" s="641"/>
      <c r="V21" s="641"/>
      <c r="W21" s="641"/>
      <c r="X21" s="641"/>
      <c r="Y21" s="642"/>
      <c r="Z21" s="677">
        <v>0.5</v>
      </c>
      <c r="AA21" s="677"/>
      <c r="AB21" s="677"/>
      <c r="AC21" s="677"/>
      <c r="AD21" s="678">
        <v>537717</v>
      </c>
      <c r="AE21" s="678"/>
      <c r="AF21" s="678"/>
      <c r="AG21" s="678"/>
      <c r="AH21" s="678"/>
      <c r="AI21" s="678"/>
      <c r="AJ21" s="678"/>
      <c r="AK21" s="678"/>
      <c r="AL21" s="643">
        <v>0.8</v>
      </c>
      <c r="AM21" s="644"/>
      <c r="AN21" s="644"/>
      <c r="AO21" s="679"/>
      <c r="AP21" s="734" t="s">
        <v>276</v>
      </c>
      <c r="AQ21" s="742"/>
      <c r="AR21" s="742"/>
      <c r="AS21" s="742"/>
      <c r="AT21" s="742"/>
      <c r="AU21" s="742"/>
      <c r="AV21" s="742"/>
      <c r="AW21" s="742"/>
      <c r="AX21" s="742"/>
      <c r="AY21" s="742"/>
      <c r="AZ21" s="742"/>
      <c r="BA21" s="742"/>
      <c r="BB21" s="742"/>
      <c r="BC21" s="742"/>
      <c r="BD21" s="742"/>
      <c r="BE21" s="742"/>
      <c r="BF21" s="736"/>
      <c r="BG21" s="640">
        <v>52380</v>
      </c>
      <c r="BH21" s="641"/>
      <c r="BI21" s="641"/>
      <c r="BJ21" s="641"/>
      <c r="BK21" s="641"/>
      <c r="BL21" s="641"/>
      <c r="BM21" s="641"/>
      <c r="BN21" s="642"/>
      <c r="BO21" s="677">
        <v>0.1</v>
      </c>
      <c r="BP21" s="677"/>
      <c r="BQ21" s="677"/>
      <c r="BR21" s="677"/>
      <c r="BS21" s="646" t="s">
        <v>240</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277</v>
      </c>
      <c r="C22" s="638"/>
      <c r="D22" s="638"/>
      <c r="E22" s="638"/>
      <c r="F22" s="638"/>
      <c r="G22" s="638"/>
      <c r="H22" s="638"/>
      <c r="I22" s="638"/>
      <c r="J22" s="638"/>
      <c r="K22" s="638"/>
      <c r="L22" s="638"/>
      <c r="M22" s="638"/>
      <c r="N22" s="638"/>
      <c r="O22" s="638"/>
      <c r="P22" s="638"/>
      <c r="Q22" s="639"/>
      <c r="R22" s="640">
        <v>10455384</v>
      </c>
      <c r="S22" s="641"/>
      <c r="T22" s="641"/>
      <c r="U22" s="641"/>
      <c r="V22" s="641"/>
      <c r="W22" s="641"/>
      <c r="X22" s="641"/>
      <c r="Y22" s="642"/>
      <c r="Z22" s="677">
        <v>8.8000000000000007</v>
      </c>
      <c r="AA22" s="677"/>
      <c r="AB22" s="677"/>
      <c r="AC22" s="677"/>
      <c r="AD22" s="678">
        <v>9705601</v>
      </c>
      <c r="AE22" s="678"/>
      <c r="AF22" s="678"/>
      <c r="AG22" s="678"/>
      <c r="AH22" s="678"/>
      <c r="AI22" s="678"/>
      <c r="AJ22" s="678"/>
      <c r="AK22" s="678"/>
      <c r="AL22" s="643">
        <v>14.9</v>
      </c>
      <c r="AM22" s="644"/>
      <c r="AN22" s="644"/>
      <c r="AO22" s="679"/>
      <c r="AP22" s="734" t="s">
        <v>278</v>
      </c>
      <c r="AQ22" s="742"/>
      <c r="AR22" s="742"/>
      <c r="AS22" s="742"/>
      <c r="AT22" s="742"/>
      <c r="AU22" s="742"/>
      <c r="AV22" s="742"/>
      <c r="AW22" s="742"/>
      <c r="AX22" s="742"/>
      <c r="AY22" s="742"/>
      <c r="AZ22" s="742"/>
      <c r="BA22" s="742"/>
      <c r="BB22" s="742"/>
      <c r="BC22" s="742"/>
      <c r="BD22" s="742"/>
      <c r="BE22" s="742"/>
      <c r="BF22" s="736"/>
      <c r="BG22" s="640">
        <v>1125850</v>
      </c>
      <c r="BH22" s="641"/>
      <c r="BI22" s="641"/>
      <c r="BJ22" s="641"/>
      <c r="BK22" s="641"/>
      <c r="BL22" s="641"/>
      <c r="BM22" s="641"/>
      <c r="BN22" s="642"/>
      <c r="BO22" s="677">
        <v>2.2000000000000002</v>
      </c>
      <c r="BP22" s="677"/>
      <c r="BQ22" s="677"/>
      <c r="BR22" s="677"/>
      <c r="BS22" s="646" t="s">
        <v>240</v>
      </c>
      <c r="BT22" s="641"/>
      <c r="BU22" s="641"/>
      <c r="BV22" s="641"/>
      <c r="BW22" s="641"/>
      <c r="BX22" s="641"/>
      <c r="BY22" s="641"/>
      <c r="BZ22" s="641"/>
      <c r="CA22" s="641"/>
      <c r="CB22" s="684"/>
      <c r="CD22" s="744" t="s">
        <v>279</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280</v>
      </c>
      <c r="C23" s="638"/>
      <c r="D23" s="638"/>
      <c r="E23" s="638"/>
      <c r="F23" s="638"/>
      <c r="G23" s="638"/>
      <c r="H23" s="638"/>
      <c r="I23" s="638"/>
      <c r="J23" s="638"/>
      <c r="K23" s="638"/>
      <c r="L23" s="638"/>
      <c r="M23" s="638"/>
      <c r="N23" s="638"/>
      <c r="O23" s="638"/>
      <c r="P23" s="638"/>
      <c r="Q23" s="639"/>
      <c r="R23" s="640">
        <v>9705601</v>
      </c>
      <c r="S23" s="641"/>
      <c r="T23" s="641"/>
      <c r="U23" s="641"/>
      <c r="V23" s="641"/>
      <c r="W23" s="641"/>
      <c r="X23" s="641"/>
      <c r="Y23" s="642"/>
      <c r="Z23" s="677">
        <v>8.1</v>
      </c>
      <c r="AA23" s="677"/>
      <c r="AB23" s="677"/>
      <c r="AC23" s="677"/>
      <c r="AD23" s="678">
        <v>9705601</v>
      </c>
      <c r="AE23" s="678"/>
      <c r="AF23" s="678"/>
      <c r="AG23" s="678"/>
      <c r="AH23" s="678"/>
      <c r="AI23" s="678"/>
      <c r="AJ23" s="678"/>
      <c r="AK23" s="678"/>
      <c r="AL23" s="643">
        <v>14.9</v>
      </c>
      <c r="AM23" s="644"/>
      <c r="AN23" s="644"/>
      <c r="AO23" s="679"/>
      <c r="AP23" s="734" t="s">
        <v>281</v>
      </c>
      <c r="AQ23" s="742"/>
      <c r="AR23" s="742"/>
      <c r="AS23" s="742"/>
      <c r="AT23" s="742"/>
      <c r="AU23" s="742"/>
      <c r="AV23" s="742"/>
      <c r="AW23" s="742"/>
      <c r="AX23" s="742"/>
      <c r="AY23" s="742"/>
      <c r="AZ23" s="742"/>
      <c r="BA23" s="742"/>
      <c r="BB23" s="742"/>
      <c r="BC23" s="742"/>
      <c r="BD23" s="742"/>
      <c r="BE23" s="742"/>
      <c r="BF23" s="736"/>
      <c r="BG23" s="640">
        <v>4003329</v>
      </c>
      <c r="BH23" s="641"/>
      <c r="BI23" s="641"/>
      <c r="BJ23" s="641"/>
      <c r="BK23" s="641"/>
      <c r="BL23" s="641"/>
      <c r="BM23" s="641"/>
      <c r="BN23" s="642"/>
      <c r="BO23" s="677">
        <v>7.8</v>
      </c>
      <c r="BP23" s="677"/>
      <c r="BQ23" s="677"/>
      <c r="BR23" s="677"/>
      <c r="BS23" s="646" t="s">
        <v>146</v>
      </c>
      <c r="BT23" s="641"/>
      <c r="BU23" s="641"/>
      <c r="BV23" s="641"/>
      <c r="BW23" s="641"/>
      <c r="BX23" s="641"/>
      <c r="BY23" s="641"/>
      <c r="BZ23" s="641"/>
      <c r="CA23" s="641"/>
      <c r="CB23" s="684"/>
      <c r="CD23" s="744" t="s">
        <v>220</v>
      </c>
      <c r="CE23" s="745"/>
      <c r="CF23" s="745"/>
      <c r="CG23" s="745"/>
      <c r="CH23" s="745"/>
      <c r="CI23" s="745"/>
      <c r="CJ23" s="745"/>
      <c r="CK23" s="745"/>
      <c r="CL23" s="745"/>
      <c r="CM23" s="745"/>
      <c r="CN23" s="745"/>
      <c r="CO23" s="745"/>
      <c r="CP23" s="745"/>
      <c r="CQ23" s="746"/>
      <c r="CR23" s="744" t="s">
        <v>282</v>
      </c>
      <c r="CS23" s="745"/>
      <c r="CT23" s="745"/>
      <c r="CU23" s="745"/>
      <c r="CV23" s="745"/>
      <c r="CW23" s="745"/>
      <c r="CX23" s="745"/>
      <c r="CY23" s="746"/>
      <c r="CZ23" s="744" t="s">
        <v>283</v>
      </c>
      <c r="DA23" s="745"/>
      <c r="DB23" s="745"/>
      <c r="DC23" s="746"/>
      <c r="DD23" s="744" t="s">
        <v>284</v>
      </c>
      <c r="DE23" s="745"/>
      <c r="DF23" s="745"/>
      <c r="DG23" s="745"/>
      <c r="DH23" s="745"/>
      <c r="DI23" s="745"/>
      <c r="DJ23" s="745"/>
      <c r="DK23" s="746"/>
      <c r="DL23" s="753" t="s">
        <v>285</v>
      </c>
      <c r="DM23" s="754"/>
      <c r="DN23" s="754"/>
      <c r="DO23" s="754"/>
      <c r="DP23" s="754"/>
      <c r="DQ23" s="754"/>
      <c r="DR23" s="754"/>
      <c r="DS23" s="754"/>
      <c r="DT23" s="754"/>
      <c r="DU23" s="754"/>
      <c r="DV23" s="755"/>
      <c r="DW23" s="744" t="s">
        <v>286</v>
      </c>
      <c r="DX23" s="745"/>
      <c r="DY23" s="745"/>
      <c r="DZ23" s="745"/>
      <c r="EA23" s="745"/>
      <c r="EB23" s="745"/>
      <c r="EC23" s="746"/>
    </row>
    <row r="24" spans="2:133" ht="11.25" customHeight="1" x14ac:dyDescent="0.15">
      <c r="B24" s="637" t="s">
        <v>287</v>
      </c>
      <c r="C24" s="638"/>
      <c r="D24" s="638"/>
      <c r="E24" s="638"/>
      <c r="F24" s="638"/>
      <c r="G24" s="638"/>
      <c r="H24" s="638"/>
      <c r="I24" s="638"/>
      <c r="J24" s="638"/>
      <c r="K24" s="638"/>
      <c r="L24" s="638"/>
      <c r="M24" s="638"/>
      <c r="N24" s="638"/>
      <c r="O24" s="638"/>
      <c r="P24" s="638"/>
      <c r="Q24" s="639"/>
      <c r="R24" s="640">
        <v>749783</v>
      </c>
      <c r="S24" s="641"/>
      <c r="T24" s="641"/>
      <c r="U24" s="641"/>
      <c r="V24" s="641"/>
      <c r="W24" s="641"/>
      <c r="X24" s="641"/>
      <c r="Y24" s="642"/>
      <c r="Z24" s="677">
        <v>0.6</v>
      </c>
      <c r="AA24" s="677"/>
      <c r="AB24" s="677"/>
      <c r="AC24" s="677"/>
      <c r="AD24" s="678" t="s">
        <v>146</v>
      </c>
      <c r="AE24" s="678"/>
      <c r="AF24" s="678"/>
      <c r="AG24" s="678"/>
      <c r="AH24" s="678"/>
      <c r="AI24" s="678"/>
      <c r="AJ24" s="678"/>
      <c r="AK24" s="678"/>
      <c r="AL24" s="643" t="s">
        <v>146</v>
      </c>
      <c r="AM24" s="644"/>
      <c r="AN24" s="644"/>
      <c r="AO24" s="679"/>
      <c r="AP24" s="734" t="s">
        <v>288</v>
      </c>
      <c r="AQ24" s="742"/>
      <c r="AR24" s="742"/>
      <c r="AS24" s="742"/>
      <c r="AT24" s="742"/>
      <c r="AU24" s="742"/>
      <c r="AV24" s="742"/>
      <c r="AW24" s="742"/>
      <c r="AX24" s="742"/>
      <c r="AY24" s="742"/>
      <c r="AZ24" s="742"/>
      <c r="BA24" s="742"/>
      <c r="BB24" s="742"/>
      <c r="BC24" s="742"/>
      <c r="BD24" s="742"/>
      <c r="BE24" s="742"/>
      <c r="BF24" s="736"/>
      <c r="BG24" s="640" t="s">
        <v>146</v>
      </c>
      <c r="BH24" s="641"/>
      <c r="BI24" s="641"/>
      <c r="BJ24" s="641"/>
      <c r="BK24" s="641"/>
      <c r="BL24" s="641"/>
      <c r="BM24" s="641"/>
      <c r="BN24" s="642"/>
      <c r="BO24" s="677" t="s">
        <v>146</v>
      </c>
      <c r="BP24" s="677"/>
      <c r="BQ24" s="677"/>
      <c r="BR24" s="677"/>
      <c r="BS24" s="646" t="s">
        <v>240</v>
      </c>
      <c r="BT24" s="641"/>
      <c r="BU24" s="641"/>
      <c r="BV24" s="641"/>
      <c r="BW24" s="641"/>
      <c r="BX24" s="641"/>
      <c r="BY24" s="641"/>
      <c r="BZ24" s="641"/>
      <c r="CA24" s="641"/>
      <c r="CB24" s="684"/>
      <c r="CD24" s="698" t="s">
        <v>289</v>
      </c>
      <c r="CE24" s="699"/>
      <c r="CF24" s="699"/>
      <c r="CG24" s="699"/>
      <c r="CH24" s="699"/>
      <c r="CI24" s="699"/>
      <c r="CJ24" s="699"/>
      <c r="CK24" s="699"/>
      <c r="CL24" s="699"/>
      <c r="CM24" s="699"/>
      <c r="CN24" s="699"/>
      <c r="CO24" s="699"/>
      <c r="CP24" s="699"/>
      <c r="CQ24" s="700"/>
      <c r="CR24" s="695">
        <v>64268370</v>
      </c>
      <c r="CS24" s="696"/>
      <c r="CT24" s="696"/>
      <c r="CU24" s="696"/>
      <c r="CV24" s="696"/>
      <c r="CW24" s="696"/>
      <c r="CX24" s="696"/>
      <c r="CY24" s="739"/>
      <c r="CZ24" s="740">
        <v>55.9</v>
      </c>
      <c r="DA24" s="711"/>
      <c r="DB24" s="711"/>
      <c r="DC24" s="743"/>
      <c r="DD24" s="738">
        <v>36379315</v>
      </c>
      <c r="DE24" s="696"/>
      <c r="DF24" s="696"/>
      <c r="DG24" s="696"/>
      <c r="DH24" s="696"/>
      <c r="DI24" s="696"/>
      <c r="DJ24" s="696"/>
      <c r="DK24" s="739"/>
      <c r="DL24" s="738">
        <v>36222381</v>
      </c>
      <c r="DM24" s="696"/>
      <c r="DN24" s="696"/>
      <c r="DO24" s="696"/>
      <c r="DP24" s="696"/>
      <c r="DQ24" s="696"/>
      <c r="DR24" s="696"/>
      <c r="DS24" s="696"/>
      <c r="DT24" s="696"/>
      <c r="DU24" s="696"/>
      <c r="DV24" s="739"/>
      <c r="DW24" s="740">
        <v>53.9</v>
      </c>
      <c r="DX24" s="711"/>
      <c r="DY24" s="711"/>
      <c r="DZ24" s="711"/>
      <c r="EA24" s="711"/>
      <c r="EB24" s="711"/>
      <c r="EC24" s="741"/>
    </row>
    <row r="25" spans="2:133" ht="11.25" customHeight="1" x14ac:dyDescent="0.15">
      <c r="B25" s="637" t="s">
        <v>290</v>
      </c>
      <c r="C25" s="638"/>
      <c r="D25" s="638"/>
      <c r="E25" s="638"/>
      <c r="F25" s="638"/>
      <c r="G25" s="638"/>
      <c r="H25" s="638"/>
      <c r="I25" s="638"/>
      <c r="J25" s="638"/>
      <c r="K25" s="638"/>
      <c r="L25" s="638"/>
      <c r="M25" s="638"/>
      <c r="N25" s="638"/>
      <c r="O25" s="638"/>
      <c r="P25" s="638"/>
      <c r="Q25" s="639"/>
      <c r="R25" s="640" t="s">
        <v>240</v>
      </c>
      <c r="S25" s="641"/>
      <c r="T25" s="641"/>
      <c r="U25" s="641"/>
      <c r="V25" s="641"/>
      <c r="W25" s="641"/>
      <c r="X25" s="641"/>
      <c r="Y25" s="642"/>
      <c r="Z25" s="677" t="s">
        <v>146</v>
      </c>
      <c r="AA25" s="677"/>
      <c r="AB25" s="677"/>
      <c r="AC25" s="677"/>
      <c r="AD25" s="678" t="s">
        <v>146</v>
      </c>
      <c r="AE25" s="678"/>
      <c r="AF25" s="678"/>
      <c r="AG25" s="678"/>
      <c r="AH25" s="678"/>
      <c r="AI25" s="678"/>
      <c r="AJ25" s="678"/>
      <c r="AK25" s="678"/>
      <c r="AL25" s="643" t="s">
        <v>146</v>
      </c>
      <c r="AM25" s="644"/>
      <c r="AN25" s="644"/>
      <c r="AO25" s="679"/>
      <c r="AP25" s="734" t="s">
        <v>291</v>
      </c>
      <c r="AQ25" s="742"/>
      <c r="AR25" s="742"/>
      <c r="AS25" s="742"/>
      <c r="AT25" s="742"/>
      <c r="AU25" s="742"/>
      <c r="AV25" s="742"/>
      <c r="AW25" s="742"/>
      <c r="AX25" s="742"/>
      <c r="AY25" s="742"/>
      <c r="AZ25" s="742"/>
      <c r="BA25" s="742"/>
      <c r="BB25" s="742"/>
      <c r="BC25" s="742"/>
      <c r="BD25" s="742"/>
      <c r="BE25" s="742"/>
      <c r="BF25" s="736"/>
      <c r="BG25" s="640" t="s">
        <v>240</v>
      </c>
      <c r="BH25" s="641"/>
      <c r="BI25" s="641"/>
      <c r="BJ25" s="641"/>
      <c r="BK25" s="641"/>
      <c r="BL25" s="641"/>
      <c r="BM25" s="641"/>
      <c r="BN25" s="642"/>
      <c r="BO25" s="677" t="s">
        <v>240</v>
      </c>
      <c r="BP25" s="677"/>
      <c r="BQ25" s="677"/>
      <c r="BR25" s="677"/>
      <c r="BS25" s="646" t="s">
        <v>240</v>
      </c>
      <c r="BT25" s="641"/>
      <c r="BU25" s="641"/>
      <c r="BV25" s="641"/>
      <c r="BW25" s="641"/>
      <c r="BX25" s="641"/>
      <c r="BY25" s="641"/>
      <c r="BZ25" s="641"/>
      <c r="CA25" s="641"/>
      <c r="CB25" s="684"/>
      <c r="CD25" s="673" t="s">
        <v>292</v>
      </c>
      <c r="CE25" s="674"/>
      <c r="CF25" s="674"/>
      <c r="CG25" s="674"/>
      <c r="CH25" s="674"/>
      <c r="CI25" s="674"/>
      <c r="CJ25" s="674"/>
      <c r="CK25" s="674"/>
      <c r="CL25" s="674"/>
      <c r="CM25" s="674"/>
      <c r="CN25" s="674"/>
      <c r="CO25" s="674"/>
      <c r="CP25" s="674"/>
      <c r="CQ25" s="675"/>
      <c r="CR25" s="640">
        <v>19811873</v>
      </c>
      <c r="CS25" s="659"/>
      <c r="CT25" s="659"/>
      <c r="CU25" s="659"/>
      <c r="CV25" s="659"/>
      <c r="CW25" s="659"/>
      <c r="CX25" s="659"/>
      <c r="CY25" s="660"/>
      <c r="CZ25" s="643">
        <v>17.2</v>
      </c>
      <c r="DA25" s="661"/>
      <c r="DB25" s="661"/>
      <c r="DC25" s="662"/>
      <c r="DD25" s="646">
        <v>18087135</v>
      </c>
      <c r="DE25" s="659"/>
      <c r="DF25" s="659"/>
      <c r="DG25" s="659"/>
      <c r="DH25" s="659"/>
      <c r="DI25" s="659"/>
      <c r="DJ25" s="659"/>
      <c r="DK25" s="660"/>
      <c r="DL25" s="646">
        <v>17934630</v>
      </c>
      <c r="DM25" s="659"/>
      <c r="DN25" s="659"/>
      <c r="DO25" s="659"/>
      <c r="DP25" s="659"/>
      <c r="DQ25" s="659"/>
      <c r="DR25" s="659"/>
      <c r="DS25" s="659"/>
      <c r="DT25" s="659"/>
      <c r="DU25" s="659"/>
      <c r="DV25" s="660"/>
      <c r="DW25" s="643">
        <v>26.7</v>
      </c>
      <c r="DX25" s="661"/>
      <c r="DY25" s="661"/>
      <c r="DZ25" s="661"/>
      <c r="EA25" s="661"/>
      <c r="EB25" s="661"/>
      <c r="EC25" s="676"/>
    </row>
    <row r="26" spans="2:133" ht="11.25" customHeight="1" x14ac:dyDescent="0.15">
      <c r="B26" s="637" t="s">
        <v>293</v>
      </c>
      <c r="C26" s="638"/>
      <c r="D26" s="638"/>
      <c r="E26" s="638"/>
      <c r="F26" s="638"/>
      <c r="G26" s="638"/>
      <c r="H26" s="638"/>
      <c r="I26" s="638"/>
      <c r="J26" s="638"/>
      <c r="K26" s="638"/>
      <c r="L26" s="638"/>
      <c r="M26" s="638"/>
      <c r="N26" s="638"/>
      <c r="O26" s="638"/>
      <c r="P26" s="638"/>
      <c r="Q26" s="639"/>
      <c r="R26" s="640">
        <v>69332854</v>
      </c>
      <c r="S26" s="641"/>
      <c r="T26" s="641"/>
      <c r="U26" s="641"/>
      <c r="V26" s="641"/>
      <c r="W26" s="641"/>
      <c r="X26" s="641"/>
      <c r="Y26" s="642"/>
      <c r="Z26" s="677">
        <v>58</v>
      </c>
      <c r="AA26" s="677"/>
      <c r="AB26" s="677"/>
      <c r="AC26" s="677"/>
      <c r="AD26" s="678">
        <v>64579742</v>
      </c>
      <c r="AE26" s="678"/>
      <c r="AF26" s="678"/>
      <c r="AG26" s="678"/>
      <c r="AH26" s="678"/>
      <c r="AI26" s="678"/>
      <c r="AJ26" s="678"/>
      <c r="AK26" s="678"/>
      <c r="AL26" s="643">
        <v>99.3</v>
      </c>
      <c r="AM26" s="644"/>
      <c r="AN26" s="644"/>
      <c r="AO26" s="679"/>
      <c r="AP26" s="734" t="s">
        <v>294</v>
      </c>
      <c r="AQ26" s="735"/>
      <c r="AR26" s="735"/>
      <c r="AS26" s="735"/>
      <c r="AT26" s="735"/>
      <c r="AU26" s="735"/>
      <c r="AV26" s="735"/>
      <c r="AW26" s="735"/>
      <c r="AX26" s="735"/>
      <c r="AY26" s="735"/>
      <c r="AZ26" s="735"/>
      <c r="BA26" s="735"/>
      <c r="BB26" s="735"/>
      <c r="BC26" s="735"/>
      <c r="BD26" s="735"/>
      <c r="BE26" s="735"/>
      <c r="BF26" s="736"/>
      <c r="BG26" s="640" t="s">
        <v>146</v>
      </c>
      <c r="BH26" s="641"/>
      <c r="BI26" s="641"/>
      <c r="BJ26" s="641"/>
      <c r="BK26" s="641"/>
      <c r="BL26" s="641"/>
      <c r="BM26" s="641"/>
      <c r="BN26" s="642"/>
      <c r="BO26" s="677" t="s">
        <v>240</v>
      </c>
      <c r="BP26" s="677"/>
      <c r="BQ26" s="677"/>
      <c r="BR26" s="677"/>
      <c r="BS26" s="646" t="s">
        <v>146</v>
      </c>
      <c r="BT26" s="641"/>
      <c r="BU26" s="641"/>
      <c r="BV26" s="641"/>
      <c r="BW26" s="641"/>
      <c r="BX26" s="641"/>
      <c r="BY26" s="641"/>
      <c r="BZ26" s="641"/>
      <c r="CA26" s="641"/>
      <c r="CB26" s="684"/>
      <c r="CD26" s="673" t="s">
        <v>295</v>
      </c>
      <c r="CE26" s="674"/>
      <c r="CF26" s="674"/>
      <c r="CG26" s="674"/>
      <c r="CH26" s="674"/>
      <c r="CI26" s="674"/>
      <c r="CJ26" s="674"/>
      <c r="CK26" s="674"/>
      <c r="CL26" s="674"/>
      <c r="CM26" s="674"/>
      <c r="CN26" s="674"/>
      <c r="CO26" s="674"/>
      <c r="CP26" s="674"/>
      <c r="CQ26" s="675"/>
      <c r="CR26" s="640">
        <v>12974113</v>
      </c>
      <c r="CS26" s="641"/>
      <c r="CT26" s="641"/>
      <c r="CU26" s="641"/>
      <c r="CV26" s="641"/>
      <c r="CW26" s="641"/>
      <c r="CX26" s="641"/>
      <c r="CY26" s="642"/>
      <c r="CZ26" s="643">
        <v>11.3</v>
      </c>
      <c r="DA26" s="661"/>
      <c r="DB26" s="661"/>
      <c r="DC26" s="662"/>
      <c r="DD26" s="646">
        <v>11785242</v>
      </c>
      <c r="DE26" s="641"/>
      <c r="DF26" s="641"/>
      <c r="DG26" s="641"/>
      <c r="DH26" s="641"/>
      <c r="DI26" s="641"/>
      <c r="DJ26" s="641"/>
      <c r="DK26" s="642"/>
      <c r="DL26" s="646" t="s">
        <v>146</v>
      </c>
      <c r="DM26" s="641"/>
      <c r="DN26" s="641"/>
      <c r="DO26" s="641"/>
      <c r="DP26" s="641"/>
      <c r="DQ26" s="641"/>
      <c r="DR26" s="641"/>
      <c r="DS26" s="641"/>
      <c r="DT26" s="641"/>
      <c r="DU26" s="641"/>
      <c r="DV26" s="642"/>
      <c r="DW26" s="643" t="s">
        <v>240</v>
      </c>
      <c r="DX26" s="661"/>
      <c r="DY26" s="661"/>
      <c r="DZ26" s="661"/>
      <c r="EA26" s="661"/>
      <c r="EB26" s="661"/>
      <c r="EC26" s="676"/>
    </row>
    <row r="27" spans="2:133" ht="11.25" customHeight="1" x14ac:dyDescent="0.15">
      <c r="B27" s="637" t="s">
        <v>296</v>
      </c>
      <c r="C27" s="638"/>
      <c r="D27" s="638"/>
      <c r="E27" s="638"/>
      <c r="F27" s="638"/>
      <c r="G27" s="638"/>
      <c r="H27" s="638"/>
      <c r="I27" s="638"/>
      <c r="J27" s="638"/>
      <c r="K27" s="638"/>
      <c r="L27" s="638"/>
      <c r="M27" s="638"/>
      <c r="N27" s="638"/>
      <c r="O27" s="638"/>
      <c r="P27" s="638"/>
      <c r="Q27" s="639"/>
      <c r="R27" s="640">
        <v>40611</v>
      </c>
      <c r="S27" s="641"/>
      <c r="T27" s="641"/>
      <c r="U27" s="641"/>
      <c r="V27" s="641"/>
      <c r="W27" s="641"/>
      <c r="X27" s="641"/>
      <c r="Y27" s="642"/>
      <c r="Z27" s="677">
        <v>0</v>
      </c>
      <c r="AA27" s="677"/>
      <c r="AB27" s="677"/>
      <c r="AC27" s="677"/>
      <c r="AD27" s="678">
        <v>40611</v>
      </c>
      <c r="AE27" s="678"/>
      <c r="AF27" s="678"/>
      <c r="AG27" s="678"/>
      <c r="AH27" s="678"/>
      <c r="AI27" s="678"/>
      <c r="AJ27" s="678"/>
      <c r="AK27" s="678"/>
      <c r="AL27" s="643">
        <v>0.1</v>
      </c>
      <c r="AM27" s="644"/>
      <c r="AN27" s="644"/>
      <c r="AO27" s="679"/>
      <c r="AP27" s="637" t="s">
        <v>297</v>
      </c>
      <c r="AQ27" s="638"/>
      <c r="AR27" s="638"/>
      <c r="AS27" s="638"/>
      <c r="AT27" s="638"/>
      <c r="AU27" s="638"/>
      <c r="AV27" s="638"/>
      <c r="AW27" s="638"/>
      <c r="AX27" s="638"/>
      <c r="AY27" s="638"/>
      <c r="AZ27" s="638"/>
      <c r="BA27" s="638"/>
      <c r="BB27" s="638"/>
      <c r="BC27" s="638"/>
      <c r="BD27" s="638"/>
      <c r="BE27" s="638"/>
      <c r="BF27" s="639"/>
      <c r="BG27" s="640">
        <v>51038267</v>
      </c>
      <c r="BH27" s="641"/>
      <c r="BI27" s="641"/>
      <c r="BJ27" s="641"/>
      <c r="BK27" s="641"/>
      <c r="BL27" s="641"/>
      <c r="BM27" s="641"/>
      <c r="BN27" s="642"/>
      <c r="BO27" s="677">
        <v>100</v>
      </c>
      <c r="BP27" s="677"/>
      <c r="BQ27" s="677"/>
      <c r="BR27" s="677"/>
      <c r="BS27" s="646">
        <v>684343</v>
      </c>
      <c r="BT27" s="641"/>
      <c r="BU27" s="641"/>
      <c r="BV27" s="641"/>
      <c r="BW27" s="641"/>
      <c r="BX27" s="641"/>
      <c r="BY27" s="641"/>
      <c r="BZ27" s="641"/>
      <c r="CA27" s="641"/>
      <c r="CB27" s="684"/>
      <c r="CD27" s="673" t="s">
        <v>298</v>
      </c>
      <c r="CE27" s="674"/>
      <c r="CF27" s="674"/>
      <c r="CG27" s="674"/>
      <c r="CH27" s="674"/>
      <c r="CI27" s="674"/>
      <c r="CJ27" s="674"/>
      <c r="CK27" s="674"/>
      <c r="CL27" s="674"/>
      <c r="CM27" s="674"/>
      <c r="CN27" s="674"/>
      <c r="CO27" s="674"/>
      <c r="CP27" s="674"/>
      <c r="CQ27" s="675"/>
      <c r="CR27" s="640">
        <v>36301758</v>
      </c>
      <c r="CS27" s="659"/>
      <c r="CT27" s="659"/>
      <c r="CU27" s="659"/>
      <c r="CV27" s="659"/>
      <c r="CW27" s="659"/>
      <c r="CX27" s="659"/>
      <c r="CY27" s="660"/>
      <c r="CZ27" s="643">
        <v>31.6</v>
      </c>
      <c r="DA27" s="661"/>
      <c r="DB27" s="661"/>
      <c r="DC27" s="662"/>
      <c r="DD27" s="646">
        <v>10743086</v>
      </c>
      <c r="DE27" s="659"/>
      <c r="DF27" s="659"/>
      <c r="DG27" s="659"/>
      <c r="DH27" s="659"/>
      <c r="DI27" s="659"/>
      <c r="DJ27" s="659"/>
      <c r="DK27" s="660"/>
      <c r="DL27" s="646">
        <v>10738657</v>
      </c>
      <c r="DM27" s="659"/>
      <c r="DN27" s="659"/>
      <c r="DO27" s="659"/>
      <c r="DP27" s="659"/>
      <c r="DQ27" s="659"/>
      <c r="DR27" s="659"/>
      <c r="DS27" s="659"/>
      <c r="DT27" s="659"/>
      <c r="DU27" s="659"/>
      <c r="DV27" s="660"/>
      <c r="DW27" s="643">
        <v>16</v>
      </c>
      <c r="DX27" s="661"/>
      <c r="DY27" s="661"/>
      <c r="DZ27" s="661"/>
      <c r="EA27" s="661"/>
      <c r="EB27" s="661"/>
      <c r="EC27" s="676"/>
    </row>
    <row r="28" spans="2:133" ht="11.25" customHeight="1" x14ac:dyDescent="0.15">
      <c r="B28" s="637" t="s">
        <v>299</v>
      </c>
      <c r="C28" s="638"/>
      <c r="D28" s="638"/>
      <c r="E28" s="638"/>
      <c r="F28" s="638"/>
      <c r="G28" s="638"/>
      <c r="H28" s="638"/>
      <c r="I28" s="638"/>
      <c r="J28" s="638"/>
      <c r="K28" s="638"/>
      <c r="L28" s="638"/>
      <c r="M28" s="638"/>
      <c r="N28" s="638"/>
      <c r="O28" s="638"/>
      <c r="P28" s="638"/>
      <c r="Q28" s="639"/>
      <c r="R28" s="640">
        <v>864429</v>
      </c>
      <c r="S28" s="641"/>
      <c r="T28" s="641"/>
      <c r="U28" s="641"/>
      <c r="V28" s="641"/>
      <c r="W28" s="641"/>
      <c r="X28" s="641"/>
      <c r="Y28" s="642"/>
      <c r="Z28" s="677">
        <v>0.7</v>
      </c>
      <c r="AA28" s="677"/>
      <c r="AB28" s="677"/>
      <c r="AC28" s="677"/>
      <c r="AD28" s="678" t="s">
        <v>240</v>
      </c>
      <c r="AE28" s="678"/>
      <c r="AF28" s="678"/>
      <c r="AG28" s="678"/>
      <c r="AH28" s="678"/>
      <c r="AI28" s="678"/>
      <c r="AJ28" s="678"/>
      <c r="AK28" s="678"/>
      <c r="AL28" s="643" t="s">
        <v>146</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300</v>
      </c>
      <c r="CE28" s="674"/>
      <c r="CF28" s="674"/>
      <c r="CG28" s="674"/>
      <c r="CH28" s="674"/>
      <c r="CI28" s="674"/>
      <c r="CJ28" s="674"/>
      <c r="CK28" s="674"/>
      <c r="CL28" s="674"/>
      <c r="CM28" s="674"/>
      <c r="CN28" s="674"/>
      <c r="CO28" s="674"/>
      <c r="CP28" s="674"/>
      <c r="CQ28" s="675"/>
      <c r="CR28" s="640">
        <v>8154739</v>
      </c>
      <c r="CS28" s="641"/>
      <c r="CT28" s="641"/>
      <c r="CU28" s="641"/>
      <c r="CV28" s="641"/>
      <c r="CW28" s="641"/>
      <c r="CX28" s="641"/>
      <c r="CY28" s="642"/>
      <c r="CZ28" s="643">
        <v>7.1</v>
      </c>
      <c r="DA28" s="661"/>
      <c r="DB28" s="661"/>
      <c r="DC28" s="662"/>
      <c r="DD28" s="646">
        <v>7549094</v>
      </c>
      <c r="DE28" s="641"/>
      <c r="DF28" s="641"/>
      <c r="DG28" s="641"/>
      <c r="DH28" s="641"/>
      <c r="DI28" s="641"/>
      <c r="DJ28" s="641"/>
      <c r="DK28" s="642"/>
      <c r="DL28" s="646">
        <v>7549094</v>
      </c>
      <c r="DM28" s="641"/>
      <c r="DN28" s="641"/>
      <c r="DO28" s="641"/>
      <c r="DP28" s="641"/>
      <c r="DQ28" s="641"/>
      <c r="DR28" s="641"/>
      <c r="DS28" s="641"/>
      <c r="DT28" s="641"/>
      <c r="DU28" s="641"/>
      <c r="DV28" s="642"/>
      <c r="DW28" s="643">
        <v>11.2</v>
      </c>
      <c r="DX28" s="661"/>
      <c r="DY28" s="661"/>
      <c r="DZ28" s="661"/>
      <c r="EA28" s="661"/>
      <c r="EB28" s="661"/>
      <c r="EC28" s="676"/>
    </row>
    <row r="29" spans="2:133" ht="11.25" customHeight="1" x14ac:dyDescent="0.15">
      <c r="B29" s="637" t="s">
        <v>301</v>
      </c>
      <c r="C29" s="638"/>
      <c r="D29" s="638"/>
      <c r="E29" s="638"/>
      <c r="F29" s="638"/>
      <c r="G29" s="638"/>
      <c r="H29" s="638"/>
      <c r="I29" s="638"/>
      <c r="J29" s="638"/>
      <c r="K29" s="638"/>
      <c r="L29" s="638"/>
      <c r="M29" s="638"/>
      <c r="N29" s="638"/>
      <c r="O29" s="638"/>
      <c r="P29" s="638"/>
      <c r="Q29" s="639"/>
      <c r="R29" s="640">
        <v>2231015</v>
      </c>
      <c r="S29" s="641"/>
      <c r="T29" s="641"/>
      <c r="U29" s="641"/>
      <c r="V29" s="641"/>
      <c r="W29" s="641"/>
      <c r="X29" s="641"/>
      <c r="Y29" s="642"/>
      <c r="Z29" s="677">
        <v>1.9</v>
      </c>
      <c r="AA29" s="677"/>
      <c r="AB29" s="677"/>
      <c r="AC29" s="677"/>
      <c r="AD29" s="678">
        <v>393182</v>
      </c>
      <c r="AE29" s="678"/>
      <c r="AF29" s="678"/>
      <c r="AG29" s="678"/>
      <c r="AH29" s="678"/>
      <c r="AI29" s="678"/>
      <c r="AJ29" s="678"/>
      <c r="AK29" s="678"/>
      <c r="AL29" s="643">
        <v>0.6</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302</v>
      </c>
      <c r="CE29" s="726"/>
      <c r="CF29" s="673" t="s">
        <v>70</v>
      </c>
      <c r="CG29" s="674"/>
      <c r="CH29" s="674"/>
      <c r="CI29" s="674"/>
      <c r="CJ29" s="674"/>
      <c r="CK29" s="674"/>
      <c r="CL29" s="674"/>
      <c r="CM29" s="674"/>
      <c r="CN29" s="674"/>
      <c r="CO29" s="674"/>
      <c r="CP29" s="674"/>
      <c r="CQ29" s="675"/>
      <c r="CR29" s="640">
        <v>8154233</v>
      </c>
      <c r="CS29" s="659"/>
      <c r="CT29" s="659"/>
      <c r="CU29" s="659"/>
      <c r="CV29" s="659"/>
      <c r="CW29" s="659"/>
      <c r="CX29" s="659"/>
      <c r="CY29" s="660"/>
      <c r="CZ29" s="643">
        <v>7.1</v>
      </c>
      <c r="DA29" s="661"/>
      <c r="DB29" s="661"/>
      <c r="DC29" s="662"/>
      <c r="DD29" s="646">
        <v>7548588</v>
      </c>
      <c r="DE29" s="659"/>
      <c r="DF29" s="659"/>
      <c r="DG29" s="659"/>
      <c r="DH29" s="659"/>
      <c r="DI29" s="659"/>
      <c r="DJ29" s="659"/>
      <c r="DK29" s="660"/>
      <c r="DL29" s="646">
        <v>7548588</v>
      </c>
      <c r="DM29" s="659"/>
      <c r="DN29" s="659"/>
      <c r="DO29" s="659"/>
      <c r="DP29" s="659"/>
      <c r="DQ29" s="659"/>
      <c r="DR29" s="659"/>
      <c r="DS29" s="659"/>
      <c r="DT29" s="659"/>
      <c r="DU29" s="659"/>
      <c r="DV29" s="660"/>
      <c r="DW29" s="643">
        <v>11.2</v>
      </c>
      <c r="DX29" s="661"/>
      <c r="DY29" s="661"/>
      <c r="DZ29" s="661"/>
      <c r="EA29" s="661"/>
      <c r="EB29" s="661"/>
      <c r="EC29" s="676"/>
    </row>
    <row r="30" spans="2:133" ht="11.25" customHeight="1" x14ac:dyDescent="0.15">
      <c r="B30" s="637" t="s">
        <v>303</v>
      </c>
      <c r="C30" s="638"/>
      <c r="D30" s="638"/>
      <c r="E30" s="638"/>
      <c r="F30" s="638"/>
      <c r="G30" s="638"/>
      <c r="H30" s="638"/>
      <c r="I30" s="638"/>
      <c r="J30" s="638"/>
      <c r="K30" s="638"/>
      <c r="L30" s="638"/>
      <c r="M30" s="638"/>
      <c r="N30" s="638"/>
      <c r="O30" s="638"/>
      <c r="P30" s="638"/>
      <c r="Q30" s="639"/>
      <c r="R30" s="640">
        <v>497484</v>
      </c>
      <c r="S30" s="641"/>
      <c r="T30" s="641"/>
      <c r="U30" s="641"/>
      <c r="V30" s="641"/>
      <c r="W30" s="641"/>
      <c r="X30" s="641"/>
      <c r="Y30" s="642"/>
      <c r="Z30" s="677">
        <v>0.4</v>
      </c>
      <c r="AA30" s="677"/>
      <c r="AB30" s="677"/>
      <c r="AC30" s="677"/>
      <c r="AD30" s="678">
        <v>616</v>
      </c>
      <c r="AE30" s="678"/>
      <c r="AF30" s="678"/>
      <c r="AG30" s="678"/>
      <c r="AH30" s="678"/>
      <c r="AI30" s="678"/>
      <c r="AJ30" s="678"/>
      <c r="AK30" s="678"/>
      <c r="AL30" s="643">
        <v>0</v>
      </c>
      <c r="AM30" s="644"/>
      <c r="AN30" s="644"/>
      <c r="AO30" s="679"/>
      <c r="AP30" s="701" t="s">
        <v>220</v>
      </c>
      <c r="AQ30" s="702"/>
      <c r="AR30" s="702"/>
      <c r="AS30" s="702"/>
      <c r="AT30" s="702"/>
      <c r="AU30" s="702"/>
      <c r="AV30" s="702"/>
      <c r="AW30" s="702"/>
      <c r="AX30" s="702"/>
      <c r="AY30" s="702"/>
      <c r="AZ30" s="702"/>
      <c r="BA30" s="702"/>
      <c r="BB30" s="702"/>
      <c r="BC30" s="702"/>
      <c r="BD30" s="702"/>
      <c r="BE30" s="702"/>
      <c r="BF30" s="703"/>
      <c r="BG30" s="701" t="s">
        <v>304</v>
      </c>
      <c r="BH30" s="714"/>
      <c r="BI30" s="714"/>
      <c r="BJ30" s="714"/>
      <c r="BK30" s="714"/>
      <c r="BL30" s="714"/>
      <c r="BM30" s="714"/>
      <c r="BN30" s="714"/>
      <c r="BO30" s="714"/>
      <c r="BP30" s="714"/>
      <c r="BQ30" s="715"/>
      <c r="BR30" s="701" t="s">
        <v>305</v>
      </c>
      <c r="BS30" s="714"/>
      <c r="BT30" s="714"/>
      <c r="BU30" s="714"/>
      <c r="BV30" s="714"/>
      <c r="BW30" s="714"/>
      <c r="BX30" s="714"/>
      <c r="BY30" s="714"/>
      <c r="BZ30" s="714"/>
      <c r="CA30" s="714"/>
      <c r="CB30" s="715"/>
      <c r="CD30" s="727"/>
      <c r="CE30" s="728"/>
      <c r="CF30" s="673" t="s">
        <v>306</v>
      </c>
      <c r="CG30" s="674"/>
      <c r="CH30" s="674"/>
      <c r="CI30" s="674"/>
      <c r="CJ30" s="674"/>
      <c r="CK30" s="674"/>
      <c r="CL30" s="674"/>
      <c r="CM30" s="674"/>
      <c r="CN30" s="674"/>
      <c r="CO30" s="674"/>
      <c r="CP30" s="674"/>
      <c r="CQ30" s="675"/>
      <c r="CR30" s="640">
        <v>8001636</v>
      </c>
      <c r="CS30" s="641"/>
      <c r="CT30" s="641"/>
      <c r="CU30" s="641"/>
      <c r="CV30" s="641"/>
      <c r="CW30" s="641"/>
      <c r="CX30" s="641"/>
      <c r="CY30" s="642"/>
      <c r="CZ30" s="643">
        <v>7</v>
      </c>
      <c r="DA30" s="661"/>
      <c r="DB30" s="661"/>
      <c r="DC30" s="662"/>
      <c r="DD30" s="646">
        <v>7416336</v>
      </c>
      <c r="DE30" s="641"/>
      <c r="DF30" s="641"/>
      <c r="DG30" s="641"/>
      <c r="DH30" s="641"/>
      <c r="DI30" s="641"/>
      <c r="DJ30" s="641"/>
      <c r="DK30" s="642"/>
      <c r="DL30" s="646">
        <v>7416336</v>
      </c>
      <c r="DM30" s="641"/>
      <c r="DN30" s="641"/>
      <c r="DO30" s="641"/>
      <c r="DP30" s="641"/>
      <c r="DQ30" s="641"/>
      <c r="DR30" s="641"/>
      <c r="DS30" s="641"/>
      <c r="DT30" s="641"/>
      <c r="DU30" s="641"/>
      <c r="DV30" s="642"/>
      <c r="DW30" s="643">
        <v>11</v>
      </c>
      <c r="DX30" s="661"/>
      <c r="DY30" s="661"/>
      <c r="DZ30" s="661"/>
      <c r="EA30" s="661"/>
      <c r="EB30" s="661"/>
      <c r="EC30" s="676"/>
    </row>
    <row r="31" spans="2:133" ht="11.25" customHeight="1" x14ac:dyDescent="0.15">
      <c r="B31" s="637" t="s">
        <v>307</v>
      </c>
      <c r="C31" s="638"/>
      <c r="D31" s="638"/>
      <c r="E31" s="638"/>
      <c r="F31" s="638"/>
      <c r="G31" s="638"/>
      <c r="H31" s="638"/>
      <c r="I31" s="638"/>
      <c r="J31" s="638"/>
      <c r="K31" s="638"/>
      <c r="L31" s="638"/>
      <c r="M31" s="638"/>
      <c r="N31" s="638"/>
      <c r="O31" s="638"/>
      <c r="P31" s="638"/>
      <c r="Q31" s="639"/>
      <c r="R31" s="640">
        <v>24736397</v>
      </c>
      <c r="S31" s="641"/>
      <c r="T31" s="641"/>
      <c r="U31" s="641"/>
      <c r="V31" s="641"/>
      <c r="W31" s="641"/>
      <c r="X31" s="641"/>
      <c r="Y31" s="642"/>
      <c r="Z31" s="677">
        <v>20.7</v>
      </c>
      <c r="AA31" s="677"/>
      <c r="AB31" s="677"/>
      <c r="AC31" s="677"/>
      <c r="AD31" s="678" t="s">
        <v>240</v>
      </c>
      <c r="AE31" s="678"/>
      <c r="AF31" s="678"/>
      <c r="AG31" s="678"/>
      <c r="AH31" s="678"/>
      <c r="AI31" s="678"/>
      <c r="AJ31" s="678"/>
      <c r="AK31" s="678"/>
      <c r="AL31" s="643" t="s">
        <v>240</v>
      </c>
      <c r="AM31" s="644"/>
      <c r="AN31" s="644"/>
      <c r="AO31" s="679"/>
      <c r="AP31" s="716" t="s">
        <v>308</v>
      </c>
      <c r="AQ31" s="717"/>
      <c r="AR31" s="717"/>
      <c r="AS31" s="717"/>
      <c r="AT31" s="722" t="s">
        <v>309</v>
      </c>
      <c r="AU31" s="231"/>
      <c r="AV31" s="231"/>
      <c r="AW31" s="231"/>
      <c r="AX31" s="706" t="s">
        <v>186</v>
      </c>
      <c r="AY31" s="707"/>
      <c r="AZ31" s="707"/>
      <c r="BA31" s="707"/>
      <c r="BB31" s="707"/>
      <c r="BC31" s="707"/>
      <c r="BD31" s="707"/>
      <c r="BE31" s="707"/>
      <c r="BF31" s="708"/>
      <c r="BG31" s="709">
        <v>99.7</v>
      </c>
      <c r="BH31" s="710"/>
      <c r="BI31" s="710"/>
      <c r="BJ31" s="710"/>
      <c r="BK31" s="710"/>
      <c r="BL31" s="710"/>
      <c r="BM31" s="711">
        <v>99.4</v>
      </c>
      <c r="BN31" s="710"/>
      <c r="BO31" s="710"/>
      <c r="BP31" s="710"/>
      <c r="BQ31" s="712"/>
      <c r="BR31" s="709">
        <v>99.7</v>
      </c>
      <c r="BS31" s="710"/>
      <c r="BT31" s="710"/>
      <c r="BU31" s="710"/>
      <c r="BV31" s="710"/>
      <c r="BW31" s="710"/>
      <c r="BX31" s="711">
        <v>99.3</v>
      </c>
      <c r="BY31" s="710"/>
      <c r="BZ31" s="710"/>
      <c r="CA31" s="710"/>
      <c r="CB31" s="712"/>
      <c r="CD31" s="727"/>
      <c r="CE31" s="728"/>
      <c r="CF31" s="673" t="s">
        <v>310</v>
      </c>
      <c r="CG31" s="674"/>
      <c r="CH31" s="674"/>
      <c r="CI31" s="674"/>
      <c r="CJ31" s="674"/>
      <c r="CK31" s="674"/>
      <c r="CL31" s="674"/>
      <c r="CM31" s="674"/>
      <c r="CN31" s="674"/>
      <c r="CO31" s="674"/>
      <c r="CP31" s="674"/>
      <c r="CQ31" s="675"/>
      <c r="CR31" s="640">
        <v>152597</v>
      </c>
      <c r="CS31" s="659"/>
      <c r="CT31" s="659"/>
      <c r="CU31" s="659"/>
      <c r="CV31" s="659"/>
      <c r="CW31" s="659"/>
      <c r="CX31" s="659"/>
      <c r="CY31" s="660"/>
      <c r="CZ31" s="643">
        <v>0.1</v>
      </c>
      <c r="DA31" s="661"/>
      <c r="DB31" s="661"/>
      <c r="DC31" s="662"/>
      <c r="DD31" s="646">
        <v>132252</v>
      </c>
      <c r="DE31" s="659"/>
      <c r="DF31" s="659"/>
      <c r="DG31" s="659"/>
      <c r="DH31" s="659"/>
      <c r="DI31" s="659"/>
      <c r="DJ31" s="659"/>
      <c r="DK31" s="660"/>
      <c r="DL31" s="646">
        <v>132252</v>
      </c>
      <c r="DM31" s="659"/>
      <c r="DN31" s="659"/>
      <c r="DO31" s="659"/>
      <c r="DP31" s="659"/>
      <c r="DQ31" s="659"/>
      <c r="DR31" s="659"/>
      <c r="DS31" s="659"/>
      <c r="DT31" s="659"/>
      <c r="DU31" s="659"/>
      <c r="DV31" s="660"/>
      <c r="DW31" s="643">
        <v>0.2</v>
      </c>
      <c r="DX31" s="661"/>
      <c r="DY31" s="661"/>
      <c r="DZ31" s="661"/>
      <c r="EA31" s="661"/>
      <c r="EB31" s="661"/>
      <c r="EC31" s="676"/>
    </row>
    <row r="32" spans="2:133" ht="11.25" customHeight="1" x14ac:dyDescent="0.15">
      <c r="B32" s="731" t="s">
        <v>311</v>
      </c>
      <c r="C32" s="732"/>
      <c r="D32" s="732"/>
      <c r="E32" s="732"/>
      <c r="F32" s="732"/>
      <c r="G32" s="732"/>
      <c r="H32" s="732"/>
      <c r="I32" s="732"/>
      <c r="J32" s="732"/>
      <c r="K32" s="732"/>
      <c r="L32" s="732"/>
      <c r="M32" s="732"/>
      <c r="N32" s="732"/>
      <c r="O32" s="732"/>
      <c r="P32" s="732"/>
      <c r="Q32" s="733"/>
      <c r="R32" s="640" t="s">
        <v>240</v>
      </c>
      <c r="S32" s="641"/>
      <c r="T32" s="641"/>
      <c r="U32" s="641"/>
      <c r="V32" s="641"/>
      <c r="W32" s="641"/>
      <c r="X32" s="641"/>
      <c r="Y32" s="642"/>
      <c r="Z32" s="677" t="s">
        <v>240</v>
      </c>
      <c r="AA32" s="677"/>
      <c r="AB32" s="677"/>
      <c r="AC32" s="677"/>
      <c r="AD32" s="678" t="s">
        <v>146</v>
      </c>
      <c r="AE32" s="678"/>
      <c r="AF32" s="678"/>
      <c r="AG32" s="678"/>
      <c r="AH32" s="678"/>
      <c r="AI32" s="678"/>
      <c r="AJ32" s="678"/>
      <c r="AK32" s="678"/>
      <c r="AL32" s="643" t="s">
        <v>146</v>
      </c>
      <c r="AM32" s="644"/>
      <c r="AN32" s="644"/>
      <c r="AO32" s="679"/>
      <c r="AP32" s="718"/>
      <c r="AQ32" s="719"/>
      <c r="AR32" s="719"/>
      <c r="AS32" s="719"/>
      <c r="AT32" s="723"/>
      <c r="AU32" s="230" t="s">
        <v>312</v>
      </c>
      <c r="AV32" s="230"/>
      <c r="AW32" s="230"/>
      <c r="AX32" s="637" t="s">
        <v>313</v>
      </c>
      <c r="AY32" s="638"/>
      <c r="AZ32" s="638"/>
      <c r="BA32" s="638"/>
      <c r="BB32" s="638"/>
      <c r="BC32" s="638"/>
      <c r="BD32" s="638"/>
      <c r="BE32" s="638"/>
      <c r="BF32" s="639"/>
      <c r="BG32" s="713">
        <v>99.6</v>
      </c>
      <c r="BH32" s="659"/>
      <c r="BI32" s="659"/>
      <c r="BJ32" s="659"/>
      <c r="BK32" s="659"/>
      <c r="BL32" s="659"/>
      <c r="BM32" s="644">
        <v>99.2</v>
      </c>
      <c r="BN32" s="705"/>
      <c r="BO32" s="705"/>
      <c r="BP32" s="705"/>
      <c r="BQ32" s="683"/>
      <c r="BR32" s="713">
        <v>99.6</v>
      </c>
      <c r="BS32" s="659"/>
      <c r="BT32" s="659"/>
      <c r="BU32" s="659"/>
      <c r="BV32" s="659"/>
      <c r="BW32" s="659"/>
      <c r="BX32" s="644">
        <v>99.1</v>
      </c>
      <c r="BY32" s="705"/>
      <c r="BZ32" s="705"/>
      <c r="CA32" s="705"/>
      <c r="CB32" s="683"/>
      <c r="CD32" s="729"/>
      <c r="CE32" s="730"/>
      <c r="CF32" s="673" t="s">
        <v>314</v>
      </c>
      <c r="CG32" s="674"/>
      <c r="CH32" s="674"/>
      <c r="CI32" s="674"/>
      <c r="CJ32" s="674"/>
      <c r="CK32" s="674"/>
      <c r="CL32" s="674"/>
      <c r="CM32" s="674"/>
      <c r="CN32" s="674"/>
      <c r="CO32" s="674"/>
      <c r="CP32" s="674"/>
      <c r="CQ32" s="675"/>
      <c r="CR32" s="640">
        <v>506</v>
      </c>
      <c r="CS32" s="641"/>
      <c r="CT32" s="641"/>
      <c r="CU32" s="641"/>
      <c r="CV32" s="641"/>
      <c r="CW32" s="641"/>
      <c r="CX32" s="641"/>
      <c r="CY32" s="642"/>
      <c r="CZ32" s="643">
        <v>0</v>
      </c>
      <c r="DA32" s="661"/>
      <c r="DB32" s="661"/>
      <c r="DC32" s="662"/>
      <c r="DD32" s="646">
        <v>506</v>
      </c>
      <c r="DE32" s="641"/>
      <c r="DF32" s="641"/>
      <c r="DG32" s="641"/>
      <c r="DH32" s="641"/>
      <c r="DI32" s="641"/>
      <c r="DJ32" s="641"/>
      <c r="DK32" s="642"/>
      <c r="DL32" s="646">
        <v>506</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315</v>
      </c>
      <c r="C33" s="638"/>
      <c r="D33" s="638"/>
      <c r="E33" s="638"/>
      <c r="F33" s="638"/>
      <c r="G33" s="638"/>
      <c r="H33" s="638"/>
      <c r="I33" s="638"/>
      <c r="J33" s="638"/>
      <c r="K33" s="638"/>
      <c r="L33" s="638"/>
      <c r="M33" s="638"/>
      <c r="N33" s="638"/>
      <c r="O33" s="638"/>
      <c r="P33" s="638"/>
      <c r="Q33" s="639"/>
      <c r="R33" s="640">
        <v>8640646</v>
      </c>
      <c r="S33" s="641"/>
      <c r="T33" s="641"/>
      <c r="U33" s="641"/>
      <c r="V33" s="641"/>
      <c r="W33" s="641"/>
      <c r="X33" s="641"/>
      <c r="Y33" s="642"/>
      <c r="Z33" s="677">
        <v>7.2</v>
      </c>
      <c r="AA33" s="677"/>
      <c r="AB33" s="677"/>
      <c r="AC33" s="677"/>
      <c r="AD33" s="678" t="s">
        <v>146</v>
      </c>
      <c r="AE33" s="678"/>
      <c r="AF33" s="678"/>
      <c r="AG33" s="678"/>
      <c r="AH33" s="678"/>
      <c r="AI33" s="678"/>
      <c r="AJ33" s="678"/>
      <c r="AK33" s="678"/>
      <c r="AL33" s="643" t="s">
        <v>146</v>
      </c>
      <c r="AM33" s="644"/>
      <c r="AN33" s="644"/>
      <c r="AO33" s="679"/>
      <c r="AP33" s="720"/>
      <c r="AQ33" s="721"/>
      <c r="AR33" s="721"/>
      <c r="AS33" s="721"/>
      <c r="AT33" s="724"/>
      <c r="AU33" s="232"/>
      <c r="AV33" s="232"/>
      <c r="AW33" s="232"/>
      <c r="AX33" s="621" t="s">
        <v>316</v>
      </c>
      <c r="AY33" s="622"/>
      <c r="AZ33" s="622"/>
      <c r="BA33" s="622"/>
      <c r="BB33" s="622"/>
      <c r="BC33" s="622"/>
      <c r="BD33" s="622"/>
      <c r="BE33" s="622"/>
      <c r="BF33" s="623"/>
      <c r="BG33" s="704">
        <v>99.9</v>
      </c>
      <c r="BH33" s="625"/>
      <c r="BI33" s="625"/>
      <c r="BJ33" s="625"/>
      <c r="BK33" s="625"/>
      <c r="BL33" s="625"/>
      <c r="BM33" s="668">
        <v>99.7</v>
      </c>
      <c r="BN33" s="625"/>
      <c r="BO33" s="625"/>
      <c r="BP33" s="625"/>
      <c r="BQ33" s="689"/>
      <c r="BR33" s="704">
        <v>99.9</v>
      </c>
      <c r="BS33" s="625"/>
      <c r="BT33" s="625"/>
      <c r="BU33" s="625"/>
      <c r="BV33" s="625"/>
      <c r="BW33" s="625"/>
      <c r="BX33" s="668">
        <v>99.6</v>
      </c>
      <c r="BY33" s="625"/>
      <c r="BZ33" s="625"/>
      <c r="CA33" s="625"/>
      <c r="CB33" s="689"/>
      <c r="CD33" s="673" t="s">
        <v>317</v>
      </c>
      <c r="CE33" s="674"/>
      <c r="CF33" s="674"/>
      <c r="CG33" s="674"/>
      <c r="CH33" s="674"/>
      <c r="CI33" s="674"/>
      <c r="CJ33" s="674"/>
      <c r="CK33" s="674"/>
      <c r="CL33" s="674"/>
      <c r="CM33" s="674"/>
      <c r="CN33" s="674"/>
      <c r="CO33" s="674"/>
      <c r="CP33" s="674"/>
      <c r="CQ33" s="675"/>
      <c r="CR33" s="640">
        <v>38963772</v>
      </c>
      <c r="CS33" s="659"/>
      <c r="CT33" s="659"/>
      <c r="CU33" s="659"/>
      <c r="CV33" s="659"/>
      <c r="CW33" s="659"/>
      <c r="CX33" s="659"/>
      <c r="CY33" s="660"/>
      <c r="CZ33" s="643">
        <v>33.9</v>
      </c>
      <c r="DA33" s="661"/>
      <c r="DB33" s="661"/>
      <c r="DC33" s="662"/>
      <c r="DD33" s="646">
        <v>32053358</v>
      </c>
      <c r="DE33" s="659"/>
      <c r="DF33" s="659"/>
      <c r="DG33" s="659"/>
      <c r="DH33" s="659"/>
      <c r="DI33" s="659"/>
      <c r="DJ33" s="659"/>
      <c r="DK33" s="660"/>
      <c r="DL33" s="646">
        <v>27410193</v>
      </c>
      <c r="DM33" s="659"/>
      <c r="DN33" s="659"/>
      <c r="DO33" s="659"/>
      <c r="DP33" s="659"/>
      <c r="DQ33" s="659"/>
      <c r="DR33" s="659"/>
      <c r="DS33" s="659"/>
      <c r="DT33" s="659"/>
      <c r="DU33" s="659"/>
      <c r="DV33" s="660"/>
      <c r="DW33" s="643">
        <v>40.799999999999997</v>
      </c>
      <c r="DX33" s="661"/>
      <c r="DY33" s="661"/>
      <c r="DZ33" s="661"/>
      <c r="EA33" s="661"/>
      <c r="EB33" s="661"/>
      <c r="EC33" s="676"/>
    </row>
    <row r="34" spans="2:133" ht="11.25" customHeight="1" x14ac:dyDescent="0.15">
      <c r="B34" s="637" t="s">
        <v>318</v>
      </c>
      <c r="C34" s="638"/>
      <c r="D34" s="638"/>
      <c r="E34" s="638"/>
      <c r="F34" s="638"/>
      <c r="G34" s="638"/>
      <c r="H34" s="638"/>
      <c r="I34" s="638"/>
      <c r="J34" s="638"/>
      <c r="K34" s="638"/>
      <c r="L34" s="638"/>
      <c r="M34" s="638"/>
      <c r="N34" s="638"/>
      <c r="O34" s="638"/>
      <c r="P34" s="638"/>
      <c r="Q34" s="639"/>
      <c r="R34" s="640">
        <v>228485</v>
      </c>
      <c r="S34" s="641"/>
      <c r="T34" s="641"/>
      <c r="U34" s="641"/>
      <c r="V34" s="641"/>
      <c r="W34" s="641"/>
      <c r="X34" s="641"/>
      <c r="Y34" s="642"/>
      <c r="Z34" s="677">
        <v>0.2</v>
      </c>
      <c r="AA34" s="677"/>
      <c r="AB34" s="677"/>
      <c r="AC34" s="677"/>
      <c r="AD34" s="678" t="s">
        <v>240</v>
      </c>
      <c r="AE34" s="678"/>
      <c r="AF34" s="678"/>
      <c r="AG34" s="678"/>
      <c r="AH34" s="678"/>
      <c r="AI34" s="678"/>
      <c r="AJ34" s="678"/>
      <c r="AK34" s="678"/>
      <c r="AL34" s="643" t="s">
        <v>240</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319</v>
      </c>
      <c r="CE34" s="674"/>
      <c r="CF34" s="674"/>
      <c r="CG34" s="674"/>
      <c r="CH34" s="674"/>
      <c r="CI34" s="674"/>
      <c r="CJ34" s="674"/>
      <c r="CK34" s="674"/>
      <c r="CL34" s="674"/>
      <c r="CM34" s="674"/>
      <c r="CN34" s="674"/>
      <c r="CO34" s="674"/>
      <c r="CP34" s="674"/>
      <c r="CQ34" s="675"/>
      <c r="CR34" s="640">
        <v>15435025</v>
      </c>
      <c r="CS34" s="641"/>
      <c r="CT34" s="641"/>
      <c r="CU34" s="641"/>
      <c r="CV34" s="641"/>
      <c r="CW34" s="641"/>
      <c r="CX34" s="641"/>
      <c r="CY34" s="642"/>
      <c r="CZ34" s="643">
        <v>13.4</v>
      </c>
      <c r="DA34" s="661"/>
      <c r="DB34" s="661"/>
      <c r="DC34" s="662"/>
      <c r="DD34" s="646">
        <v>12530212</v>
      </c>
      <c r="DE34" s="641"/>
      <c r="DF34" s="641"/>
      <c r="DG34" s="641"/>
      <c r="DH34" s="641"/>
      <c r="DI34" s="641"/>
      <c r="DJ34" s="641"/>
      <c r="DK34" s="642"/>
      <c r="DL34" s="646">
        <v>11693047</v>
      </c>
      <c r="DM34" s="641"/>
      <c r="DN34" s="641"/>
      <c r="DO34" s="641"/>
      <c r="DP34" s="641"/>
      <c r="DQ34" s="641"/>
      <c r="DR34" s="641"/>
      <c r="DS34" s="641"/>
      <c r="DT34" s="641"/>
      <c r="DU34" s="641"/>
      <c r="DV34" s="642"/>
      <c r="DW34" s="643">
        <v>17.399999999999999</v>
      </c>
      <c r="DX34" s="661"/>
      <c r="DY34" s="661"/>
      <c r="DZ34" s="661"/>
      <c r="EA34" s="661"/>
      <c r="EB34" s="661"/>
      <c r="EC34" s="676"/>
    </row>
    <row r="35" spans="2:133" ht="11.25" customHeight="1" x14ac:dyDescent="0.15">
      <c r="B35" s="637" t="s">
        <v>320</v>
      </c>
      <c r="C35" s="638"/>
      <c r="D35" s="638"/>
      <c r="E35" s="638"/>
      <c r="F35" s="638"/>
      <c r="G35" s="638"/>
      <c r="H35" s="638"/>
      <c r="I35" s="638"/>
      <c r="J35" s="638"/>
      <c r="K35" s="638"/>
      <c r="L35" s="638"/>
      <c r="M35" s="638"/>
      <c r="N35" s="638"/>
      <c r="O35" s="638"/>
      <c r="P35" s="638"/>
      <c r="Q35" s="639"/>
      <c r="R35" s="640">
        <v>73648</v>
      </c>
      <c r="S35" s="641"/>
      <c r="T35" s="641"/>
      <c r="U35" s="641"/>
      <c r="V35" s="641"/>
      <c r="W35" s="641"/>
      <c r="X35" s="641"/>
      <c r="Y35" s="642"/>
      <c r="Z35" s="677">
        <v>0.1</v>
      </c>
      <c r="AA35" s="677"/>
      <c r="AB35" s="677"/>
      <c r="AC35" s="677"/>
      <c r="AD35" s="678" t="s">
        <v>146</v>
      </c>
      <c r="AE35" s="678"/>
      <c r="AF35" s="678"/>
      <c r="AG35" s="678"/>
      <c r="AH35" s="678"/>
      <c r="AI35" s="678"/>
      <c r="AJ35" s="678"/>
      <c r="AK35" s="678"/>
      <c r="AL35" s="643" t="s">
        <v>240</v>
      </c>
      <c r="AM35" s="644"/>
      <c r="AN35" s="644"/>
      <c r="AO35" s="679"/>
      <c r="AP35" s="235"/>
      <c r="AQ35" s="701" t="s">
        <v>321</v>
      </c>
      <c r="AR35" s="702"/>
      <c r="AS35" s="702"/>
      <c r="AT35" s="702"/>
      <c r="AU35" s="702"/>
      <c r="AV35" s="702"/>
      <c r="AW35" s="702"/>
      <c r="AX35" s="702"/>
      <c r="AY35" s="702"/>
      <c r="AZ35" s="702"/>
      <c r="BA35" s="702"/>
      <c r="BB35" s="702"/>
      <c r="BC35" s="702"/>
      <c r="BD35" s="702"/>
      <c r="BE35" s="702"/>
      <c r="BF35" s="703"/>
      <c r="BG35" s="701" t="s">
        <v>322</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323</v>
      </c>
      <c r="CE35" s="674"/>
      <c r="CF35" s="674"/>
      <c r="CG35" s="674"/>
      <c r="CH35" s="674"/>
      <c r="CI35" s="674"/>
      <c r="CJ35" s="674"/>
      <c r="CK35" s="674"/>
      <c r="CL35" s="674"/>
      <c r="CM35" s="674"/>
      <c r="CN35" s="674"/>
      <c r="CO35" s="674"/>
      <c r="CP35" s="674"/>
      <c r="CQ35" s="675"/>
      <c r="CR35" s="640">
        <v>1597527</v>
      </c>
      <c r="CS35" s="659"/>
      <c r="CT35" s="659"/>
      <c r="CU35" s="659"/>
      <c r="CV35" s="659"/>
      <c r="CW35" s="659"/>
      <c r="CX35" s="659"/>
      <c r="CY35" s="660"/>
      <c r="CZ35" s="643">
        <v>1.4</v>
      </c>
      <c r="DA35" s="661"/>
      <c r="DB35" s="661"/>
      <c r="DC35" s="662"/>
      <c r="DD35" s="646">
        <v>1567527</v>
      </c>
      <c r="DE35" s="659"/>
      <c r="DF35" s="659"/>
      <c r="DG35" s="659"/>
      <c r="DH35" s="659"/>
      <c r="DI35" s="659"/>
      <c r="DJ35" s="659"/>
      <c r="DK35" s="660"/>
      <c r="DL35" s="646">
        <v>1567527</v>
      </c>
      <c r="DM35" s="659"/>
      <c r="DN35" s="659"/>
      <c r="DO35" s="659"/>
      <c r="DP35" s="659"/>
      <c r="DQ35" s="659"/>
      <c r="DR35" s="659"/>
      <c r="DS35" s="659"/>
      <c r="DT35" s="659"/>
      <c r="DU35" s="659"/>
      <c r="DV35" s="660"/>
      <c r="DW35" s="643">
        <v>2.2999999999999998</v>
      </c>
      <c r="DX35" s="661"/>
      <c r="DY35" s="661"/>
      <c r="DZ35" s="661"/>
      <c r="EA35" s="661"/>
      <c r="EB35" s="661"/>
      <c r="EC35" s="676"/>
    </row>
    <row r="36" spans="2:133" ht="11.25" customHeight="1" x14ac:dyDescent="0.15">
      <c r="B36" s="637" t="s">
        <v>324</v>
      </c>
      <c r="C36" s="638"/>
      <c r="D36" s="638"/>
      <c r="E36" s="638"/>
      <c r="F36" s="638"/>
      <c r="G36" s="638"/>
      <c r="H36" s="638"/>
      <c r="I36" s="638"/>
      <c r="J36" s="638"/>
      <c r="K36" s="638"/>
      <c r="L36" s="638"/>
      <c r="M36" s="638"/>
      <c r="N36" s="638"/>
      <c r="O36" s="638"/>
      <c r="P36" s="638"/>
      <c r="Q36" s="639"/>
      <c r="R36" s="640">
        <v>2775899</v>
      </c>
      <c r="S36" s="641"/>
      <c r="T36" s="641"/>
      <c r="U36" s="641"/>
      <c r="V36" s="641"/>
      <c r="W36" s="641"/>
      <c r="X36" s="641"/>
      <c r="Y36" s="642"/>
      <c r="Z36" s="677">
        <v>2.2999999999999998</v>
      </c>
      <c r="AA36" s="677"/>
      <c r="AB36" s="677"/>
      <c r="AC36" s="677"/>
      <c r="AD36" s="678" t="s">
        <v>146</v>
      </c>
      <c r="AE36" s="678"/>
      <c r="AF36" s="678"/>
      <c r="AG36" s="678"/>
      <c r="AH36" s="678"/>
      <c r="AI36" s="678"/>
      <c r="AJ36" s="678"/>
      <c r="AK36" s="678"/>
      <c r="AL36" s="643" t="s">
        <v>240</v>
      </c>
      <c r="AM36" s="644"/>
      <c r="AN36" s="644"/>
      <c r="AO36" s="679"/>
      <c r="AP36" s="235"/>
      <c r="AQ36" s="692" t="s">
        <v>325</v>
      </c>
      <c r="AR36" s="693"/>
      <c r="AS36" s="693"/>
      <c r="AT36" s="693"/>
      <c r="AU36" s="693"/>
      <c r="AV36" s="693"/>
      <c r="AW36" s="693"/>
      <c r="AX36" s="693"/>
      <c r="AY36" s="694"/>
      <c r="AZ36" s="695">
        <v>16082222</v>
      </c>
      <c r="BA36" s="696"/>
      <c r="BB36" s="696"/>
      <c r="BC36" s="696"/>
      <c r="BD36" s="696"/>
      <c r="BE36" s="696"/>
      <c r="BF36" s="697"/>
      <c r="BG36" s="698" t="s">
        <v>326</v>
      </c>
      <c r="BH36" s="699"/>
      <c r="BI36" s="699"/>
      <c r="BJ36" s="699"/>
      <c r="BK36" s="699"/>
      <c r="BL36" s="699"/>
      <c r="BM36" s="699"/>
      <c r="BN36" s="699"/>
      <c r="BO36" s="699"/>
      <c r="BP36" s="699"/>
      <c r="BQ36" s="699"/>
      <c r="BR36" s="699"/>
      <c r="BS36" s="699"/>
      <c r="BT36" s="699"/>
      <c r="BU36" s="700"/>
      <c r="BV36" s="695">
        <v>453376</v>
      </c>
      <c r="BW36" s="696"/>
      <c r="BX36" s="696"/>
      <c r="BY36" s="696"/>
      <c r="BZ36" s="696"/>
      <c r="CA36" s="696"/>
      <c r="CB36" s="697"/>
      <c r="CD36" s="673" t="s">
        <v>327</v>
      </c>
      <c r="CE36" s="674"/>
      <c r="CF36" s="674"/>
      <c r="CG36" s="674"/>
      <c r="CH36" s="674"/>
      <c r="CI36" s="674"/>
      <c r="CJ36" s="674"/>
      <c r="CK36" s="674"/>
      <c r="CL36" s="674"/>
      <c r="CM36" s="674"/>
      <c r="CN36" s="674"/>
      <c r="CO36" s="674"/>
      <c r="CP36" s="674"/>
      <c r="CQ36" s="675"/>
      <c r="CR36" s="640">
        <v>8311103</v>
      </c>
      <c r="CS36" s="641"/>
      <c r="CT36" s="641"/>
      <c r="CU36" s="641"/>
      <c r="CV36" s="641"/>
      <c r="CW36" s="641"/>
      <c r="CX36" s="641"/>
      <c r="CY36" s="642"/>
      <c r="CZ36" s="643">
        <v>7.2</v>
      </c>
      <c r="DA36" s="661"/>
      <c r="DB36" s="661"/>
      <c r="DC36" s="662"/>
      <c r="DD36" s="646">
        <v>7295847</v>
      </c>
      <c r="DE36" s="641"/>
      <c r="DF36" s="641"/>
      <c r="DG36" s="641"/>
      <c r="DH36" s="641"/>
      <c r="DI36" s="641"/>
      <c r="DJ36" s="641"/>
      <c r="DK36" s="642"/>
      <c r="DL36" s="646">
        <v>4675617</v>
      </c>
      <c r="DM36" s="641"/>
      <c r="DN36" s="641"/>
      <c r="DO36" s="641"/>
      <c r="DP36" s="641"/>
      <c r="DQ36" s="641"/>
      <c r="DR36" s="641"/>
      <c r="DS36" s="641"/>
      <c r="DT36" s="641"/>
      <c r="DU36" s="641"/>
      <c r="DV36" s="642"/>
      <c r="DW36" s="643">
        <v>7</v>
      </c>
      <c r="DX36" s="661"/>
      <c r="DY36" s="661"/>
      <c r="DZ36" s="661"/>
      <c r="EA36" s="661"/>
      <c r="EB36" s="661"/>
      <c r="EC36" s="676"/>
    </row>
    <row r="37" spans="2:133" ht="11.25" customHeight="1" x14ac:dyDescent="0.15">
      <c r="B37" s="637" t="s">
        <v>328</v>
      </c>
      <c r="C37" s="638"/>
      <c r="D37" s="638"/>
      <c r="E37" s="638"/>
      <c r="F37" s="638"/>
      <c r="G37" s="638"/>
      <c r="H37" s="638"/>
      <c r="I37" s="638"/>
      <c r="J37" s="638"/>
      <c r="K37" s="638"/>
      <c r="L37" s="638"/>
      <c r="M37" s="638"/>
      <c r="N37" s="638"/>
      <c r="O37" s="638"/>
      <c r="P37" s="638"/>
      <c r="Q37" s="639"/>
      <c r="R37" s="640">
        <v>2566192</v>
      </c>
      <c r="S37" s="641"/>
      <c r="T37" s="641"/>
      <c r="U37" s="641"/>
      <c r="V37" s="641"/>
      <c r="W37" s="641"/>
      <c r="X37" s="641"/>
      <c r="Y37" s="642"/>
      <c r="Z37" s="677">
        <v>2.1</v>
      </c>
      <c r="AA37" s="677"/>
      <c r="AB37" s="677"/>
      <c r="AC37" s="677"/>
      <c r="AD37" s="678" t="s">
        <v>240</v>
      </c>
      <c r="AE37" s="678"/>
      <c r="AF37" s="678"/>
      <c r="AG37" s="678"/>
      <c r="AH37" s="678"/>
      <c r="AI37" s="678"/>
      <c r="AJ37" s="678"/>
      <c r="AK37" s="678"/>
      <c r="AL37" s="643" t="s">
        <v>240</v>
      </c>
      <c r="AM37" s="644"/>
      <c r="AN37" s="644"/>
      <c r="AO37" s="679"/>
      <c r="AQ37" s="680" t="s">
        <v>329</v>
      </c>
      <c r="AR37" s="681"/>
      <c r="AS37" s="681"/>
      <c r="AT37" s="681"/>
      <c r="AU37" s="681"/>
      <c r="AV37" s="681"/>
      <c r="AW37" s="681"/>
      <c r="AX37" s="681"/>
      <c r="AY37" s="682"/>
      <c r="AZ37" s="640">
        <v>3521361</v>
      </c>
      <c r="BA37" s="641"/>
      <c r="BB37" s="641"/>
      <c r="BC37" s="641"/>
      <c r="BD37" s="659"/>
      <c r="BE37" s="659"/>
      <c r="BF37" s="683"/>
      <c r="BG37" s="673" t="s">
        <v>330</v>
      </c>
      <c r="BH37" s="674"/>
      <c r="BI37" s="674"/>
      <c r="BJ37" s="674"/>
      <c r="BK37" s="674"/>
      <c r="BL37" s="674"/>
      <c r="BM37" s="674"/>
      <c r="BN37" s="674"/>
      <c r="BO37" s="674"/>
      <c r="BP37" s="674"/>
      <c r="BQ37" s="674"/>
      <c r="BR37" s="674"/>
      <c r="BS37" s="674"/>
      <c r="BT37" s="674"/>
      <c r="BU37" s="675"/>
      <c r="BV37" s="640">
        <v>178360</v>
      </c>
      <c r="BW37" s="641"/>
      <c r="BX37" s="641"/>
      <c r="BY37" s="641"/>
      <c r="BZ37" s="641"/>
      <c r="CA37" s="641"/>
      <c r="CB37" s="684"/>
      <c r="CD37" s="673" t="s">
        <v>331</v>
      </c>
      <c r="CE37" s="674"/>
      <c r="CF37" s="674"/>
      <c r="CG37" s="674"/>
      <c r="CH37" s="674"/>
      <c r="CI37" s="674"/>
      <c r="CJ37" s="674"/>
      <c r="CK37" s="674"/>
      <c r="CL37" s="674"/>
      <c r="CM37" s="674"/>
      <c r="CN37" s="674"/>
      <c r="CO37" s="674"/>
      <c r="CP37" s="674"/>
      <c r="CQ37" s="675"/>
      <c r="CR37" s="640">
        <v>22947</v>
      </c>
      <c r="CS37" s="659"/>
      <c r="CT37" s="659"/>
      <c r="CU37" s="659"/>
      <c r="CV37" s="659"/>
      <c r="CW37" s="659"/>
      <c r="CX37" s="659"/>
      <c r="CY37" s="660"/>
      <c r="CZ37" s="643">
        <v>0</v>
      </c>
      <c r="DA37" s="661"/>
      <c r="DB37" s="661"/>
      <c r="DC37" s="662"/>
      <c r="DD37" s="646">
        <v>22947</v>
      </c>
      <c r="DE37" s="659"/>
      <c r="DF37" s="659"/>
      <c r="DG37" s="659"/>
      <c r="DH37" s="659"/>
      <c r="DI37" s="659"/>
      <c r="DJ37" s="659"/>
      <c r="DK37" s="660"/>
      <c r="DL37" s="646">
        <v>20644</v>
      </c>
      <c r="DM37" s="659"/>
      <c r="DN37" s="659"/>
      <c r="DO37" s="659"/>
      <c r="DP37" s="659"/>
      <c r="DQ37" s="659"/>
      <c r="DR37" s="659"/>
      <c r="DS37" s="659"/>
      <c r="DT37" s="659"/>
      <c r="DU37" s="659"/>
      <c r="DV37" s="660"/>
      <c r="DW37" s="643">
        <v>0</v>
      </c>
      <c r="DX37" s="661"/>
      <c r="DY37" s="661"/>
      <c r="DZ37" s="661"/>
      <c r="EA37" s="661"/>
      <c r="EB37" s="661"/>
      <c r="EC37" s="676"/>
    </row>
    <row r="38" spans="2:133" ht="11.25" customHeight="1" x14ac:dyDescent="0.15">
      <c r="B38" s="637" t="s">
        <v>332</v>
      </c>
      <c r="C38" s="638"/>
      <c r="D38" s="638"/>
      <c r="E38" s="638"/>
      <c r="F38" s="638"/>
      <c r="G38" s="638"/>
      <c r="H38" s="638"/>
      <c r="I38" s="638"/>
      <c r="J38" s="638"/>
      <c r="K38" s="638"/>
      <c r="L38" s="638"/>
      <c r="M38" s="638"/>
      <c r="N38" s="638"/>
      <c r="O38" s="638"/>
      <c r="P38" s="638"/>
      <c r="Q38" s="639"/>
      <c r="R38" s="640">
        <v>1990090</v>
      </c>
      <c r="S38" s="641"/>
      <c r="T38" s="641"/>
      <c r="U38" s="641"/>
      <c r="V38" s="641"/>
      <c r="W38" s="641"/>
      <c r="X38" s="641"/>
      <c r="Y38" s="642"/>
      <c r="Z38" s="677">
        <v>1.7</v>
      </c>
      <c r="AA38" s="677"/>
      <c r="AB38" s="677"/>
      <c r="AC38" s="677"/>
      <c r="AD38" s="678">
        <v>10463</v>
      </c>
      <c r="AE38" s="678"/>
      <c r="AF38" s="678"/>
      <c r="AG38" s="678"/>
      <c r="AH38" s="678"/>
      <c r="AI38" s="678"/>
      <c r="AJ38" s="678"/>
      <c r="AK38" s="678"/>
      <c r="AL38" s="643">
        <v>0</v>
      </c>
      <c r="AM38" s="644"/>
      <c r="AN38" s="644"/>
      <c r="AO38" s="679"/>
      <c r="AQ38" s="680" t="s">
        <v>333</v>
      </c>
      <c r="AR38" s="681"/>
      <c r="AS38" s="681"/>
      <c r="AT38" s="681"/>
      <c r="AU38" s="681"/>
      <c r="AV38" s="681"/>
      <c r="AW38" s="681"/>
      <c r="AX38" s="681"/>
      <c r="AY38" s="682"/>
      <c r="AZ38" s="640">
        <v>931177</v>
      </c>
      <c r="BA38" s="641"/>
      <c r="BB38" s="641"/>
      <c r="BC38" s="641"/>
      <c r="BD38" s="659"/>
      <c r="BE38" s="659"/>
      <c r="BF38" s="683"/>
      <c r="BG38" s="673" t="s">
        <v>334</v>
      </c>
      <c r="BH38" s="674"/>
      <c r="BI38" s="674"/>
      <c r="BJ38" s="674"/>
      <c r="BK38" s="674"/>
      <c r="BL38" s="674"/>
      <c r="BM38" s="674"/>
      <c r="BN38" s="674"/>
      <c r="BO38" s="674"/>
      <c r="BP38" s="674"/>
      <c r="BQ38" s="674"/>
      <c r="BR38" s="674"/>
      <c r="BS38" s="674"/>
      <c r="BT38" s="674"/>
      <c r="BU38" s="675"/>
      <c r="BV38" s="640">
        <v>45398</v>
      </c>
      <c r="BW38" s="641"/>
      <c r="BX38" s="641"/>
      <c r="BY38" s="641"/>
      <c r="BZ38" s="641"/>
      <c r="CA38" s="641"/>
      <c r="CB38" s="684"/>
      <c r="CD38" s="673" t="s">
        <v>335</v>
      </c>
      <c r="CE38" s="674"/>
      <c r="CF38" s="674"/>
      <c r="CG38" s="674"/>
      <c r="CH38" s="674"/>
      <c r="CI38" s="674"/>
      <c r="CJ38" s="674"/>
      <c r="CK38" s="674"/>
      <c r="CL38" s="674"/>
      <c r="CM38" s="674"/>
      <c r="CN38" s="674"/>
      <c r="CO38" s="674"/>
      <c r="CP38" s="674"/>
      <c r="CQ38" s="675"/>
      <c r="CR38" s="640">
        <v>11578050</v>
      </c>
      <c r="CS38" s="641"/>
      <c r="CT38" s="641"/>
      <c r="CU38" s="641"/>
      <c r="CV38" s="641"/>
      <c r="CW38" s="641"/>
      <c r="CX38" s="641"/>
      <c r="CY38" s="642"/>
      <c r="CZ38" s="643">
        <v>10.1</v>
      </c>
      <c r="DA38" s="661"/>
      <c r="DB38" s="661"/>
      <c r="DC38" s="662"/>
      <c r="DD38" s="646">
        <v>9344987</v>
      </c>
      <c r="DE38" s="641"/>
      <c r="DF38" s="641"/>
      <c r="DG38" s="641"/>
      <c r="DH38" s="641"/>
      <c r="DI38" s="641"/>
      <c r="DJ38" s="641"/>
      <c r="DK38" s="642"/>
      <c r="DL38" s="646">
        <v>9292924</v>
      </c>
      <c r="DM38" s="641"/>
      <c r="DN38" s="641"/>
      <c r="DO38" s="641"/>
      <c r="DP38" s="641"/>
      <c r="DQ38" s="641"/>
      <c r="DR38" s="641"/>
      <c r="DS38" s="641"/>
      <c r="DT38" s="641"/>
      <c r="DU38" s="641"/>
      <c r="DV38" s="642"/>
      <c r="DW38" s="643">
        <v>13.8</v>
      </c>
      <c r="DX38" s="661"/>
      <c r="DY38" s="661"/>
      <c r="DZ38" s="661"/>
      <c r="EA38" s="661"/>
      <c r="EB38" s="661"/>
      <c r="EC38" s="676"/>
    </row>
    <row r="39" spans="2:133" ht="11.25" customHeight="1" x14ac:dyDescent="0.15">
      <c r="B39" s="637" t="s">
        <v>336</v>
      </c>
      <c r="C39" s="638"/>
      <c r="D39" s="638"/>
      <c r="E39" s="638"/>
      <c r="F39" s="638"/>
      <c r="G39" s="638"/>
      <c r="H39" s="638"/>
      <c r="I39" s="638"/>
      <c r="J39" s="638"/>
      <c r="K39" s="638"/>
      <c r="L39" s="638"/>
      <c r="M39" s="638"/>
      <c r="N39" s="638"/>
      <c r="O39" s="638"/>
      <c r="P39" s="638"/>
      <c r="Q39" s="639"/>
      <c r="R39" s="640">
        <v>5493300</v>
      </c>
      <c r="S39" s="641"/>
      <c r="T39" s="641"/>
      <c r="U39" s="641"/>
      <c r="V39" s="641"/>
      <c r="W39" s="641"/>
      <c r="X39" s="641"/>
      <c r="Y39" s="642"/>
      <c r="Z39" s="677">
        <v>4.5999999999999996</v>
      </c>
      <c r="AA39" s="677"/>
      <c r="AB39" s="677"/>
      <c r="AC39" s="677"/>
      <c r="AD39" s="678" t="s">
        <v>240</v>
      </c>
      <c r="AE39" s="678"/>
      <c r="AF39" s="678"/>
      <c r="AG39" s="678"/>
      <c r="AH39" s="678"/>
      <c r="AI39" s="678"/>
      <c r="AJ39" s="678"/>
      <c r="AK39" s="678"/>
      <c r="AL39" s="643" t="s">
        <v>240</v>
      </c>
      <c r="AM39" s="644"/>
      <c r="AN39" s="644"/>
      <c r="AO39" s="679"/>
      <c r="AQ39" s="680" t="s">
        <v>337</v>
      </c>
      <c r="AR39" s="681"/>
      <c r="AS39" s="681"/>
      <c r="AT39" s="681"/>
      <c r="AU39" s="681"/>
      <c r="AV39" s="681"/>
      <c r="AW39" s="681"/>
      <c r="AX39" s="681"/>
      <c r="AY39" s="682"/>
      <c r="AZ39" s="640">
        <v>51634</v>
      </c>
      <c r="BA39" s="641"/>
      <c r="BB39" s="641"/>
      <c r="BC39" s="641"/>
      <c r="BD39" s="659"/>
      <c r="BE39" s="659"/>
      <c r="BF39" s="683"/>
      <c r="BG39" s="673" t="s">
        <v>338</v>
      </c>
      <c r="BH39" s="674"/>
      <c r="BI39" s="674"/>
      <c r="BJ39" s="674"/>
      <c r="BK39" s="674"/>
      <c r="BL39" s="674"/>
      <c r="BM39" s="674"/>
      <c r="BN39" s="674"/>
      <c r="BO39" s="674"/>
      <c r="BP39" s="674"/>
      <c r="BQ39" s="674"/>
      <c r="BR39" s="674"/>
      <c r="BS39" s="674"/>
      <c r="BT39" s="674"/>
      <c r="BU39" s="675"/>
      <c r="BV39" s="640">
        <v>70091</v>
      </c>
      <c r="BW39" s="641"/>
      <c r="BX39" s="641"/>
      <c r="BY39" s="641"/>
      <c r="BZ39" s="641"/>
      <c r="CA39" s="641"/>
      <c r="CB39" s="684"/>
      <c r="CD39" s="673" t="s">
        <v>339</v>
      </c>
      <c r="CE39" s="674"/>
      <c r="CF39" s="674"/>
      <c r="CG39" s="674"/>
      <c r="CH39" s="674"/>
      <c r="CI39" s="674"/>
      <c r="CJ39" s="674"/>
      <c r="CK39" s="674"/>
      <c r="CL39" s="674"/>
      <c r="CM39" s="674"/>
      <c r="CN39" s="674"/>
      <c r="CO39" s="674"/>
      <c r="CP39" s="674"/>
      <c r="CQ39" s="675"/>
      <c r="CR39" s="640">
        <v>390574</v>
      </c>
      <c r="CS39" s="659"/>
      <c r="CT39" s="659"/>
      <c r="CU39" s="659"/>
      <c r="CV39" s="659"/>
      <c r="CW39" s="659"/>
      <c r="CX39" s="659"/>
      <c r="CY39" s="660"/>
      <c r="CZ39" s="643">
        <v>0.3</v>
      </c>
      <c r="DA39" s="661"/>
      <c r="DB39" s="661"/>
      <c r="DC39" s="662"/>
      <c r="DD39" s="646">
        <v>253081</v>
      </c>
      <c r="DE39" s="659"/>
      <c r="DF39" s="659"/>
      <c r="DG39" s="659"/>
      <c r="DH39" s="659"/>
      <c r="DI39" s="659"/>
      <c r="DJ39" s="659"/>
      <c r="DK39" s="660"/>
      <c r="DL39" s="646" t="s">
        <v>240</v>
      </c>
      <c r="DM39" s="659"/>
      <c r="DN39" s="659"/>
      <c r="DO39" s="659"/>
      <c r="DP39" s="659"/>
      <c r="DQ39" s="659"/>
      <c r="DR39" s="659"/>
      <c r="DS39" s="659"/>
      <c r="DT39" s="659"/>
      <c r="DU39" s="659"/>
      <c r="DV39" s="660"/>
      <c r="DW39" s="643" t="s">
        <v>146</v>
      </c>
      <c r="DX39" s="661"/>
      <c r="DY39" s="661"/>
      <c r="DZ39" s="661"/>
      <c r="EA39" s="661"/>
      <c r="EB39" s="661"/>
      <c r="EC39" s="676"/>
    </row>
    <row r="40" spans="2:133" ht="11.25" customHeight="1" x14ac:dyDescent="0.15">
      <c r="B40" s="637" t="s">
        <v>340</v>
      </c>
      <c r="C40" s="638"/>
      <c r="D40" s="638"/>
      <c r="E40" s="638"/>
      <c r="F40" s="638"/>
      <c r="G40" s="638"/>
      <c r="H40" s="638"/>
      <c r="I40" s="638"/>
      <c r="J40" s="638"/>
      <c r="K40" s="638"/>
      <c r="L40" s="638"/>
      <c r="M40" s="638"/>
      <c r="N40" s="638"/>
      <c r="O40" s="638"/>
      <c r="P40" s="638"/>
      <c r="Q40" s="639"/>
      <c r="R40" s="640" t="s">
        <v>240</v>
      </c>
      <c r="S40" s="641"/>
      <c r="T40" s="641"/>
      <c r="U40" s="641"/>
      <c r="V40" s="641"/>
      <c r="W40" s="641"/>
      <c r="X40" s="641"/>
      <c r="Y40" s="642"/>
      <c r="Z40" s="677" t="s">
        <v>240</v>
      </c>
      <c r="AA40" s="677"/>
      <c r="AB40" s="677"/>
      <c r="AC40" s="677"/>
      <c r="AD40" s="678" t="s">
        <v>240</v>
      </c>
      <c r="AE40" s="678"/>
      <c r="AF40" s="678"/>
      <c r="AG40" s="678"/>
      <c r="AH40" s="678"/>
      <c r="AI40" s="678"/>
      <c r="AJ40" s="678"/>
      <c r="AK40" s="678"/>
      <c r="AL40" s="643" t="s">
        <v>240</v>
      </c>
      <c r="AM40" s="644"/>
      <c r="AN40" s="644"/>
      <c r="AO40" s="679"/>
      <c r="AQ40" s="680" t="s">
        <v>341</v>
      </c>
      <c r="AR40" s="681"/>
      <c r="AS40" s="681"/>
      <c r="AT40" s="681"/>
      <c r="AU40" s="681"/>
      <c r="AV40" s="681"/>
      <c r="AW40" s="681"/>
      <c r="AX40" s="681"/>
      <c r="AY40" s="682"/>
      <c r="AZ40" s="640" t="s">
        <v>240</v>
      </c>
      <c r="BA40" s="641"/>
      <c r="BB40" s="641"/>
      <c r="BC40" s="641"/>
      <c r="BD40" s="659"/>
      <c r="BE40" s="659"/>
      <c r="BF40" s="683"/>
      <c r="BG40" s="685" t="s">
        <v>342</v>
      </c>
      <c r="BH40" s="686"/>
      <c r="BI40" s="686"/>
      <c r="BJ40" s="686"/>
      <c r="BK40" s="686"/>
      <c r="BL40" s="236"/>
      <c r="BM40" s="674" t="s">
        <v>343</v>
      </c>
      <c r="BN40" s="674"/>
      <c r="BO40" s="674"/>
      <c r="BP40" s="674"/>
      <c r="BQ40" s="674"/>
      <c r="BR40" s="674"/>
      <c r="BS40" s="674"/>
      <c r="BT40" s="674"/>
      <c r="BU40" s="675"/>
      <c r="BV40" s="640">
        <v>101</v>
      </c>
      <c r="BW40" s="641"/>
      <c r="BX40" s="641"/>
      <c r="BY40" s="641"/>
      <c r="BZ40" s="641"/>
      <c r="CA40" s="641"/>
      <c r="CB40" s="684"/>
      <c r="CD40" s="673" t="s">
        <v>344</v>
      </c>
      <c r="CE40" s="674"/>
      <c r="CF40" s="674"/>
      <c r="CG40" s="674"/>
      <c r="CH40" s="674"/>
      <c r="CI40" s="674"/>
      <c r="CJ40" s="674"/>
      <c r="CK40" s="674"/>
      <c r="CL40" s="674"/>
      <c r="CM40" s="674"/>
      <c r="CN40" s="674"/>
      <c r="CO40" s="674"/>
      <c r="CP40" s="674"/>
      <c r="CQ40" s="675"/>
      <c r="CR40" s="640">
        <v>1651493</v>
      </c>
      <c r="CS40" s="641"/>
      <c r="CT40" s="641"/>
      <c r="CU40" s="641"/>
      <c r="CV40" s="641"/>
      <c r="CW40" s="641"/>
      <c r="CX40" s="641"/>
      <c r="CY40" s="642"/>
      <c r="CZ40" s="643">
        <v>1.4</v>
      </c>
      <c r="DA40" s="661"/>
      <c r="DB40" s="661"/>
      <c r="DC40" s="662"/>
      <c r="DD40" s="646">
        <v>1061704</v>
      </c>
      <c r="DE40" s="641"/>
      <c r="DF40" s="641"/>
      <c r="DG40" s="641"/>
      <c r="DH40" s="641"/>
      <c r="DI40" s="641"/>
      <c r="DJ40" s="641"/>
      <c r="DK40" s="642"/>
      <c r="DL40" s="646">
        <v>181078</v>
      </c>
      <c r="DM40" s="641"/>
      <c r="DN40" s="641"/>
      <c r="DO40" s="641"/>
      <c r="DP40" s="641"/>
      <c r="DQ40" s="641"/>
      <c r="DR40" s="641"/>
      <c r="DS40" s="641"/>
      <c r="DT40" s="641"/>
      <c r="DU40" s="641"/>
      <c r="DV40" s="642"/>
      <c r="DW40" s="643">
        <v>0.3</v>
      </c>
      <c r="DX40" s="661"/>
      <c r="DY40" s="661"/>
      <c r="DZ40" s="661"/>
      <c r="EA40" s="661"/>
      <c r="EB40" s="661"/>
      <c r="EC40" s="676"/>
    </row>
    <row r="41" spans="2:133" ht="11.25" customHeight="1" x14ac:dyDescent="0.15">
      <c r="B41" s="637" t="s">
        <v>345</v>
      </c>
      <c r="C41" s="638"/>
      <c r="D41" s="638"/>
      <c r="E41" s="638"/>
      <c r="F41" s="638"/>
      <c r="G41" s="638"/>
      <c r="H41" s="638"/>
      <c r="I41" s="638"/>
      <c r="J41" s="638"/>
      <c r="K41" s="638"/>
      <c r="L41" s="638"/>
      <c r="M41" s="638"/>
      <c r="N41" s="638"/>
      <c r="O41" s="638"/>
      <c r="P41" s="638"/>
      <c r="Q41" s="639"/>
      <c r="R41" s="640">
        <v>2200000</v>
      </c>
      <c r="S41" s="641"/>
      <c r="T41" s="641"/>
      <c r="U41" s="641"/>
      <c r="V41" s="641"/>
      <c r="W41" s="641"/>
      <c r="X41" s="641"/>
      <c r="Y41" s="642"/>
      <c r="Z41" s="677">
        <v>1.8</v>
      </c>
      <c r="AA41" s="677"/>
      <c r="AB41" s="677"/>
      <c r="AC41" s="677"/>
      <c r="AD41" s="678" t="s">
        <v>240</v>
      </c>
      <c r="AE41" s="678"/>
      <c r="AF41" s="678"/>
      <c r="AG41" s="678"/>
      <c r="AH41" s="678"/>
      <c r="AI41" s="678"/>
      <c r="AJ41" s="678"/>
      <c r="AK41" s="678"/>
      <c r="AL41" s="643" t="s">
        <v>240</v>
      </c>
      <c r="AM41" s="644"/>
      <c r="AN41" s="644"/>
      <c r="AO41" s="679"/>
      <c r="AQ41" s="680" t="s">
        <v>346</v>
      </c>
      <c r="AR41" s="681"/>
      <c r="AS41" s="681"/>
      <c r="AT41" s="681"/>
      <c r="AU41" s="681"/>
      <c r="AV41" s="681"/>
      <c r="AW41" s="681"/>
      <c r="AX41" s="681"/>
      <c r="AY41" s="682"/>
      <c r="AZ41" s="640">
        <v>2436706</v>
      </c>
      <c r="BA41" s="641"/>
      <c r="BB41" s="641"/>
      <c r="BC41" s="641"/>
      <c r="BD41" s="659"/>
      <c r="BE41" s="659"/>
      <c r="BF41" s="683"/>
      <c r="BG41" s="685"/>
      <c r="BH41" s="686"/>
      <c r="BI41" s="686"/>
      <c r="BJ41" s="686"/>
      <c r="BK41" s="686"/>
      <c r="BL41" s="236"/>
      <c r="BM41" s="674" t="s">
        <v>347</v>
      </c>
      <c r="BN41" s="674"/>
      <c r="BO41" s="674"/>
      <c r="BP41" s="674"/>
      <c r="BQ41" s="674"/>
      <c r="BR41" s="674"/>
      <c r="BS41" s="674"/>
      <c r="BT41" s="674"/>
      <c r="BU41" s="675"/>
      <c r="BV41" s="640" t="s">
        <v>146</v>
      </c>
      <c r="BW41" s="641"/>
      <c r="BX41" s="641"/>
      <c r="BY41" s="641"/>
      <c r="BZ41" s="641"/>
      <c r="CA41" s="641"/>
      <c r="CB41" s="684"/>
      <c r="CD41" s="673" t="s">
        <v>348</v>
      </c>
      <c r="CE41" s="674"/>
      <c r="CF41" s="674"/>
      <c r="CG41" s="674"/>
      <c r="CH41" s="674"/>
      <c r="CI41" s="674"/>
      <c r="CJ41" s="674"/>
      <c r="CK41" s="674"/>
      <c r="CL41" s="674"/>
      <c r="CM41" s="674"/>
      <c r="CN41" s="674"/>
      <c r="CO41" s="674"/>
      <c r="CP41" s="674"/>
      <c r="CQ41" s="675"/>
      <c r="CR41" s="640" t="s">
        <v>240</v>
      </c>
      <c r="CS41" s="659"/>
      <c r="CT41" s="659"/>
      <c r="CU41" s="659"/>
      <c r="CV41" s="659"/>
      <c r="CW41" s="659"/>
      <c r="CX41" s="659"/>
      <c r="CY41" s="660"/>
      <c r="CZ41" s="643" t="s">
        <v>146</v>
      </c>
      <c r="DA41" s="661"/>
      <c r="DB41" s="661"/>
      <c r="DC41" s="662"/>
      <c r="DD41" s="646" t="s">
        <v>146</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349</v>
      </c>
      <c r="C42" s="622"/>
      <c r="D42" s="622"/>
      <c r="E42" s="622"/>
      <c r="F42" s="622"/>
      <c r="G42" s="622"/>
      <c r="H42" s="622"/>
      <c r="I42" s="622"/>
      <c r="J42" s="622"/>
      <c r="K42" s="622"/>
      <c r="L42" s="622"/>
      <c r="M42" s="622"/>
      <c r="N42" s="622"/>
      <c r="O42" s="622"/>
      <c r="P42" s="622"/>
      <c r="Q42" s="623"/>
      <c r="R42" s="624">
        <v>119471050</v>
      </c>
      <c r="S42" s="663"/>
      <c r="T42" s="663"/>
      <c r="U42" s="663"/>
      <c r="V42" s="663"/>
      <c r="W42" s="663"/>
      <c r="X42" s="663"/>
      <c r="Y42" s="665"/>
      <c r="Z42" s="666">
        <v>100</v>
      </c>
      <c r="AA42" s="666"/>
      <c r="AB42" s="666"/>
      <c r="AC42" s="666"/>
      <c r="AD42" s="667">
        <v>65024614</v>
      </c>
      <c r="AE42" s="667"/>
      <c r="AF42" s="667"/>
      <c r="AG42" s="667"/>
      <c r="AH42" s="667"/>
      <c r="AI42" s="667"/>
      <c r="AJ42" s="667"/>
      <c r="AK42" s="667"/>
      <c r="AL42" s="627">
        <v>100</v>
      </c>
      <c r="AM42" s="668"/>
      <c r="AN42" s="668"/>
      <c r="AO42" s="669"/>
      <c r="AQ42" s="670" t="s">
        <v>350</v>
      </c>
      <c r="AR42" s="671"/>
      <c r="AS42" s="671"/>
      <c r="AT42" s="671"/>
      <c r="AU42" s="671"/>
      <c r="AV42" s="671"/>
      <c r="AW42" s="671"/>
      <c r="AX42" s="671"/>
      <c r="AY42" s="672"/>
      <c r="AZ42" s="624">
        <v>9141344</v>
      </c>
      <c r="BA42" s="663"/>
      <c r="BB42" s="663"/>
      <c r="BC42" s="663"/>
      <c r="BD42" s="625"/>
      <c r="BE42" s="625"/>
      <c r="BF42" s="689"/>
      <c r="BG42" s="687"/>
      <c r="BH42" s="688"/>
      <c r="BI42" s="688"/>
      <c r="BJ42" s="688"/>
      <c r="BK42" s="688"/>
      <c r="BL42" s="237"/>
      <c r="BM42" s="690" t="s">
        <v>351</v>
      </c>
      <c r="BN42" s="690"/>
      <c r="BO42" s="690"/>
      <c r="BP42" s="690"/>
      <c r="BQ42" s="690"/>
      <c r="BR42" s="690"/>
      <c r="BS42" s="690"/>
      <c r="BT42" s="690"/>
      <c r="BU42" s="691"/>
      <c r="BV42" s="624">
        <v>375</v>
      </c>
      <c r="BW42" s="663"/>
      <c r="BX42" s="663"/>
      <c r="BY42" s="663"/>
      <c r="BZ42" s="663"/>
      <c r="CA42" s="663"/>
      <c r="CB42" s="664"/>
      <c r="CD42" s="637" t="s">
        <v>352</v>
      </c>
      <c r="CE42" s="638"/>
      <c r="CF42" s="638"/>
      <c r="CG42" s="638"/>
      <c r="CH42" s="638"/>
      <c r="CI42" s="638"/>
      <c r="CJ42" s="638"/>
      <c r="CK42" s="638"/>
      <c r="CL42" s="638"/>
      <c r="CM42" s="638"/>
      <c r="CN42" s="638"/>
      <c r="CO42" s="638"/>
      <c r="CP42" s="638"/>
      <c r="CQ42" s="639"/>
      <c r="CR42" s="640">
        <v>11656898</v>
      </c>
      <c r="CS42" s="641"/>
      <c r="CT42" s="641"/>
      <c r="CU42" s="641"/>
      <c r="CV42" s="641"/>
      <c r="CW42" s="641"/>
      <c r="CX42" s="641"/>
      <c r="CY42" s="642"/>
      <c r="CZ42" s="643">
        <v>10.1</v>
      </c>
      <c r="DA42" s="644"/>
      <c r="DB42" s="644"/>
      <c r="DC42" s="645"/>
      <c r="DD42" s="646">
        <v>2564687</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353</v>
      </c>
      <c r="CE43" s="638"/>
      <c r="CF43" s="638"/>
      <c r="CG43" s="638"/>
      <c r="CH43" s="638"/>
      <c r="CI43" s="638"/>
      <c r="CJ43" s="638"/>
      <c r="CK43" s="638"/>
      <c r="CL43" s="638"/>
      <c r="CM43" s="638"/>
      <c r="CN43" s="638"/>
      <c r="CO43" s="638"/>
      <c r="CP43" s="638"/>
      <c r="CQ43" s="639"/>
      <c r="CR43" s="640">
        <v>330604</v>
      </c>
      <c r="CS43" s="659"/>
      <c r="CT43" s="659"/>
      <c r="CU43" s="659"/>
      <c r="CV43" s="659"/>
      <c r="CW43" s="659"/>
      <c r="CX43" s="659"/>
      <c r="CY43" s="660"/>
      <c r="CZ43" s="643">
        <v>0.3</v>
      </c>
      <c r="DA43" s="661"/>
      <c r="DB43" s="661"/>
      <c r="DC43" s="662"/>
      <c r="DD43" s="646">
        <v>330604</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302</v>
      </c>
      <c r="CE44" s="654"/>
      <c r="CF44" s="637" t="s">
        <v>354</v>
      </c>
      <c r="CG44" s="638"/>
      <c r="CH44" s="638"/>
      <c r="CI44" s="638"/>
      <c r="CJ44" s="638"/>
      <c r="CK44" s="638"/>
      <c r="CL44" s="638"/>
      <c r="CM44" s="638"/>
      <c r="CN44" s="638"/>
      <c r="CO44" s="638"/>
      <c r="CP44" s="638"/>
      <c r="CQ44" s="639"/>
      <c r="CR44" s="640">
        <v>11355353</v>
      </c>
      <c r="CS44" s="641"/>
      <c r="CT44" s="641"/>
      <c r="CU44" s="641"/>
      <c r="CV44" s="641"/>
      <c r="CW44" s="641"/>
      <c r="CX44" s="641"/>
      <c r="CY44" s="642"/>
      <c r="CZ44" s="643">
        <v>9.9</v>
      </c>
      <c r="DA44" s="644"/>
      <c r="DB44" s="644"/>
      <c r="DC44" s="645"/>
      <c r="DD44" s="646">
        <v>2482477</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355</v>
      </c>
      <c r="CG45" s="638"/>
      <c r="CH45" s="638"/>
      <c r="CI45" s="638"/>
      <c r="CJ45" s="638"/>
      <c r="CK45" s="638"/>
      <c r="CL45" s="638"/>
      <c r="CM45" s="638"/>
      <c r="CN45" s="638"/>
      <c r="CO45" s="638"/>
      <c r="CP45" s="638"/>
      <c r="CQ45" s="639"/>
      <c r="CR45" s="640">
        <v>4903939</v>
      </c>
      <c r="CS45" s="659"/>
      <c r="CT45" s="659"/>
      <c r="CU45" s="659"/>
      <c r="CV45" s="659"/>
      <c r="CW45" s="659"/>
      <c r="CX45" s="659"/>
      <c r="CY45" s="660"/>
      <c r="CZ45" s="643">
        <v>4.3</v>
      </c>
      <c r="DA45" s="661"/>
      <c r="DB45" s="661"/>
      <c r="DC45" s="662"/>
      <c r="DD45" s="646">
        <v>573753</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357</v>
      </c>
      <c r="CG46" s="638"/>
      <c r="CH46" s="638"/>
      <c r="CI46" s="638"/>
      <c r="CJ46" s="638"/>
      <c r="CK46" s="638"/>
      <c r="CL46" s="638"/>
      <c r="CM46" s="638"/>
      <c r="CN46" s="638"/>
      <c r="CO46" s="638"/>
      <c r="CP46" s="638"/>
      <c r="CQ46" s="639"/>
      <c r="CR46" s="640">
        <v>6381666</v>
      </c>
      <c r="CS46" s="641"/>
      <c r="CT46" s="641"/>
      <c r="CU46" s="641"/>
      <c r="CV46" s="641"/>
      <c r="CW46" s="641"/>
      <c r="CX46" s="641"/>
      <c r="CY46" s="642"/>
      <c r="CZ46" s="643">
        <v>5.6</v>
      </c>
      <c r="DA46" s="644"/>
      <c r="DB46" s="644"/>
      <c r="DC46" s="645"/>
      <c r="DD46" s="646">
        <v>1838976</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359</v>
      </c>
      <c r="CG47" s="638"/>
      <c r="CH47" s="638"/>
      <c r="CI47" s="638"/>
      <c r="CJ47" s="638"/>
      <c r="CK47" s="638"/>
      <c r="CL47" s="638"/>
      <c r="CM47" s="638"/>
      <c r="CN47" s="638"/>
      <c r="CO47" s="638"/>
      <c r="CP47" s="638"/>
      <c r="CQ47" s="639"/>
      <c r="CR47" s="640">
        <v>301545</v>
      </c>
      <c r="CS47" s="659"/>
      <c r="CT47" s="659"/>
      <c r="CU47" s="659"/>
      <c r="CV47" s="659"/>
      <c r="CW47" s="659"/>
      <c r="CX47" s="659"/>
      <c r="CY47" s="660"/>
      <c r="CZ47" s="643">
        <v>0.3</v>
      </c>
      <c r="DA47" s="661"/>
      <c r="DB47" s="661"/>
      <c r="DC47" s="662"/>
      <c r="DD47" s="646">
        <v>82210</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360</v>
      </c>
      <c r="CD48" s="657"/>
      <c r="CE48" s="658"/>
      <c r="CF48" s="637" t="s">
        <v>361</v>
      </c>
      <c r="CG48" s="638"/>
      <c r="CH48" s="638"/>
      <c r="CI48" s="638"/>
      <c r="CJ48" s="638"/>
      <c r="CK48" s="638"/>
      <c r="CL48" s="638"/>
      <c r="CM48" s="638"/>
      <c r="CN48" s="638"/>
      <c r="CO48" s="638"/>
      <c r="CP48" s="638"/>
      <c r="CQ48" s="639"/>
      <c r="CR48" s="640" t="s">
        <v>146</v>
      </c>
      <c r="CS48" s="641"/>
      <c r="CT48" s="641"/>
      <c r="CU48" s="641"/>
      <c r="CV48" s="641"/>
      <c r="CW48" s="641"/>
      <c r="CX48" s="641"/>
      <c r="CY48" s="642"/>
      <c r="CZ48" s="643" t="s">
        <v>240</v>
      </c>
      <c r="DA48" s="644"/>
      <c r="DB48" s="644"/>
      <c r="DC48" s="645"/>
      <c r="DD48" s="646" t="s">
        <v>240</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362</v>
      </c>
      <c r="CE49" s="622"/>
      <c r="CF49" s="622"/>
      <c r="CG49" s="622"/>
      <c r="CH49" s="622"/>
      <c r="CI49" s="622"/>
      <c r="CJ49" s="622"/>
      <c r="CK49" s="622"/>
      <c r="CL49" s="622"/>
      <c r="CM49" s="622"/>
      <c r="CN49" s="622"/>
      <c r="CO49" s="622"/>
      <c r="CP49" s="622"/>
      <c r="CQ49" s="623"/>
      <c r="CR49" s="624">
        <v>114889040</v>
      </c>
      <c r="CS49" s="625"/>
      <c r="CT49" s="625"/>
      <c r="CU49" s="625"/>
      <c r="CV49" s="625"/>
      <c r="CW49" s="625"/>
      <c r="CX49" s="625"/>
      <c r="CY49" s="626"/>
      <c r="CZ49" s="627">
        <v>100</v>
      </c>
      <c r="DA49" s="628"/>
      <c r="DB49" s="628"/>
      <c r="DC49" s="629"/>
      <c r="DD49" s="630">
        <v>70997360</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RYdfsnVSTFy+q30n/hxJ9mAtkzu5aBcf/wpTBame0YKVN1TyPTumtzP6+zjTo7SYiKLITJFisBdDf+dOB7no2A==" saltValue="kAVV+TEF9KLalSHtvk1mJw==" spinCount="100000" sheet="1" objects="1" scenarios="1"/>
  <customSheetViews>
    <customSheetView guid="{D94C58F1-52AC-41BA-A414-7AF002133536}" showGridLines="0" fitToPage="1" hiddenRows="1" hiddenColumns="1" topLeftCell="AQ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73" t="s">
        <v>364</v>
      </c>
      <c r="DK2" s="1174"/>
      <c r="DL2" s="1174"/>
      <c r="DM2" s="1174"/>
      <c r="DN2" s="1174"/>
      <c r="DO2" s="1175"/>
      <c r="DP2" s="250"/>
      <c r="DQ2" s="1173" t="s">
        <v>365</v>
      </c>
      <c r="DR2" s="1174"/>
      <c r="DS2" s="1174"/>
      <c r="DT2" s="1174"/>
      <c r="DU2" s="1174"/>
      <c r="DV2" s="1174"/>
      <c r="DW2" s="1174"/>
      <c r="DX2" s="1174"/>
      <c r="DY2" s="1174"/>
      <c r="DZ2" s="117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26" t="s">
        <v>366</v>
      </c>
      <c r="B4" s="1126"/>
      <c r="C4" s="1126"/>
      <c r="D4" s="1126"/>
      <c r="E4" s="1126"/>
      <c r="F4" s="1126"/>
      <c r="G4" s="1126"/>
      <c r="H4" s="1126"/>
      <c r="I4" s="1126"/>
      <c r="J4" s="1126"/>
      <c r="K4" s="1126"/>
      <c r="L4" s="1126"/>
      <c r="M4" s="1126"/>
      <c r="N4" s="1126"/>
      <c r="O4" s="1126"/>
      <c r="P4" s="1126"/>
      <c r="Q4" s="1126"/>
      <c r="R4" s="1126"/>
      <c r="S4" s="1126"/>
      <c r="T4" s="1126"/>
      <c r="U4" s="1126"/>
      <c r="V4" s="1126"/>
      <c r="W4" s="1126"/>
      <c r="X4" s="1126"/>
      <c r="Y4" s="1126"/>
      <c r="Z4" s="1126"/>
      <c r="AA4" s="1126"/>
      <c r="AB4" s="1126"/>
      <c r="AC4" s="1126"/>
      <c r="AD4" s="1126"/>
      <c r="AE4" s="1126"/>
      <c r="AF4" s="1126"/>
      <c r="AG4" s="1126"/>
      <c r="AH4" s="1126"/>
      <c r="AI4" s="1126"/>
      <c r="AJ4" s="1126"/>
      <c r="AK4" s="1126"/>
      <c r="AL4" s="1126"/>
      <c r="AM4" s="1126"/>
      <c r="AN4" s="1126"/>
      <c r="AO4" s="1126"/>
      <c r="AP4" s="1126"/>
      <c r="AQ4" s="1126"/>
      <c r="AR4" s="1126"/>
      <c r="AS4" s="1126"/>
      <c r="AT4" s="1126"/>
      <c r="AU4" s="1126"/>
      <c r="AV4" s="1126"/>
      <c r="AW4" s="1126"/>
      <c r="AX4" s="1126"/>
      <c r="AY4" s="1126"/>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368</v>
      </c>
      <c r="B5" s="1051"/>
      <c r="C5" s="1051"/>
      <c r="D5" s="1051"/>
      <c r="E5" s="1051"/>
      <c r="F5" s="1051"/>
      <c r="G5" s="1051"/>
      <c r="H5" s="1051"/>
      <c r="I5" s="1051"/>
      <c r="J5" s="1051"/>
      <c r="K5" s="1051"/>
      <c r="L5" s="1051"/>
      <c r="M5" s="1051"/>
      <c r="N5" s="1051"/>
      <c r="O5" s="1051"/>
      <c r="P5" s="1052"/>
      <c r="Q5" s="1056" t="s">
        <v>369</v>
      </c>
      <c r="R5" s="1057"/>
      <c r="S5" s="1057"/>
      <c r="T5" s="1057"/>
      <c r="U5" s="1058"/>
      <c r="V5" s="1056" t="s">
        <v>370</v>
      </c>
      <c r="W5" s="1057"/>
      <c r="X5" s="1057"/>
      <c r="Y5" s="1057"/>
      <c r="Z5" s="1058"/>
      <c r="AA5" s="1056" t="s">
        <v>371</v>
      </c>
      <c r="AB5" s="1057"/>
      <c r="AC5" s="1057"/>
      <c r="AD5" s="1057"/>
      <c r="AE5" s="1057"/>
      <c r="AF5" s="1176" t="s">
        <v>372</v>
      </c>
      <c r="AG5" s="1057"/>
      <c r="AH5" s="1057"/>
      <c r="AI5" s="1057"/>
      <c r="AJ5" s="1072"/>
      <c r="AK5" s="1057" t="s">
        <v>373</v>
      </c>
      <c r="AL5" s="1057"/>
      <c r="AM5" s="1057"/>
      <c r="AN5" s="1057"/>
      <c r="AO5" s="1058"/>
      <c r="AP5" s="1056" t="s">
        <v>374</v>
      </c>
      <c r="AQ5" s="1057"/>
      <c r="AR5" s="1057"/>
      <c r="AS5" s="1057"/>
      <c r="AT5" s="1058"/>
      <c r="AU5" s="1056" t="s">
        <v>375</v>
      </c>
      <c r="AV5" s="1057"/>
      <c r="AW5" s="1057"/>
      <c r="AX5" s="1057"/>
      <c r="AY5" s="1072"/>
      <c r="AZ5" s="257"/>
      <c r="BA5" s="257"/>
      <c r="BB5" s="257"/>
      <c r="BC5" s="257"/>
      <c r="BD5" s="257"/>
      <c r="BE5" s="258"/>
      <c r="BF5" s="258"/>
      <c r="BG5" s="258"/>
      <c r="BH5" s="258"/>
      <c r="BI5" s="258"/>
      <c r="BJ5" s="258"/>
      <c r="BK5" s="258"/>
      <c r="BL5" s="258"/>
      <c r="BM5" s="258"/>
      <c r="BN5" s="258"/>
      <c r="BO5" s="258"/>
      <c r="BP5" s="258"/>
      <c r="BQ5" s="1050" t="s">
        <v>376</v>
      </c>
      <c r="BR5" s="1051"/>
      <c r="BS5" s="1051"/>
      <c r="BT5" s="1051"/>
      <c r="BU5" s="1051"/>
      <c r="BV5" s="1051"/>
      <c r="BW5" s="1051"/>
      <c r="BX5" s="1051"/>
      <c r="BY5" s="1051"/>
      <c r="BZ5" s="1051"/>
      <c r="CA5" s="1051"/>
      <c r="CB5" s="1051"/>
      <c r="CC5" s="1051"/>
      <c r="CD5" s="1051"/>
      <c r="CE5" s="1051"/>
      <c r="CF5" s="1051"/>
      <c r="CG5" s="1052"/>
      <c r="CH5" s="1056" t="s">
        <v>377</v>
      </c>
      <c r="CI5" s="1057"/>
      <c r="CJ5" s="1057"/>
      <c r="CK5" s="1057"/>
      <c r="CL5" s="1058"/>
      <c r="CM5" s="1056" t="s">
        <v>378</v>
      </c>
      <c r="CN5" s="1057"/>
      <c r="CO5" s="1057"/>
      <c r="CP5" s="1057"/>
      <c r="CQ5" s="1058"/>
      <c r="CR5" s="1056" t="s">
        <v>379</v>
      </c>
      <c r="CS5" s="1057"/>
      <c r="CT5" s="1057"/>
      <c r="CU5" s="1057"/>
      <c r="CV5" s="1058"/>
      <c r="CW5" s="1056" t="s">
        <v>380</v>
      </c>
      <c r="CX5" s="1057"/>
      <c r="CY5" s="1057"/>
      <c r="CZ5" s="1057"/>
      <c r="DA5" s="1058"/>
      <c r="DB5" s="1056" t="s">
        <v>381</v>
      </c>
      <c r="DC5" s="1057"/>
      <c r="DD5" s="1057"/>
      <c r="DE5" s="1057"/>
      <c r="DF5" s="1058"/>
      <c r="DG5" s="1161" t="s">
        <v>382</v>
      </c>
      <c r="DH5" s="1162"/>
      <c r="DI5" s="1162"/>
      <c r="DJ5" s="1162"/>
      <c r="DK5" s="1163"/>
      <c r="DL5" s="1161" t="s">
        <v>383</v>
      </c>
      <c r="DM5" s="1162"/>
      <c r="DN5" s="1162"/>
      <c r="DO5" s="1162"/>
      <c r="DP5" s="1163"/>
      <c r="DQ5" s="1056" t="s">
        <v>384</v>
      </c>
      <c r="DR5" s="1057"/>
      <c r="DS5" s="1057"/>
      <c r="DT5" s="1057"/>
      <c r="DU5" s="1058"/>
      <c r="DV5" s="1056" t="s">
        <v>375</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77"/>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64"/>
      <c r="DH6" s="1165"/>
      <c r="DI6" s="1165"/>
      <c r="DJ6" s="1165"/>
      <c r="DK6" s="1166"/>
      <c r="DL6" s="1164"/>
      <c r="DM6" s="1165"/>
      <c r="DN6" s="1165"/>
      <c r="DO6" s="1165"/>
      <c r="DP6" s="1166"/>
      <c r="DQ6" s="1059"/>
      <c r="DR6" s="1060"/>
      <c r="DS6" s="1060"/>
      <c r="DT6" s="1060"/>
      <c r="DU6" s="1061"/>
      <c r="DV6" s="1059"/>
      <c r="DW6" s="1060"/>
      <c r="DX6" s="1060"/>
      <c r="DY6" s="1060"/>
      <c r="DZ6" s="1073"/>
      <c r="EA6" s="255"/>
    </row>
    <row r="7" spans="1:131" s="256" customFormat="1" ht="26.25" customHeight="1" thickTop="1" x14ac:dyDescent="0.15">
      <c r="A7" s="259">
        <v>1</v>
      </c>
      <c r="B7" s="1110" t="s">
        <v>385</v>
      </c>
      <c r="C7" s="1111"/>
      <c r="D7" s="1111"/>
      <c r="E7" s="1111"/>
      <c r="F7" s="1111"/>
      <c r="G7" s="1111"/>
      <c r="H7" s="1111"/>
      <c r="I7" s="1111"/>
      <c r="J7" s="1111"/>
      <c r="K7" s="1111"/>
      <c r="L7" s="1111"/>
      <c r="M7" s="1111"/>
      <c r="N7" s="1111"/>
      <c r="O7" s="1111"/>
      <c r="P7" s="1112"/>
      <c r="Q7" s="1167">
        <v>120920</v>
      </c>
      <c r="R7" s="1168"/>
      <c r="S7" s="1168"/>
      <c r="T7" s="1168"/>
      <c r="U7" s="1168"/>
      <c r="V7" s="1168">
        <v>116375</v>
      </c>
      <c r="W7" s="1168"/>
      <c r="X7" s="1168"/>
      <c r="Y7" s="1168"/>
      <c r="Z7" s="1168"/>
      <c r="AA7" s="1168">
        <v>4544</v>
      </c>
      <c r="AB7" s="1168"/>
      <c r="AC7" s="1168"/>
      <c r="AD7" s="1168"/>
      <c r="AE7" s="1169"/>
      <c r="AF7" s="1170">
        <v>637</v>
      </c>
      <c r="AG7" s="1171"/>
      <c r="AH7" s="1171"/>
      <c r="AI7" s="1171"/>
      <c r="AJ7" s="1172"/>
      <c r="AK7" s="1154">
        <v>3085</v>
      </c>
      <c r="AL7" s="1155"/>
      <c r="AM7" s="1155"/>
      <c r="AN7" s="1155"/>
      <c r="AO7" s="1155"/>
      <c r="AP7" s="1155">
        <v>49531</v>
      </c>
      <c r="AQ7" s="1155"/>
      <c r="AR7" s="1155"/>
      <c r="AS7" s="1155"/>
      <c r="AT7" s="1155"/>
      <c r="AU7" s="1156"/>
      <c r="AV7" s="1156"/>
      <c r="AW7" s="1156"/>
      <c r="AX7" s="1156"/>
      <c r="AY7" s="1157"/>
      <c r="AZ7" s="253"/>
      <c r="BA7" s="253"/>
      <c r="BB7" s="253"/>
      <c r="BC7" s="253"/>
      <c r="BD7" s="253"/>
      <c r="BE7" s="254"/>
      <c r="BF7" s="254"/>
      <c r="BG7" s="254"/>
      <c r="BH7" s="254"/>
      <c r="BI7" s="254"/>
      <c r="BJ7" s="254"/>
      <c r="BK7" s="254"/>
      <c r="BL7" s="254"/>
      <c r="BM7" s="254"/>
      <c r="BN7" s="254"/>
      <c r="BO7" s="254"/>
      <c r="BP7" s="254"/>
      <c r="BQ7" s="260">
        <v>1</v>
      </c>
      <c r="BR7" s="261" t="s">
        <v>588</v>
      </c>
      <c r="BS7" s="1158" t="s">
        <v>589</v>
      </c>
      <c r="BT7" s="1159"/>
      <c r="BU7" s="1159"/>
      <c r="BV7" s="1159"/>
      <c r="BW7" s="1159"/>
      <c r="BX7" s="1159"/>
      <c r="BY7" s="1159"/>
      <c r="BZ7" s="1159"/>
      <c r="CA7" s="1159"/>
      <c r="CB7" s="1159"/>
      <c r="CC7" s="1159"/>
      <c r="CD7" s="1159"/>
      <c r="CE7" s="1159"/>
      <c r="CF7" s="1159"/>
      <c r="CG7" s="1160"/>
      <c r="CH7" s="1151">
        <v>17</v>
      </c>
      <c r="CI7" s="1152"/>
      <c r="CJ7" s="1152"/>
      <c r="CK7" s="1152"/>
      <c r="CL7" s="1153"/>
      <c r="CM7" s="1151">
        <v>487</v>
      </c>
      <c r="CN7" s="1152"/>
      <c r="CO7" s="1152"/>
      <c r="CP7" s="1152"/>
      <c r="CQ7" s="1153"/>
      <c r="CR7" s="1151">
        <v>5</v>
      </c>
      <c r="CS7" s="1152"/>
      <c r="CT7" s="1152"/>
      <c r="CU7" s="1152"/>
      <c r="CV7" s="1153"/>
      <c r="CW7" s="1151" t="s">
        <v>590</v>
      </c>
      <c r="CX7" s="1152"/>
      <c r="CY7" s="1152"/>
      <c r="CZ7" s="1152"/>
      <c r="DA7" s="1153"/>
      <c r="DB7" s="1151">
        <v>1681</v>
      </c>
      <c r="DC7" s="1152"/>
      <c r="DD7" s="1152"/>
      <c r="DE7" s="1152"/>
      <c r="DF7" s="1153"/>
      <c r="DG7" s="1151" t="s">
        <v>590</v>
      </c>
      <c r="DH7" s="1152"/>
      <c r="DI7" s="1152"/>
      <c r="DJ7" s="1152"/>
      <c r="DK7" s="1153"/>
      <c r="DL7" s="1151" t="s">
        <v>590</v>
      </c>
      <c r="DM7" s="1152"/>
      <c r="DN7" s="1152"/>
      <c r="DO7" s="1152"/>
      <c r="DP7" s="1153"/>
      <c r="DQ7" s="1151" t="s">
        <v>590</v>
      </c>
      <c r="DR7" s="1152"/>
      <c r="DS7" s="1152"/>
      <c r="DT7" s="1152"/>
      <c r="DU7" s="1153"/>
      <c r="DV7" s="1178"/>
      <c r="DW7" s="1179"/>
      <c r="DX7" s="1179"/>
      <c r="DY7" s="1179"/>
      <c r="DZ7" s="1180"/>
      <c r="EA7" s="255"/>
    </row>
    <row r="8" spans="1:131" s="256" customFormat="1" ht="26.25" customHeight="1" x14ac:dyDescent="0.15">
      <c r="A8" s="262">
        <v>2</v>
      </c>
      <c r="B8" s="1092" t="s">
        <v>386</v>
      </c>
      <c r="C8" s="1093"/>
      <c r="D8" s="1093"/>
      <c r="E8" s="1093"/>
      <c r="F8" s="1093"/>
      <c r="G8" s="1093"/>
      <c r="H8" s="1093"/>
      <c r="I8" s="1093"/>
      <c r="J8" s="1093"/>
      <c r="K8" s="1093"/>
      <c r="L8" s="1093"/>
      <c r="M8" s="1093"/>
      <c r="N8" s="1093"/>
      <c r="O8" s="1093"/>
      <c r="P8" s="1094"/>
      <c r="Q8" s="1098">
        <v>364</v>
      </c>
      <c r="R8" s="1099"/>
      <c r="S8" s="1099"/>
      <c r="T8" s="1099"/>
      <c r="U8" s="1099"/>
      <c r="V8" s="1099">
        <v>354</v>
      </c>
      <c r="W8" s="1099"/>
      <c r="X8" s="1099"/>
      <c r="Y8" s="1099"/>
      <c r="Z8" s="1099"/>
      <c r="AA8" s="1099">
        <v>9</v>
      </c>
      <c r="AB8" s="1099"/>
      <c r="AC8" s="1099"/>
      <c r="AD8" s="1099"/>
      <c r="AE8" s="1100"/>
      <c r="AF8" s="1074">
        <v>9</v>
      </c>
      <c r="AG8" s="1075"/>
      <c r="AH8" s="1075"/>
      <c r="AI8" s="1075"/>
      <c r="AJ8" s="1076"/>
      <c r="AK8" s="1149" t="s">
        <v>580</v>
      </c>
      <c r="AL8" s="1150"/>
      <c r="AM8" s="1150"/>
      <c r="AN8" s="1150"/>
      <c r="AO8" s="1150"/>
      <c r="AP8" s="1150" t="s">
        <v>580</v>
      </c>
      <c r="AQ8" s="1150"/>
      <c r="AR8" s="1150"/>
      <c r="AS8" s="1150"/>
      <c r="AT8" s="1150"/>
      <c r="AU8" s="1147"/>
      <c r="AV8" s="1147"/>
      <c r="AW8" s="1147"/>
      <c r="AX8" s="1147"/>
      <c r="AY8" s="1148"/>
      <c r="AZ8" s="253"/>
      <c r="BA8" s="253"/>
      <c r="BB8" s="253"/>
      <c r="BC8" s="253"/>
      <c r="BD8" s="253"/>
      <c r="BE8" s="254"/>
      <c r="BF8" s="254"/>
      <c r="BG8" s="254"/>
      <c r="BH8" s="254"/>
      <c r="BI8" s="254"/>
      <c r="BJ8" s="254"/>
      <c r="BK8" s="254"/>
      <c r="BL8" s="254"/>
      <c r="BM8" s="254"/>
      <c r="BN8" s="254"/>
      <c r="BO8" s="254"/>
      <c r="BP8" s="254"/>
      <c r="BQ8" s="263">
        <v>2</v>
      </c>
      <c r="BR8" s="264"/>
      <c r="BS8" s="1069" t="s">
        <v>591</v>
      </c>
      <c r="BT8" s="1070"/>
      <c r="BU8" s="1070"/>
      <c r="BV8" s="1070"/>
      <c r="BW8" s="1070"/>
      <c r="BX8" s="1070"/>
      <c r="BY8" s="1070"/>
      <c r="BZ8" s="1070"/>
      <c r="CA8" s="1070"/>
      <c r="CB8" s="1070"/>
      <c r="CC8" s="1070"/>
      <c r="CD8" s="1070"/>
      <c r="CE8" s="1070"/>
      <c r="CF8" s="1070"/>
      <c r="CG8" s="1071"/>
      <c r="CH8" s="1044">
        <v>1</v>
      </c>
      <c r="CI8" s="1045"/>
      <c r="CJ8" s="1045"/>
      <c r="CK8" s="1045"/>
      <c r="CL8" s="1046"/>
      <c r="CM8" s="1044">
        <v>209</v>
      </c>
      <c r="CN8" s="1045"/>
      <c r="CO8" s="1045"/>
      <c r="CP8" s="1045"/>
      <c r="CQ8" s="1046"/>
      <c r="CR8" s="1044">
        <v>200</v>
      </c>
      <c r="CS8" s="1045"/>
      <c r="CT8" s="1045"/>
      <c r="CU8" s="1045"/>
      <c r="CV8" s="1046"/>
      <c r="CW8" s="1044">
        <v>15</v>
      </c>
      <c r="CX8" s="1045"/>
      <c r="CY8" s="1045"/>
      <c r="CZ8" s="1045"/>
      <c r="DA8" s="1046"/>
      <c r="DB8" s="1044" t="s">
        <v>590</v>
      </c>
      <c r="DC8" s="1045"/>
      <c r="DD8" s="1045"/>
      <c r="DE8" s="1045"/>
      <c r="DF8" s="1046"/>
      <c r="DG8" s="1044" t="s">
        <v>590</v>
      </c>
      <c r="DH8" s="1045"/>
      <c r="DI8" s="1045"/>
      <c r="DJ8" s="1045"/>
      <c r="DK8" s="1046"/>
      <c r="DL8" s="1044" t="s">
        <v>590</v>
      </c>
      <c r="DM8" s="1045"/>
      <c r="DN8" s="1045"/>
      <c r="DO8" s="1045"/>
      <c r="DP8" s="1046"/>
      <c r="DQ8" s="1044" t="s">
        <v>590</v>
      </c>
      <c r="DR8" s="1045"/>
      <c r="DS8" s="1045"/>
      <c r="DT8" s="1045"/>
      <c r="DU8" s="1046"/>
      <c r="DV8" s="1047"/>
      <c r="DW8" s="1048"/>
      <c r="DX8" s="1048"/>
      <c r="DY8" s="1048"/>
      <c r="DZ8" s="1049"/>
      <c r="EA8" s="255"/>
    </row>
    <row r="9" spans="1:131" s="256" customFormat="1" ht="26.25" customHeight="1" x14ac:dyDescent="0.15">
      <c r="A9" s="262">
        <v>3</v>
      </c>
      <c r="B9" s="1092" t="s">
        <v>387</v>
      </c>
      <c r="C9" s="1093"/>
      <c r="D9" s="1093"/>
      <c r="E9" s="1093"/>
      <c r="F9" s="1093"/>
      <c r="G9" s="1093"/>
      <c r="H9" s="1093"/>
      <c r="I9" s="1093"/>
      <c r="J9" s="1093"/>
      <c r="K9" s="1093"/>
      <c r="L9" s="1093"/>
      <c r="M9" s="1093"/>
      <c r="N9" s="1093"/>
      <c r="O9" s="1093"/>
      <c r="P9" s="1094"/>
      <c r="Q9" s="1098">
        <v>93</v>
      </c>
      <c r="R9" s="1099"/>
      <c r="S9" s="1099"/>
      <c r="T9" s="1099"/>
      <c r="U9" s="1099"/>
      <c r="V9" s="1099">
        <v>65</v>
      </c>
      <c r="W9" s="1099"/>
      <c r="X9" s="1099"/>
      <c r="Y9" s="1099"/>
      <c r="Z9" s="1099"/>
      <c r="AA9" s="1099">
        <v>29</v>
      </c>
      <c r="AB9" s="1099"/>
      <c r="AC9" s="1099"/>
      <c r="AD9" s="1099"/>
      <c r="AE9" s="1100"/>
      <c r="AF9" s="1074" t="s">
        <v>388</v>
      </c>
      <c r="AG9" s="1075"/>
      <c r="AH9" s="1075"/>
      <c r="AI9" s="1075"/>
      <c r="AJ9" s="1076"/>
      <c r="AK9" s="1149">
        <v>3</v>
      </c>
      <c r="AL9" s="1150"/>
      <c r="AM9" s="1150"/>
      <c r="AN9" s="1150"/>
      <c r="AO9" s="1150"/>
      <c r="AP9" s="1150">
        <v>505</v>
      </c>
      <c r="AQ9" s="1150"/>
      <c r="AR9" s="1150"/>
      <c r="AS9" s="1150"/>
      <c r="AT9" s="1150"/>
      <c r="AU9" s="1147"/>
      <c r="AV9" s="1147"/>
      <c r="AW9" s="1147"/>
      <c r="AX9" s="1147"/>
      <c r="AY9" s="1148"/>
      <c r="AZ9" s="253"/>
      <c r="BA9" s="253"/>
      <c r="BB9" s="253"/>
      <c r="BC9" s="253"/>
      <c r="BD9" s="253"/>
      <c r="BE9" s="254"/>
      <c r="BF9" s="254"/>
      <c r="BG9" s="254"/>
      <c r="BH9" s="254"/>
      <c r="BI9" s="254"/>
      <c r="BJ9" s="254"/>
      <c r="BK9" s="254"/>
      <c r="BL9" s="254"/>
      <c r="BM9" s="254"/>
      <c r="BN9" s="254"/>
      <c r="BO9" s="254"/>
      <c r="BP9" s="254"/>
      <c r="BQ9" s="263">
        <v>3</v>
      </c>
      <c r="BR9" s="264"/>
      <c r="BS9" s="1069" t="s">
        <v>592</v>
      </c>
      <c r="BT9" s="1070"/>
      <c r="BU9" s="1070"/>
      <c r="BV9" s="1070"/>
      <c r="BW9" s="1070"/>
      <c r="BX9" s="1070"/>
      <c r="BY9" s="1070"/>
      <c r="BZ9" s="1070"/>
      <c r="CA9" s="1070"/>
      <c r="CB9" s="1070"/>
      <c r="CC9" s="1070"/>
      <c r="CD9" s="1070"/>
      <c r="CE9" s="1070"/>
      <c r="CF9" s="1070"/>
      <c r="CG9" s="1071"/>
      <c r="CH9" s="1044">
        <v>5</v>
      </c>
      <c r="CI9" s="1045"/>
      <c r="CJ9" s="1045"/>
      <c r="CK9" s="1045"/>
      <c r="CL9" s="1046"/>
      <c r="CM9" s="1044">
        <v>630</v>
      </c>
      <c r="CN9" s="1045"/>
      <c r="CO9" s="1045"/>
      <c r="CP9" s="1045"/>
      <c r="CQ9" s="1046"/>
      <c r="CR9" s="1044">
        <v>510</v>
      </c>
      <c r="CS9" s="1045"/>
      <c r="CT9" s="1045"/>
      <c r="CU9" s="1045"/>
      <c r="CV9" s="1046"/>
      <c r="CW9" s="1044">
        <v>45</v>
      </c>
      <c r="CX9" s="1045"/>
      <c r="CY9" s="1045"/>
      <c r="CZ9" s="1045"/>
      <c r="DA9" s="1046"/>
      <c r="DB9" s="1044" t="s">
        <v>590</v>
      </c>
      <c r="DC9" s="1045"/>
      <c r="DD9" s="1045"/>
      <c r="DE9" s="1045"/>
      <c r="DF9" s="1046"/>
      <c r="DG9" s="1044" t="s">
        <v>590</v>
      </c>
      <c r="DH9" s="1045"/>
      <c r="DI9" s="1045"/>
      <c r="DJ9" s="1045"/>
      <c r="DK9" s="1046"/>
      <c r="DL9" s="1044" t="s">
        <v>590</v>
      </c>
      <c r="DM9" s="1045"/>
      <c r="DN9" s="1045"/>
      <c r="DO9" s="1045"/>
      <c r="DP9" s="1046"/>
      <c r="DQ9" s="1044" t="s">
        <v>590</v>
      </c>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9"/>
      <c r="AL10" s="1150"/>
      <c r="AM10" s="1150"/>
      <c r="AN10" s="1150"/>
      <c r="AO10" s="1150"/>
      <c r="AP10" s="1150"/>
      <c r="AQ10" s="1150"/>
      <c r="AR10" s="1150"/>
      <c r="AS10" s="1150"/>
      <c r="AT10" s="1150"/>
      <c r="AU10" s="1147"/>
      <c r="AV10" s="1147"/>
      <c r="AW10" s="1147"/>
      <c r="AX10" s="1147"/>
      <c r="AY10" s="1148"/>
      <c r="AZ10" s="253"/>
      <c r="BA10" s="253"/>
      <c r="BB10" s="253"/>
      <c r="BC10" s="253"/>
      <c r="BD10" s="253"/>
      <c r="BE10" s="254"/>
      <c r="BF10" s="254"/>
      <c r="BG10" s="254"/>
      <c r="BH10" s="254"/>
      <c r="BI10" s="254"/>
      <c r="BJ10" s="254"/>
      <c r="BK10" s="254"/>
      <c r="BL10" s="254"/>
      <c r="BM10" s="254"/>
      <c r="BN10" s="254"/>
      <c r="BO10" s="254"/>
      <c r="BP10" s="254"/>
      <c r="BQ10" s="263">
        <v>4</v>
      </c>
      <c r="BR10" s="264" t="s">
        <v>588</v>
      </c>
      <c r="BS10" s="1069" t="s">
        <v>593</v>
      </c>
      <c r="BT10" s="1070"/>
      <c r="BU10" s="1070"/>
      <c r="BV10" s="1070"/>
      <c r="BW10" s="1070"/>
      <c r="BX10" s="1070"/>
      <c r="BY10" s="1070"/>
      <c r="BZ10" s="1070"/>
      <c r="CA10" s="1070"/>
      <c r="CB10" s="1070"/>
      <c r="CC10" s="1070"/>
      <c r="CD10" s="1070"/>
      <c r="CE10" s="1070"/>
      <c r="CF10" s="1070"/>
      <c r="CG10" s="1071"/>
      <c r="CH10" s="1044">
        <v>-77</v>
      </c>
      <c r="CI10" s="1045"/>
      <c r="CJ10" s="1045"/>
      <c r="CK10" s="1045"/>
      <c r="CL10" s="1046"/>
      <c r="CM10" s="1044">
        <v>1016</v>
      </c>
      <c r="CN10" s="1045"/>
      <c r="CO10" s="1045"/>
      <c r="CP10" s="1045"/>
      <c r="CQ10" s="1046"/>
      <c r="CR10" s="1044">
        <v>22</v>
      </c>
      <c r="CS10" s="1045"/>
      <c r="CT10" s="1045"/>
      <c r="CU10" s="1045"/>
      <c r="CV10" s="1046"/>
      <c r="CW10" s="1044">
        <v>301</v>
      </c>
      <c r="CX10" s="1045"/>
      <c r="CY10" s="1045"/>
      <c r="CZ10" s="1045"/>
      <c r="DA10" s="1046"/>
      <c r="DB10" s="1044" t="s">
        <v>590</v>
      </c>
      <c r="DC10" s="1045"/>
      <c r="DD10" s="1045"/>
      <c r="DE10" s="1045"/>
      <c r="DF10" s="1046"/>
      <c r="DG10" s="1044" t="s">
        <v>590</v>
      </c>
      <c r="DH10" s="1045"/>
      <c r="DI10" s="1045"/>
      <c r="DJ10" s="1045"/>
      <c r="DK10" s="1046"/>
      <c r="DL10" s="1044" t="s">
        <v>590</v>
      </c>
      <c r="DM10" s="1045"/>
      <c r="DN10" s="1045"/>
      <c r="DO10" s="1045"/>
      <c r="DP10" s="1046"/>
      <c r="DQ10" s="1044" t="s">
        <v>590</v>
      </c>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9"/>
      <c r="AL11" s="1150"/>
      <c r="AM11" s="1150"/>
      <c r="AN11" s="1150"/>
      <c r="AO11" s="1150"/>
      <c r="AP11" s="1150"/>
      <c r="AQ11" s="1150"/>
      <c r="AR11" s="1150"/>
      <c r="AS11" s="1150"/>
      <c r="AT11" s="1150"/>
      <c r="AU11" s="1147"/>
      <c r="AV11" s="1147"/>
      <c r="AW11" s="1147"/>
      <c r="AX11" s="1147"/>
      <c r="AY11" s="1148"/>
      <c r="AZ11" s="253"/>
      <c r="BA11" s="253"/>
      <c r="BB11" s="253"/>
      <c r="BC11" s="253"/>
      <c r="BD11" s="253"/>
      <c r="BE11" s="254"/>
      <c r="BF11" s="254"/>
      <c r="BG11" s="254"/>
      <c r="BH11" s="254"/>
      <c r="BI11" s="254"/>
      <c r="BJ11" s="254"/>
      <c r="BK11" s="254"/>
      <c r="BL11" s="254"/>
      <c r="BM11" s="254"/>
      <c r="BN11" s="254"/>
      <c r="BO11" s="254"/>
      <c r="BP11" s="254"/>
      <c r="BQ11" s="263">
        <v>5</v>
      </c>
      <c r="BR11" s="264"/>
      <c r="BS11" s="1069" t="s">
        <v>594</v>
      </c>
      <c r="BT11" s="1070"/>
      <c r="BU11" s="1070"/>
      <c r="BV11" s="1070"/>
      <c r="BW11" s="1070"/>
      <c r="BX11" s="1070"/>
      <c r="BY11" s="1070"/>
      <c r="BZ11" s="1070"/>
      <c r="CA11" s="1070"/>
      <c r="CB11" s="1070"/>
      <c r="CC11" s="1070"/>
      <c r="CD11" s="1070"/>
      <c r="CE11" s="1070"/>
      <c r="CF11" s="1070"/>
      <c r="CG11" s="1071"/>
      <c r="CH11" s="1044">
        <v>0</v>
      </c>
      <c r="CI11" s="1045"/>
      <c r="CJ11" s="1045"/>
      <c r="CK11" s="1045"/>
      <c r="CL11" s="1046"/>
      <c r="CM11" s="1044">
        <v>74</v>
      </c>
      <c r="CN11" s="1045"/>
      <c r="CO11" s="1045"/>
      <c r="CP11" s="1045"/>
      <c r="CQ11" s="1046"/>
      <c r="CR11" s="1044">
        <v>45</v>
      </c>
      <c r="CS11" s="1045"/>
      <c r="CT11" s="1045"/>
      <c r="CU11" s="1045"/>
      <c r="CV11" s="1046"/>
      <c r="CW11" s="1044">
        <v>36</v>
      </c>
      <c r="CX11" s="1045"/>
      <c r="CY11" s="1045"/>
      <c r="CZ11" s="1045"/>
      <c r="DA11" s="1046"/>
      <c r="DB11" s="1044" t="s">
        <v>590</v>
      </c>
      <c r="DC11" s="1045"/>
      <c r="DD11" s="1045"/>
      <c r="DE11" s="1045"/>
      <c r="DF11" s="1046"/>
      <c r="DG11" s="1044" t="s">
        <v>590</v>
      </c>
      <c r="DH11" s="1045"/>
      <c r="DI11" s="1045"/>
      <c r="DJ11" s="1045"/>
      <c r="DK11" s="1046"/>
      <c r="DL11" s="1044" t="s">
        <v>590</v>
      </c>
      <c r="DM11" s="1045"/>
      <c r="DN11" s="1045"/>
      <c r="DO11" s="1045"/>
      <c r="DP11" s="1046"/>
      <c r="DQ11" s="1044" t="s">
        <v>590</v>
      </c>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9"/>
      <c r="AL12" s="1150"/>
      <c r="AM12" s="1150"/>
      <c r="AN12" s="1150"/>
      <c r="AO12" s="1150"/>
      <c r="AP12" s="1150"/>
      <c r="AQ12" s="1150"/>
      <c r="AR12" s="1150"/>
      <c r="AS12" s="1150"/>
      <c r="AT12" s="1150"/>
      <c r="AU12" s="1147"/>
      <c r="AV12" s="1147"/>
      <c r="AW12" s="1147"/>
      <c r="AX12" s="1147"/>
      <c r="AY12" s="1148"/>
      <c r="AZ12" s="253"/>
      <c r="BA12" s="253"/>
      <c r="BB12" s="253"/>
      <c r="BC12" s="253"/>
      <c r="BD12" s="253"/>
      <c r="BE12" s="254"/>
      <c r="BF12" s="254"/>
      <c r="BG12" s="254"/>
      <c r="BH12" s="254"/>
      <c r="BI12" s="254"/>
      <c r="BJ12" s="254"/>
      <c r="BK12" s="254"/>
      <c r="BL12" s="254"/>
      <c r="BM12" s="254"/>
      <c r="BN12" s="254"/>
      <c r="BO12" s="254"/>
      <c r="BP12" s="254"/>
      <c r="BQ12" s="263">
        <v>6</v>
      </c>
      <c r="BR12" s="264"/>
      <c r="BS12" s="1069" t="s">
        <v>595</v>
      </c>
      <c r="BT12" s="1070"/>
      <c r="BU12" s="1070"/>
      <c r="BV12" s="1070"/>
      <c r="BW12" s="1070"/>
      <c r="BX12" s="1070"/>
      <c r="BY12" s="1070"/>
      <c r="BZ12" s="1070"/>
      <c r="CA12" s="1070"/>
      <c r="CB12" s="1070"/>
      <c r="CC12" s="1070"/>
      <c r="CD12" s="1070"/>
      <c r="CE12" s="1070"/>
      <c r="CF12" s="1070"/>
      <c r="CG12" s="1071"/>
      <c r="CH12" s="1044">
        <v>23</v>
      </c>
      <c r="CI12" s="1045"/>
      <c r="CJ12" s="1045"/>
      <c r="CK12" s="1045"/>
      <c r="CL12" s="1046"/>
      <c r="CM12" s="1044">
        <v>252</v>
      </c>
      <c r="CN12" s="1045"/>
      <c r="CO12" s="1045"/>
      <c r="CP12" s="1045"/>
      <c r="CQ12" s="1046"/>
      <c r="CR12" s="1044">
        <v>48</v>
      </c>
      <c r="CS12" s="1045"/>
      <c r="CT12" s="1045"/>
      <c r="CU12" s="1045"/>
      <c r="CV12" s="1046"/>
      <c r="CW12" s="1044" t="s">
        <v>590</v>
      </c>
      <c r="CX12" s="1045"/>
      <c r="CY12" s="1045"/>
      <c r="CZ12" s="1045"/>
      <c r="DA12" s="1046"/>
      <c r="DB12" s="1044" t="s">
        <v>590</v>
      </c>
      <c r="DC12" s="1045"/>
      <c r="DD12" s="1045"/>
      <c r="DE12" s="1045"/>
      <c r="DF12" s="1046"/>
      <c r="DG12" s="1044" t="s">
        <v>590</v>
      </c>
      <c r="DH12" s="1045"/>
      <c r="DI12" s="1045"/>
      <c r="DJ12" s="1045"/>
      <c r="DK12" s="1046"/>
      <c r="DL12" s="1044" t="s">
        <v>590</v>
      </c>
      <c r="DM12" s="1045"/>
      <c r="DN12" s="1045"/>
      <c r="DO12" s="1045"/>
      <c r="DP12" s="1046"/>
      <c r="DQ12" s="1044" t="s">
        <v>590</v>
      </c>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9"/>
      <c r="AL13" s="1150"/>
      <c r="AM13" s="1150"/>
      <c r="AN13" s="1150"/>
      <c r="AO13" s="1150"/>
      <c r="AP13" s="1150"/>
      <c r="AQ13" s="1150"/>
      <c r="AR13" s="1150"/>
      <c r="AS13" s="1150"/>
      <c r="AT13" s="1150"/>
      <c r="AU13" s="1147"/>
      <c r="AV13" s="1147"/>
      <c r="AW13" s="1147"/>
      <c r="AX13" s="1147"/>
      <c r="AY13" s="1148"/>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9"/>
      <c r="AL14" s="1150"/>
      <c r="AM14" s="1150"/>
      <c r="AN14" s="1150"/>
      <c r="AO14" s="1150"/>
      <c r="AP14" s="1150"/>
      <c r="AQ14" s="1150"/>
      <c r="AR14" s="1150"/>
      <c r="AS14" s="1150"/>
      <c r="AT14" s="1150"/>
      <c r="AU14" s="1147"/>
      <c r="AV14" s="1147"/>
      <c r="AW14" s="1147"/>
      <c r="AX14" s="1147"/>
      <c r="AY14" s="1148"/>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9"/>
      <c r="AL15" s="1150"/>
      <c r="AM15" s="1150"/>
      <c r="AN15" s="1150"/>
      <c r="AO15" s="1150"/>
      <c r="AP15" s="1150"/>
      <c r="AQ15" s="1150"/>
      <c r="AR15" s="1150"/>
      <c r="AS15" s="1150"/>
      <c r="AT15" s="1150"/>
      <c r="AU15" s="1147"/>
      <c r="AV15" s="1147"/>
      <c r="AW15" s="1147"/>
      <c r="AX15" s="1147"/>
      <c r="AY15" s="1148"/>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9"/>
      <c r="AL16" s="1150"/>
      <c r="AM16" s="1150"/>
      <c r="AN16" s="1150"/>
      <c r="AO16" s="1150"/>
      <c r="AP16" s="1150"/>
      <c r="AQ16" s="1150"/>
      <c r="AR16" s="1150"/>
      <c r="AS16" s="1150"/>
      <c r="AT16" s="1150"/>
      <c r="AU16" s="1147"/>
      <c r="AV16" s="1147"/>
      <c r="AW16" s="1147"/>
      <c r="AX16" s="1147"/>
      <c r="AY16" s="1148"/>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9"/>
      <c r="AL17" s="1150"/>
      <c r="AM17" s="1150"/>
      <c r="AN17" s="1150"/>
      <c r="AO17" s="1150"/>
      <c r="AP17" s="1150"/>
      <c r="AQ17" s="1150"/>
      <c r="AR17" s="1150"/>
      <c r="AS17" s="1150"/>
      <c r="AT17" s="1150"/>
      <c r="AU17" s="1147"/>
      <c r="AV17" s="1147"/>
      <c r="AW17" s="1147"/>
      <c r="AX17" s="1147"/>
      <c r="AY17" s="1148"/>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9"/>
      <c r="AL18" s="1150"/>
      <c r="AM18" s="1150"/>
      <c r="AN18" s="1150"/>
      <c r="AO18" s="1150"/>
      <c r="AP18" s="1150"/>
      <c r="AQ18" s="1150"/>
      <c r="AR18" s="1150"/>
      <c r="AS18" s="1150"/>
      <c r="AT18" s="1150"/>
      <c r="AU18" s="1147"/>
      <c r="AV18" s="1147"/>
      <c r="AW18" s="1147"/>
      <c r="AX18" s="1147"/>
      <c r="AY18" s="1148"/>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9"/>
      <c r="AL19" s="1150"/>
      <c r="AM19" s="1150"/>
      <c r="AN19" s="1150"/>
      <c r="AO19" s="1150"/>
      <c r="AP19" s="1150"/>
      <c r="AQ19" s="1150"/>
      <c r="AR19" s="1150"/>
      <c r="AS19" s="1150"/>
      <c r="AT19" s="1150"/>
      <c r="AU19" s="1147"/>
      <c r="AV19" s="1147"/>
      <c r="AW19" s="1147"/>
      <c r="AX19" s="1147"/>
      <c r="AY19" s="1148"/>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9"/>
      <c r="AL20" s="1150"/>
      <c r="AM20" s="1150"/>
      <c r="AN20" s="1150"/>
      <c r="AO20" s="1150"/>
      <c r="AP20" s="1150"/>
      <c r="AQ20" s="1150"/>
      <c r="AR20" s="1150"/>
      <c r="AS20" s="1150"/>
      <c r="AT20" s="1150"/>
      <c r="AU20" s="1147"/>
      <c r="AV20" s="1147"/>
      <c r="AW20" s="1147"/>
      <c r="AX20" s="1147"/>
      <c r="AY20" s="1148"/>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9"/>
      <c r="AL21" s="1150"/>
      <c r="AM21" s="1150"/>
      <c r="AN21" s="1150"/>
      <c r="AO21" s="1150"/>
      <c r="AP21" s="1150"/>
      <c r="AQ21" s="1150"/>
      <c r="AR21" s="1150"/>
      <c r="AS21" s="1150"/>
      <c r="AT21" s="1150"/>
      <c r="AU21" s="1147"/>
      <c r="AV21" s="1147"/>
      <c r="AW21" s="1147"/>
      <c r="AX21" s="1147"/>
      <c r="AY21" s="1148"/>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44"/>
      <c r="R22" s="1145"/>
      <c r="S22" s="1145"/>
      <c r="T22" s="1145"/>
      <c r="U22" s="1145"/>
      <c r="V22" s="1145"/>
      <c r="W22" s="1145"/>
      <c r="X22" s="1145"/>
      <c r="Y22" s="1145"/>
      <c r="Z22" s="1145"/>
      <c r="AA22" s="1145"/>
      <c r="AB22" s="1145"/>
      <c r="AC22" s="1145"/>
      <c r="AD22" s="1145"/>
      <c r="AE22" s="1146"/>
      <c r="AF22" s="1074"/>
      <c r="AG22" s="1075"/>
      <c r="AH22" s="1075"/>
      <c r="AI22" s="1075"/>
      <c r="AJ22" s="1076"/>
      <c r="AK22" s="1140"/>
      <c r="AL22" s="1141"/>
      <c r="AM22" s="1141"/>
      <c r="AN22" s="1141"/>
      <c r="AO22" s="1141"/>
      <c r="AP22" s="1141"/>
      <c r="AQ22" s="1141"/>
      <c r="AR22" s="1141"/>
      <c r="AS22" s="1141"/>
      <c r="AT22" s="1141"/>
      <c r="AU22" s="1142"/>
      <c r="AV22" s="1142"/>
      <c r="AW22" s="1142"/>
      <c r="AX22" s="1142"/>
      <c r="AY22" s="1143"/>
      <c r="AZ22" s="1090" t="s">
        <v>389</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390</v>
      </c>
      <c r="B23" s="999" t="s">
        <v>391</v>
      </c>
      <c r="C23" s="1000"/>
      <c r="D23" s="1000"/>
      <c r="E23" s="1000"/>
      <c r="F23" s="1000"/>
      <c r="G23" s="1000"/>
      <c r="H23" s="1000"/>
      <c r="I23" s="1000"/>
      <c r="J23" s="1000"/>
      <c r="K23" s="1000"/>
      <c r="L23" s="1000"/>
      <c r="M23" s="1000"/>
      <c r="N23" s="1000"/>
      <c r="O23" s="1000"/>
      <c r="P23" s="1001"/>
      <c r="Q23" s="1131">
        <v>121065</v>
      </c>
      <c r="R23" s="1132"/>
      <c r="S23" s="1132"/>
      <c r="T23" s="1132"/>
      <c r="U23" s="1132"/>
      <c r="V23" s="1132">
        <v>116483</v>
      </c>
      <c r="W23" s="1132"/>
      <c r="X23" s="1132"/>
      <c r="Y23" s="1132"/>
      <c r="Z23" s="1132"/>
      <c r="AA23" s="1132">
        <v>4582</v>
      </c>
      <c r="AB23" s="1132"/>
      <c r="AC23" s="1132"/>
      <c r="AD23" s="1132"/>
      <c r="AE23" s="1133"/>
      <c r="AF23" s="1134">
        <v>646</v>
      </c>
      <c r="AG23" s="1132"/>
      <c r="AH23" s="1132"/>
      <c r="AI23" s="1132"/>
      <c r="AJ23" s="1135"/>
      <c r="AK23" s="1136"/>
      <c r="AL23" s="1137"/>
      <c r="AM23" s="1137"/>
      <c r="AN23" s="1137"/>
      <c r="AO23" s="1137"/>
      <c r="AP23" s="1132">
        <v>50036</v>
      </c>
      <c r="AQ23" s="1132"/>
      <c r="AR23" s="1132"/>
      <c r="AS23" s="1132"/>
      <c r="AT23" s="1132"/>
      <c r="AU23" s="1138"/>
      <c r="AV23" s="1138"/>
      <c r="AW23" s="1138"/>
      <c r="AX23" s="1138"/>
      <c r="AY23" s="1139"/>
      <c r="AZ23" s="1128" t="s">
        <v>392</v>
      </c>
      <c r="BA23" s="1129"/>
      <c r="BB23" s="1129"/>
      <c r="BC23" s="1129"/>
      <c r="BD23" s="1130"/>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27" t="s">
        <v>393</v>
      </c>
      <c r="B24" s="1127"/>
      <c r="C24" s="1127"/>
      <c r="D24" s="1127"/>
      <c r="E24" s="1127"/>
      <c r="F24" s="1127"/>
      <c r="G24" s="1127"/>
      <c r="H24" s="1127"/>
      <c r="I24" s="1127"/>
      <c r="J24" s="1127"/>
      <c r="K24" s="1127"/>
      <c r="L24" s="1127"/>
      <c r="M24" s="1127"/>
      <c r="N24" s="1127"/>
      <c r="O24" s="1127"/>
      <c r="P24" s="1127"/>
      <c r="Q24" s="1127"/>
      <c r="R24" s="1127"/>
      <c r="S24" s="1127"/>
      <c r="T24" s="1127"/>
      <c r="U24" s="1127"/>
      <c r="V24" s="1127"/>
      <c r="W24" s="1127"/>
      <c r="X24" s="1127"/>
      <c r="Y24" s="1127"/>
      <c r="Z24" s="1127"/>
      <c r="AA24" s="1127"/>
      <c r="AB24" s="1127"/>
      <c r="AC24" s="1127"/>
      <c r="AD24" s="1127"/>
      <c r="AE24" s="1127"/>
      <c r="AF24" s="1127"/>
      <c r="AG24" s="1127"/>
      <c r="AH24" s="1127"/>
      <c r="AI24" s="1127"/>
      <c r="AJ24" s="1127"/>
      <c r="AK24" s="1127"/>
      <c r="AL24" s="1127"/>
      <c r="AM24" s="1127"/>
      <c r="AN24" s="1127"/>
      <c r="AO24" s="1127"/>
      <c r="AP24" s="1127"/>
      <c r="AQ24" s="1127"/>
      <c r="AR24" s="1127"/>
      <c r="AS24" s="1127"/>
      <c r="AT24" s="1127"/>
      <c r="AU24" s="1127"/>
      <c r="AV24" s="1127"/>
      <c r="AW24" s="1127"/>
      <c r="AX24" s="1127"/>
      <c r="AY24" s="1127"/>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26" t="s">
        <v>394</v>
      </c>
      <c r="B25" s="1126"/>
      <c r="C25" s="1126"/>
      <c r="D25" s="1126"/>
      <c r="E25" s="1126"/>
      <c r="F25" s="1126"/>
      <c r="G25" s="1126"/>
      <c r="H25" s="1126"/>
      <c r="I25" s="1126"/>
      <c r="J25" s="1126"/>
      <c r="K25" s="1126"/>
      <c r="L25" s="1126"/>
      <c r="M25" s="1126"/>
      <c r="N25" s="1126"/>
      <c r="O25" s="1126"/>
      <c r="P25" s="1126"/>
      <c r="Q25" s="1126"/>
      <c r="R25" s="1126"/>
      <c r="S25" s="1126"/>
      <c r="T25" s="1126"/>
      <c r="U25" s="1126"/>
      <c r="V25" s="1126"/>
      <c r="W25" s="1126"/>
      <c r="X25" s="1126"/>
      <c r="Y25" s="1126"/>
      <c r="Z25" s="1126"/>
      <c r="AA25" s="1126"/>
      <c r="AB25" s="1126"/>
      <c r="AC25" s="1126"/>
      <c r="AD25" s="1126"/>
      <c r="AE25" s="1126"/>
      <c r="AF25" s="1126"/>
      <c r="AG25" s="1126"/>
      <c r="AH25" s="1126"/>
      <c r="AI25" s="1126"/>
      <c r="AJ25" s="1126"/>
      <c r="AK25" s="1126"/>
      <c r="AL25" s="1126"/>
      <c r="AM25" s="1126"/>
      <c r="AN25" s="1126"/>
      <c r="AO25" s="1126"/>
      <c r="AP25" s="1126"/>
      <c r="AQ25" s="1126"/>
      <c r="AR25" s="1126"/>
      <c r="AS25" s="1126"/>
      <c r="AT25" s="1126"/>
      <c r="AU25" s="1126"/>
      <c r="AV25" s="1126"/>
      <c r="AW25" s="1126"/>
      <c r="AX25" s="1126"/>
      <c r="AY25" s="1126"/>
      <c r="AZ25" s="1126"/>
      <c r="BA25" s="1126"/>
      <c r="BB25" s="1126"/>
      <c r="BC25" s="1126"/>
      <c r="BD25" s="1126"/>
      <c r="BE25" s="1126"/>
      <c r="BF25" s="1126"/>
      <c r="BG25" s="1126"/>
      <c r="BH25" s="1126"/>
      <c r="BI25" s="1126"/>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368</v>
      </c>
      <c r="B26" s="1051"/>
      <c r="C26" s="1051"/>
      <c r="D26" s="1051"/>
      <c r="E26" s="1051"/>
      <c r="F26" s="1051"/>
      <c r="G26" s="1051"/>
      <c r="H26" s="1051"/>
      <c r="I26" s="1051"/>
      <c r="J26" s="1051"/>
      <c r="K26" s="1051"/>
      <c r="L26" s="1051"/>
      <c r="M26" s="1051"/>
      <c r="N26" s="1051"/>
      <c r="O26" s="1051"/>
      <c r="P26" s="1052"/>
      <c r="Q26" s="1056" t="s">
        <v>395</v>
      </c>
      <c r="R26" s="1057"/>
      <c r="S26" s="1057"/>
      <c r="T26" s="1057"/>
      <c r="U26" s="1058"/>
      <c r="V26" s="1056" t="s">
        <v>396</v>
      </c>
      <c r="W26" s="1057"/>
      <c r="X26" s="1057"/>
      <c r="Y26" s="1057"/>
      <c r="Z26" s="1058"/>
      <c r="AA26" s="1056" t="s">
        <v>397</v>
      </c>
      <c r="AB26" s="1057"/>
      <c r="AC26" s="1057"/>
      <c r="AD26" s="1057"/>
      <c r="AE26" s="1057"/>
      <c r="AF26" s="1122" t="s">
        <v>398</v>
      </c>
      <c r="AG26" s="1063"/>
      <c r="AH26" s="1063"/>
      <c r="AI26" s="1063"/>
      <c r="AJ26" s="1123"/>
      <c r="AK26" s="1057" t="s">
        <v>399</v>
      </c>
      <c r="AL26" s="1057"/>
      <c r="AM26" s="1057"/>
      <c r="AN26" s="1057"/>
      <c r="AO26" s="1058"/>
      <c r="AP26" s="1056" t="s">
        <v>400</v>
      </c>
      <c r="AQ26" s="1057"/>
      <c r="AR26" s="1057"/>
      <c r="AS26" s="1057"/>
      <c r="AT26" s="1058"/>
      <c r="AU26" s="1056" t="s">
        <v>401</v>
      </c>
      <c r="AV26" s="1057"/>
      <c r="AW26" s="1057"/>
      <c r="AX26" s="1057"/>
      <c r="AY26" s="1058"/>
      <c r="AZ26" s="1056" t="s">
        <v>402</v>
      </c>
      <c r="BA26" s="1057"/>
      <c r="BB26" s="1057"/>
      <c r="BC26" s="1057"/>
      <c r="BD26" s="1058"/>
      <c r="BE26" s="1056" t="s">
        <v>375</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24"/>
      <c r="AG27" s="1066"/>
      <c r="AH27" s="1066"/>
      <c r="AI27" s="1066"/>
      <c r="AJ27" s="1125"/>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10" t="s">
        <v>403</v>
      </c>
      <c r="C28" s="1111"/>
      <c r="D28" s="1111"/>
      <c r="E28" s="1111"/>
      <c r="F28" s="1111"/>
      <c r="G28" s="1111"/>
      <c r="H28" s="1111"/>
      <c r="I28" s="1111"/>
      <c r="J28" s="1111"/>
      <c r="K28" s="1111"/>
      <c r="L28" s="1111"/>
      <c r="M28" s="1111"/>
      <c r="N28" s="1111"/>
      <c r="O28" s="1111"/>
      <c r="P28" s="1112"/>
      <c r="Q28" s="1113">
        <v>37320</v>
      </c>
      <c r="R28" s="1114"/>
      <c r="S28" s="1114"/>
      <c r="T28" s="1114"/>
      <c r="U28" s="1114"/>
      <c r="V28" s="1114">
        <v>36866</v>
      </c>
      <c r="W28" s="1114"/>
      <c r="X28" s="1114"/>
      <c r="Y28" s="1114"/>
      <c r="Z28" s="1114"/>
      <c r="AA28" s="1114">
        <v>453</v>
      </c>
      <c r="AB28" s="1114"/>
      <c r="AC28" s="1114"/>
      <c r="AD28" s="1114"/>
      <c r="AE28" s="1115"/>
      <c r="AF28" s="1116">
        <v>453</v>
      </c>
      <c r="AG28" s="1114"/>
      <c r="AH28" s="1114"/>
      <c r="AI28" s="1114"/>
      <c r="AJ28" s="1117"/>
      <c r="AK28" s="1118">
        <v>2437</v>
      </c>
      <c r="AL28" s="1104"/>
      <c r="AM28" s="1104"/>
      <c r="AN28" s="1104"/>
      <c r="AO28" s="1104"/>
      <c r="AP28" s="1119" t="s">
        <v>580</v>
      </c>
      <c r="AQ28" s="1120"/>
      <c r="AR28" s="1120"/>
      <c r="AS28" s="1120"/>
      <c r="AT28" s="1121"/>
      <c r="AU28" s="1104" t="s">
        <v>580</v>
      </c>
      <c r="AV28" s="1104"/>
      <c r="AW28" s="1104"/>
      <c r="AX28" s="1104"/>
      <c r="AY28" s="1104"/>
      <c r="AZ28" s="1105" t="s">
        <v>581</v>
      </c>
      <c r="BA28" s="1106"/>
      <c r="BB28" s="1106"/>
      <c r="BC28" s="1106"/>
      <c r="BD28" s="1107"/>
      <c r="BE28" s="1108"/>
      <c r="BF28" s="1108"/>
      <c r="BG28" s="1108"/>
      <c r="BH28" s="1108"/>
      <c r="BI28" s="1109"/>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404</v>
      </c>
      <c r="C29" s="1093"/>
      <c r="D29" s="1093"/>
      <c r="E29" s="1093"/>
      <c r="F29" s="1093"/>
      <c r="G29" s="1093"/>
      <c r="H29" s="1093"/>
      <c r="I29" s="1093"/>
      <c r="J29" s="1093"/>
      <c r="K29" s="1093"/>
      <c r="L29" s="1093"/>
      <c r="M29" s="1093"/>
      <c r="N29" s="1093"/>
      <c r="O29" s="1093"/>
      <c r="P29" s="1094"/>
      <c r="Q29" s="1098">
        <v>28291</v>
      </c>
      <c r="R29" s="1099"/>
      <c r="S29" s="1099"/>
      <c r="T29" s="1099"/>
      <c r="U29" s="1099"/>
      <c r="V29" s="1099">
        <v>27364</v>
      </c>
      <c r="W29" s="1099"/>
      <c r="X29" s="1099"/>
      <c r="Y29" s="1099"/>
      <c r="Z29" s="1099"/>
      <c r="AA29" s="1099">
        <v>927</v>
      </c>
      <c r="AB29" s="1099"/>
      <c r="AC29" s="1099"/>
      <c r="AD29" s="1099"/>
      <c r="AE29" s="1100"/>
      <c r="AF29" s="1074">
        <v>927</v>
      </c>
      <c r="AG29" s="1075"/>
      <c r="AH29" s="1075"/>
      <c r="AI29" s="1075"/>
      <c r="AJ29" s="1076"/>
      <c r="AK29" s="1035">
        <v>4661</v>
      </c>
      <c r="AL29" s="1026"/>
      <c r="AM29" s="1026"/>
      <c r="AN29" s="1026"/>
      <c r="AO29" s="1026"/>
      <c r="AP29" s="1036" t="s">
        <v>580</v>
      </c>
      <c r="AQ29" s="1034"/>
      <c r="AR29" s="1034"/>
      <c r="AS29" s="1034"/>
      <c r="AT29" s="1035"/>
      <c r="AU29" s="1026" t="s">
        <v>580</v>
      </c>
      <c r="AV29" s="1026"/>
      <c r="AW29" s="1026"/>
      <c r="AX29" s="1026"/>
      <c r="AY29" s="1026"/>
      <c r="AZ29" s="1101" t="s">
        <v>581</v>
      </c>
      <c r="BA29" s="1102"/>
      <c r="BB29" s="1102"/>
      <c r="BC29" s="1102"/>
      <c r="BD29" s="1103"/>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405</v>
      </c>
      <c r="C30" s="1093"/>
      <c r="D30" s="1093"/>
      <c r="E30" s="1093"/>
      <c r="F30" s="1093"/>
      <c r="G30" s="1093"/>
      <c r="H30" s="1093"/>
      <c r="I30" s="1093"/>
      <c r="J30" s="1093"/>
      <c r="K30" s="1093"/>
      <c r="L30" s="1093"/>
      <c r="M30" s="1093"/>
      <c r="N30" s="1093"/>
      <c r="O30" s="1093"/>
      <c r="P30" s="1094"/>
      <c r="Q30" s="1098">
        <v>6200</v>
      </c>
      <c r="R30" s="1099"/>
      <c r="S30" s="1099"/>
      <c r="T30" s="1099"/>
      <c r="U30" s="1099"/>
      <c r="V30" s="1099">
        <v>6022</v>
      </c>
      <c r="W30" s="1099"/>
      <c r="X30" s="1099"/>
      <c r="Y30" s="1099"/>
      <c r="Z30" s="1099"/>
      <c r="AA30" s="1099">
        <v>178</v>
      </c>
      <c r="AB30" s="1099"/>
      <c r="AC30" s="1099"/>
      <c r="AD30" s="1099"/>
      <c r="AE30" s="1100"/>
      <c r="AF30" s="1074">
        <v>178</v>
      </c>
      <c r="AG30" s="1075"/>
      <c r="AH30" s="1075"/>
      <c r="AI30" s="1075"/>
      <c r="AJ30" s="1076"/>
      <c r="AK30" s="1035">
        <v>1019</v>
      </c>
      <c r="AL30" s="1026"/>
      <c r="AM30" s="1026"/>
      <c r="AN30" s="1026"/>
      <c r="AO30" s="1026"/>
      <c r="AP30" s="1036" t="s">
        <v>580</v>
      </c>
      <c r="AQ30" s="1034"/>
      <c r="AR30" s="1034"/>
      <c r="AS30" s="1034"/>
      <c r="AT30" s="1035"/>
      <c r="AU30" s="1026" t="s">
        <v>580</v>
      </c>
      <c r="AV30" s="1026"/>
      <c r="AW30" s="1026"/>
      <c r="AX30" s="1026"/>
      <c r="AY30" s="1026"/>
      <c r="AZ30" s="1101" t="s">
        <v>581</v>
      </c>
      <c r="BA30" s="1102"/>
      <c r="BB30" s="1102"/>
      <c r="BC30" s="1102"/>
      <c r="BD30" s="1103"/>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406</v>
      </c>
      <c r="C31" s="1093"/>
      <c r="D31" s="1093"/>
      <c r="E31" s="1093"/>
      <c r="F31" s="1093"/>
      <c r="G31" s="1093"/>
      <c r="H31" s="1093"/>
      <c r="I31" s="1093"/>
      <c r="J31" s="1093"/>
      <c r="K31" s="1093"/>
      <c r="L31" s="1093"/>
      <c r="M31" s="1093"/>
      <c r="N31" s="1093"/>
      <c r="O31" s="1093"/>
      <c r="P31" s="1094"/>
      <c r="Q31" s="1098">
        <v>918</v>
      </c>
      <c r="R31" s="1099"/>
      <c r="S31" s="1099"/>
      <c r="T31" s="1099"/>
      <c r="U31" s="1099"/>
      <c r="V31" s="1099">
        <v>182</v>
      </c>
      <c r="W31" s="1099"/>
      <c r="X31" s="1099"/>
      <c r="Y31" s="1099"/>
      <c r="Z31" s="1099"/>
      <c r="AA31" s="1099">
        <v>736</v>
      </c>
      <c r="AB31" s="1099"/>
      <c r="AC31" s="1099"/>
      <c r="AD31" s="1099"/>
      <c r="AE31" s="1100"/>
      <c r="AF31" s="1074">
        <v>736</v>
      </c>
      <c r="AG31" s="1075"/>
      <c r="AH31" s="1075"/>
      <c r="AI31" s="1075"/>
      <c r="AJ31" s="1076"/>
      <c r="AK31" s="1035" t="s">
        <v>580</v>
      </c>
      <c r="AL31" s="1026"/>
      <c r="AM31" s="1026"/>
      <c r="AN31" s="1026"/>
      <c r="AO31" s="1026"/>
      <c r="AP31" s="1026">
        <v>79</v>
      </c>
      <c r="AQ31" s="1026"/>
      <c r="AR31" s="1026"/>
      <c r="AS31" s="1026"/>
      <c r="AT31" s="1026"/>
      <c r="AU31" s="1026" t="s">
        <v>580</v>
      </c>
      <c r="AV31" s="1026"/>
      <c r="AW31" s="1026"/>
      <c r="AX31" s="1026"/>
      <c r="AY31" s="1026"/>
      <c r="AZ31" s="1101" t="s">
        <v>581</v>
      </c>
      <c r="BA31" s="1102"/>
      <c r="BB31" s="1102"/>
      <c r="BC31" s="1102"/>
      <c r="BD31" s="1103"/>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407</v>
      </c>
      <c r="C32" s="1093"/>
      <c r="D32" s="1093"/>
      <c r="E32" s="1093"/>
      <c r="F32" s="1093"/>
      <c r="G32" s="1093"/>
      <c r="H32" s="1093"/>
      <c r="I32" s="1093"/>
      <c r="J32" s="1093"/>
      <c r="K32" s="1093"/>
      <c r="L32" s="1093"/>
      <c r="M32" s="1093"/>
      <c r="N32" s="1093"/>
      <c r="O32" s="1093"/>
      <c r="P32" s="1094"/>
      <c r="Q32" s="1098">
        <v>9053</v>
      </c>
      <c r="R32" s="1099"/>
      <c r="S32" s="1099"/>
      <c r="T32" s="1099"/>
      <c r="U32" s="1099"/>
      <c r="V32" s="1099">
        <v>8624</v>
      </c>
      <c r="W32" s="1099"/>
      <c r="X32" s="1099"/>
      <c r="Y32" s="1099"/>
      <c r="Z32" s="1099"/>
      <c r="AA32" s="1099">
        <v>429</v>
      </c>
      <c r="AB32" s="1099"/>
      <c r="AC32" s="1099"/>
      <c r="AD32" s="1099"/>
      <c r="AE32" s="1100"/>
      <c r="AF32" s="1074">
        <v>906</v>
      </c>
      <c r="AG32" s="1075"/>
      <c r="AH32" s="1075"/>
      <c r="AI32" s="1075"/>
      <c r="AJ32" s="1076"/>
      <c r="AK32" s="1035">
        <v>3521</v>
      </c>
      <c r="AL32" s="1026"/>
      <c r="AM32" s="1026"/>
      <c r="AN32" s="1026"/>
      <c r="AO32" s="1026"/>
      <c r="AP32" s="1026">
        <v>39227</v>
      </c>
      <c r="AQ32" s="1026"/>
      <c r="AR32" s="1026"/>
      <c r="AS32" s="1026"/>
      <c r="AT32" s="1026"/>
      <c r="AU32" s="1026">
        <v>18005</v>
      </c>
      <c r="AV32" s="1026"/>
      <c r="AW32" s="1026"/>
      <c r="AX32" s="1026"/>
      <c r="AY32" s="1026"/>
      <c r="AZ32" s="1097" t="s">
        <v>581</v>
      </c>
      <c r="BA32" s="1097"/>
      <c r="BB32" s="1097"/>
      <c r="BC32" s="1097"/>
      <c r="BD32" s="1097"/>
      <c r="BE32" s="1087" t="s">
        <v>408</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409</v>
      </c>
      <c r="C33" s="1093"/>
      <c r="D33" s="1093"/>
      <c r="E33" s="1093"/>
      <c r="F33" s="1093"/>
      <c r="G33" s="1093"/>
      <c r="H33" s="1093"/>
      <c r="I33" s="1093"/>
      <c r="J33" s="1093"/>
      <c r="K33" s="1093"/>
      <c r="L33" s="1093"/>
      <c r="M33" s="1093"/>
      <c r="N33" s="1093"/>
      <c r="O33" s="1093"/>
      <c r="P33" s="1094"/>
      <c r="Q33" s="1098">
        <v>3394</v>
      </c>
      <c r="R33" s="1099"/>
      <c r="S33" s="1099"/>
      <c r="T33" s="1099"/>
      <c r="U33" s="1099"/>
      <c r="V33" s="1099">
        <v>3475</v>
      </c>
      <c r="W33" s="1099"/>
      <c r="X33" s="1099"/>
      <c r="Y33" s="1099"/>
      <c r="Z33" s="1099"/>
      <c r="AA33" s="1099">
        <v>-81</v>
      </c>
      <c r="AB33" s="1099"/>
      <c r="AC33" s="1099"/>
      <c r="AD33" s="1099"/>
      <c r="AE33" s="1100"/>
      <c r="AF33" s="1074">
        <v>4847</v>
      </c>
      <c r="AG33" s="1075"/>
      <c r="AH33" s="1075"/>
      <c r="AI33" s="1075"/>
      <c r="AJ33" s="1076"/>
      <c r="AK33" s="1035">
        <v>241</v>
      </c>
      <c r="AL33" s="1026"/>
      <c r="AM33" s="1026"/>
      <c r="AN33" s="1026"/>
      <c r="AO33" s="1026"/>
      <c r="AP33" s="1036" t="s">
        <v>580</v>
      </c>
      <c r="AQ33" s="1034"/>
      <c r="AR33" s="1034"/>
      <c r="AS33" s="1034"/>
      <c r="AT33" s="1035"/>
      <c r="AU33" s="1026" t="s">
        <v>581</v>
      </c>
      <c r="AV33" s="1026"/>
      <c r="AW33" s="1026"/>
      <c r="AX33" s="1026"/>
      <c r="AY33" s="1026"/>
      <c r="AZ33" s="1097" t="s">
        <v>581</v>
      </c>
      <c r="BA33" s="1097"/>
      <c r="BB33" s="1097"/>
      <c r="BC33" s="1097"/>
      <c r="BD33" s="1097"/>
      <c r="BE33" s="1087" t="s">
        <v>410</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t="s">
        <v>411</v>
      </c>
      <c r="C34" s="1093"/>
      <c r="D34" s="1093"/>
      <c r="E34" s="1093"/>
      <c r="F34" s="1093"/>
      <c r="G34" s="1093"/>
      <c r="H34" s="1093"/>
      <c r="I34" s="1093"/>
      <c r="J34" s="1093"/>
      <c r="K34" s="1093"/>
      <c r="L34" s="1093"/>
      <c r="M34" s="1093"/>
      <c r="N34" s="1093"/>
      <c r="O34" s="1093"/>
      <c r="P34" s="1094"/>
      <c r="Q34" s="1098">
        <v>6386</v>
      </c>
      <c r="R34" s="1099"/>
      <c r="S34" s="1099"/>
      <c r="T34" s="1099"/>
      <c r="U34" s="1099"/>
      <c r="V34" s="1099">
        <v>5270</v>
      </c>
      <c r="W34" s="1099"/>
      <c r="X34" s="1099"/>
      <c r="Y34" s="1099"/>
      <c r="Z34" s="1099"/>
      <c r="AA34" s="1099">
        <v>1116</v>
      </c>
      <c r="AB34" s="1099"/>
      <c r="AC34" s="1099"/>
      <c r="AD34" s="1099"/>
      <c r="AE34" s="1100"/>
      <c r="AF34" s="1074">
        <v>5432</v>
      </c>
      <c r="AG34" s="1075"/>
      <c r="AH34" s="1075"/>
      <c r="AI34" s="1075"/>
      <c r="AJ34" s="1076"/>
      <c r="AK34" s="1035">
        <v>52</v>
      </c>
      <c r="AL34" s="1026"/>
      <c r="AM34" s="1026"/>
      <c r="AN34" s="1026"/>
      <c r="AO34" s="1026"/>
      <c r="AP34" s="1026">
        <v>872</v>
      </c>
      <c r="AQ34" s="1026"/>
      <c r="AR34" s="1026"/>
      <c r="AS34" s="1026"/>
      <c r="AT34" s="1026"/>
      <c r="AU34" s="1026">
        <v>86</v>
      </c>
      <c r="AV34" s="1026"/>
      <c r="AW34" s="1026"/>
      <c r="AX34" s="1026"/>
      <c r="AY34" s="1026"/>
      <c r="AZ34" s="1097" t="s">
        <v>581</v>
      </c>
      <c r="BA34" s="1097"/>
      <c r="BB34" s="1097"/>
      <c r="BC34" s="1097"/>
      <c r="BD34" s="1097"/>
      <c r="BE34" s="1087" t="s">
        <v>412</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413</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390</v>
      </c>
      <c r="B63" s="999" t="s">
        <v>414</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13479</v>
      </c>
      <c r="AG63" s="1014"/>
      <c r="AH63" s="1014"/>
      <c r="AI63" s="1014"/>
      <c r="AJ63" s="1085"/>
      <c r="AK63" s="1086"/>
      <c r="AL63" s="1018"/>
      <c r="AM63" s="1018"/>
      <c r="AN63" s="1018"/>
      <c r="AO63" s="1018"/>
      <c r="AP63" s="1014">
        <v>40177</v>
      </c>
      <c r="AQ63" s="1014"/>
      <c r="AR63" s="1014"/>
      <c r="AS63" s="1014"/>
      <c r="AT63" s="1014"/>
      <c r="AU63" s="1014">
        <v>18091</v>
      </c>
      <c r="AV63" s="1014"/>
      <c r="AW63" s="1014"/>
      <c r="AX63" s="1014"/>
      <c r="AY63" s="1014"/>
      <c r="AZ63" s="1080"/>
      <c r="BA63" s="1080"/>
      <c r="BB63" s="1080"/>
      <c r="BC63" s="1080"/>
      <c r="BD63" s="1080"/>
      <c r="BE63" s="1015"/>
      <c r="BF63" s="1015"/>
      <c r="BG63" s="1015"/>
      <c r="BH63" s="1015"/>
      <c r="BI63" s="1016"/>
      <c r="BJ63" s="1081" t="s">
        <v>388</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416</v>
      </c>
      <c r="B66" s="1051"/>
      <c r="C66" s="1051"/>
      <c r="D66" s="1051"/>
      <c r="E66" s="1051"/>
      <c r="F66" s="1051"/>
      <c r="G66" s="1051"/>
      <c r="H66" s="1051"/>
      <c r="I66" s="1051"/>
      <c r="J66" s="1051"/>
      <c r="K66" s="1051"/>
      <c r="L66" s="1051"/>
      <c r="M66" s="1051"/>
      <c r="N66" s="1051"/>
      <c r="O66" s="1051"/>
      <c r="P66" s="1052"/>
      <c r="Q66" s="1056" t="s">
        <v>417</v>
      </c>
      <c r="R66" s="1057"/>
      <c r="S66" s="1057"/>
      <c r="T66" s="1057"/>
      <c r="U66" s="1058"/>
      <c r="V66" s="1056" t="s">
        <v>418</v>
      </c>
      <c r="W66" s="1057"/>
      <c r="X66" s="1057"/>
      <c r="Y66" s="1057"/>
      <c r="Z66" s="1058"/>
      <c r="AA66" s="1056" t="s">
        <v>419</v>
      </c>
      <c r="AB66" s="1057"/>
      <c r="AC66" s="1057"/>
      <c r="AD66" s="1057"/>
      <c r="AE66" s="1058"/>
      <c r="AF66" s="1062" t="s">
        <v>420</v>
      </c>
      <c r="AG66" s="1063"/>
      <c r="AH66" s="1063"/>
      <c r="AI66" s="1063"/>
      <c r="AJ66" s="1064"/>
      <c r="AK66" s="1056" t="s">
        <v>421</v>
      </c>
      <c r="AL66" s="1051"/>
      <c r="AM66" s="1051"/>
      <c r="AN66" s="1051"/>
      <c r="AO66" s="1052"/>
      <c r="AP66" s="1056" t="s">
        <v>400</v>
      </c>
      <c r="AQ66" s="1057"/>
      <c r="AR66" s="1057"/>
      <c r="AS66" s="1057"/>
      <c r="AT66" s="1058"/>
      <c r="AU66" s="1056" t="s">
        <v>422</v>
      </c>
      <c r="AV66" s="1057"/>
      <c r="AW66" s="1057"/>
      <c r="AX66" s="1057"/>
      <c r="AY66" s="1058"/>
      <c r="AZ66" s="1056" t="s">
        <v>375</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582</v>
      </c>
      <c r="C68" s="1041"/>
      <c r="D68" s="1041"/>
      <c r="E68" s="1041"/>
      <c r="F68" s="1041"/>
      <c r="G68" s="1041"/>
      <c r="H68" s="1041"/>
      <c r="I68" s="1041"/>
      <c r="J68" s="1041"/>
      <c r="K68" s="1041"/>
      <c r="L68" s="1041"/>
      <c r="M68" s="1041"/>
      <c r="N68" s="1041"/>
      <c r="O68" s="1041"/>
      <c r="P68" s="1042"/>
      <c r="Q68" s="1043">
        <v>56357</v>
      </c>
      <c r="R68" s="1037"/>
      <c r="S68" s="1037"/>
      <c r="T68" s="1037"/>
      <c r="U68" s="1037"/>
      <c r="V68" s="1037">
        <v>53134</v>
      </c>
      <c r="W68" s="1037"/>
      <c r="X68" s="1037"/>
      <c r="Y68" s="1037"/>
      <c r="Z68" s="1037"/>
      <c r="AA68" s="1037">
        <v>3222</v>
      </c>
      <c r="AB68" s="1037"/>
      <c r="AC68" s="1037"/>
      <c r="AD68" s="1037"/>
      <c r="AE68" s="1037"/>
      <c r="AF68" s="1037">
        <v>10421</v>
      </c>
      <c r="AG68" s="1037"/>
      <c r="AH68" s="1037"/>
      <c r="AI68" s="1037"/>
      <c r="AJ68" s="1037"/>
      <c r="AK68" s="1037" t="s">
        <v>581</v>
      </c>
      <c r="AL68" s="1037"/>
      <c r="AM68" s="1037"/>
      <c r="AN68" s="1037"/>
      <c r="AO68" s="1037"/>
      <c r="AP68" s="1037" t="s">
        <v>581</v>
      </c>
      <c r="AQ68" s="1037"/>
      <c r="AR68" s="1037"/>
      <c r="AS68" s="1037"/>
      <c r="AT68" s="1037"/>
      <c r="AU68" s="1037" t="s">
        <v>581</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583</v>
      </c>
      <c r="C69" s="1030"/>
      <c r="D69" s="1030"/>
      <c r="E69" s="1030"/>
      <c r="F69" s="1030"/>
      <c r="G69" s="1030"/>
      <c r="H69" s="1030"/>
      <c r="I69" s="1030"/>
      <c r="J69" s="1030"/>
      <c r="K69" s="1030"/>
      <c r="L69" s="1030"/>
      <c r="M69" s="1030"/>
      <c r="N69" s="1030"/>
      <c r="O69" s="1030"/>
      <c r="P69" s="1031"/>
      <c r="Q69" s="1032">
        <v>125</v>
      </c>
      <c r="R69" s="1026"/>
      <c r="S69" s="1026"/>
      <c r="T69" s="1026"/>
      <c r="U69" s="1026"/>
      <c r="V69" s="1026">
        <v>122</v>
      </c>
      <c r="W69" s="1026"/>
      <c r="X69" s="1026"/>
      <c r="Y69" s="1026"/>
      <c r="Z69" s="1026"/>
      <c r="AA69" s="1026">
        <v>2</v>
      </c>
      <c r="AB69" s="1026"/>
      <c r="AC69" s="1026"/>
      <c r="AD69" s="1026"/>
      <c r="AE69" s="1026"/>
      <c r="AF69" s="1026">
        <v>2</v>
      </c>
      <c r="AG69" s="1026"/>
      <c r="AH69" s="1026"/>
      <c r="AI69" s="1026"/>
      <c r="AJ69" s="1026"/>
      <c r="AK69" s="1026" t="s">
        <v>581</v>
      </c>
      <c r="AL69" s="1026"/>
      <c r="AM69" s="1026"/>
      <c r="AN69" s="1026"/>
      <c r="AO69" s="1026"/>
      <c r="AP69" s="1026" t="s">
        <v>581</v>
      </c>
      <c r="AQ69" s="1026"/>
      <c r="AR69" s="1026"/>
      <c r="AS69" s="1026"/>
      <c r="AT69" s="1026"/>
      <c r="AU69" s="1026" t="s">
        <v>581</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584</v>
      </c>
      <c r="C70" s="1030"/>
      <c r="D70" s="1030"/>
      <c r="E70" s="1030"/>
      <c r="F70" s="1030"/>
      <c r="G70" s="1030"/>
      <c r="H70" s="1030"/>
      <c r="I70" s="1030"/>
      <c r="J70" s="1030"/>
      <c r="K70" s="1030"/>
      <c r="L70" s="1030"/>
      <c r="M70" s="1030"/>
      <c r="N70" s="1030"/>
      <c r="O70" s="1030"/>
      <c r="P70" s="1031"/>
      <c r="Q70" s="1032">
        <v>203</v>
      </c>
      <c r="R70" s="1026"/>
      <c r="S70" s="1026"/>
      <c r="T70" s="1026"/>
      <c r="U70" s="1026"/>
      <c r="V70" s="1026">
        <v>189</v>
      </c>
      <c r="W70" s="1026"/>
      <c r="X70" s="1026"/>
      <c r="Y70" s="1026"/>
      <c r="Z70" s="1026"/>
      <c r="AA70" s="1026">
        <v>14</v>
      </c>
      <c r="AB70" s="1026"/>
      <c r="AC70" s="1026"/>
      <c r="AD70" s="1026"/>
      <c r="AE70" s="1026"/>
      <c r="AF70" s="1026">
        <v>14</v>
      </c>
      <c r="AG70" s="1026"/>
      <c r="AH70" s="1026"/>
      <c r="AI70" s="1026"/>
      <c r="AJ70" s="1026"/>
      <c r="AK70" s="1026" t="s">
        <v>596</v>
      </c>
      <c r="AL70" s="1026"/>
      <c r="AM70" s="1026"/>
      <c r="AN70" s="1026"/>
      <c r="AO70" s="1026"/>
      <c r="AP70" s="1026" t="s">
        <v>596</v>
      </c>
      <c r="AQ70" s="1026"/>
      <c r="AR70" s="1026"/>
      <c r="AS70" s="1026"/>
      <c r="AT70" s="1026"/>
      <c r="AU70" s="1026" t="s">
        <v>596</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585</v>
      </c>
      <c r="C71" s="1030"/>
      <c r="D71" s="1030"/>
      <c r="E71" s="1030"/>
      <c r="F71" s="1030"/>
      <c r="G71" s="1030"/>
      <c r="H71" s="1030"/>
      <c r="I71" s="1030"/>
      <c r="J71" s="1030"/>
      <c r="K71" s="1030"/>
      <c r="L71" s="1030"/>
      <c r="M71" s="1030"/>
      <c r="N71" s="1030"/>
      <c r="O71" s="1030"/>
      <c r="P71" s="1031"/>
      <c r="Q71" s="1032">
        <v>1218363</v>
      </c>
      <c r="R71" s="1026"/>
      <c r="S71" s="1026"/>
      <c r="T71" s="1026"/>
      <c r="U71" s="1026"/>
      <c r="V71" s="1026">
        <v>1197433</v>
      </c>
      <c r="W71" s="1026"/>
      <c r="X71" s="1026"/>
      <c r="Y71" s="1026"/>
      <c r="Z71" s="1026"/>
      <c r="AA71" s="1026">
        <v>20930</v>
      </c>
      <c r="AB71" s="1026"/>
      <c r="AC71" s="1026"/>
      <c r="AD71" s="1026"/>
      <c r="AE71" s="1026"/>
      <c r="AF71" s="1026">
        <v>20930</v>
      </c>
      <c r="AG71" s="1026"/>
      <c r="AH71" s="1026"/>
      <c r="AI71" s="1026"/>
      <c r="AJ71" s="1026"/>
      <c r="AK71" s="1026">
        <v>7055</v>
      </c>
      <c r="AL71" s="1026"/>
      <c r="AM71" s="1026"/>
      <c r="AN71" s="1026"/>
      <c r="AO71" s="1026"/>
      <c r="AP71" s="1026" t="s">
        <v>596</v>
      </c>
      <c r="AQ71" s="1026"/>
      <c r="AR71" s="1026"/>
      <c r="AS71" s="1026"/>
      <c r="AT71" s="1026"/>
      <c r="AU71" s="1026" t="s">
        <v>596</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586</v>
      </c>
      <c r="C72" s="1030"/>
      <c r="D72" s="1030"/>
      <c r="E72" s="1030"/>
      <c r="F72" s="1030"/>
      <c r="G72" s="1030"/>
      <c r="H72" s="1030"/>
      <c r="I72" s="1030"/>
      <c r="J72" s="1030"/>
      <c r="K72" s="1030"/>
      <c r="L72" s="1030"/>
      <c r="M72" s="1030"/>
      <c r="N72" s="1030"/>
      <c r="O72" s="1030"/>
      <c r="P72" s="1031"/>
      <c r="Q72" s="1032">
        <v>39402</v>
      </c>
      <c r="R72" s="1026"/>
      <c r="S72" s="1026"/>
      <c r="T72" s="1026"/>
      <c r="U72" s="1026"/>
      <c r="V72" s="1026">
        <v>34057</v>
      </c>
      <c r="W72" s="1026"/>
      <c r="X72" s="1026"/>
      <c r="Y72" s="1026"/>
      <c r="Z72" s="1026"/>
      <c r="AA72" s="1026">
        <v>5344</v>
      </c>
      <c r="AB72" s="1026"/>
      <c r="AC72" s="1026"/>
      <c r="AD72" s="1026"/>
      <c r="AE72" s="1026"/>
      <c r="AF72" s="1026">
        <v>19453</v>
      </c>
      <c r="AG72" s="1026"/>
      <c r="AH72" s="1026"/>
      <c r="AI72" s="1026"/>
      <c r="AJ72" s="1026"/>
      <c r="AK72" s="1026" t="s">
        <v>596</v>
      </c>
      <c r="AL72" s="1026"/>
      <c r="AM72" s="1026"/>
      <c r="AN72" s="1026"/>
      <c r="AO72" s="1026"/>
      <c r="AP72" s="1026">
        <v>119226</v>
      </c>
      <c r="AQ72" s="1026"/>
      <c r="AR72" s="1026"/>
      <c r="AS72" s="1026"/>
      <c r="AT72" s="1026"/>
      <c r="AU72" s="1026" t="s">
        <v>596</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587</v>
      </c>
      <c r="C73" s="1030"/>
      <c r="D73" s="1030"/>
      <c r="E73" s="1030"/>
      <c r="F73" s="1030"/>
      <c r="G73" s="1030"/>
      <c r="H73" s="1030"/>
      <c r="I73" s="1030"/>
      <c r="J73" s="1030"/>
      <c r="K73" s="1030"/>
      <c r="L73" s="1030"/>
      <c r="M73" s="1030"/>
      <c r="N73" s="1030"/>
      <c r="O73" s="1030"/>
      <c r="P73" s="1031"/>
      <c r="Q73" s="1032">
        <v>7725</v>
      </c>
      <c r="R73" s="1026"/>
      <c r="S73" s="1026"/>
      <c r="T73" s="1026"/>
      <c r="U73" s="1026"/>
      <c r="V73" s="1026">
        <v>6053</v>
      </c>
      <c r="W73" s="1026"/>
      <c r="X73" s="1026"/>
      <c r="Y73" s="1026"/>
      <c r="Z73" s="1026"/>
      <c r="AA73" s="1026">
        <v>1672</v>
      </c>
      <c r="AB73" s="1026"/>
      <c r="AC73" s="1026"/>
      <c r="AD73" s="1026"/>
      <c r="AE73" s="1026"/>
      <c r="AF73" s="1026">
        <v>16867</v>
      </c>
      <c r="AG73" s="1026"/>
      <c r="AH73" s="1026"/>
      <c r="AI73" s="1026"/>
      <c r="AJ73" s="1026"/>
      <c r="AK73" s="1026" t="s">
        <v>596</v>
      </c>
      <c r="AL73" s="1026"/>
      <c r="AM73" s="1026"/>
      <c r="AN73" s="1026"/>
      <c r="AO73" s="1026"/>
      <c r="AP73" s="1026">
        <v>13994</v>
      </c>
      <c r="AQ73" s="1026"/>
      <c r="AR73" s="1026"/>
      <c r="AS73" s="1026"/>
      <c r="AT73" s="1026"/>
      <c r="AU73" s="1026" t="s">
        <v>596</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390</v>
      </c>
      <c r="B88" s="999" t="s">
        <v>423</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67687</v>
      </c>
      <c r="AG88" s="1014"/>
      <c r="AH88" s="1014"/>
      <c r="AI88" s="1014"/>
      <c r="AJ88" s="1014"/>
      <c r="AK88" s="1018"/>
      <c r="AL88" s="1018"/>
      <c r="AM88" s="1018"/>
      <c r="AN88" s="1018"/>
      <c r="AO88" s="1018"/>
      <c r="AP88" s="1014">
        <v>133220</v>
      </c>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999" t="s">
        <v>424</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830</v>
      </c>
      <c r="CS102" s="1006"/>
      <c r="CT102" s="1006"/>
      <c r="CU102" s="1006"/>
      <c r="CV102" s="1007"/>
      <c r="CW102" s="1005">
        <v>397</v>
      </c>
      <c r="CX102" s="1006"/>
      <c r="CY102" s="1006"/>
      <c r="CZ102" s="1006"/>
      <c r="DA102" s="1007"/>
      <c r="DB102" s="1005">
        <v>1681</v>
      </c>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425</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426</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429</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430</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431</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432</v>
      </c>
      <c r="AB109" s="949"/>
      <c r="AC109" s="949"/>
      <c r="AD109" s="949"/>
      <c r="AE109" s="950"/>
      <c r="AF109" s="951" t="s">
        <v>305</v>
      </c>
      <c r="AG109" s="949"/>
      <c r="AH109" s="949"/>
      <c r="AI109" s="949"/>
      <c r="AJ109" s="950"/>
      <c r="AK109" s="951" t="s">
        <v>304</v>
      </c>
      <c r="AL109" s="949"/>
      <c r="AM109" s="949"/>
      <c r="AN109" s="949"/>
      <c r="AO109" s="950"/>
      <c r="AP109" s="951" t="s">
        <v>433</v>
      </c>
      <c r="AQ109" s="949"/>
      <c r="AR109" s="949"/>
      <c r="AS109" s="949"/>
      <c r="AT109" s="980"/>
      <c r="AU109" s="948" t="s">
        <v>431</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432</v>
      </c>
      <c r="BR109" s="949"/>
      <c r="BS109" s="949"/>
      <c r="BT109" s="949"/>
      <c r="BU109" s="950"/>
      <c r="BV109" s="951" t="s">
        <v>305</v>
      </c>
      <c r="BW109" s="949"/>
      <c r="BX109" s="949"/>
      <c r="BY109" s="949"/>
      <c r="BZ109" s="950"/>
      <c r="CA109" s="951" t="s">
        <v>304</v>
      </c>
      <c r="CB109" s="949"/>
      <c r="CC109" s="949"/>
      <c r="CD109" s="949"/>
      <c r="CE109" s="950"/>
      <c r="CF109" s="987" t="s">
        <v>433</v>
      </c>
      <c r="CG109" s="987"/>
      <c r="CH109" s="987"/>
      <c r="CI109" s="987"/>
      <c r="CJ109" s="987"/>
      <c r="CK109" s="951" t="s">
        <v>434</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432</v>
      </c>
      <c r="DH109" s="949"/>
      <c r="DI109" s="949"/>
      <c r="DJ109" s="949"/>
      <c r="DK109" s="950"/>
      <c r="DL109" s="951" t="s">
        <v>305</v>
      </c>
      <c r="DM109" s="949"/>
      <c r="DN109" s="949"/>
      <c r="DO109" s="949"/>
      <c r="DP109" s="950"/>
      <c r="DQ109" s="951" t="s">
        <v>304</v>
      </c>
      <c r="DR109" s="949"/>
      <c r="DS109" s="949"/>
      <c r="DT109" s="949"/>
      <c r="DU109" s="950"/>
      <c r="DV109" s="951" t="s">
        <v>433</v>
      </c>
      <c r="DW109" s="949"/>
      <c r="DX109" s="949"/>
      <c r="DY109" s="949"/>
      <c r="DZ109" s="980"/>
    </row>
    <row r="110" spans="1:131" s="247" customFormat="1" ht="26.25" customHeight="1" x14ac:dyDescent="0.15">
      <c r="A110" s="851" t="s">
        <v>435</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7365382</v>
      </c>
      <c r="AB110" s="942"/>
      <c r="AC110" s="942"/>
      <c r="AD110" s="942"/>
      <c r="AE110" s="943"/>
      <c r="AF110" s="944">
        <v>7388728</v>
      </c>
      <c r="AG110" s="942"/>
      <c r="AH110" s="942"/>
      <c r="AI110" s="942"/>
      <c r="AJ110" s="943"/>
      <c r="AK110" s="944">
        <v>8154233</v>
      </c>
      <c r="AL110" s="942"/>
      <c r="AM110" s="942"/>
      <c r="AN110" s="942"/>
      <c r="AO110" s="943"/>
      <c r="AP110" s="945">
        <v>13.5</v>
      </c>
      <c r="AQ110" s="946"/>
      <c r="AR110" s="946"/>
      <c r="AS110" s="946"/>
      <c r="AT110" s="947"/>
      <c r="AU110" s="981" t="s">
        <v>73</v>
      </c>
      <c r="AV110" s="982"/>
      <c r="AW110" s="982"/>
      <c r="AX110" s="982"/>
      <c r="AY110" s="982"/>
      <c r="AZ110" s="907" t="s">
        <v>436</v>
      </c>
      <c r="BA110" s="852"/>
      <c r="BB110" s="852"/>
      <c r="BC110" s="852"/>
      <c r="BD110" s="852"/>
      <c r="BE110" s="852"/>
      <c r="BF110" s="852"/>
      <c r="BG110" s="852"/>
      <c r="BH110" s="852"/>
      <c r="BI110" s="852"/>
      <c r="BJ110" s="852"/>
      <c r="BK110" s="852"/>
      <c r="BL110" s="852"/>
      <c r="BM110" s="852"/>
      <c r="BN110" s="852"/>
      <c r="BO110" s="852"/>
      <c r="BP110" s="853"/>
      <c r="BQ110" s="908">
        <v>49273411</v>
      </c>
      <c r="BR110" s="889"/>
      <c r="BS110" s="889"/>
      <c r="BT110" s="889"/>
      <c r="BU110" s="889"/>
      <c r="BV110" s="889">
        <v>53044975</v>
      </c>
      <c r="BW110" s="889"/>
      <c r="BX110" s="889"/>
      <c r="BY110" s="889"/>
      <c r="BZ110" s="889"/>
      <c r="CA110" s="889">
        <v>50035836</v>
      </c>
      <c r="CB110" s="889"/>
      <c r="CC110" s="889"/>
      <c r="CD110" s="889"/>
      <c r="CE110" s="889"/>
      <c r="CF110" s="913">
        <v>82.7</v>
      </c>
      <c r="CG110" s="914"/>
      <c r="CH110" s="914"/>
      <c r="CI110" s="914"/>
      <c r="CJ110" s="914"/>
      <c r="CK110" s="977" t="s">
        <v>437</v>
      </c>
      <c r="CL110" s="863"/>
      <c r="CM110" s="938" t="s">
        <v>438</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146</v>
      </c>
      <c r="DH110" s="889"/>
      <c r="DI110" s="889"/>
      <c r="DJ110" s="889"/>
      <c r="DK110" s="889"/>
      <c r="DL110" s="889" t="s">
        <v>439</v>
      </c>
      <c r="DM110" s="889"/>
      <c r="DN110" s="889"/>
      <c r="DO110" s="889"/>
      <c r="DP110" s="889"/>
      <c r="DQ110" s="889" t="s">
        <v>146</v>
      </c>
      <c r="DR110" s="889"/>
      <c r="DS110" s="889"/>
      <c r="DT110" s="889"/>
      <c r="DU110" s="889"/>
      <c r="DV110" s="890" t="s">
        <v>146</v>
      </c>
      <c r="DW110" s="890"/>
      <c r="DX110" s="890"/>
      <c r="DY110" s="890"/>
      <c r="DZ110" s="891"/>
    </row>
    <row r="111" spans="1:131" s="247" customFormat="1" ht="26.25" customHeight="1" x14ac:dyDescent="0.15">
      <c r="A111" s="818" t="s">
        <v>440</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146</v>
      </c>
      <c r="AB111" s="970"/>
      <c r="AC111" s="970"/>
      <c r="AD111" s="970"/>
      <c r="AE111" s="971"/>
      <c r="AF111" s="972" t="s">
        <v>388</v>
      </c>
      <c r="AG111" s="970"/>
      <c r="AH111" s="970"/>
      <c r="AI111" s="970"/>
      <c r="AJ111" s="971"/>
      <c r="AK111" s="972" t="s">
        <v>388</v>
      </c>
      <c r="AL111" s="970"/>
      <c r="AM111" s="970"/>
      <c r="AN111" s="970"/>
      <c r="AO111" s="971"/>
      <c r="AP111" s="973" t="s">
        <v>388</v>
      </c>
      <c r="AQ111" s="974"/>
      <c r="AR111" s="974"/>
      <c r="AS111" s="974"/>
      <c r="AT111" s="975"/>
      <c r="AU111" s="983"/>
      <c r="AV111" s="984"/>
      <c r="AW111" s="984"/>
      <c r="AX111" s="984"/>
      <c r="AY111" s="984"/>
      <c r="AZ111" s="859" t="s">
        <v>441</v>
      </c>
      <c r="BA111" s="794"/>
      <c r="BB111" s="794"/>
      <c r="BC111" s="794"/>
      <c r="BD111" s="794"/>
      <c r="BE111" s="794"/>
      <c r="BF111" s="794"/>
      <c r="BG111" s="794"/>
      <c r="BH111" s="794"/>
      <c r="BI111" s="794"/>
      <c r="BJ111" s="794"/>
      <c r="BK111" s="794"/>
      <c r="BL111" s="794"/>
      <c r="BM111" s="794"/>
      <c r="BN111" s="794"/>
      <c r="BO111" s="794"/>
      <c r="BP111" s="795"/>
      <c r="BQ111" s="860">
        <v>654886</v>
      </c>
      <c r="BR111" s="861"/>
      <c r="BS111" s="861"/>
      <c r="BT111" s="861"/>
      <c r="BU111" s="861"/>
      <c r="BV111" s="861">
        <v>1360369</v>
      </c>
      <c r="BW111" s="861"/>
      <c r="BX111" s="861"/>
      <c r="BY111" s="861"/>
      <c r="BZ111" s="861"/>
      <c r="CA111" s="861">
        <v>2688669</v>
      </c>
      <c r="CB111" s="861"/>
      <c r="CC111" s="861"/>
      <c r="CD111" s="861"/>
      <c r="CE111" s="861"/>
      <c r="CF111" s="922">
        <v>4.4000000000000004</v>
      </c>
      <c r="CG111" s="923"/>
      <c r="CH111" s="923"/>
      <c r="CI111" s="923"/>
      <c r="CJ111" s="923"/>
      <c r="CK111" s="978"/>
      <c r="CL111" s="865"/>
      <c r="CM111" s="868" t="s">
        <v>442</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v>362020</v>
      </c>
      <c r="DH111" s="861"/>
      <c r="DI111" s="861"/>
      <c r="DJ111" s="861"/>
      <c r="DK111" s="861"/>
      <c r="DL111" s="861">
        <v>362800</v>
      </c>
      <c r="DM111" s="861"/>
      <c r="DN111" s="861"/>
      <c r="DO111" s="861"/>
      <c r="DP111" s="861"/>
      <c r="DQ111" s="861">
        <v>382820</v>
      </c>
      <c r="DR111" s="861"/>
      <c r="DS111" s="861"/>
      <c r="DT111" s="861"/>
      <c r="DU111" s="861"/>
      <c r="DV111" s="838">
        <v>0.6</v>
      </c>
      <c r="DW111" s="838"/>
      <c r="DX111" s="838"/>
      <c r="DY111" s="838"/>
      <c r="DZ111" s="839"/>
    </row>
    <row r="112" spans="1:131" s="247" customFormat="1" ht="26.25" customHeight="1" x14ac:dyDescent="0.15">
      <c r="A112" s="963" t="s">
        <v>443</v>
      </c>
      <c r="B112" s="964"/>
      <c r="C112" s="794" t="s">
        <v>444</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146</v>
      </c>
      <c r="AB112" s="824"/>
      <c r="AC112" s="824"/>
      <c r="AD112" s="824"/>
      <c r="AE112" s="825"/>
      <c r="AF112" s="826" t="s">
        <v>146</v>
      </c>
      <c r="AG112" s="824"/>
      <c r="AH112" s="824"/>
      <c r="AI112" s="824"/>
      <c r="AJ112" s="825"/>
      <c r="AK112" s="826" t="s">
        <v>388</v>
      </c>
      <c r="AL112" s="824"/>
      <c r="AM112" s="824"/>
      <c r="AN112" s="824"/>
      <c r="AO112" s="825"/>
      <c r="AP112" s="871" t="s">
        <v>146</v>
      </c>
      <c r="AQ112" s="872"/>
      <c r="AR112" s="872"/>
      <c r="AS112" s="872"/>
      <c r="AT112" s="873"/>
      <c r="AU112" s="983"/>
      <c r="AV112" s="984"/>
      <c r="AW112" s="984"/>
      <c r="AX112" s="984"/>
      <c r="AY112" s="984"/>
      <c r="AZ112" s="859" t="s">
        <v>445</v>
      </c>
      <c r="BA112" s="794"/>
      <c r="BB112" s="794"/>
      <c r="BC112" s="794"/>
      <c r="BD112" s="794"/>
      <c r="BE112" s="794"/>
      <c r="BF112" s="794"/>
      <c r="BG112" s="794"/>
      <c r="BH112" s="794"/>
      <c r="BI112" s="794"/>
      <c r="BJ112" s="794"/>
      <c r="BK112" s="794"/>
      <c r="BL112" s="794"/>
      <c r="BM112" s="794"/>
      <c r="BN112" s="794"/>
      <c r="BO112" s="794"/>
      <c r="BP112" s="795"/>
      <c r="BQ112" s="860">
        <v>20214536</v>
      </c>
      <c r="BR112" s="861"/>
      <c r="BS112" s="861"/>
      <c r="BT112" s="861"/>
      <c r="BU112" s="861"/>
      <c r="BV112" s="861">
        <v>18359692</v>
      </c>
      <c r="BW112" s="861"/>
      <c r="BX112" s="861"/>
      <c r="BY112" s="861"/>
      <c r="BZ112" s="861"/>
      <c r="CA112" s="861">
        <v>18090541</v>
      </c>
      <c r="CB112" s="861"/>
      <c r="CC112" s="861"/>
      <c r="CD112" s="861"/>
      <c r="CE112" s="861"/>
      <c r="CF112" s="922">
        <v>29.9</v>
      </c>
      <c r="CG112" s="923"/>
      <c r="CH112" s="923"/>
      <c r="CI112" s="923"/>
      <c r="CJ112" s="923"/>
      <c r="CK112" s="978"/>
      <c r="CL112" s="865"/>
      <c r="CM112" s="868" t="s">
        <v>446</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392</v>
      </c>
      <c r="DH112" s="861"/>
      <c r="DI112" s="861"/>
      <c r="DJ112" s="861"/>
      <c r="DK112" s="861"/>
      <c r="DL112" s="861" t="s">
        <v>388</v>
      </c>
      <c r="DM112" s="861"/>
      <c r="DN112" s="861"/>
      <c r="DO112" s="861"/>
      <c r="DP112" s="861"/>
      <c r="DQ112" s="861" t="s">
        <v>388</v>
      </c>
      <c r="DR112" s="861"/>
      <c r="DS112" s="861"/>
      <c r="DT112" s="861"/>
      <c r="DU112" s="861"/>
      <c r="DV112" s="838" t="s">
        <v>388</v>
      </c>
      <c r="DW112" s="838"/>
      <c r="DX112" s="838"/>
      <c r="DY112" s="838"/>
      <c r="DZ112" s="839"/>
    </row>
    <row r="113" spans="1:130" s="247" customFormat="1" ht="26.25" customHeight="1" x14ac:dyDescent="0.15">
      <c r="A113" s="965"/>
      <c r="B113" s="966"/>
      <c r="C113" s="794" t="s">
        <v>447</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2404959</v>
      </c>
      <c r="AB113" s="970"/>
      <c r="AC113" s="970"/>
      <c r="AD113" s="970"/>
      <c r="AE113" s="971"/>
      <c r="AF113" s="972">
        <v>2637665</v>
      </c>
      <c r="AG113" s="970"/>
      <c r="AH113" s="970"/>
      <c r="AI113" s="970"/>
      <c r="AJ113" s="971"/>
      <c r="AK113" s="972">
        <v>2422192</v>
      </c>
      <c r="AL113" s="970"/>
      <c r="AM113" s="970"/>
      <c r="AN113" s="970"/>
      <c r="AO113" s="971"/>
      <c r="AP113" s="973">
        <v>4</v>
      </c>
      <c r="AQ113" s="974"/>
      <c r="AR113" s="974"/>
      <c r="AS113" s="974"/>
      <c r="AT113" s="975"/>
      <c r="AU113" s="983"/>
      <c r="AV113" s="984"/>
      <c r="AW113" s="984"/>
      <c r="AX113" s="984"/>
      <c r="AY113" s="984"/>
      <c r="AZ113" s="859" t="s">
        <v>448</v>
      </c>
      <c r="BA113" s="794"/>
      <c r="BB113" s="794"/>
      <c r="BC113" s="794"/>
      <c r="BD113" s="794"/>
      <c r="BE113" s="794"/>
      <c r="BF113" s="794"/>
      <c r="BG113" s="794"/>
      <c r="BH113" s="794"/>
      <c r="BI113" s="794"/>
      <c r="BJ113" s="794"/>
      <c r="BK113" s="794"/>
      <c r="BL113" s="794"/>
      <c r="BM113" s="794"/>
      <c r="BN113" s="794"/>
      <c r="BO113" s="794"/>
      <c r="BP113" s="795"/>
      <c r="BQ113" s="860" t="s">
        <v>388</v>
      </c>
      <c r="BR113" s="861"/>
      <c r="BS113" s="861"/>
      <c r="BT113" s="861"/>
      <c r="BU113" s="861"/>
      <c r="BV113" s="861" t="s">
        <v>439</v>
      </c>
      <c r="BW113" s="861"/>
      <c r="BX113" s="861"/>
      <c r="BY113" s="861"/>
      <c r="BZ113" s="861"/>
      <c r="CA113" s="861" t="s">
        <v>146</v>
      </c>
      <c r="CB113" s="861"/>
      <c r="CC113" s="861"/>
      <c r="CD113" s="861"/>
      <c r="CE113" s="861"/>
      <c r="CF113" s="922" t="s">
        <v>388</v>
      </c>
      <c r="CG113" s="923"/>
      <c r="CH113" s="923"/>
      <c r="CI113" s="923"/>
      <c r="CJ113" s="923"/>
      <c r="CK113" s="978"/>
      <c r="CL113" s="865"/>
      <c r="CM113" s="868" t="s">
        <v>449</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146</v>
      </c>
      <c r="DH113" s="824"/>
      <c r="DI113" s="824"/>
      <c r="DJ113" s="824"/>
      <c r="DK113" s="825"/>
      <c r="DL113" s="826" t="s">
        <v>450</v>
      </c>
      <c r="DM113" s="824"/>
      <c r="DN113" s="824"/>
      <c r="DO113" s="824"/>
      <c r="DP113" s="825"/>
      <c r="DQ113" s="826" t="s">
        <v>146</v>
      </c>
      <c r="DR113" s="824"/>
      <c r="DS113" s="824"/>
      <c r="DT113" s="824"/>
      <c r="DU113" s="825"/>
      <c r="DV113" s="871" t="s">
        <v>388</v>
      </c>
      <c r="DW113" s="872"/>
      <c r="DX113" s="872"/>
      <c r="DY113" s="872"/>
      <c r="DZ113" s="873"/>
    </row>
    <row r="114" spans="1:130" s="247" customFormat="1" ht="26.25" customHeight="1" x14ac:dyDescent="0.15">
      <c r="A114" s="965"/>
      <c r="B114" s="966"/>
      <c r="C114" s="794" t="s">
        <v>451</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t="s">
        <v>146</v>
      </c>
      <c r="AB114" s="824"/>
      <c r="AC114" s="824"/>
      <c r="AD114" s="824"/>
      <c r="AE114" s="825"/>
      <c r="AF114" s="826" t="s">
        <v>450</v>
      </c>
      <c r="AG114" s="824"/>
      <c r="AH114" s="824"/>
      <c r="AI114" s="824"/>
      <c r="AJ114" s="825"/>
      <c r="AK114" s="826" t="s">
        <v>146</v>
      </c>
      <c r="AL114" s="824"/>
      <c r="AM114" s="824"/>
      <c r="AN114" s="824"/>
      <c r="AO114" s="825"/>
      <c r="AP114" s="871" t="s">
        <v>146</v>
      </c>
      <c r="AQ114" s="872"/>
      <c r="AR114" s="872"/>
      <c r="AS114" s="872"/>
      <c r="AT114" s="873"/>
      <c r="AU114" s="983"/>
      <c r="AV114" s="984"/>
      <c r="AW114" s="984"/>
      <c r="AX114" s="984"/>
      <c r="AY114" s="984"/>
      <c r="AZ114" s="859" t="s">
        <v>452</v>
      </c>
      <c r="BA114" s="794"/>
      <c r="BB114" s="794"/>
      <c r="BC114" s="794"/>
      <c r="BD114" s="794"/>
      <c r="BE114" s="794"/>
      <c r="BF114" s="794"/>
      <c r="BG114" s="794"/>
      <c r="BH114" s="794"/>
      <c r="BI114" s="794"/>
      <c r="BJ114" s="794"/>
      <c r="BK114" s="794"/>
      <c r="BL114" s="794"/>
      <c r="BM114" s="794"/>
      <c r="BN114" s="794"/>
      <c r="BO114" s="794"/>
      <c r="BP114" s="795"/>
      <c r="BQ114" s="860">
        <v>8682827</v>
      </c>
      <c r="BR114" s="861"/>
      <c r="BS114" s="861"/>
      <c r="BT114" s="861"/>
      <c r="BU114" s="861"/>
      <c r="BV114" s="861">
        <v>8827017</v>
      </c>
      <c r="BW114" s="861"/>
      <c r="BX114" s="861"/>
      <c r="BY114" s="861"/>
      <c r="BZ114" s="861"/>
      <c r="CA114" s="861">
        <v>8992349</v>
      </c>
      <c r="CB114" s="861"/>
      <c r="CC114" s="861"/>
      <c r="CD114" s="861"/>
      <c r="CE114" s="861"/>
      <c r="CF114" s="922">
        <v>14.9</v>
      </c>
      <c r="CG114" s="923"/>
      <c r="CH114" s="923"/>
      <c r="CI114" s="923"/>
      <c r="CJ114" s="923"/>
      <c r="CK114" s="978"/>
      <c r="CL114" s="865"/>
      <c r="CM114" s="868" t="s">
        <v>453</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146</v>
      </c>
      <c r="DH114" s="824"/>
      <c r="DI114" s="824"/>
      <c r="DJ114" s="824"/>
      <c r="DK114" s="825"/>
      <c r="DL114" s="826" t="s">
        <v>146</v>
      </c>
      <c r="DM114" s="824"/>
      <c r="DN114" s="824"/>
      <c r="DO114" s="824"/>
      <c r="DP114" s="825"/>
      <c r="DQ114" s="826" t="s">
        <v>388</v>
      </c>
      <c r="DR114" s="824"/>
      <c r="DS114" s="824"/>
      <c r="DT114" s="824"/>
      <c r="DU114" s="825"/>
      <c r="DV114" s="871" t="s">
        <v>388</v>
      </c>
      <c r="DW114" s="872"/>
      <c r="DX114" s="872"/>
      <c r="DY114" s="872"/>
      <c r="DZ114" s="873"/>
    </row>
    <row r="115" spans="1:130" s="247" customFormat="1" ht="26.25" customHeight="1" x14ac:dyDescent="0.15">
      <c r="A115" s="965"/>
      <c r="B115" s="966"/>
      <c r="C115" s="794" t="s">
        <v>454</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182164</v>
      </c>
      <c r="AB115" s="970"/>
      <c r="AC115" s="970"/>
      <c r="AD115" s="970"/>
      <c r="AE115" s="971"/>
      <c r="AF115" s="972">
        <v>166154</v>
      </c>
      <c r="AG115" s="970"/>
      <c r="AH115" s="970"/>
      <c r="AI115" s="970"/>
      <c r="AJ115" s="971"/>
      <c r="AK115" s="972">
        <v>128524</v>
      </c>
      <c r="AL115" s="970"/>
      <c r="AM115" s="970"/>
      <c r="AN115" s="970"/>
      <c r="AO115" s="971"/>
      <c r="AP115" s="973">
        <v>0.2</v>
      </c>
      <c r="AQ115" s="974"/>
      <c r="AR115" s="974"/>
      <c r="AS115" s="974"/>
      <c r="AT115" s="975"/>
      <c r="AU115" s="983"/>
      <c r="AV115" s="984"/>
      <c r="AW115" s="984"/>
      <c r="AX115" s="984"/>
      <c r="AY115" s="984"/>
      <c r="AZ115" s="859" t="s">
        <v>455</v>
      </c>
      <c r="BA115" s="794"/>
      <c r="BB115" s="794"/>
      <c r="BC115" s="794"/>
      <c r="BD115" s="794"/>
      <c r="BE115" s="794"/>
      <c r="BF115" s="794"/>
      <c r="BG115" s="794"/>
      <c r="BH115" s="794"/>
      <c r="BI115" s="794"/>
      <c r="BJ115" s="794"/>
      <c r="BK115" s="794"/>
      <c r="BL115" s="794"/>
      <c r="BM115" s="794"/>
      <c r="BN115" s="794"/>
      <c r="BO115" s="794"/>
      <c r="BP115" s="795"/>
      <c r="BQ115" s="860">
        <v>189905</v>
      </c>
      <c r="BR115" s="861"/>
      <c r="BS115" s="861"/>
      <c r="BT115" s="861"/>
      <c r="BU115" s="861"/>
      <c r="BV115" s="861">
        <v>190512</v>
      </c>
      <c r="BW115" s="861"/>
      <c r="BX115" s="861"/>
      <c r="BY115" s="861"/>
      <c r="BZ115" s="861"/>
      <c r="CA115" s="861">
        <v>180603</v>
      </c>
      <c r="CB115" s="861"/>
      <c r="CC115" s="861"/>
      <c r="CD115" s="861"/>
      <c r="CE115" s="861"/>
      <c r="CF115" s="922">
        <v>0.3</v>
      </c>
      <c r="CG115" s="923"/>
      <c r="CH115" s="923"/>
      <c r="CI115" s="923"/>
      <c r="CJ115" s="923"/>
      <c r="CK115" s="978"/>
      <c r="CL115" s="865"/>
      <c r="CM115" s="859" t="s">
        <v>456</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255760</v>
      </c>
      <c r="DH115" s="824"/>
      <c r="DI115" s="824"/>
      <c r="DJ115" s="824"/>
      <c r="DK115" s="825"/>
      <c r="DL115" s="826">
        <v>974108</v>
      </c>
      <c r="DM115" s="824"/>
      <c r="DN115" s="824"/>
      <c r="DO115" s="824"/>
      <c r="DP115" s="825"/>
      <c r="DQ115" s="826">
        <v>2292748</v>
      </c>
      <c r="DR115" s="824"/>
      <c r="DS115" s="824"/>
      <c r="DT115" s="824"/>
      <c r="DU115" s="825"/>
      <c r="DV115" s="871">
        <v>3.8</v>
      </c>
      <c r="DW115" s="872"/>
      <c r="DX115" s="872"/>
      <c r="DY115" s="872"/>
      <c r="DZ115" s="873"/>
    </row>
    <row r="116" spans="1:130" s="247" customFormat="1" ht="26.25" customHeight="1" x14ac:dyDescent="0.15">
      <c r="A116" s="967"/>
      <c r="B116" s="968"/>
      <c r="C116" s="927" t="s">
        <v>457</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146</v>
      </c>
      <c r="AB116" s="824"/>
      <c r="AC116" s="824"/>
      <c r="AD116" s="824"/>
      <c r="AE116" s="825"/>
      <c r="AF116" s="826" t="s">
        <v>388</v>
      </c>
      <c r="AG116" s="824"/>
      <c r="AH116" s="824"/>
      <c r="AI116" s="824"/>
      <c r="AJ116" s="825"/>
      <c r="AK116" s="826" t="s">
        <v>146</v>
      </c>
      <c r="AL116" s="824"/>
      <c r="AM116" s="824"/>
      <c r="AN116" s="824"/>
      <c r="AO116" s="825"/>
      <c r="AP116" s="871" t="s">
        <v>146</v>
      </c>
      <c r="AQ116" s="872"/>
      <c r="AR116" s="872"/>
      <c r="AS116" s="872"/>
      <c r="AT116" s="873"/>
      <c r="AU116" s="983"/>
      <c r="AV116" s="984"/>
      <c r="AW116" s="984"/>
      <c r="AX116" s="984"/>
      <c r="AY116" s="984"/>
      <c r="AZ116" s="910" t="s">
        <v>458</v>
      </c>
      <c r="BA116" s="911"/>
      <c r="BB116" s="911"/>
      <c r="BC116" s="911"/>
      <c r="BD116" s="911"/>
      <c r="BE116" s="911"/>
      <c r="BF116" s="911"/>
      <c r="BG116" s="911"/>
      <c r="BH116" s="911"/>
      <c r="BI116" s="911"/>
      <c r="BJ116" s="911"/>
      <c r="BK116" s="911"/>
      <c r="BL116" s="911"/>
      <c r="BM116" s="911"/>
      <c r="BN116" s="911"/>
      <c r="BO116" s="911"/>
      <c r="BP116" s="912"/>
      <c r="BQ116" s="860" t="s">
        <v>146</v>
      </c>
      <c r="BR116" s="861"/>
      <c r="BS116" s="861"/>
      <c r="BT116" s="861"/>
      <c r="BU116" s="861"/>
      <c r="BV116" s="861" t="s">
        <v>450</v>
      </c>
      <c r="BW116" s="861"/>
      <c r="BX116" s="861"/>
      <c r="BY116" s="861"/>
      <c r="BZ116" s="861"/>
      <c r="CA116" s="861" t="s">
        <v>388</v>
      </c>
      <c r="CB116" s="861"/>
      <c r="CC116" s="861"/>
      <c r="CD116" s="861"/>
      <c r="CE116" s="861"/>
      <c r="CF116" s="922" t="s">
        <v>450</v>
      </c>
      <c r="CG116" s="923"/>
      <c r="CH116" s="923"/>
      <c r="CI116" s="923"/>
      <c r="CJ116" s="923"/>
      <c r="CK116" s="978"/>
      <c r="CL116" s="865"/>
      <c r="CM116" s="868" t="s">
        <v>459</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388</v>
      </c>
      <c r="DH116" s="824"/>
      <c r="DI116" s="824"/>
      <c r="DJ116" s="824"/>
      <c r="DK116" s="825"/>
      <c r="DL116" s="826" t="s">
        <v>388</v>
      </c>
      <c r="DM116" s="824"/>
      <c r="DN116" s="824"/>
      <c r="DO116" s="824"/>
      <c r="DP116" s="825"/>
      <c r="DQ116" s="826" t="s">
        <v>146</v>
      </c>
      <c r="DR116" s="824"/>
      <c r="DS116" s="824"/>
      <c r="DT116" s="824"/>
      <c r="DU116" s="825"/>
      <c r="DV116" s="871" t="s">
        <v>392</v>
      </c>
      <c r="DW116" s="872"/>
      <c r="DX116" s="872"/>
      <c r="DY116" s="872"/>
      <c r="DZ116" s="873"/>
    </row>
    <row r="117" spans="1:130" s="247" customFormat="1" ht="26.25" customHeight="1" x14ac:dyDescent="0.15">
      <c r="A117" s="948" t="s">
        <v>186</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460</v>
      </c>
      <c r="Z117" s="950"/>
      <c r="AA117" s="955">
        <v>9952505</v>
      </c>
      <c r="AB117" s="956"/>
      <c r="AC117" s="956"/>
      <c r="AD117" s="956"/>
      <c r="AE117" s="957"/>
      <c r="AF117" s="958">
        <v>10192547</v>
      </c>
      <c r="AG117" s="956"/>
      <c r="AH117" s="956"/>
      <c r="AI117" s="956"/>
      <c r="AJ117" s="957"/>
      <c r="AK117" s="958">
        <v>10704949</v>
      </c>
      <c r="AL117" s="956"/>
      <c r="AM117" s="956"/>
      <c r="AN117" s="956"/>
      <c r="AO117" s="957"/>
      <c r="AP117" s="959"/>
      <c r="AQ117" s="960"/>
      <c r="AR117" s="960"/>
      <c r="AS117" s="960"/>
      <c r="AT117" s="961"/>
      <c r="AU117" s="983"/>
      <c r="AV117" s="984"/>
      <c r="AW117" s="984"/>
      <c r="AX117" s="984"/>
      <c r="AY117" s="984"/>
      <c r="AZ117" s="910" t="s">
        <v>461</v>
      </c>
      <c r="BA117" s="911"/>
      <c r="BB117" s="911"/>
      <c r="BC117" s="911"/>
      <c r="BD117" s="911"/>
      <c r="BE117" s="911"/>
      <c r="BF117" s="911"/>
      <c r="BG117" s="911"/>
      <c r="BH117" s="911"/>
      <c r="BI117" s="911"/>
      <c r="BJ117" s="911"/>
      <c r="BK117" s="911"/>
      <c r="BL117" s="911"/>
      <c r="BM117" s="911"/>
      <c r="BN117" s="911"/>
      <c r="BO117" s="911"/>
      <c r="BP117" s="912"/>
      <c r="BQ117" s="860" t="s">
        <v>462</v>
      </c>
      <c r="BR117" s="861"/>
      <c r="BS117" s="861"/>
      <c r="BT117" s="861"/>
      <c r="BU117" s="861"/>
      <c r="BV117" s="861" t="s">
        <v>388</v>
      </c>
      <c r="BW117" s="861"/>
      <c r="BX117" s="861"/>
      <c r="BY117" s="861"/>
      <c r="BZ117" s="861"/>
      <c r="CA117" s="861" t="s">
        <v>146</v>
      </c>
      <c r="CB117" s="861"/>
      <c r="CC117" s="861"/>
      <c r="CD117" s="861"/>
      <c r="CE117" s="861"/>
      <c r="CF117" s="922" t="s">
        <v>450</v>
      </c>
      <c r="CG117" s="923"/>
      <c r="CH117" s="923"/>
      <c r="CI117" s="923"/>
      <c r="CJ117" s="923"/>
      <c r="CK117" s="978"/>
      <c r="CL117" s="865"/>
      <c r="CM117" s="868" t="s">
        <v>463</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146</v>
      </c>
      <c r="DH117" s="824"/>
      <c r="DI117" s="824"/>
      <c r="DJ117" s="824"/>
      <c r="DK117" s="825"/>
      <c r="DL117" s="826" t="s">
        <v>388</v>
      </c>
      <c r="DM117" s="824"/>
      <c r="DN117" s="824"/>
      <c r="DO117" s="824"/>
      <c r="DP117" s="825"/>
      <c r="DQ117" s="826" t="s">
        <v>146</v>
      </c>
      <c r="DR117" s="824"/>
      <c r="DS117" s="824"/>
      <c r="DT117" s="824"/>
      <c r="DU117" s="825"/>
      <c r="DV117" s="871" t="s">
        <v>146</v>
      </c>
      <c r="DW117" s="872"/>
      <c r="DX117" s="872"/>
      <c r="DY117" s="872"/>
      <c r="DZ117" s="873"/>
    </row>
    <row r="118" spans="1:130" s="247" customFormat="1" ht="26.25" customHeight="1" x14ac:dyDescent="0.15">
      <c r="A118" s="948" t="s">
        <v>434</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432</v>
      </c>
      <c r="AB118" s="949"/>
      <c r="AC118" s="949"/>
      <c r="AD118" s="949"/>
      <c r="AE118" s="950"/>
      <c r="AF118" s="951" t="s">
        <v>305</v>
      </c>
      <c r="AG118" s="949"/>
      <c r="AH118" s="949"/>
      <c r="AI118" s="949"/>
      <c r="AJ118" s="950"/>
      <c r="AK118" s="951" t="s">
        <v>304</v>
      </c>
      <c r="AL118" s="949"/>
      <c r="AM118" s="949"/>
      <c r="AN118" s="949"/>
      <c r="AO118" s="950"/>
      <c r="AP118" s="952" t="s">
        <v>433</v>
      </c>
      <c r="AQ118" s="953"/>
      <c r="AR118" s="953"/>
      <c r="AS118" s="953"/>
      <c r="AT118" s="954"/>
      <c r="AU118" s="983"/>
      <c r="AV118" s="984"/>
      <c r="AW118" s="984"/>
      <c r="AX118" s="984"/>
      <c r="AY118" s="984"/>
      <c r="AZ118" s="926" t="s">
        <v>464</v>
      </c>
      <c r="BA118" s="927"/>
      <c r="BB118" s="927"/>
      <c r="BC118" s="927"/>
      <c r="BD118" s="927"/>
      <c r="BE118" s="927"/>
      <c r="BF118" s="927"/>
      <c r="BG118" s="927"/>
      <c r="BH118" s="927"/>
      <c r="BI118" s="927"/>
      <c r="BJ118" s="927"/>
      <c r="BK118" s="927"/>
      <c r="BL118" s="927"/>
      <c r="BM118" s="927"/>
      <c r="BN118" s="927"/>
      <c r="BO118" s="927"/>
      <c r="BP118" s="928"/>
      <c r="BQ118" s="929" t="s">
        <v>450</v>
      </c>
      <c r="BR118" s="892"/>
      <c r="BS118" s="892"/>
      <c r="BT118" s="892"/>
      <c r="BU118" s="892"/>
      <c r="BV118" s="892" t="s">
        <v>146</v>
      </c>
      <c r="BW118" s="892"/>
      <c r="BX118" s="892"/>
      <c r="BY118" s="892"/>
      <c r="BZ118" s="892"/>
      <c r="CA118" s="892" t="s">
        <v>388</v>
      </c>
      <c r="CB118" s="892"/>
      <c r="CC118" s="892"/>
      <c r="CD118" s="892"/>
      <c r="CE118" s="892"/>
      <c r="CF118" s="922" t="s">
        <v>146</v>
      </c>
      <c r="CG118" s="923"/>
      <c r="CH118" s="923"/>
      <c r="CI118" s="923"/>
      <c r="CJ118" s="923"/>
      <c r="CK118" s="978"/>
      <c r="CL118" s="865"/>
      <c r="CM118" s="868" t="s">
        <v>465</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450</v>
      </c>
      <c r="DH118" s="824"/>
      <c r="DI118" s="824"/>
      <c r="DJ118" s="824"/>
      <c r="DK118" s="825"/>
      <c r="DL118" s="826" t="s">
        <v>462</v>
      </c>
      <c r="DM118" s="824"/>
      <c r="DN118" s="824"/>
      <c r="DO118" s="824"/>
      <c r="DP118" s="825"/>
      <c r="DQ118" s="826" t="s">
        <v>146</v>
      </c>
      <c r="DR118" s="824"/>
      <c r="DS118" s="824"/>
      <c r="DT118" s="824"/>
      <c r="DU118" s="825"/>
      <c r="DV118" s="871" t="s">
        <v>388</v>
      </c>
      <c r="DW118" s="872"/>
      <c r="DX118" s="872"/>
      <c r="DY118" s="872"/>
      <c r="DZ118" s="873"/>
    </row>
    <row r="119" spans="1:130" s="247" customFormat="1" ht="26.25" customHeight="1" x14ac:dyDescent="0.15">
      <c r="A119" s="862" t="s">
        <v>437</v>
      </c>
      <c r="B119" s="863"/>
      <c r="C119" s="938" t="s">
        <v>438</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146</v>
      </c>
      <c r="AB119" s="942"/>
      <c r="AC119" s="942"/>
      <c r="AD119" s="942"/>
      <c r="AE119" s="943"/>
      <c r="AF119" s="944" t="s">
        <v>146</v>
      </c>
      <c r="AG119" s="942"/>
      <c r="AH119" s="942"/>
      <c r="AI119" s="942"/>
      <c r="AJ119" s="943"/>
      <c r="AK119" s="944" t="s">
        <v>392</v>
      </c>
      <c r="AL119" s="942"/>
      <c r="AM119" s="942"/>
      <c r="AN119" s="942"/>
      <c r="AO119" s="943"/>
      <c r="AP119" s="945" t="s">
        <v>450</v>
      </c>
      <c r="AQ119" s="946"/>
      <c r="AR119" s="946"/>
      <c r="AS119" s="946"/>
      <c r="AT119" s="947"/>
      <c r="AU119" s="985"/>
      <c r="AV119" s="986"/>
      <c r="AW119" s="986"/>
      <c r="AX119" s="986"/>
      <c r="AY119" s="986"/>
      <c r="AZ119" s="278" t="s">
        <v>186</v>
      </c>
      <c r="BA119" s="278"/>
      <c r="BB119" s="278"/>
      <c r="BC119" s="278"/>
      <c r="BD119" s="278"/>
      <c r="BE119" s="278"/>
      <c r="BF119" s="278"/>
      <c r="BG119" s="278"/>
      <c r="BH119" s="278"/>
      <c r="BI119" s="278"/>
      <c r="BJ119" s="278"/>
      <c r="BK119" s="278"/>
      <c r="BL119" s="278"/>
      <c r="BM119" s="278"/>
      <c r="BN119" s="278"/>
      <c r="BO119" s="924" t="s">
        <v>466</v>
      </c>
      <c r="BP119" s="925"/>
      <c r="BQ119" s="929">
        <v>79015565</v>
      </c>
      <c r="BR119" s="892"/>
      <c r="BS119" s="892"/>
      <c r="BT119" s="892"/>
      <c r="BU119" s="892"/>
      <c r="BV119" s="892">
        <v>81782565</v>
      </c>
      <c r="BW119" s="892"/>
      <c r="BX119" s="892"/>
      <c r="BY119" s="892"/>
      <c r="BZ119" s="892"/>
      <c r="CA119" s="892">
        <v>79987998</v>
      </c>
      <c r="CB119" s="892"/>
      <c r="CC119" s="892"/>
      <c r="CD119" s="892"/>
      <c r="CE119" s="892"/>
      <c r="CF119" s="790"/>
      <c r="CG119" s="791"/>
      <c r="CH119" s="791"/>
      <c r="CI119" s="791"/>
      <c r="CJ119" s="881"/>
      <c r="CK119" s="979"/>
      <c r="CL119" s="867"/>
      <c r="CM119" s="885" t="s">
        <v>467</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37106</v>
      </c>
      <c r="DH119" s="807"/>
      <c r="DI119" s="807"/>
      <c r="DJ119" s="807"/>
      <c r="DK119" s="808"/>
      <c r="DL119" s="809">
        <v>23461</v>
      </c>
      <c r="DM119" s="807"/>
      <c r="DN119" s="807"/>
      <c r="DO119" s="807"/>
      <c r="DP119" s="808"/>
      <c r="DQ119" s="809">
        <v>13101</v>
      </c>
      <c r="DR119" s="807"/>
      <c r="DS119" s="807"/>
      <c r="DT119" s="807"/>
      <c r="DU119" s="808"/>
      <c r="DV119" s="895">
        <v>0</v>
      </c>
      <c r="DW119" s="896"/>
      <c r="DX119" s="896"/>
      <c r="DY119" s="896"/>
      <c r="DZ119" s="897"/>
    </row>
    <row r="120" spans="1:130" s="247" customFormat="1" ht="26.25" customHeight="1" x14ac:dyDescent="0.15">
      <c r="A120" s="864"/>
      <c r="B120" s="865"/>
      <c r="C120" s="868" t="s">
        <v>442</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v>147497</v>
      </c>
      <c r="AB120" s="824"/>
      <c r="AC120" s="824"/>
      <c r="AD120" s="824"/>
      <c r="AE120" s="825"/>
      <c r="AF120" s="826">
        <v>138233</v>
      </c>
      <c r="AG120" s="824"/>
      <c r="AH120" s="824"/>
      <c r="AI120" s="824"/>
      <c r="AJ120" s="825"/>
      <c r="AK120" s="826">
        <v>1170</v>
      </c>
      <c r="AL120" s="824"/>
      <c r="AM120" s="824"/>
      <c r="AN120" s="824"/>
      <c r="AO120" s="825"/>
      <c r="AP120" s="871">
        <v>0</v>
      </c>
      <c r="AQ120" s="872"/>
      <c r="AR120" s="872"/>
      <c r="AS120" s="872"/>
      <c r="AT120" s="873"/>
      <c r="AU120" s="930" t="s">
        <v>468</v>
      </c>
      <c r="AV120" s="931"/>
      <c r="AW120" s="931"/>
      <c r="AX120" s="931"/>
      <c r="AY120" s="932"/>
      <c r="AZ120" s="907" t="s">
        <v>469</v>
      </c>
      <c r="BA120" s="852"/>
      <c r="BB120" s="852"/>
      <c r="BC120" s="852"/>
      <c r="BD120" s="852"/>
      <c r="BE120" s="852"/>
      <c r="BF120" s="852"/>
      <c r="BG120" s="852"/>
      <c r="BH120" s="852"/>
      <c r="BI120" s="852"/>
      <c r="BJ120" s="852"/>
      <c r="BK120" s="852"/>
      <c r="BL120" s="852"/>
      <c r="BM120" s="852"/>
      <c r="BN120" s="852"/>
      <c r="BO120" s="852"/>
      <c r="BP120" s="853"/>
      <c r="BQ120" s="908">
        <v>45561757</v>
      </c>
      <c r="BR120" s="889"/>
      <c r="BS120" s="889"/>
      <c r="BT120" s="889"/>
      <c r="BU120" s="889"/>
      <c r="BV120" s="889">
        <v>40390072</v>
      </c>
      <c r="BW120" s="889"/>
      <c r="BX120" s="889"/>
      <c r="BY120" s="889"/>
      <c r="BZ120" s="889"/>
      <c r="CA120" s="889">
        <v>38134264</v>
      </c>
      <c r="CB120" s="889"/>
      <c r="CC120" s="889"/>
      <c r="CD120" s="889"/>
      <c r="CE120" s="889"/>
      <c r="CF120" s="913">
        <v>63</v>
      </c>
      <c r="CG120" s="914"/>
      <c r="CH120" s="914"/>
      <c r="CI120" s="914"/>
      <c r="CJ120" s="914"/>
      <c r="CK120" s="915" t="s">
        <v>470</v>
      </c>
      <c r="CL120" s="899"/>
      <c r="CM120" s="899"/>
      <c r="CN120" s="899"/>
      <c r="CO120" s="900"/>
      <c r="CP120" s="919" t="s">
        <v>471</v>
      </c>
      <c r="CQ120" s="920"/>
      <c r="CR120" s="920"/>
      <c r="CS120" s="920"/>
      <c r="CT120" s="920"/>
      <c r="CU120" s="920"/>
      <c r="CV120" s="920"/>
      <c r="CW120" s="920"/>
      <c r="CX120" s="920"/>
      <c r="CY120" s="920"/>
      <c r="CZ120" s="920"/>
      <c r="DA120" s="920"/>
      <c r="DB120" s="920"/>
      <c r="DC120" s="920"/>
      <c r="DD120" s="920"/>
      <c r="DE120" s="920"/>
      <c r="DF120" s="921"/>
      <c r="DG120" s="908">
        <v>20044281</v>
      </c>
      <c r="DH120" s="889"/>
      <c r="DI120" s="889"/>
      <c r="DJ120" s="889"/>
      <c r="DK120" s="889"/>
      <c r="DL120" s="889">
        <v>18230565</v>
      </c>
      <c r="DM120" s="889"/>
      <c r="DN120" s="889"/>
      <c r="DO120" s="889"/>
      <c r="DP120" s="889"/>
      <c r="DQ120" s="889">
        <v>18005038</v>
      </c>
      <c r="DR120" s="889"/>
      <c r="DS120" s="889"/>
      <c r="DT120" s="889"/>
      <c r="DU120" s="889"/>
      <c r="DV120" s="890">
        <v>29.8</v>
      </c>
      <c r="DW120" s="890"/>
      <c r="DX120" s="890"/>
      <c r="DY120" s="890"/>
      <c r="DZ120" s="891"/>
    </row>
    <row r="121" spans="1:130" s="247" customFormat="1" ht="26.25" customHeight="1" x14ac:dyDescent="0.15">
      <c r="A121" s="864"/>
      <c r="B121" s="865"/>
      <c r="C121" s="910" t="s">
        <v>472</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388</v>
      </c>
      <c r="AB121" s="824"/>
      <c r="AC121" s="824"/>
      <c r="AD121" s="824"/>
      <c r="AE121" s="825"/>
      <c r="AF121" s="826" t="s">
        <v>450</v>
      </c>
      <c r="AG121" s="824"/>
      <c r="AH121" s="824"/>
      <c r="AI121" s="824"/>
      <c r="AJ121" s="825"/>
      <c r="AK121" s="826" t="s">
        <v>146</v>
      </c>
      <c r="AL121" s="824"/>
      <c r="AM121" s="824"/>
      <c r="AN121" s="824"/>
      <c r="AO121" s="825"/>
      <c r="AP121" s="871" t="s">
        <v>388</v>
      </c>
      <c r="AQ121" s="872"/>
      <c r="AR121" s="872"/>
      <c r="AS121" s="872"/>
      <c r="AT121" s="873"/>
      <c r="AU121" s="933"/>
      <c r="AV121" s="934"/>
      <c r="AW121" s="934"/>
      <c r="AX121" s="934"/>
      <c r="AY121" s="935"/>
      <c r="AZ121" s="859" t="s">
        <v>473</v>
      </c>
      <c r="BA121" s="794"/>
      <c r="BB121" s="794"/>
      <c r="BC121" s="794"/>
      <c r="BD121" s="794"/>
      <c r="BE121" s="794"/>
      <c r="BF121" s="794"/>
      <c r="BG121" s="794"/>
      <c r="BH121" s="794"/>
      <c r="BI121" s="794"/>
      <c r="BJ121" s="794"/>
      <c r="BK121" s="794"/>
      <c r="BL121" s="794"/>
      <c r="BM121" s="794"/>
      <c r="BN121" s="794"/>
      <c r="BO121" s="794"/>
      <c r="BP121" s="795"/>
      <c r="BQ121" s="860">
        <v>22264511</v>
      </c>
      <c r="BR121" s="861"/>
      <c r="BS121" s="861"/>
      <c r="BT121" s="861"/>
      <c r="BU121" s="861"/>
      <c r="BV121" s="861">
        <v>20306765</v>
      </c>
      <c r="BW121" s="861"/>
      <c r="BX121" s="861"/>
      <c r="BY121" s="861"/>
      <c r="BZ121" s="861"/>
      <c r="CA121" s="861">
        <v>21197987</v>
      </c>
      <c r="CB121" s="861"/>
      <c r="CC121" s="861"/>
      <c r="CD121" s="861"/>
      <c r="CE121" s="861"/>
      <c r="CF121" s="922">
        <v>35</v>
      </c>
      <c r="CG121" s="923"/>
      <c r="CH121" s="923"/>
      <c r="CI121" s="923"/>
      <c r="CJ121" s="923"/>
      <c r="CK121" s="916"/>
      <c r="CL121" s="902"/>
      <c r="CM121" s="902"/>
      <c r="CN121" s="902"/>
      <c r="CO121" s="903"/>
      <c r="CP121" s="882" t="s">
        <v>411</v>
      </c>
      <c r="CQ121" s="883"/>
      <c r="CR121" s="883"/>
      <c r="CS121" s="883"/>
      <c r="CT121" s="883"/>
      <c r="CU121" s="883"/>
      <c r="CV121" s="883"/>
      <c r="CW121" s="883"/>
      <c r="CX121" s="883"/>
      <c r="CY121" s="883"/>
      <c r="CZ121" s="883"/>
      <c r="DA121" s="883"/>
      <c r="DB121" s="883"/>
      <c r="DC121" s="883"/>
      <c r="DD121" s="883"/>
      <c r="DE121" s="883"/>
      <c r="DF121" s="884"/>
      <c r="DG121" s="860">
        <v>170255</v>
      </c>
      <c r="DH121" s="861"/>
      <c r="DI121" s="861"/>
      <c r="DJ121" s="861"/>
      <c r="DK121" s="861"/>
      <c r="DL121" s="861">
        <v>129127</v>
      </c>
      <c r="DM121" s="861"/>
      <c r="DN121" s="861"/>
      <c r="DO121" s="861"/>
      <c r="DP121" s="861"/>
      <c r="DQ121" s="861">
        <v>85503</v>
      </c>
      <c r="DR121" s="861"/>
      <c r="DS121" s="861"/>
      <c r="DT121" s="861"/>
      <c r="DU121" s="861"/>
      <c r="DV121" s="838">
        <v>0.1</v>
      </c>
      <c r="DW121" s="838"/>
      <c r="DX121" s="838"/>
      <c r="DY121" s="838"/>
      <c r="DZ121" s="839"/>
    </row>
    <row r="122" spans="1:130" s="247" customFormat="1" ht="26.25" customHeight="1" x14ac:dyDescent="0.15">
      <c r="A122" s="864"/>
      <c r="B122" s="865"/>
      <c r="C122" s="868" t="s">
        <v>453</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450</v>
      </c>
      <c r="AB122" s="824"/>
      <c r="AC122" s="824"/>
      <c r="AD122" s="824"/>
      <c r="AE122" s="825"/>
      <c r="AF122" s="826" t="s">
        <v>388</v>
      </c>
      <c r="AG122" s="824"/>
      <c r="AH122" s="824"/>
      <c r="AI122" s="824"/>
      <c r="AJ122" s="825"/>
      <c r="AK122" s="826" t="s">
        <v>146</v>
      </c>
      <c r="AL122" s="824"/>
      <c r="AM122" s="824"/>
      <c r="AN122" s="824"/>
      <c r="AO122" s="825"/>
      <c r="AP122" s="871" t="s">
        <v>146</v>
      </c>
      <c r="AQ122" s="872"/>
      <c r="AR122" s="872"/>
      <c r="AS122" s="872"/>
      <c r="AT122" s="873"/>
      <c r="AU122" s="933"/>
      <c r="AV122" s="934"/>
      <c r="AW122" s="934"/>
      <c r="AX122" s="934"/>
      <c r="AY122" s="935"/>
      <c r="AZ122" s="926" t="s">
        <v>474</v>
      </c>
      <c r="BA122" s="927"/>
      <c r="BB122" s="927"/>
      <c r="BC122" s="927"/>
      <c r="BD122" s="927"/>
      <c r="BE122" s="927"/>
      <c r="BF122" s="927"/>
      <c r="BG122" s="927"/>
      <c r="BH122" s="927"/>
      <c r="BI122" s="927"/>
      <c r="BJ122" s="927"/>
      <c r="BK122" s="927"/>
      <c r="BL122" s="927"/>
      <c r="BM122" s="927"/>
      <c r="BN122" s="927"/>
      <c r="BO122" s="927"/>
      <c r="BP122" s="928"/>
      <c r="BQ122" s="929">
        <v>92147952</v>
      </c>
      <c r="BR122" s="892"/>
      <c r="BS122" s="892"/>
      <c r="BT122" s="892"/>
      <c r="BU122" s="892"/>
      <c r="BV122" s="892">
        <v>95593476</v>
      </c>
      <c r="BW122" s="892"/>
      <c r="BX122" s="892"/>
      <c r="BY122" s="892"/>
      <c r="BZ122" s="892"/>
      <c r="CA122" s="892">
        <v>96170669</v>
      </c>
      <c r="CB122" s="892"/>
      <c r="CC122" s="892"/>
      <c r="CD122" s="892"/>
      <c r="CE122" s="892"/>
      <c r="CF122" s="893">
        <v>159</v>
      </c>
      <c r="CG122" s="894"/>
      <c r="CH122" s="894"/>
      <c r="CI122" s="894"/>
      <c r="CJ122" s="894"/>
      <c r="CK122" s="916"/>
      <c r="CL122" s="902"/>
      <c r="CM122" s="902"/>
      <c r="CN122" s="902"/>
      <c r="CO122" s="903"/>
      <c r="CP122" s="882" t="s">
        <v>475</v>
      </c>
      <c r="CQ122" s="883"/>
      <c r="CR122" s="883"/>
      <c r="CS122" s="883"/>
      <c r="CT122" s="883"/>
      <c r="CU122" s="883"/>
      <c r="CV122" s="883"/>
      <c r="CW122" s="883"/>
      <c r="CX122" s="883"/>
      <c r="CY122" s="883"/>
      <c r="CZ122" s="883"/>
      <c r="DA122" s="883"/>
      <c r="DB122" s="883"/>
      <c r="DC122" s="883"/>
      <c r="DD122" s="883"/>
      <c r="DE122" s="883"/>
      <c r="DF122" s="884"/>
      <c r="DG122" s="860" t="s">
        <v>146</v>
      </c>
      <c r="DH122" s="861"/>
      <c r="DI122" s="861"/>
      <c r="DJ122" s="861"/>
      <c r="DK122" s="861"/>
      <c r="DL122" s="861" t="s">
        <v>450</v>
      </c>
      <c r="DM122" s="861"/>
      <c r="DN122" s="861"/>
      <c r="DO122" s="861"/>
      <c r="DP122" s="861"/>
      <c r="DQ122" s="861" t="s">
        <v>388</v>
      </c>
      <c r="DR122" s="861"/>
      <c r="DS122" s="861"/>
      <c r="DT122" s="861"/>
      <c r="DU122" s="861"/>
      <c r="DV122" s="838" t="s">
        <v>388</v>
      </c>
      <c r="DW122" s="838"/>
      <c r="DX122" s="838"/>
      <c r="DY122" s="838"/>
      <c r="DZ122" s="839"/>
    </row>
    <row r="123" spans="1:130" s="247" customFormat="1" ht="26.25" customHeight="1" x14ac:dyDescent="0.15">
      <c r="A123" s="864"/>
      <c r="B123" s="865"/>
      <c r="C123" s="868" t="s">
        <v>459</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388</v>
      </c>
      <c r="AB123" s="824"/>
      <c r="AC123" s="824"/>
      <c r="AD123" s="824"/>
      <c r="AE123" s="825"/>
      <c r="AF123" s="826" t="s">
        <v>388</v>
      </c>
      <c r="AG123" s="824"/>
      <c r="AH123" s="824"/>
      <c r="AI123" s="824"/>
      <c r="AJ123" s="825"/>
      <c r="AK123" s="826" t="s">
        <v>388</v>
      </c>
      <c r="AL123" s="824"/>
      <c r="AM123" s="824"/>
      <c r="AN123" s="824"/>
      <c r="AO123" s="825"/>
      <c r="AP123" s="871" t="s">
        <v>146</v>
      </c>
      <c r="AQ123" s="872"/>
      <c r="AR123" s="872"/>
      <c r="AS123" s="872"/>
      <c r="AT123" s="873"/>
      <c r="AU123" s="936"/>
      <c r="AV123" s="937"/>
      <c r="AW123" s="937"/>
      <c r="AX123" s="937"/>
      <c r="AY123" s="937"/>
      <c r="AZ123" s="278" t="s">
        <v>186</v>
      </c>
      <c r="BA123" s="278"/>
      <c r="BB123" s="278"/>
      <c r="BC123" s="278"/>
      <c r="BD123" s="278"/>
      <c r="BE123" s="278"/>
      <c r="BF123" s="278"/>
      <c r="BG123" s="278"/>
      <c r="BH123" s="278"/>
      <c r="BI123" s="278"/>
      <c r="BJ123" s="278"/>
      <c r="BK123" s="278"/>
      <c r="BL123" s="278"/>
      <c r="BM123" s="278"/>
      <c r="BN123" s="278"/>
      <c r="BO123" s="924" t="s">
        <v>476</v>
      </c>
      <c r="BP123" s="925"/>
      <c r="BQ123" s="879">
        <v>159974220</v>
      </c>
      <c r="BR123" s="880"/>
      <c r="BS123" s="880"/>
      <c r="BT123" s="880"/>
      <c r="BU123" s="880"/>
      <c r="BV123" s="880">
        <v>156290313</v>
      </c>
      <c r="BW123" s="880"/>
      <c r="BX123" s="880"/>
      <c r="BY123" s="880"/>
      <c r="BZ123" s="880"/>
      <c r="CA123" s="880">
        <v>155502920</v>
      </c>
      <c r="CB123" s="880"/>
      <c r="CC123" s="880"/>
      <c r="CD123" s="880"/>
      <c r="CE123" s="880"/>
      <c r="CF123" s="790"/>
      <c r="CG123" s="791"/>
      <c r="CH123" s="791"/>
      <c r="CI123" s="791"/>
      <c r="CJ123" s="881"/>
      <c r="CK123" s="916"/>
      <c r="CL123" s="902"/>
      <c r="CM123" s="902"/>
      <c r="CN123" s="902"/>
      <c r="CO123" s="903"/>
      <c r="CP123" s="882" t="s">
        <v>477</v>
      </c>
      <c r="CQ123" s="883"/>
      <c r="CR123" s="883"/>
      <c r="CS123" s="883"/>
      <c r="CT123" s="883"/>
      <c r="CU123" s="883"/>
      <c r="CV123" s="883"/>
      <c r="CW123" s="883"/>
      <c r="CX123" s="883"/>
      <c r="CY123" s="883"/>
      <c r="CZ123" s="883"/>
      <c r="DA123" s="883"/>
      <c r="DB123" s="883"/>
      <c r="DC123" s="883"/>
      <c r="DD123" s="883"/>
      <c r="DE123" s="883"/>
      <c r="DF123" s="884"/>
      <c r="DG123" s="823" t="s">
        <v>146</v>
      </c>
      <c r="DH123" s="824"/>
      <c r="DI123" s="824"/>
      <c r="DJ123" s="824"/>
      <c r="DK123" s="825"/>
      <c r="DL123" s="826" t="s">
        <v>439</v>
      </c>
      <c r="DM123" s="824"/>
      <c r="DN123" s="824"/>
      <c r="DO123" s="824"/>
      <c r="DP123" s="825"/>
      <c r="DQ123" s="826" t="s">
        <v>146</v>
      </c>
      <c r="DR123" s="824"/>
      <c r="DS123" s="824"/>
      <c r="DT123" s="824"/>
      <c r="DU123" s="825"/>
      <c r="DV123" s="871" t="s">
        <v>388</v>
      </c>
      <c r="DW123" s="872"/>
      <c r="DX123" s="872"/>
      <c r="DY123" s="872"/>
      <c r="DZ123" s="873"/>
    </row>
    <row r="124" spans="1:130" s="247" customFormat="1" ht="26.25" customHeight="1" thickBot="1" x14ac:dyDescent="0.2">
      <c r="A124" s="864"/>
      <c r="B124" s="865"/>
      <c r="C124" s="868" t="s">
        <v>463</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388</v>
      </c>
      <c r="AB124" s="824"/>
      <c r="AC124" s="824"/>
      <c r="AD124" s="824"/>
      <c r="AE124" s="825"/>
      <c r="AF124" s="826" t="s">
        <v>388</v>
      </c>
      <c r="AG124" s="824"/>
      <c r="AH124" s="824"/>
      <c r="AI124" s="824"/>
      <c r="AJ124" s="825"/>
      <c r="AK124" s="826" t="s">
        <v>146</v>
      </c>
      <c r="AL124" s="824"/>
      <c r="AM124" s="824"/>
      <c r="AN124" s="824"/>
      <c r="AO124" s="825"/>
      <c r="AP124" s="871" t="s">
        <v>450</v>
      </c>
      <c r="AQ124" s="872"/>
      <c r="AR124" s="872"/>
      <c r="AS124" s="872"/>
      <c r="AT124" s="873"/>
      <c r="AU124" s="874" t="s">
        <v>478</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388</v>
      </c>
      <c r="BR124" s="878"/>
      <c r="BS124" s="878"/>
      <c r="BT124" s="878"/>
      <c r="BU124" s="878"/>
      <c r="BV124" s="878" t="s">
        <v>146</v>
      </c>
      <c r="BW124" s="878"/>
      <c r="BX124" s="878"/>
      <c r="BY124" s="878"/>
      <c r="BZ124" s="878"/>
      <c r="CA124" s="878" t="s">
        <v>146</v>
      </c>
      <c r="CB124" s="878"/>
      <c r="CC124" s="878"/>
      <c r="CD124" s="878"/>
      <c r="CE124" s="878"/>
      <c r="CF124" s="768"/>
      <c r="CG124" s="769"/>
      <c r="CH124" s="769"/>
      <c r="CI124" s="769"/>
      <c r="CJ124" s="909"/>
      <c r="CK124" s="917"/>
      <c r="CL124" s="917"/>
      <c r="CM124" s="917"/>
      <c r="CN124" s="917"/>
      <c r="CO124" s="918"/>
      <c r="CP124" s="882" t="s">
        <v>479</v>
      </c>
      <c r="CQ124" s="883"/>
      <c r="CR124" s="883"/>
      <c r="CS124" s="883"/>
      <c r="CT124" s="883"/>
      <c r="CU124" s="883"/>
      <c r="CV124" s="883"/>
      <c r="CW124" s="883"/>
      <c r="CX124" s="883"/>
      <c r="CY124" s="883"/>
      <c r="CZ124" s="883"/>
      <c r="DA124" s="883"/>
      <c r="DB124" s="883"/>
      <c r="DC124" s="883"/>
      <c r="DD124" s="883"/>
      <c r="DE124" s="883"/>
      <c r="DF124" s="884"/>
      <c r="DG124" s="806" t="s">
        <v>388</v>
      </c>
      <c r="DH124" s="807"/>
      <c r="DI124" s="807"/>
      <c r="DJ124" s="807"/>
      <c r="DK124" s="808"/>
      <c r="DL124" s="809" t="s">
        <v>388</v>
      </c>
      <c r="DM124" s="807"/>
      <c r="DN124" s="807"/>
      <c r="DO124" s="807"/>
      <c r="DP124" s="808"/>
      <c r="DQ124" s="809" t="s">
        <v>388</v>
      </c>
      <c r="DR124" s="807"/>
      <c r="DS124" s="807"/>
      <c r="DT124" s="807"/>
      <c r="DU124" s="808"/>
      <c r="DV124" s="895" t="s">
        <v>146</v>
      </c>
      <c r="DW124" s="896"/>
      <c r="DX124" s="896"/>
      <c r="DY124" s="896"/>
      <c r="DZ124" s="897"/>
    </row>
    <row r="125" spans="1:130" s="247" customFormat="1" ht="26.25" customHeight="1" x14ac:dyDescent="0.15">
      <c r="A125" s="864"/>
      <c r="B125" s="865"/>
      <c r="C125" s="868" t="s">
        <v>465</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462</v>
      </c>
      <c r="AB125" s="824"/>
      <c r="AC125" s="824"/>
      <c r="AD125" s="824"/>
      <c r="AE125" s="825"/>
      <c r="AF125" s="826" t="s">
        <v>146</v>
      </c>
      <c r="AG125" s="824"/>
      <c r="AH125" s="824"/>
      <c r="AI125" s="824"/>
      <c r="AJ125" s="825"/>
      <c r="AK125" s="826" t="s">
        <v>388</v>
      </c>
      <c r="AL125" s="824"/>
      <c r="AM125" s="824"/>
      <c r="AN125" s="824"/>
      <c r="AO125" s="825"/>
      <c r="AP125" s="871" t="s">
        <v>439</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480</v>
      </c>
      <c r="CL125" s="899"/>
      <c r="CM125" s="899"/>
      <c r="CN125" s="899"/>
      <c r="CO125" s="900"/>
      <c r="CP125" s="907" t="s">
        <v>481</v>
      </c>
      <c r="CQ125" s="852"/>
      <c r="CR125" s="852"/>
      <c r="CS125" s="852"/>
      <c r="CT125" s="852"/>
      <c r="CU125" s="852"/>
      <c r="CV125" s="852"/>
      <c r="CW125" s="852"/>
      <c r="CX125" s="852"/>
      <c r="CY125" s="852"/>
      <c r="CZ125" s="852"/>
      <c r="DA125" s="852"/>
      <c r="DB125" s="852"/>
      <c r="DC125" s="852"/>
      <c r="DD125" s="852"/>
      <c r="DE125" s="852"/>
      <c r="DF125" s="853"/>
      <c r="DG125" s="908" t="s">
        <v>388</v>
      </c>
      <c r="DH125" s="889"/>
      <c r="DI125" s="889"/>
      <c r="DJ125" s="889"/>
      <c r="DK125" s="889"/>
      <c r="DL125" s="889" t="s">
        <v>462</v>
      </c>
      <c r="DM125" s="889"/>
      <c r="DN125" s="889"/>
      <c r="DO125" s="889"/>
      <c r="DP125" s="889"/>
      <c r="DQ125" s="889" t="s">
        <v>146</v>
      </c>
      <c r="DR125" s="889"/>
      <c r="DS125" s="889"/>
      <c r="DT125" s="889"/>
      <c r="DU125" s="889"/>
      <c r="DV125" s="890" t="s">
        <v>439</v>
      </c>
      <c r="DW125" s="890"/>
      <c r="DX125" s="890"/>
      <c r="DY125" s="890"/>
      <c r="DZ125" s="891"/>
    </row>
    <row r="126" spans="1:130" s="247" customFormat="1" ht="26.25" customHeight="1" thickBot="1" x14ac:dyDescent="0.2">
      <c r="A126" s="864"/>
      <c r="B126" s="865"/>
      <c r="C126" s="868" t="s">
        <v>467</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33803</v>
      </c>
      <c r="AB126" s="824"/>
      <c r="AC126" s="824"/>
      <c r="AD126" s="824"/>
      <c r="AE126" s="825"/>
      <c r="AF126" s="826">
        <v>27337</v>
      </c>
      <c r="AG126" s="824"/>
      <c r="AH126" s="824"/>
      <c r="AI126" s="824"/>
      <c r="AJ126" s="825"/>
      <c r="AK126" s="826">
        <v>126995</v>
      </c>
      <c r="AL126" s="824"/>
      <c r="AM126" s="824"/>
      <c r="AN126" s="824"/>
      <c r="AO126" s="825"/>
      <c r="AP126" s="871">
        <v>0.2</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482</v>
      </c>
      <c r="CQ126" s="794"/>
      <c r="CR126" s="794"/>
      <c r="CS126" s="794"/>
      <c r="CT126" s="794"/>
      <c r="CU126" s="794"/>
      <c r="CV126" s="794"/>
      <c r="CW126" s="794"/>
      <c r="CX126" s="794"/>
      <c r="CY126" s="794"/>
      <c r="CZ126" s="794"/>
      <c r="DA126" s="794"/>
      <c r="DB126" s="794"/>
      <c r="DC126" s="794"/>
      <c r="DD126" s="794"/>
      <c r="DE126" s="794"/>
      <c r="DF126" s="795"/>
      <c r="DG126" s="860" t="s">
        <v>146</v>
      </c>
      <c r="DH126" s="861"/>
      <c r="DI126" s="861"/>
      <c r="DJ126" s="861"/>
      <c r="DK126" s="861"/>
      <c r="DL126" s="861" t="s">
        <v>388</v>
      </c>
      <c r="DM126" s="861"/>
      <c r="DN126" s="861"/>
      <c r="DO126" s="861"/>
      <c r="DP126" s="861"/>
      <c r="DQ126" s="861" t="s">
        <v>388</v>
      </c>
      <c r="DR126" s="861"/>
      <c r="DS126" s="861"/>
      <c r="DT126" s="861"/>
      <c r="DU126" s="861"/>
      <c r="DV126" s="838" t="s">
        <v>388</v>
      </c>
      <c r="DW126" s="838"/>
      <c r="DX126" s="838"/>
      <c r="DY126" s="838"/>
      <c r="DZ126" s="839"/>
    </row>
    <row r="127" spans="1:130" s="247" customFormat="1" ht="26.25" customHeight="1" x14ac:dyDescent="0.15">
      <c r="A127" s="866"/>
      <c r="B127" s="867"/>
      <c r="C127" s="885" t="s">
        <v>483</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864</v>
      </c>
      <c r="AB127" s="824"/>
      <c r="AC127" s="824"/>
      <c r="AD127" s="824"/>
      <c r="AE127" s="825"/>
      <c r="AF127" s="826">
        <v>584</v>
      </c>
      <c r="AG127" s="824"/>
      <c r="AH127" s="824"/>
      <c r="AI127" s="824"/>
      <c r="AJ127" s="825"/>
      <c r="AK127" s="826">
        <v>359</v>
      </c>
      <c r="AL127" s="824"/>
      <c r="AM127" s="824"/>
      <c r="AN127" s="824"/>
      <c r="AO127" s="825"/>
      <c r="AP127" s="871">
        <v>0</v>
      </c>
      <c r="AQ127" s="872"/>
      <c r="AR127" s="872"/>
      <c r="AS127" s="872"/>
      <c r="AT127" s="873"/>
      <c r="AU127" s="283"/>
      <c r="AV127" s="283"/>
      <c r="AW127" s="283"/>
      <c r="AX127" s="888" t="s">
        <v>484</v>
      </c>
      <c r="AY127" s="856"/>
      <c r="AZ127" s="856"/>
      <c r="BA127" s="856"/>
      <c r="BB127" s="856"/>
      <c r="BC127" s="856"/>
      <c r="BD127" s="856"/>
      <c r="BE127" s="857"/>
      <c r="BF127" s="855" t="s">
        <v>485</v>
      </c>
      <c r="BG127" s="856"/>
      <c r="BH127" s="856"/>
      <c r="BI127" s="856"/>
      <c r="BJ127" s="856"/>
      <c r="BK127" s="856"/>
      <c r="BL127" s="857"/>
      <c r="BM127" s="855" t="s">
        <v>486</v>
      </c>
      <c r="BN127" s="856"/>
      <c r="BO127" s="856"/>
      <c r="BP127" s="856"/>
      <c r="BQ127" s="856"/>
      <c r="BR127" s="856"/>
      <c r="BS127" s="857"/>
      <c r="BT127" s="855" t="s">
        <v>487</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488</v>
      </c>
      <c r="CQ127" s="794"/>
      <c r="CR127" s="794"/>
      <c r="CS127" s="794"/>
      <c r="CT127" s="794"/>
      <c r="CU127" s="794"/>
      <c r="CV127" s="794"/>
      <c r="CW127" s="794"/>
      <c r="CX127" s="794"/>
      <c r="CY127" s="794"/>
      <c r="CZ127" s="794"/>
      <c r="DA127" s="794"/>
      <c r="DB127" s="794"/>
      <c r="DC127" s="794"/>
      <c r="DD127" s="794"/>
      <c r="DE127" s="794"/>
      <c r="DF127" s="795"/>
      <c r="DG127" s="860" t="s">
        <v>146</v>
      </c>
      <c r="DH127" s="861"/>
      <c r="DI127" s="861"/>
      <c r="DJ127" s="861"/>
      <c r="DK127" s="861"/>
      <c r="DL127" s="861" t="s">
        <v>388</v>
      </c>
      <c r="DM127" s="861"/>
      <c r="DN127" s="861"/>
      <c r="DO127" s="861"/>
      <c r="DP127" s="861"/>
      <c r="DQ127" s="861" t="s">
        <v>388</v>
      </c>
      <c r="DR127" s="861"/>
      <c r="DS127" s="861"/>
      <c r="DT127" s="861"/>
      <c r="DU127" s="861"/>
      <c r="DV127" s="838" t="s">
        <v>462</v>
      </c>
      <c r="DW127" s="838"/>
      <c r="DX127" s="838"/>
      <c r="DY127" s="838"/>
      <c r="DZ127" s="839"/>
    </row>
    <row r="128" spans="1:130" s="247" customFormat="1" ht="26.25" customHeight="1" thickBot="1" x14ac:dyDescent="0.2">
      <c r="A128" s="840" t="s">
        <v>489</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490</v>
      </c>
      <c r="X128" s="842"/>
      <c r="Y128" s="842"/>
      <c r="Z128" s="843"/>
      <c r="AA128" s="844">
        <v>2521475</v>
      </c>
      <c r="AB128" s="845"/>
      <c r="AC128" s="845"/>
      <c r="AD128" s="845"/>
      <c r="AE128" s="846"/>
      <c r="AF128" s="847">
        <v>2803131</v>
      </c>
      <c r="AG128" s="845"/>
      <c r="AH128" s="845"/>
      <c r="AI128" s="845"/>
      <c r="AJ128" s="846"/>
      <c r="AK128" s="847">
        <v>3413360</v>
      </c>
      <c r="AL128" s="845"/>
      <c r="AM128" s="845"/>
      <c r="AN128" s="845"/>
      <c r="AO128" s="846"/>
      <c r="AP128" s="848"/>
      <c r="AQ128" s="849"/>
      <c r="AR128" s="849"/>
      <c r="AS128" s="849"/>
      <c r="AT128" s="850"/>
      <c r="AU128" s="283"/>
      <c r="AV128" s="283"/>
      <c r="AW128" s="283"/>
      <c r="AX128" s="851" t="s">
        <v>491</v>
      </c>
      <c r="AY128" s="852"/>
      <c r="AZ128" s="852"/>
      <c r="BA128" s="852"/>
      <c r="BB128" s="852"/>
      <c r="BC128" s="852"/>
      <c r="BD128" s="852"/>
      <c r="BE128" s="853"/>
      <c r="BF128" s="830" t="s">
        <v>439</v>
      </c>
      <c r="BG128" s="831"/>
      <c r="BH128" s="831"/>
      <c r="BI128" s="831"/>
      <c r="BJ128" s="831"/>
      <c r="BK128" s="831"/>
      <c r="BL128" s="854"/>
      <c r="BM128" s="830">
        <v>11.25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492</v>
      </c>
      <c r="CQ128" s="772"/>
      <c r="CR128" s="772"/>
      <c r="CS128" s="772"/>
      <c r="CT128" s="772"/>
      <c r="CU128" s="772"/>
      <c r="CV128" s="772"/>
      <c r="CW128" s="772"/>
      <c r="CX128" s="772"/>
      <c r="CY128" s="772"/>
      <c r="CZ128" s="772"/>
      <c r="DA128" s="772"/>
      <c r="DB128" s="772"/>
      <c r="DC128" s="772"/>
      <c r="DD128" s="772"/>
      <c r="DE128" s="772"/>
      <c r="DF128" s="773"/>
      <c r="DG128" s="834">
        <v>189905</v>
      </c>
      <c r="DH128" s="835"/>
      <c r="DI128" s="835"/>
      <c r="DJ128" s="835"/>
      <c r="DK128" s="835"/>
      <c r="DL128" s="835">
        <v>190512</v>
      </c>
      <c r="DM128" s="835"/>
      <c r="DN128" s="835"/>
      <c r="DO128" s="835"/>
      <c r="DP128" s="835"/>
      <c r="DQ128" s="835">
        <v>180603</v>
      </c>
      <c r="DR128" s="835"/>
      <c r="DS128" s="835"/>
      <c r="DT128" s="835"/>
      <c r="DU128" s="835"/>
      <c r="DV128" s="836">
        <v>0.3</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493</v>
      </c>
      <c r="X129" s="821"/>
      <c r="Y129" s="821"/>
      <c r="Z129" s="822"/>
      <c r="AA129" s="823">
        <v>67954649</v>
      </c>
      <c r="AB129" s="824"/>
      <c r="AC129" s="824"/>
      <c r="AD129" s="824"/>
      <c r="AE129" s="825"/>
      <c r="AF129" s="826">
        <v>67764371</v>
      </c>
      <c r="AG129" s="824"/>
      <c r="AH129" s="824"/>
      <c r="AI129" s="824"/>
      <c r="AJ129" s="825"/>
      <c r="AK129" s="826">
        <v>68299201</v>
      </c>
      <c r="AL129" s="824"/>
      <c r="AM129" s="824"/>
      <c r="AN129" s="824"/>
      <c r="AO129" s="825"/>
      <c r="AP129" s="827"/>
      <c r="AQ129" s="828"/>
      <c r="AR129" s="828"/>
      <c r="AS129" s="828"/>
      <c r="AT129" s="829"/>
      <c r="AU129" s="285"/>
      <c r="AV129" s="285"/>
      <c r="AW129" s="285"/>
      <c r="AX129" s="793" t="s">
        <v>494</v>
      </c>
      <c r="AY129" s="794"/>
      <c r="AZ129" s="794"/>
      <c r="BA129" s="794"/>
      <c r="BB129" s="794"/>
      <c r="BC129" s="794"/>
      <c r="BD129" s="794"/>
      <c r="BE129" s="795"/>
      <c r="BF129" s="813" t="s">
        <v>388</v>
      </c>
      <c r="BG129" s="814"/>
      <c r="BH129" s="814"/>
      <c r="BI129" s="814"/>
      <c r="BJ129" s="814"/>
      <c r="BK129" s="814"/>
      <c r="BL129" s="815"/>
      <c r="BM129" s="813">
        <v>16.25</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495</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496</v>
      </c>
      <c r="X130" s="821"/>
      <c r="Y130" s="821"/>
      <c r="Z130" s="822"/>
      <c r="AA130" s="823">
        <v>7854887</v>
      </c>
      <c r="AB130" s="824"/>
      <c r="AC130" s="824"/>
      <c r="AD130" s="824"/>
      <c r="AE130" s="825"/>
      <c r="AF130" s="826">
        <v>7893941</v>
      </c>
      <c r="AG130" s="824"/>
      <c r="AH130" s="824"/>
      <c r="AI130" s="824"/>
      <c r="AJ130" s="825"/>
      <c r="AK130" s="826">
        <v>7803661</v>
      </c>
      <c r="AL130" s="824"/>
      <c r="AM130" s="824"/>
      <c r="AN130" s="824"/>
      <c r="AO130" s="825"/>
      <c r="AP130" s="827"/>
      <c r="AQ130" s="828"/>
      <c r="AR130" s="828"/>
      <c r="AS130" s="828"/>
      <c r="AT130" s="829"/>
      <c r="AU130" s="285"/>
      <c r="AV130" s="285"/>
      <c r="AW130" s="285"/>
      <c r="AX130" s="793" t="s">
        <v>497</v>
      </c>
      <c r="AY130" s="794"/>
      <c r="AZ130" s="794"/>
      <c r="BA130" s="794"/>
      <c r="BB130" s="794"/>
      <c r="BC130" s="794"/>
      <c r="BD130" s="794"/>
      <c r="BE130" s="795"/>
      <c r="BF130" s="796">
        <v>-0.7</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498</v>
      </c>
      <c r="X131" s="804"/>
      <c r="Y131" s="804"/>
      <c r="Z131" s="805"/>
      <c r="AA131" s="806">
        <v>60099762</v>
      </c>
      <c r="AB131" s="807"/>
      <c r="AC131" s="807"/>
      <c r="AD131" s="807"/>
      <c r="AE131" s="808"/>
      <c r="AF131" s="809">
        <v>59870430</v>
      </c>
      <c r="AG131" s="807"/>
      <c r="AH131" s="807"/>
      <c r="AI131" s="807"/>
      <c r="AJ131" s="808"/>
      <c r="AK131" s="809">
        <v>60495540</v>
      </c>
      <c r="AL131" s="807"/>
      <c r="AM131" s="807"/>
      <c r="AN131" s="807"/>
      <c r="AO131" s="808"/>
      <c r="AP131" s="810"/>
      <c r="AQ131" s="811"/>
      <c r="AR131" s="811"/>
      <c r="AS131" s="811"/>
      <c r="AT131" s="812"/>
      <c r="AU131" s="285"/>
      <c r="AV131" s="285"/>
      <c r="AW131" s="285"/>
      <c r="AX131" s="771" t="s">
        <v>499</v>
      </c>
      <c r="AY131" s="772"/>
      <c r="AZ131" s="772"/>
      <c r="BA131" s="772"/>
      <c r="BB131" s="772"/>
      <c r="BC131" s="772"/>
      <c r="BD131" s="772"/>
      <c r="BE131" s="773"/>
      <c r="BF131" s="774" t="s">
        <v>500</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501</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502</v>
      </c>
      <c r="W132" s="784"/>
      <c r="X132" s="784"/>
      <c r="Y132" s="784"/>
      <c r="Z132" s="785"/>
      <c r="AA132" s="786">
        <v>-0.70525570500000001</v>
      </c>
      <c r="AB132" s="787"/>
      <c r="AC132" s="787"/>
      <c r="AD132" s="787"/>
      <c r="AE132" s="788"/>
      <c r="AF132" s="789">
        <v>-0.84269479899999999</v>
      </c>
      <c r="AG132" s="787"/>
      <c r="AH132" s="787"/>
      <c r="AI132" s="787"/>
      <c r="AJ132" s="788"/>
      <c r="AK132" s="789">
        <v>-0.84646239999999995</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503</v>
      </c>
      <c r="W133" s="763"/>
      <c r="X133" s="763"/>
      <c r="Y133" s="763"/>
      <c r="Z133" s="764"/>
      <c r="AA133" s="765">
        <v>0.2</v>
      </c>
      <c r="AB133" s="766"/>
      <c r="AC133" s="766"/>
      <c r="AD133" s="766"/>
      <c r="AE133" s="767"/>
      <c r="AF133" s="765">
        <v>-0.4</v>
      </c>
      <c r="AG133" s="766"/>
      <c r="AH133" s="766"/>
      <c r="AI133" s="766"/>
      <c r="AJ133" s="767"/>
      <c r="AK133" s="765">
        <v>-0.7</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r1UAyzzC7ojT557VqF0ECmmpPJKbOQnGJ7PtjoaiHWQF/ZGw/6hVCnNHay7KRTQHdIRzQLUuG7oKg9yV8B5DpA==" saltValue="D9ySxiFe4nMdGNSo4fnInA==" spinCount="100000" sheet="1" objects="1" scenarios="1" formatRows="0"/>
  <customSheetViews>
    <customSheetView guid="{D94C58F1-52AC-41BA-A414-7AF002133536}" scale="70" fitToPage="1" hiddenRows="1" hiddenColumns="1" topLeftCell="A7">
      <selection activeCell="AP7" sqref="AP7:AT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GAnTOsf0k7ejL40Qwtxx2jgwGiL7fwYaYe2gzSpw0iRSLOwZqQbyePRc0ylZyl1EulyArAn1/txVx3jFscfJwQ==" saltValue="hH0mgzlIduaFGWiVI6x0qg==" spinCount="100000" sheet="1" objects="1" scenarios="1"/>
  <dataConsolidate/>
  <customSheetViews>
    <customSheetView guid="{D94C58F1-52AC-41BA-A414-7AF002133536}" scale="75" showPageBreaks="1" showGridLines="0" fitToPage="1" hiddenRows="1" hiddenColumns="1" view="pageBreakPreview" topLeftCell="A7">
      <pageMargins left="0" right="0" top="0" bottom="0" header="0" footer="0"/>
      <printOptions horizontalCentered="1" verticalCentered="1"/>
      <pageSetup paperSize="9" scale="44"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9Bvdymn977YqXgregJS/Fmftd4lNa+4fi0CPPcrcnh0YPDwTfg2GMfgYGbZK+4bbgZrNLgiDC126679Q9bjWQ==" saltValue="ggSrSCL0X4Y/GLE8hf70Aw==" spinCount="100000" sheet="1" objects="1" scenarios="1"/>
  <dataConsolidate/>
  <customSheetViews>
    <customSheetView guid="{D94C58F1-52AC-41BA-A414-7AF002133536}" scale="75" showGridLines="0" fitToPage="1" hiddenRows="1" hiddenColumns="1" topLeftCell="A40">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8"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86" t="s">
        <v>507</v>
      </c>
      <c r="AP7" s="304"/>
      <c r="AQ7" s="305" t="s">
        <v>508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7"/>
      <c r="AP8" s="310" t="s">
        <v>509</v>
      </c>
      <c r="AQ8" s="311" t="s">
        <v>510</v>
      </c>
      <c r="AR8" s="312" t="s">
        <v>511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00" t="s">
        <v>512</v>
      </c>
      <c r="AL9" s="1201"/>
      <c r="AM9" s="1201"/>
      <c r="AN9" s="1202"/>
      <c r="AO9" s="313">
        <v>19811873</v>
      </c>
      <c r="AP9" s="313">
        <v>56363</v>
      </c>
      <c r="AQ9" s="314">
        <v>58073</v>
      </c>
      <c r="AR9" s="315">
        <v>-2.9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00" t="s">
        <v>513</v>
      </c>
      <c r="AL10" s="1201"/>
      <c r="AM10" s="1201"/>
      <c r="AN10" s="1202"/>
      <c r="AO10" s="316">
        <v>1247128</v>
      </c>
      <c r="AP10" s="316">
        <v>3548</v>
      </c>
      <c r="AQ10" s="317">
        <v>2762</v>
      </c>
      <c r="AR10" s="318">
        <v>28.5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00" t="s">
        <v>514</v>
      </c>
      <c r="AL11" s="1201"/>
      <c r="AM11" s="1201"/>
      <c r="AN11" s="1202"/>
      <c r="AO11" s="316">
        <v>9145</v>
      </c>
      <c r="AP11" s="316">
        <v>26</v>
      </c>
      <c r="AQ11" s="317">
        <v>1714</v>
      </c>
      <c r="AR11" s="318">
        <v>-98.5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00" t="s">
        <v>515</v>
      </c>
      <c r="AL12" s="1201"/>
      <c r="AM12" s="1201"/>
      <c r="AN12" s="1202"/>
      <c r="AO12" s="316">
        <v>140914</v>
      </c>
      <c r="AP12" s="316">
        <v>401</v>
      </c>
      <c r="AQ12" s="317">
        <v>632</v>
      </c>
      <c r="AR12" s="318">
        <v>-36.6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00" t="s">
        <v>516</v>
      </c>
      <c r="AL13" s="1201"/>
      <c r="AM13" s="1201"/>
      <c r="AN13" s="1202"/>
      <c r="AO13" s="316" t="s">
        <v>517</v>
      </c>
      <c r="AP13" s="316" t="s">
        <v>517</v>
      </c>
      <c r="AQ13" s="317">
        <v>9</v>
      </c>
      <c r="AR13" s="318" t="s">
        <v>517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00" t="s">
        <v>518</v>
      </c>
      <c r="AL14" s="1201"/>
      <c r="AM14" s="1201"/>
      <c r="AN14" s="1202"/>
      <c r="AO14" s="316">
        <v>484697</v>
      </c>
      <c r="AP14" s="316">
        <v>1379</v>
      </c>
      <c r="AQ14" s="317">
        <v>1980</v>
      </c>
      <c r="AR14" s="318">
        <v>-30.4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00" t="s">
        <v>519</v>
      </c>
      <c r="AL15" s="1201"/>
      <c r="AM15" s="1201"/>
      <c r="AN15" s="1202"/>
      <c r="AO15" s="316">
        <v>330604</v>
      </c>
      <c r="AP15" s="316">
        <v>941</v>
      </c>
      <c r="AQ15" s="317">
        <v>1379</v>
      </c>
      <c r="AR15" s="318">
        <v>-31.8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03" t="s">
        <v>520</v>
      </c>
      <c r="AL16" s="1204"/>
      <c r="AM16" s="1204"/>
      <c r="AN16" s="1205"/>
      <c r="AO16" s="316">
        <v>-771907</v>
      </c>
      <c r="AP16" s="316">
        <v>-2196</v>
      </c>
      <c r="AQ16" s="317">
        <v>-3914</v>
      </c>
      <c r="AR16" s="318">
        <v>-43.9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03" t="s">
        <v>186</v>
      </c>
      <c r="AL17" s="1204"/>
      <c r="AM17" s="1204"/>
      <c r="AN17" s="1205"/>
      <c r="AO17" s="316">
        <v>21252454</v>
      </c>
      <c r="AP17" s="316">
        <v>60462</v>
      </c>
      <c r="AQ17" s="317">
        <v>62636</v>
      </c>
      <c r="AR17" s="318">
        <v>-3.5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522</v>
      </c>
      <c r="AP20" s="324" t="s">
        <v>523</v>
      </c>
      <c r="AQ20" s="325" t="s">
        <v>524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97" t="s">
        <v>525</v>
      </c>
      <c r="AL21" s="1198"/>
      <c r="AM21" s="1198"/>
      <c r="AN21" s="1199"/>
      <c r="AO21" s="328">
        <v>5.87</v>
      </c>
      <c r="AP21" s="329">
        <v>6.32</v>
      </c>
      <c r="AQ21" s="330">
        <v>-0.45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97" t="s">
        <v>526</v>
      </c>
      <c r="AL22" s="1198"/>
      <c r="AM22" s="1198"/>
      <c r="AN22" s="1199"/>
      <c r="AO22" s="333">
        <v>99.1</v>
      </c>
      <c r="AP22" s="334">
        <v>99.9</v>
      </c>
      <c r="AQ22" s="335">
        <v>-0.8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86" t="s">
        <v>507</v>
      </c>
      <c r="AP30" s="304"/>
      <c r="AQ30" s="305" t="s">
        <v>508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7"/>
      <c r="AP31" s="310" t="s">
        <v>509</v>
      </c>
      <c r="AQ31" s="311" t="s">
        <v>510</v>
      </c>
      <c r="AR31" s="312" t="s">
        <v>511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8" t="s">
        <v>530</v>
      </c>
      <c r="AL32" s="1189"/>
      <c r="AM32" s="1189"/>
      <c r="AN32" s="1190"/>
      <c r="AO32" s="343">
        <v>8154233</v>
      </c>
      <c r="AP32" s="343">
        <v>23198</v>
      </c>
      <c r="AQ32" s="344">
        <v>36995</v>
      </c>
      <c r="AR32" s="345">
        <v>-37.299999999999997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8" t="s">
        <v>531</v>
      </c>
      <c r="AL33" s="1189"/>
      <c r="AM33" s="1189"/>
      <c r="AN33" s="1190"/>
      <c r="AO33" s="343" t="s">
        <v>517</v>
      </c>
      <c r="AP33" s="343" t="s">
        <v>517</v>
      </c>
      <c r="AQ33" s="344">
        <v>3</v>
      </c>
      <c r="AR33" s="345" t="s">
        <v>517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8" t="s">
        <v>532</v>
      </c>
      <c r="AL34" s="1189"/>
      <c r="AM34" s="1189"/>
      <c r="AN34" s="1190"/>
      <c r="AO34" s="343" t="s">
        <v>517</v>
      </c>
      <c r="AP34" s="343" t="s">
        <v>517</v>
      </c>
      <c r="AQ34" s="344">
        <v>81</v>
      </c>
      <c r="AR34" s="345" t="s">
        <v>517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8" t="s">
        <v>533</v>
      </c>
      <c r="AL35" s="1189"/>
      <c r="AM35" s="1189"/>
      <c r="AN35" s="1190"/>
      <c r="AO35" s="343">
        <v>2422192</v>
      </c>
      <c r="AP35" s="343">
        <v>6891</v>
      </c>
      <c r="AQ35" s="344">
        <v>8919</v>
      </c>
      <c r="AR35" s="345">
        <v>-22.7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8" t="s">
        <v>534</v>
      </c>
      <c r="AL36" s="1189"/>
      <c r="AM36" s="1189"/>
      <c r="AN36" s="1190"/>
      <c r="AO36" s="343" t="s">
        <v>517</v>
      </c>
      <c r="AP36" s="343" t="s">
        <v>517</v>
      </c>
      <c r="AQ36" s="344">
        <v>380</v>
      </c>
      <c r="AR36" s="345" t="s">
        <v>517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8" t="s">
        <v>535</v>
      </c>
      <c r="AL37" s="1189"/>
      <c r="AM37" s="1189"/>
      <c r="AN37" s="1190"/>
      <c r="AO37" s="343">
        <v>128524</v>
      </c>
      <c r="AP37" s="343">
        <v>366</v>
      </c>
      <c r="AQ37" s="344">
        <v>886</v>
      </c>
      <c r="AR37" s="345">
        <v>-58.7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1" t="s">
        <v>536</v>
      </c>
      <c r="AL38" s="1192"/>
      <c r="AM38" s="1192"/>
      <c r="AN38" s="1193"/>
      <c r="AO38" s="346" t="s">
        <v>517</v>
      </c>
      <c r="AP38" s="346" t="s">
        <v>517</v>
      </c>
      <c r="AQ38" s="347">
        <v>1</v>
      </c>
      <c r="AR38" s="335" t="s">
        <v>517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1" t="s">
        <v>537</v>
      </c>
      <c r="AL39" s="1192"/>
      <c r="AM39" s="1192"/>
      <c r="AN39" s="1193"/>
      <c r="AO39" s="343">
        <v>-3413360</v>
      </c>
      <c r="AP39" s="343">
        <v>-9711</v>
      </c>
      <c r="AQ39" s="344">
        <v>-8108</v>
      </c>
      <c r="AR39" s="345">
        <v>19.8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8" t="s">
        <v>538</v>
      </c>
      <c r="AL40" s="1189"/>
      <c r="AM40" s="1189"/>
      <c r="AN40" s="1190"/>
      <c r="AO40" s="343">
        <v>-7803661</v>
      </c>
      <c r="AP40" s="343">
        <v>-22201</v>
      </c>
      <c r="AQ40" s="344">
        <v>-28743</v>
      </c>
      <c r="AR40" s="345">
        <v>-22.8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4" t="s">
        <v>297</v>
      </c>
      <c r="AL41" s="1195"/>
      <c r="AM41" s="1195"/>
      <c r="AN41" s="1196"/>
      <c r="AO41" s="343">
        <v>-512072</v>
      </c>
      <c r="AP41" s="343">
        <v>-1457</v>
      </c>
      <c r="AQ41" s="344">
        <v>10414</v>
      </c>
      <c r="AR41" s="345">
        <v>-114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1" t="s">
        <v>507</v>
      </c>
      <c r="AN49" s="1183" t="s">
        <v>542</v>
      </c>
      <c r="AO49" s="1184"/>
      <c r="AP49" s="1184"/>
      <c r="AQ49" s="1184"/>
      <c r="AR49" s="118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2"/>
      <c r="AN50" s="359" t="s">
        <v>543</v>
      </c>
      <c r="AO50" s="360" t="s">
        <v>544</v>
      </c>
      <c r="AP50" s="361" t="s">
        <v>545</v>
      </c>
      <c r="AQ50" s="362" t="s">
        <v>546</v>
      </c>
      <c r="AR50" s="363" t="s">
        <v>547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548</v>
      </c>
      <c r="AL51" s="356"/>
      <c r="AM51" s="364">
        <v>14236891</v>
      </c>
      <c r="AN51" s="365">
        <v>40080</v>
      </c>
      <c r="AO51" s="366">
        <v>-1.9</v>
      </c>
      <c r="AP51" s="367">
        <v>50880</v>
      </c>
      <c r="AQ51" s="368">
        <v>-1.4</v>
      </c>
      <c r="AR51" s="369">
        <v>-0.5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549</v>
      </c>
      <c r="AM52" s="372">
        <v>5985458</v>
      </c>
      <c r="AN52" s="373">
        <v>16851</v>
      </c>
      <c r="AO52" s="374">
        <v>4.5999999999999996</v>
      </c>
      <c r="AP52" s="375">
        <v>27819</v>
      </c>
      <c r="AQ52" s="376">
        <v>7.5</v>
      </c>
      <c r="AR52" s="377">
        <v>-2.9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550</v>
      </c>
      <c r="AL53" s="356"/>
      <c r="AM53" s="364">
        <v>12661200</v>
      </c>
      <c r="AN53" s="365">
        <v>35744</v>
      </c>
      <c r="AO53" s="366">
        <v>-10.8</v>
      </c>
      <c r="AP53" s="367">
        <v>46395</v>
      </c>
      <c r="AQ53" s="368">
        <v>-8.8000000000000007</v>
      </c>
      <c r="AR53" s="369">
        <v>-2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549</v>
      </c>
      <c r="AM54" s="372">
        <v>6370814</v>
      </c>
      <c r="AN54" s="373">
        <v>17986</v>
      </c>
      <c r="AO54" s="374">
        <v>6.7</v>
      </c>
      <c r="AP54" s="375">
        <v>26304</v>
      </c>
      <c r="AQ54" s="376">
        <v>-5.4</v>
      </c>
      <c r="AR54" s="377">
        <v>12.1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551</v>
      </c>
      <c r="AL55" s="356"/>
      <c r="AM55" s="364">
        <v>11376286</v>
      </c>
      <c r="AN55" s="365">
        <v>32176</v>
      </c>
      <c r="AO55" s="366">
        <v>-10</v>
      </c>
      <c r="AP55" s="367">
        <v>48088</v>
      </c>
      <c r="AQ55" s="368">
        <v>3.6</v>
      </c>
      <c r="AR55" s="369">
        <v>-13.6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549</v>
      </c>
      <c r="AM56" s="372">
        <v>3309230</v>
      </c>
      <c r="AN56" s="373">
        <v>9360</v>
      </c>
      <c r="AO56" s="374">
        <v>-48</v>
      </c>
      <c r="AP56" s="375">
        <v>25183</v>
      </c>
      <c r="AQ56" s="376">
        <v>-4.3</v>
      </c>
      <c r="AR56" s="377">
        <v>-43.7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552</v>
      </c>
      <c r="AL57" s="356"/>
      <c r="AM57" s="364">
        <v>20358666</v>
      </c>
      <c r="AN57" s="365">
        <v>57756</v>
      </c>
      <c r="AO57" s="366">
        <v>79.5</v>
      </c>
      <c r="AP57" s="367">
        <v>46457</v>
      </c>
      <c r="AQ57" s="368">
        <v>-3.4</v>
      </c>
      <c r="AR57" s="369">
        <v>82.9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549</v>
      </c>
      <c r="AM58" s="372">
        <v>6559828</v>
      </c>
      <c r="AN58" s="373">
        <v>18610</v>
      </c>
      <c r="AO58" s="374">
        <v>98.8</v>
      </c>
      <c r="AP58" s="375">
        <v>24020</v>
      </c>
      <c r="AQ58" s="376">
        <v>-4.5999999999999996</v>
      </c>
      <c r="AR58" s="377">
        <v>103.4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553</v>
      </c>
      <c r="AL59" s="356"/>
      <c r="AM59" s="364">
        <v>11355353</v>
      </c>
      <c r="AN59" s="365">
        <v>32305</v>
      </c>
      <c r="AO59" s="366">
        <v>-44.1</v>
      </c>
      <c r="AP59" s="367">
        <v>51849</v>
      </c>
      <c r="AQ59" s="368">
        <v>11.6</v>
      </c>
      <c r="AR59" s="369">
        <v>-55.7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549</v>
      </c>
      <c r="AM60" s="372">
        <v>6381666</v>
      </c>
      <c r="AN60" s="373">
        <v>18155</v>
      </c>
      <c r="AO60" s="374">
        <v>-2.4</v>
      </c>
      <c r="AP60" s="375">
        <v>26326</v>
      </c>
      <c r="AQ60" s="376">
        <v>9.6</v>
      </c>
      <c r="AR60" s="377">
        <v>-12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554</v>
      </c>
      <c r="AL61" s="378"/>
      <c r="AM61" s="379">
        <v>13997679</v>
      </c>
      <c r="AN61" s="380">
        <v>39612</v>
      </c>
      <c r="AO61" s="381">
        <v>2.5</v>
      </c>
      <c r="AP61" s="382">
        <v>48734</v>
      </c>
      <c r="AQ61" s="383">
        <v>0.3</v>
      </c>
      <c r="AR61" s="369">
        <v>2.2000000000000002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549</v>
      </c>
      <c r="AM62" s="372">
        <v>5721399</v>
      </c>
      <c r="AN62" s="373">
        <v>16192</v>
      </c>
      <c r="AO62" s="374">
        <v>11.9</v>
      </c>
      <c r="AP62" s="375">
        <v>25930</v>
      </c>
      <c r="AQ62" s="376">
        <v>0.6</v>
      </c>
      <c r="AR62" s="377">
        <v>11.3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8vrfixC3aIJpnzwsAtFG4E7IUW8qYmWwz3FIYisYSGKzLtf5BfR+EFRUKmcUntfEX+4uueqdxJlsn/cqU604JQ==" saltValue="oIhFmYB8Uay0p0it6CW3aQ==" spinCount="100000" sheet="1" objects="1" scenarios="1"/>
  <customSheetViews>
    <customSheetView guid="{D94C58F1-52AC-41BA-A414-7AF002133536}" scale="80" showPageBreaks="1" showGridLines="0" fitToPage="1" hiddenRows="1" hiddenColumns="1" view="pageBreakPreview" topLeftCell="A25">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20" spans="125:125" ht="13.5" hidden="1" customHeight="1" x14ac:dyDescent="0.15"/>
    <row r="121" spans="125:125" ht="13.5" hidden="1" customHeight="1" x14ac:dyDescent="0.15">
      <c r="DU121" s="291"/>
    </row>
  </sheetData>
  <sheetProtection algorithmName="SHA-512" hashValue="qtE9Gmt9D5QTjXdHreOzC7x8e3YLczngFuHxbuPuGh5KzSVz1p+/C+BsqlLjYl61WAWQ6X6ObDNIPiuza0ihVA==" saltValue="49S+0SfUgSQTVzCykO8hcQ==" spinCount="100000" sheet="1" objects="1" scenarios="1"/>
  <dataConsolidate/>
  <customSheetViews>
    <customSheetView guid="{D94C58F1-52AC-41BA-A414-7AF002133536}" scale="75" showGridLines="0" fitToPage="1" hiddenRows="1" hiddenColumns="1" topLeftCell="A46">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sheetData>
  <sheetProtection algorithmName="SHA-512" hashValue="jDB+dN2P0lDzlnHntk5Y9g85IBbjeSPROESU2GKG2CBNVOc5ALMp31sIrW2AzzxusbgexnyslK/hA5W0LBTHNA==" saltValue="U6F1yMAL+o3sD1YV/OLwUw==" spinCount="100000" sheet="1" objects="1" scenarios="1"/>
  <dataConsolidate/>
  <customSheetViews>
    <customSheetView guid="{D94C58F1-52AC-41BA-A414-7AF002133536}" scale="75" showGridLines="0" fitToPage="1" hiddenRows="1" hiddenColumns="1" topLeftCell="A22">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06" t="s">
        <v>3</v>
      </c>
      <c r="D47" s="1206"/>
      <c r="E47" s="1207"/>
      <c r="F47" s="11">
        <v>22.63</v>
      </c>
      <c r="G47" s="12">
        <v>23.04</v>
      </c>
      <c r="H47" s="12">
        <v>23.68</v>
      </c>
      <c r="I47" s="12">
        <v>21.9</v>
      </c>
      <c r="J47" s="13">
        <v>22.13</v>
      </c>
    </row>
    <row r="48" spans="2:10" ht="57.75" customHeight="1" x14ac:dyDescent="0.15">
      <c r="B48" s="14"/>
      <c r="C48" s="1208" t="s">
        <v>4</v>
      </c>
      <c r="D48" s="1208"/>
      <c r="E48" s="1209"/>
      <c r="F48" s="15">
        <v>0.95</v>
      </c>
      <c r="G48" s="16">
        <v>1.37</v>
      </c>
      <c r="H48" s="16">
        <v>1.83</v>
      </c>
      <c r="I48" s="16">
        <v>0.74</v>
      </c>
      <c r="J48" s="17">
        <v>0.95</v>
      </c>
    </row>
    <row r="49" spans="2:10" ht="57.75" customHeight="1" thickBot="1" x14ac:dyDescent="0.2">
      <c r="B49" s="18"/>
      <c r="C49" s="1210" t="s">
        <v>5</v>
      </c>
      <c r="D49" s="1210"/>
      <c r="E49" s="1211"/>
      <c r="F49" s="19">
        <v>0.73</v>
      </c>
      <c r="G49" s="20">
        <v>0.94</v>
      </c>
      <c r="H49" s="20">
        <v>1.19</v>
      </c>
      <c r="I49" s="20" t="s">
        <v>563</v>
      </c>
      <c r="J49" s="21">
        <v>0.62</v>
      </c>
    </row>
    <row r="50" spans="2:10" ht="13.5" customHeight="1" x14ac:dyDescent="0.15"/>
  </sheetData>
  <sheetProtection algorithmName="SHA-512" hashValue="ff/fA+S9ime26tkhYwjY4Vtqxpx686zsGnjADJZwoGzlWawiCHIrHTpdXqMl3WvSLWSSndehkjL6rQMRqi24QA==" saltValue="IWZjr/+jW3MwC0RR9nemOQ==" spinCount="100000" sheet="1" objects="1" scenarios="1"/>
  <customSheetViews>
    <customSheetView guid="{D94C58F1-52AC-41BA-A414-7AF002133536}" scale="75" showGridLines="0" fitToPage="1" hiddenRows="1" hiddenColumns="1" topLeftCell="A7">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2021-03-15T00:55:25Z</cp:lastPrinted>
  <dcterms:created xsi:type="dcterms:W3CDTF">2021-02-05T03:19:19Z</dcterms:created>
  <dcterms:modified xsi:type="dcterms:W3CDTF">2021-10-29T06:52:51Z</dcterms:modified>
  <cp:category/>
</cp:coreProperties>
</file>