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8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alcChain>
</file>

<file path=xl/sharedStrings.xml><?xml version="1.0" encoding="utf-8"?>
<sst xmlns="http://schemas.openxmlformats.org/spreadsheetml/2006/main" count="1185" uniqueCount="609">
  <si>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</si>
  <si>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</si>
  <si>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</si>
  <si>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</si>
  <si>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</si>
  <si>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</si>
  <si>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</si>
  <si>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</si>
  <si>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</si>
  <si>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</si>
  <si>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</si>
  <si>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</si>
  <si>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</si>
  <si>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</si>
  <si>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</si>
  <si>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</si>
  <si>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</si>
  <si>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</si>
  <si>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</si>
  <si>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</si>
  <si>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</si>
  <si>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</si>
  <si>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</si>
  <si>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</si>
  <si>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</si>
  <si>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</si>
  <si>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</si>
  <si>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</si>
  <si>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</si>
  <si>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</si>
  <si>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</si>
  <si>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</si>
  <si>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</si>
  <si>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</si>
  <si>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</si>
  <si>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</si>
  <si>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</si>
  <si>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</si>
  <si>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</si>
  <si>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</si>
  <si>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</si>
  <si>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</si>
  <si>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</si>
  <si>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</si>
  <si>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</si>
  <si>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</si>
  <si>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</si>
  <si>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</si>
  <si>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</si>
  <si>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</si>
  <si>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</si>
  <si>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</si>
  <si>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</si>
  <si>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</si>
  <si>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</si>
  <si>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</si>
  <si>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</si>
  <si>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</si>
  <si>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</si>
  <si>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</si>
  <si>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</si>
  <si>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</si>
  <si>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</si>
  <si>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</si>
  <si>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</si>
  <si>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</si>
  <si>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</si>
  <si>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</si>
  <si>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</si>
  <si>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</si>
  <si>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</si>
  <si>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</si>
  <si>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</si>
  <si>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</si>
  <si>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</si>
  <si>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</si>
  <si>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</si>
  <si>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</si>
  <si>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</si>
  <si>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</si>
  <si>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</si>
  <si>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</si>
  <si>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</si>
  <si>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</si>
  <si>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</si>
  <si>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</si>
  <si>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</si>
  <si>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</si>
  <si>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</si>
  <si>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</si>
  <si>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</si>
  <si>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</si>
  <si>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</si>
  <si>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</si>
  <si>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</si>
  <si>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</si>
  <si>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</si>
  <si>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</si>
  <si>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</si>
  <si>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</si>
  <si>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</si>
  <si>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</si>
  <si>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</si>
  <si>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</si>
  <si>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</si>
  <si>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</si>
  <si>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</si>
  <si>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</si>
  <si>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</si>
  <si>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</si>
  <si>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</si>
  <si>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</si>
  <si>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</si>
  <si>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</si>
  <si>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</si>
  <si>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</si>
  <si>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</si>
  <si>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</si>
  <si>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</si>
  <si>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</si>
  <si>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</si>
  <si>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</si>
  <si>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</si>
  <si>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</si>
  <si>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</si>
  <si>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</si>
  <si>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</si>
  <si>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</si>
  <si>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</si>
  <si>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</si>
  <si>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</si>
  <si>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</si>
  <si>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</si>
  <si>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</si>
  <si>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</si>
  <si>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</si>
  <si>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</si>
  <si>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</si>
  <si>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</si>
  <si>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</si>
  <si>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</si>
  <si>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</si>
  <si>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</si>
  <si>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</si>
  <si>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</si>
  <si>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</si>
  <si>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</si>
  <si>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</si>
  <si>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</si>
  <si>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</si>
  <si>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</si>
  <si>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</si>
  <si>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</si>
  <si>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</si>
  <si>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</si>
  <si>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</si>
  <si>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</si>
  <si>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</si>
  <si>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</si>
  <si>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</si>
  <si>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</si>
  <si>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</si>
  <si>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</si>
  <si>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</si>
  <si>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</si>
  <si>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</si>
  <si>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</si>
  <si>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</si>
  <si>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</si>
  <si>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</si>
  <si>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</si>
  <si>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</si>
  <si>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</si>
  <si>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</si>
  <si>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</si>
  <si>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</si>
  <si>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</si>
  <si>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</si>
  <si>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</si>
  <si>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</si>
  <si>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</si>
  <si>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</si>
  <si>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</si>
  <si>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</si>
  <si>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</si>
  <si>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</si>
  <si>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</si>
  <si>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</si>
  <si>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</si>
  <si>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</si>
  <si>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</si>
  <si>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</si>
  <si>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</si>
  <si>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</si>
  <si>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</si>
  <si>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</si>
  <si>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</si>
  <si>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</si>
  <si>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</si>
  <si>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</si>
  <si>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</si>
  <si>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</si>
  <si>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</si>
  <si>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</si>
  <si>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</si>
  <si>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</si>
  <si>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</si>
  <si>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</si>
  <si>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</si>
  <si>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</si>
  <si>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</si>
  <si>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</si>
  <si>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</si>
  <si>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</si>
  <si>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</si>
  <si>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</si>
  <si>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</si>
  <si>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大阪府田尻町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</si>
  <si>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</si>
  <si>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</si>
  <si>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</si>
  <si>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</si>
  <si>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</si>
  <si>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</si>
  <si>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</si>
  <si>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</si>
  <si>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</si>
  <si>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</si>
  <si>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</si>
  <si>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</si>
  <si>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</si>
  <si>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</si>
  <si>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</si>
  <si>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</si>
  <si>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</si>
  <si>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</si>
  <si>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</si>
  <si>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</si>
  <si>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</si>
  <si>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</si>
  <si>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</si>
  <si>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</si>
  <si>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</si>
  <si>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</si>
  <si>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</si>
  <si>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</si>
  <si>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</si>
  <si>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</si>
  <si>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</si>
  <si>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</si>
  <si>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</si>
  <si>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</si>
  <si>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</si>
  <si>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</si>
  <si>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</si>
  <si>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</si>
  <si>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</si>
  <si>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</si>
  <si>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</si>
  <si>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</si>
  <si>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</si>
  <si>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</si>
  <si>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</si>
  <si>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</si>
  <si>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</si>
  <si>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</si>
  <si>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</si>
  <si>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</si>
  <si>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</si>
  <si>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</si>
  <si>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</si>
  <si>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</si>
  <si>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</si>
  <si>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</si>
  <si>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</si>
  <si>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</si>
  <si>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</si>
  <si>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</si>
  <si>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</si>
  <si>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</si>
  <si>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</si>
  <si>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</si>
  <si>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</si>
  <si>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</si>
  <si>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</si>
  <si>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</si>
  <si>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</si>
  <si>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</si>
  <si>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</si>
  <si>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</si>
  <si>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</si>
  <si>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</si>
  <si>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</si>
  <si>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</si>
  <si>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</si>
  <si>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</si>
  <si>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</si>
  <si>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</si>
  <si>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</si>
  <si>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</si>
  <si>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</si>
  <si>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</si>
  <si>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</si>
  <si>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</si>
  <si>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</si>
  <si>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</si>
  <si>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</si>
  <si>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</si>
  <si>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</si>
  <si>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</si>
  <si>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</si>
  <si>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</si>
  <si>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</si>
  <si>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</si>
  <si>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</si>
  <si>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</si>
  <si>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</si>
  <si>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</si>
  <si>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</si>
  <si>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</si>
  <si>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</si>
  <si>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</si>
  <si>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</si>
  <si>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</si>
  <si>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</si>
  <si>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</si>
  <si>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</si>
  <si>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</si>
  <si>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</si>
  <si>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</si>
  <si>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</si>
  <si>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</si>
  <si>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</si>
  <si>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</si>
  <si>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</si>
  <si>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</si>
  <si>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</si>
  <si>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</si>
  <si>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</si>
  <si>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</si>
  <si>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</si>
  <si>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</si>
  <si>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</si>
  <si>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</si>
  <si>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</si>
  <si>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</si>
  <si>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</si>
  <si>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</si>
  <si>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</si>
  <si>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</si>
  <si>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</si>
  <si>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</si>
  <si>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</si>
  <si>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</si>
  <si>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</si>
  <si>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</si>
  <si>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</si>
  <si>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</si>
  <si>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</si>
  <si>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</si>
  <si>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</si>
  <si>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</si>
  <si>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</si>
  <si>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</si>
  <si>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</si>
  <si>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</si>
  <si>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大阪府田尻町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</si>
  <si>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</si>
  <si>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</si>
  <si>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</si>
  <si>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</si>
  <si>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</si>
  <si>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</si>
  <si>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</si>
  <si>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</si>
  <si>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</si>
  <si>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</si>
  <si>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</si>
  <si>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</si>
  <si>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</si>
  <si>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</si>
  <si>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</si>
  <si>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</si>
  <si>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</si>
  <si>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</si>
  <si>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</si>
  <si>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</si>
  <si>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</si>
  <si>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</si>
  <si>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</si>
  <si>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</si>
  <si>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</si>
  <si>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</si>
  <si>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</si>
  <si>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</si>
  <si>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</si>
  <si>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</si>
  <si>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</si>
  <si>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</si>
  <si>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</si>
  <si>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</si>
  <si>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</si>
  <si>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</si>
  <si>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</si>
  <si>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</si>
  <si>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</si>
  <si>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</si>
  <si>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</si>
  <si>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</si>
  <si>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</si>
  <si>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</si>
  <si>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</si>
  <si>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</si>
  <si>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</si>
  <si>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</si>
  <si>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</si>
  <si>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</si>
  <si>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</si>
  <si>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</si>
  <si>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</si>
  <si>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</si>
  <si>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</si>
  <si>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</si>
  <si>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</si>
  <si>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</si>
  <si>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</si>
  <si>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</si>
  <si>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</si>
  <si>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</si>
  <si>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</si>
  <si>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</si>
  <si>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</si>
  <si>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</si>
  <si>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</si>
  <si>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</si>
  <si>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</si>
  <si>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</si>
  <si>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</si>
  <si>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</si>
  <si>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</si>
  <si>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</si>
  <si>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</si>
  <si>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</si>
  <si>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</si>
  <si>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</si>
  <si>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</si>
  <si>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</si>
  <si>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</si>
  <si>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</si>
  <si>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</si>
  <si>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</si>
  <si>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</si>
  <si>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</si>
  <si>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</si>
  <si>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</si>
  <si>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</si>
  <si>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</si>
  <si>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</si>
  <si>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</si>
  <si>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</si>
  <si>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</si>
  <si>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</si>
  <si>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</si>
  <si>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</si>
  <si>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</si>
  <si>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</si>
  <si>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</si>
  <si>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</si>
  <si>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</si>
  <si>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</si>
  <si>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</si>
  <si>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</si>
  <si>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</si>
  <si>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</si>
  <si>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</si>
  <si>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</si>
  <si>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</si>
  <si>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</si>
  <si>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</si>
  <si>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</si>
  <si>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</si>
  <si>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</si>
  <si>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</si>
  <si>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</si>
  <si>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</si>
  <si>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</si>
  <si>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</si>
  <si>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</si>
  <si>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</si>
  <si>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</si>
  <si>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</si>
  <si>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</si>
  <si>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</si>
  <si>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</si>
  <si>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</si>
  <si>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</si>
  <si>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</si>
  <si>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</si>
  <si>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</si>
  <si>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</si>
  <si>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</si>
  <si>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</si>
  <si>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</si>
  <si>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</si>
  <si>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</si>
  <si>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</si>
  <si>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</si>
  <si>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</si>
  <si>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</si>
  <si>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</si>
  <si>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</si>
  <si>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</si>
  <si>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</si>
  <si>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</si>
  <si>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</si>
  <si>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</si>
  <si>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</si>
  <si>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</si>
  <si>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</si>
  <si>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</si>
  <si>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</si>
  <si>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</si>
  <si>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</si>
  <si>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</si>
  <si>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</si>
  <si>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</si>
  <si>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</si>
  <si>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</si>
  <si>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</si>
  <si>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</si>
  <si>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</si>
  <si>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</si>
  <si>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</si>
  <si>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</si>
  <si>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</si>
  <si>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</si>
  <si>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</si>
  <si>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</si>
  <si>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</si>
  <si>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</si>
  <si>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</si>
  <si>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</si>
  <si>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</si>
  <si>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</si>
  <si>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</si>
  <si>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</si>
  <si>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</si>
  <si>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</si>
  <si>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</si>
  <si>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</si>
  <si>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</si>
  <si>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</si>
  <si>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</si>
  <si>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</si>
  <si>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</si>
  <si>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</si>
  <si>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</si>
  <si>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</si>
  <si>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</si>
  <si>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</si>
  <si>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</si>
  <si>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</si>
  <si>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</si>
  <si>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</si>
  <si>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102.28</t>
  </si>
  <si>
    <t>一般会計</t>
  </si>
  <si>
    <t>水道事業会計</t>
  </si>
  <si>
    <t>介護保険特別会計</t>
  </si>
  <si>
    <t>国民健康保険特別会計</t>
  </si>
  <si>
    <t>後期高齢者医療特別会計</t>
  </si>
  <si>
    <t>▲ 0.01</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</si>
  <si>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</si>
  <si>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</si>
  <si>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</si>
  <si>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</si>
  <si>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</si>
  <si>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</si>
  <si>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</si>
  <si>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</si>
  <si>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</si>
  <si>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</si>
  <si>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</si>
  <si>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大阪府後期高齢者医療広域連合（一般会計）</t>
  </si>
  <si>
    <t>大阪府後期高齢者医療広域連合（後期高齢者医療特別会計）</t>
  </si>
  <si>
    <t>大阪広域水道企業団（水道事業会計）</t>
    <phoneticPr fontId="2"/>
  </si>
  <si>
    <t>大阪広域水道企業団（工業用水道事業会計）</t>
  </si>
  <si>
    <t>泉佐野市田尻町清掃施設組合</t>
  </si>
  <si>
    <t>泉州南消防組合</t>
    <rPh sb="0" eb="2">
      <t>センシュウ</t>
    </rPh>
    <rPh sb="2" eb="3">
      <t>ミナミ</t>
    </rPh>
    <rPh sb="3" eb="5">
      <t>ショウボウ</t>
    </rPh>
    <rPh sb="5" eb="7">
      <t>クミアイ</t>
    </rPh>
    <phoneticPr fontId="2"/>
  </si>
  <si>
    <t>公共施設等維持整備基金</t>
    <rPh sb="0" eb="2">
      <t>コウキョウ</t>
    </rPh>
    <rPh sb="2" eb="4">
      <t>シセツ</t>
    </rPh>
    <rPh sb="4" eb="5">
      <t>トウ</t>
    </rPh>
    <rPh sb="5" eb="7">
      <t>イジ</t>
    </rPh>
    <rPh sb="7" eb="9">
      <t>セイビ</t>
    </rPh>
    <rPh sb="9" eb="11">
      <t>キキン</t>
    </rPh>
    <phoneticPr fontId="2"/>
  </si>
  <si>
    <t>-</t>
    <phoneticPr fontId="2"/>
  </si>
  <si>
    <t>福祉基金</t>
    <rPh sb="0" eb="2">
      <t>フクシ</t>
    </rPh>
    <rPh sb="2" eb="4">
      <t>キキン</t>
    </rPh>
    <phoneticPr fontId="2"/>
  </si>
  <si>
    <t>都市環境創造基金</t>
    <rPh sb="0" eb="2">
      <t>トシ</t>
    </rPh>
    <rPh sb="2" eb="4">
      <t>カンキョウ</t>
    </rPh>
    <rPh sb="4" eb="6">
      <t>ソウゾウ</t>
    </rPh>
    <rPh sb="6" eb="8">
      <t>キキン</t>
    </rPh>
    <phoneticPr fontId="2"/>
  </si>
  <si>
    <t>職員退職手当基金</t>
    <rPh sb="0" eb="2">
      <t>ショクイン</t>
    </rPh>
    <rPh sb="2" eb="4">
      <t>タイショク</t>
    </rPh>
    <rPh sb="4" eb="6">
      <t>テアテ</t>
    </rPh>
    <rPh sb="6" eb="8">
      <t>キキン</t>
    </rPh>
    <phoneticPr fontId="2"/>
  </si>
  <si>
    <t>文化振興・国際交流基金</t>
    <rPh sb="0" eb="2">
      <t>ブンカ</t>
    </rPh>
    <rPh sb="2" eb="4">
      <t>シンコウ</t>
    </rPh>
    <rPh sb="5" eb="7">
      <t>コクサイ</t>
    </rPh>
    <rPh sb="7" eb="9">
      <t>コウリュウ</t>
    </rPh>
    <rPh sb="9" eb="11">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</si>
  <si>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</si>
  <si>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</si>
  <si>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</si>
  <si>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</si>
  <si>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</si>
  <si>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</si>
  <si>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の組合せによる分析は、将来負担比率において将来負担額よりも充当可能財源が多いため、数値なしとなっていることから、分析は行えない。しかしながら、個別施設計画の策定により、有形固定資産減価償却率の大幅な変動は見込まれないため、将来負担への影響は低くなると想定している。</t>
    <rPh sb="1" eb="3">
      <t>ショウライ</t>
    </rPh>
    <rPh sb="3" eb="5">
      <t>フタン</t>
    </rPh>
    <rPh sb="5" eb="7">
      <t>ヒリツ</t>
    </rPh>
    <rPh sb="7" eb="8">
      <t>オヨ</t>
    </rPh>
    <rPh sb="31" eb="33">
      <t>ショウライ</t>
    </rPh>
    <rPh sb="33" eb="35">
      <t>フタン</t>
    </rPh>
    <rPh sb="35" eb="37">
      <t>ヒリツ</t>
    </rPh>
    <rPh sb="76" eb="78">
      <t>ブンセキ</t>
    </rPh>
    <rPh sb="79" eb="80">
      <t>オコナ</t>
    </rPh>
    <rPh sb="91" eb="93">
      <t>コベツ</t>
    </rPh>
    <rPh sb="93" eb="95">
      <t>シセツ</t>
    </rPh>
    <rPh sb="95" eb="97">
      <t>ケイカク</t>
    </rPh>
    <rPh sb="98" eb="100">
      <t>サクテイ</t>
    </rPh>
    <rPh sb="104" eb="106">
      <t>ユウケイ</t>
    </rPh>
    <rPh sb="106" eb="108">
      <t>コテイ</t>
    </rPh>
    <rPh sb="108" eb="110">
      <t>シサン</t>
    </rPh>
    <rPh sb="110" eb="112">
      <t>ゲンカ</t>
    </rPh>
    <rPh sb="112" eb="114">
      <t>ショウキャク</t>
    </rPh>
    <rPh sb="114" eb="115">
      <t>リツ</t>
    </rPh>
    <rPh sb="116" eb="118">
      <t>オオハバ</t>
    </rPh>
    <rPh sb="119" eb="121">
      <t>ヘンドウ</t>
    </rPh>
    <rPh sb="122" eb="124">
      <t>ミコ</t>
    </rPh>
    <rPh sb="131" eb="133">
      <t>ショウライ</t>
    </rPh>
    <rPh sb="133" eb="135">
      <t>フタン</t>
    </rPh>
    <rPh sb="137" eb="139">
      <t>エイキョウ</t>
    </rPh>
    <rPh sb="140" eb="141">
      <t>ヒク</t>
    </rPh>
    <rPh sb="145" eb="147">
      <t>ソウテイ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</si>
  <si>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</si>
  <si>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</si>
  <si>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</si>
  <si>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</si>
  <si>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</si>
  <si>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</si>
  <si>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組合せによる分析は、将来負担比率において将来負担額よりも充当可能財源が多いため、数値なしとなっていることから、分析は行えない。また、実質公債費比率も、起債の新規発行を抑制しているため、年々減少傾向にあり、今後も将来負担比率及び実質公債費比率は減少していくもの考えられる。</t>
    <rPh sb="9" eb="11">
      <t>ジッシツ</t>
    </rPh>
    <rPh sb="11" eb="14">
      <t>コウサイヒ</t>
    </rPh>
    <rPh sb="14" eb="15">
      <t>ヒ</t>
    </rPh>
    <rPh sb="83" eb="85">
      <t>ジッシツ</t>
    </rPh>
    <rPh sb="85" eb="88">
      <t>コウサイヒ</t>
    </rPh>
    <rPh sb="88" eb="90">
      <t>ヒリツ</t>
    </rPh>
    <rPh sb="92" eb="94">
      <t>キサイ</t>
    </rPh>
    <rPh sb="95" eb="97">
      <t>シンキ</t>
    </rPh>
    <rPh sb="97" eb="99">
      <t>ハッコウ</t>
    </rPh>
    <rPh sb="100" eb="102">
      <t>ヨクセイ</t>
    </rPh>
    <rPh sb="109" eb="111">
      <t>ネンネン</t>
    </rPh>
    <rPh sb="111" eb="113">
      <t>ゲンショウ</t>
    </rPh>
    <rPh sb="113" eb="115">
      <t>ケイコウ</t>
    </rPh>
    <rPh sb="119" eb="121">
      <t>コンゴ</t>
    </rPh>
    <rPh sb="122" eb="124">
      <t>ショウライ</t>
    </rPh>
    <rPh sb="124" eb="126">
      <t>フタン</t>
    </rPh>
    <rPh sb="126" eb="128">
      <t>ヒリツ</t>
    </rPh>
    <rPh sb="128" eb="129">
      <t>オヨ</t>
    </rPh>
    <rPh sb="130" eb="132">
      <t>ジッシツ</t>
    </rPh>
    <rPh sb="132" eb="135">
      <t>コウサイヒ</t>
    </rPh>
    <rPh sb="135" eb="137">
      <t>ヒリツ</t>
    </rPh>
    <rPh sb="138" eb="140">
      <t>ゲンショウ</t>
    </rPh>
    <rPh sb="146" eb="147">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</si>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</sst>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4CA4-4223-81A9-04D56B45A4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20888</c:v>
                </c:pt>
                <c:pt idx="1">
                  <c:v>37087</c:v>
                </c:pt>
                <c:pt idx="2">
                  <c:v>17388</c:v>
                </c:pt>
                <c:pt idx="3">
                  <c:v>32662</c:v>
                </c:pt>
                <c:pt idx="4">
                  <c:v>54170</c:v>
                </c:pt>
              </c:numCache>
            </c:numRef>
          </c:val>
          <c:smooth val="0"/>
          <c:extLst>
            <c:ext xmlns:c16="http://schemas.microsoft.com/office/drawing/2014/chart" uri="{C3380CC4-5D6E-409C-BE32-E72D297353CC}">
              <c16:uniqueId val="{00000001-4CA4-4223-81A9-04D56B45A4EC}"/>
            </c:ext>
          </c:extLst>
        </c:ser>
        <c:dLbls>
          <c:showLegendKey val="0"/>
          <c:showVal val="0"/>
          <c:showCatName val="0"/>
          <c:showSerName val="0"/>
          <c:showPercent val="0"/>
          <c:showBubbleSize val="0"/>
        </c:dLbls>
        <c:marker val="1"/>
        <c:smooth val="0"/>
        <c:axId val="181872576"/>
        <c:axId val="247352560"/>
      </c:lineChart>
      <c:catAx>
        <c:axId val="18187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352560"/>
        <c:crosses val="autoZero"/>
        <c:auto val="1"/>
        <c:lblAlgn val="ctr"/>
        <c:lblOffset val="100"/>
        <c:tickLblSkip val="1"/>
        <c:tickMarkSkip val="1"/>
        <c:noMultiLvlLbl val="0"/>
      </c:catAx>
      <c:valAx>
        <c:axId val="247352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7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5.49</c:v>
                </c:pt>
                <c:pt idx="1">
                  <c:v>8.64</c:v>
                </c:pt>
                <c:pt idx="2">
                  <c:v>7.62</c:v>
                </c:pt>
                <c:pt idx="3">
                  <c:v>6.74</c:v>
                </c:pt>
                <c:pt idx="4">
                  <c:v>9.01</c:v>
                </c:pt>
              </c:numCache>
            </c:numRef>
          </c:val>
          <c:extLst>
            <c:ext xmlns:c16="http://schemas.microsoft.com/office/drawing/2014/chart" uri="{C3380CC4-5D6E-409C-BE32-E72D297353CC}">
              <c16:uniqueId val="{00000000-FDD6-4460-BF8A-A116E4FF60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128.06</c:v>
                </c:pt>
                <c:pt idx="1">
                  <c:v>146.47999999999999</c:v>
                </c:pt>
                <c:pt idx="2">
                  <c:v>175.37</c:v>
                </c:pt>
                <c:pt idx="3">
                  <c:v>44.39</c:v>
                </c:pt>
                <c:pt idx="4">
                  <c:v>69.55</c:v>
                </c:pt>
              </c:numCache>
            </c:numRef>
          </c:val>
          <c:extLst>
            <c:ext xmlns:c16="http://schemas.microsoft.com/office/drawing/2014/chart" uri="{C3380CC4-5D6E-409C-BE32-E72D297353CC}">
              <c16:uniqueId val="{00000001-FDD6-4460-BF8A-A116E4FF601B}"/>
            </c:ext>
          </c:extLst>
        </c:ser>
        <c:dLbls>
          <c:showLegendKey val="0"/>
          <c:showVal val="0"/>
          <c:showCatName val="0"/>
          <c:showSerName val="0"/>
          <c:showPercent val="0"/>
          <c:showBubbleSize val="0"/>
        </c:dLbls>
        <c:gapWidth val="250"/>
        <c:overlap val="100"/>
        <c:axId val="295301936"/>
        <c:axId val="29689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11.65</c:v>
                </c:pt>
                <c:pt idx="1">
                  <c:v>26.07</c:v>
                </c:pt>
                <c:pt idx="2">
                  <c:v>37.93</c:v>
                </c:pt>
                <c:pt idx="3">
                  <c:v>-102.28</c:v>
                </c:pt>
                <c:pt idx="4">
                  <c:v>22.33</c:v>
                </c:pt>
              </c:numCache>
            </c:numRef>
          </c:val>
          <c:smooth val="0"/>
          <c:extLst>
            <c:ext xmlns:c16="http://schemas.microsoft.com/office/drawing/2014/chart" uri="{C3380CC4-5D6E-409C-BE32-E72D297353CC}">
              <c16:uniqueId val="{00000002-FDD6-4460-BF8A-A116E4FF601B}"/>
            </c:ext>
          </c:extLst>
        </c:ser>
        <c:dLbls>
          <c:showLegendKey val="0"/>
          <c:showVal val="0"/>
          <c:showCatName val="0"/>
          <c:showSerName val="0"/>
          <c:showPercent val="0"/>
          <c:showBubbleSize val="0"/>
        </c:dLbls>
        <c:marker val="1"/>
        <c:smooth val="0"/>
        <c:axId val="295301936"/>
        <c:axId val="296894848"/>
      </c:lineChart>
      <c:catAx>
        <c:axId val="29530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894848"/>
        <c:crosses val="autoZero"/>
        <c:auto val="1"/>
        <c:lblAlgn val="ctr"/>
        <c:lblOffset val="100"/>
        <c:tickLblSkip val="1"/>
        <c:tickMarkSkip val="1"/>
        <c:noMultiLvlLbl val="0"/>
      </c:catAx>
      <c:valAx>
        <c:axId val="2968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30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CB-47F6-A046-02ECBED21A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CB-47F6-A046-02ECBED21A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CB-47F6-A046-02ECBED21A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8CB-47F6-A046-02ECBED21A4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8CB-47F6-A046-02ECBED21A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0.01</c:v>
                </c:pt>
                <c:pt idx="1">
                  <c:v>#N/A</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88CB-47F6-A046-02ECBED21A4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0.89</c:v>
                </c:pt>
                <c:pt idx="2">
                  <c:v>#N/A</c:v>
                </c:pt>
                <c:pt idx="3">
                  <c:v>1.02</c:v>
                </c:pt>
                <c:pt idx="4">
                  <c:v>#N/A</c:v>
                </c:pt>
                <c:pt idx="5">
                  <c:v>0.85</c:v>
                </c:pt>
                <c:pt idx="6">
                  <c:v>#N/A</c:v>
                </c:pt>
                <c:pt idx="7">
                  <c:v>1.25</c:v>
                </c:pt>
                <c:pt idx="8">
                  <c:v>#N/A</c:v>
                </c:pt>
                <c:pt idx="9">
                  <c:v>0.37</c:v>
                </c:pt>
              </c:numCache>
            </c:numRef>
          </c:val>
          <c:extLst>
            <c:ext xmlns:c16="http://schemas.microsoft.com/office/drawing/2014/chart" uri="{C3380CC4-5D6E-409C-BE32-E72D297353CC}">
              <c16:uniqueId val="{00000006-88CB-47F6-A046-02ECBED21A4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0.08</c:v>
                </c:pt>
                <c:pt idx="4">
                  <c:v>#N/A</c:v>
                </c:pt>
                <c:pt idx="5">
                  <c:v>0.41</c:v>
                </c:pt>
                <c:pt idx="6">
                  <c:v>#N/A</c:v>
                </c:pt>
                <c:pt idx="7">
                  <c:v>0.46</c:v>
                </c:pt>
                <c:pt idx="8">
                  <c:v>#N/A</c:v>
                </c:pt>
                <c:pt idx="9">
                  <c:v>0.44</c:v>
                </c:pt>
              </c:numCache>
            </c:numRef>
          </c:val>
          <c:extLst>
            <c:ext xmlns:c16="http://schemas.microsoft.com/office/drawing/2014/chart" uri="{C3380CC4-5D6E-409C-BE32-E72D297353CC}">
              <c16:uniqueId val="{00000007-88CB-47F6-A046-02ECBED21A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4.8099999999999996</c:v>
                </c:pt>
                <c:pt idx="2">
                  <c:v>#N/A</c:v>
                </c:pt>
                <c:pt idx="3">
                  <c:v>5.63</c:v>
                </c:pt>
                <c:pt idx="4">
                  <c:v>#N/A</c:v>
                </c:pt>
                <c:pt idx="5">
                  <c:v>5.41</c:v>
                </c:pt>
                <c:pt idx="6">
                  <c:v>#N/A</c:v>
                </c:pt>
                <c:pt idx="7">
                  <c:v>5.19</c:v>
                </c:pt>
                <c:pt idx="8">
                  <c:v>#N/A</c:v>
                </c:pt>
                <c:pt idx="9">
                  <c:v>7.65</c:v>
                </c:pt>
              </c:numCache>
            </c:numRef>
          </c:val>
          <c:extLst>
            <c:ext xmlns:c16="http://schemas.microsoft.com/office/drawing/2014/chart" uri="{C3380CC4-5D6E-409C-BE32-E72D297353CC}">
              <c16:uniqueId val="{00000008-88CB-47F6-A046-02ECBED21A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5.48</c:v>
                </c:pt>
                <c:pt idx="2">
                  <c:v>#N/A</c:v>
                </c:pt>
                <c:pt idx="3">
                  <c:v>8.64</c:v>
                </c:pt>
                <c:pt idx="4">
                  <c:v>#N/A</c:v>
                </c:pt>
                <c:pt idx="5">
                  <c:v>7.61</c:v>
                </c:pt>
                <c:pt idx="6">
                  <c:v>#N/A</c:v>
                </c:pt>
                <c:pt idx="7">
                  <c:v>6.74</c:v>
                </c:pt>
                <c:pt idx="8">
                  <c:v>#N/A</c:v>
                </c:pt>
                <c:pt idx="9">
                  <c:v>9.01</c:v>
                </c:pt>
              </c:numCache>
            </c:numRef>
          </c:val>
          <c:extLst>
            <c:ext xmlns:c16="http://schemas.microsoft.com/office/drawing/2014/chart" uri="{C3380CC4-5D6E-409C-BE32-E72D297353CC}">
              <c16:uniqueId val="{00000009-88CB-47F6-A046-02ECBED21A4C}"/>
            </c:ext>
          </c:extLst>
        </c:ser>
        <c:dLbls>
          <c:showLegendKey val="0"/>
          <c:showVal val="0"/>
          <c:showCatName val="0"/>
          <c:showSerName val="0"/>
          <c:showPercent val="0"/>
          <c:showBubbleSize val="0"/>
        </c:dLbls>
        <c:gapWidth val="150"/>
        <c:overlap val="100"/>
        <c:axId val="295225560"/>
        <c:axId val="298603704"/>
      </c:barChart>
      <c:catAx>
        <c:axId val="29522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603704"/>
        <c:crosses val="autoZero"/>
        <c:auto val="1"/>
        <c:lblAlgn val="ctr"/>
        <c:lblOffset val="100"/>
        <c:tickLblSkip val="1"/>
        <c:tickMarkSkip val="1"/>
        <c:noMultiLvlLbl val="0"/>
      </c:catAx>
      <c:valAx>
        <c:axId val="29860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225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319</c:v>
                </c:pt>
                <c:pt idx="5">
                  <c:v>319</c:v>
                </c:pt>
                <c:pt idx="8">
                  <c:v>325</c:v>
                </c:pt>
                <c:pt idx="11">
                  <c:v>317</c:v>
                </c:pt>
                <c:pt idx="14">
                  <c:v>310</c:v>
                </c:pt>
              </c:numCache>
            </c:numRef>
          </c:val>
          <c:extLst>
            <c:ext xmlns:c16="http://schemas.microsoft.com/office/drawing/2014/chart" uri="{C3380CC4-5D6E-409C-BE32-E72D297353CC}">
              <c16:uniqueId val="{00000000-E6B2-45AB-933B-BCDC702C48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B2-45AB-933B-BCDC702C48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B2-45AB-933B-BCDC702C48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11</c:v>
                </c:pt>
                <c:pt idx="9">
                  <c:v>17</c:v>
                </c:pt>
                <c:pt idx="12">
                  <c:v>21</c:v>
                </c:pt>
              </c:numCache>
            </c:numRef>
          </c:val>
          <c:extLst>
            <c:ext xmlns:c16="http://schemas.microsoft.com/office/drawing/2014/chart" uri="{C3380CC4-5D6E-409C-BE32-E72D297353CC}">
              <c16:uniqueId val="{00000003-E6B2-45AB-933B-BCDC702C48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414</c:v>
                </c:pt>
                <c:pt idx="3">
                  <c:v>411</c:v>
                </c:pt>
                <c:pt idx="6">
                  <c:v>405</c:v>
                </c:pt>
                <c:pt idx="9">
                  <c:v>478</c:v>
                </c:pt>
                <c:pt idx="12">
                  <c:v>481</c:v>
                </c:pt>
              </c:numCache>
            </c:numRef>
          </c:val>
          <c:extLst>
            <c:ext xmlns:c16="http://schemas.microsoft.com/office/drawing/2014/chart" uri="{C3380CC4-5D6E-409C-BE32-E72D297353CC}">
              <c16:uniqueId val="{00000004-E6B2-45AB-933B-BCDC702C48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B2-45AB-933B-BCDC702C48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B2-45AB-933B-BCDC702C48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313</c:v>
                </c:pt>
                <c:pt idx="3">
                  <c:v>258</c:v>
                </c:pt>
                <c:pt idx="6">
                  <c:v>181</c:v>
                </c:pt>
                <c:pt idx="9">
                  <c:v>109</c:v>
                </c:pt>
                <c:pt idx="12">
                  <c:v>78</c:v>
                </c:pt>
              </c:numCache>
            </c:numRef>
          </c:val>
          <c:extLst>
            <c:ext xmlns:c16="http://schemas.microsoft.com/office/drawing/2014/chart" uri="{C3380CC4-5D6E-409C-BE32-E72D297353CC}">
              <c16:uniqueId val="{00000007-E6B2-45AB-933B-BCDC702C4803}"/>
            </c:ext>
          </c:extLst>
        </c:ser>
        <c:dLbls>
          <c:showLegendKey val="0"/>
          <c:showVal val="0"/>
          <c:showCatName val="0"/>
          <c:showSerName val="0"/>
          <c:showPercent val="0"/>
          <c:showBubbleSize val="0"/>
        </c:dLbls>
        <c:gapWidth val="100"/>
        <c:overlap val="100"/>
        <c:axId val="298882872"/>
        <c:axId val="298513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408</c:v>
                </c:pt>
                <c:pt idx="2">
                  <c:v>#N/A</c:v>
                </c:pt>
                <c:pt idx="3">
                  <c:v>#N/A</c:v>
                </c:pt>
                <c:pt idx="4">
                  <c:v>350</c:v>
                </c:pt>
                <c:pt idx="5">
                  <c:v>#N/A</c:v>
                </c:pt>
                <c:pt idx="6">
                  <c:v>#N/A</c:v>
                </c:pt>
                <c:pt idx="7">
                  <c:v>272</c:v>
                </c:pt>
                <c:pt idx="8">
                  <c:v>#N/A</c:v>
                </c:pt>
                <c:pt idx="9">
                  <c:v>#N/A</c:v>
                </c:pt>
                <c:pt idx="10">
                  <c:v>287</c:v>
                </c:pt>
                <c:pt idx="11">
                  <c:v>#N/A</c:v>
                </c:pt>
                <c:pt idx="12">
                  <c:v>#N/A</c:v>
                </c:pt>
                <c:pt idx="13">
                  <c:v>270</c:v>
                </c:pt>
                <c:pt idx="14">
                  <c:v>#N/A</c:v>
                </c:pt>
              </c:numCache>
            </c:numRef>
          </c:val>
          <c:smooth val="0"/>
          <c:extLst>
            <c:ext xmlns:c16="http://schemas.microsoft.com/office/drawing/2014/chart" uri="{C3380CC4-5D6E-409C-BE32-E72D297353CC}">
              <c16:uniqueId val="{00000008-E6B2-45AB-933B-BCDC702C4803}"/>
            </c:ext>
          </c:extLst>
        </c:ser>
        <c:dLbls>
          <c:showLegendKey val="0"/>
          <c:showVal val="0"/>
          <c:showCatName val="0"/>
          <c:showSerName val="0"/>
          <c:showPercent val="0"/>
          <c:showBubbleSize val="0"/>
        </c:dLbls>
        <c:marker val="1"/>
        <c:smooth val="0"/>
        <c:axId val="298882872"/>
        <c:axId val="298513304"/>
      </c:lineChart>
      <c:catAx>
        <c:axId val="29888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513304"/>
        <c:crosses val="autoZero"/>
        <c:auto val="1"/>
        <c:lblAlgn val="ctr"/>
        <c:lblOffset val="100"/>
        <c:tickLblSkip val="1"/>
        <c:tickMarkSkip val="1"/>
        <c:noMultiLvlLbl val="0"/>
      </c:catAx>
      <c:valAx>
        <c:axId val="29851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8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3176</c:v>
                </c:pt>
                <c:pt idx="5">
                  <c:v>2909</c:v>
                </c:pt>
                <c:pt idx="8">
                  <c:v>2693</c:v>
                </c:pt>
                <c:pt idx="11">
                  <c:v>2450</c:v>
                </c:pt>
                <c:pt idx="14">
                  <c:v>2182</c:v>
                </c:pt>
              </c:numCache>
            </c:numRef>
          </c:val>
          <c:extLst>
            <c:ext xmlns:c16="http://schemas.microsoft.com/office/drawing/2014/chart" uri="{C3380CC4-5D6E-409C-BE32-E72D297353CC}">
              <c16:uniqueId val="{00000000-3249-4AE1-B6AC-77CECC0F21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249-4AE1-B6AC-77CECC0F21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5824</c:v>
                </c:pt>
                <c:pt idx="5">
                  <c:v>5867</c:v>
                </c:pt>
                <c:pt idx="8">
                  <c:v>7405</c:v>
                </c:pt>
                <c:pt idx="11">
                  <c:v>7895</c:v>
                </c:pt>
                <c:pt idx="14">
                  <c:v>8883</c:v>
                </c:pt>
              </c:numCache>
            </c:numRef>
          </c:val>
          <c:extLst>
            <c:ext xmlns:c16="http://schemas.microsoft.com/office/drawing/2014/chart" uri="{C3380CC4-5D6E-409C-BE32-E72D297353CC}">
              <c16:uniqueId val="{00000002-3249-4AE1-B6AC-77CECC0F21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49-4AE1-B6AC-77CECC0F21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49-4AE1-B6AC-77CECC0F21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49-4AE1-B6AC-77CECC0F21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955</c:v>
                </c:pt>
                <c:pt idx="3">
                  <c:v>1034</c:v>
                </c:pt>
                <c:pt idx="6">
                  <c:v>1110</c:v>
                </c:pt>
                <c:pt idx="9">
                  <c:v>1111</c:v>
                </c:pt>
                <c:pt idx="12">
                  <c:v>1099</c:v>
                </c:pt>
              </c:numCache>
            </c:numRef>
          </c:val>
          <c:extLst>
            <c:ext xmlns:c16="http://schemas.microsoft.com/office/drawing/2014/chart" uri="{C3380CC4-5D6E-409C-BE32-E72D297353CC}">
              <c16:uniqueId val="{00000006-3249-4AE1-B6AC-77CECC0F21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56</c:v>
                </c:pt>
                <c:pt idx="3">
                  <c:v>112</c:v>
                </c:pt>
                <c:pt idx="6">
                  <c:v>136</c:v>
                </c:pt>
                <c:pt idx="9">
                  <c:v>164</c:v>
                </c:pt>
                <c:pt idx="12">
                  <c:v>162</c:v>
                </c:pt>
              </c:numCache>
            </c:numRef>
          </c:val>
          <c:extLst>
            <c:ext xmlns:c16="http://schemas.microsoft.com/office/drawing/2014/chart" uri="{C3380CC4-5D6E-409C-BE32-E72D297353CC}">
              <c16:uniqueId val="{00000007-3249-4AE1-B6AC-77CECC0F21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3510</c:v>
                </c:pt>
                <c:pt idx="3">
                  <c:v>3209</c:v>
                </c:pt>
                <c:pt idx="6">
                  <c:v>2899</c:v>
                </c:pt>
                <c:pt idx="9">
                  <c:v>2619</c:v>
                </c:pt>
                <c:pt idx="12">
                  <c:v>2321</c:v>
                </c:pt>
              </c:numCache>
            </c:numRef>
          </c:val>
          <c:extLst>
            <c:ext xmlns:c16="http://schemas.microsoft.com/office/drawing/2014/chart" uri="{C3380CC4-5D6E-409C-BE32-E72D297353CC}">
              <c16:uniqueId val="{00000008-3249-4AE1-B6AC-77CECC0F21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49-4AE1-B6AC-77CECC0F21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1465</c:v>
                </c:pt>
                <c:pt idx="3">
                  <c:v>765</c:v>
                </c:pt>
                <c:pt idx="6">
                  <c:v>596</c:v>
                </c:pt>
                <c:pt idx="9">
                  <c:v>497</c:v>
                </c:pt>
                <c:pt idx="12">
                  <c:v>427</c:v>
                </c:pt>
              </c:numCache>
            </c:numRef>
          </c:val>
          <c:extLst>
            <c:ext xmlns:c16="http://schemas.microsoft.com/office/drawing/2014/chart" uri="{C3380CC4-5D6E-409C-BE32-E72D297353CC}">
              <c16:uniqueId val="{0000000A-3249-4AE1-B6AC-77CECC0F21F1}"/>
            </c:ext>
          </c:extLst>
        </c:ser>
        <c:dLbls>
          <c:showLegendKey val="0"/>
          <c:showVal val="0"/>
          <c:showCatName val="0"/>
          <c:showSerName val="0"/>
          <c:showPercent val="0"/>
          <c:showBubbleSize val="0"/>
        </c:dLbls>
        <c:gapWidth val="100"/>
        <c:overlap val="100"/>
        <c:axId val="294898232"/>
        <c:axId val="29489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49-4AE1-B6AC-77CECC0F21F1}"/>
            </c:ext>
          </c:extLst>
        </c:ser>
        <c:dLbls>
          <c:showLegendKey val="0"/>
          <c:showVal val="0"/>
          <c:showCatName val="0"/>
          <c:showSerName val="0"/>
          <c:showPercent val="0"/>
          <c:showBubbleSize val="0"/>
        </c:dLbls>
        <c:marker val="1"/>
        <c:smooth val="0"/>
        <c:axId val="294898232"/>
        <c:axId val="294891568"/>
      </c:lineChart>
      <c:catAx>
        <c:axId val="29489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891568"/>
        <c:crosses val="autoZero"/>
        <c:auto val="1"/>
        <c:lblAlgn val="ctr"/>
        <c:lblOffset val="100"/>
        <c:tickLblSkip val="1"/>
        <c:tickMarkSkip val="1"/>
        <c:noMultiLvlLbl val="0"/>
      </c:catAx>
      <c:valAx>
        <c:axId val="29489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89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6873</c:v>
                </c:pt>
                <c:pt idx="1">
                  <c:v>2075</c:v>
                </c:pt>
                <c:pt idx="2">
                  <c:v>2957</c:v>
                </c:pt>
              </c:numCache>
            </c:numRef>
          </c:val>
          <c:extLst>
            <c:ext xmlns:c16="http://schemas.microsoft.com/office/drawing/2014/chart" uri="{C3380CC4-5D6E-409C-BE32-E72D297353CC}">
              <c16:uniqueId val="{00000000-44CF-4CE7-AB7E-A803976CDE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4CF-4CE7-AB7E-A803976CDE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532</c:v>
                </c:pt>
                <c:pt idx="1">
                  <c:v>5786</c:v>
                </c:pt>
                <c:pt idx="2">
                  <c:v>5846</c:v>
                </c:pt>
              </c:numCache>
            </c:numRef>
          </c:val>
          <c:extLst>
            <c:ext xmlns:c16="http://schemas.microsoft.com/office/drawing/2014/chart" uri="{C3380CC4-5D6E-409C-BE32-E72D297353CC}">
              <c16:uniqueId val="{00000002-44CF-4CE7-AB7E-A803976CDE18}"/>
            </c:ext>
          </c:extLst>
        </c:ser>
        <c:dLbls>
          <c:showLegendKey val="0"/>
          <c:showVal val="0"/>
          <c:showCatName val="0"/>
          <c:showSerName val="0"/>
          <c:showPercent val="0"/>
          <c:showBubbleSize val="0"/>
        </c:dLbls>
        <c:gapWidth val="120"/>
        <c:overlap val="100"/>
        <c:axId val="294892744"/>
        <c:axId val="294895880"/>
      </c:barChart>
      <c:catAx>
        <c:axId val="29489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4895880"/>
        <c:crosses val="autoZero"/>
        <c:auto val="1"/>
        <c:lblAlgn val="ctr"/>
        <c:lblOffset val="100"/>
        <c:tickLblSkip val="1"/>
        <c:tickMarkSkip val="1"/>
        <c:noMultiLvlLbl val="0"/>
      </c:catAx>
      <c:valAx>
        <c:axId val="294895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489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{7AB3A9A0-94ED-44A0-B1E7-611307966BCD}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A65-4952-B21A-522BFDB8BF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{467973C6-A808-496D-A2D3-89750B661EB8}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65-4952-B21A-522BFDB8BF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{E605C7D8-D740-4A1E-ACBC-613DE8059535}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65-4952-B21A-522BFDB8BF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{ED73B1B1-3229-4E40-A197-30D6E0B2C805}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65-4952-B21A-522BFDB8BF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{EB235809-B685-4360-B859-A027CC455AAB}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65-4952-B21A-522BFDB8BF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{EDF77ECF-DDDC-455F-A37C-60C203EB2320}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A65-4952-B21A-522BFDB8BF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{1540E44C-3DEB-490C-A14B-8FC15019E4A3}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A65-4952-B21A-522BFDB8BF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{D2F32098-1ADC-4376-BA42-E7A30CAE5628}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A65-4952-B21A-522BFDB8BF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{8E10BAE1-E2D6-4C97-9E26-97242245A035}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A65-4952-B21A-522BFDB8BF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72.099999999999994</c:v>
                </c:pt>
                <c:pt idx="24">
                  <c:v>72.3</c:v>
                </c:pt>
                <c:pt idx="32">
                  <c:v>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65-4952-B21A-522BFDB8BF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{EFA19BD6-A192-48CC-9970-F56E3E892466}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A65-4952-B21A-522BFDB8BF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{797DDAEC-FD1B-4F95-80A1-646D478D6DC7}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65-4952-B21A-522BFDB8BF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{C75997A2-C7A4-4BF4-936C-B9347747EAF6}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65-4952-B21A-522BFDB8BF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{E9F6C40D-0559-4390-84E8-E9D7C1D4126E}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65-4952-B21A-522BFDB8BF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{215A73C2-133B-4B88-9E64-E75793D131C6}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65-4952-B21A-522BFDB8BF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{58D224F1-5269-4940-9859-FFB0B8AA210B}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A65-4952-B21A-522BFDB8BF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{4FCC4565-4D6A-45ED-9ECE-921303EB005E}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A65-4952-B21A-522BFDB8BF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{D1F3F01E-D39F-42DC-9314-81493CC6D93D}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A65-4952-B21A-522BFDB8BF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{98C7B781-9F00-41C6-9740-916BAA58EA1D}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A65-4952-B21A-522BFDB8B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c:ext xmlns:c16="http://schemas.microsoft.com/office/drawing/2014/chart" uri="{C3380CC4-5D6E-409C-BE32-E72D297353CC}">
              <c16:uniqueId val="{00000013-2A65-4952-B21A-522BFDB8BFBF}"/>
            </c:ext>
          </c:extLst>
        </c:ser>
        <c:dLbls>
          <c:showLegendKey val="0"/>
          <c:showVal val="1"/>
          <c:showCatName val="0"/>
          <c:showSerName val="0"/>
          <c:showPercent val="0"/>
          <c:showBubbleSize val="0"/>
        </c:dLbls>
        <c:axId val="46179840"/>
        <c:axId val="46181760"/>
      </c:scatterChart>
      <c:valAx>
        <c:axId val="46179840"/>
        <c:scaling>
          <c:orientation val="minMax"/>
          <c:max val="60.9"/>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{4B63BDBB-ED54-4724-A0E9-095A9F444B20}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696-4579-8BE9-67035A49E5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{E69E13BA-CEB8-429D-88EA-4DB88E20998A}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96-4579-8BE9-67035A49E5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{1CB2EC30-07F9-4ED2-8DBE-92233FFF68B9}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96-4579-8BE9-67035A49E5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{4BF57AF8-363D-4EAC-B77B-D0388D334DD0}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96-4579-8BE9-67035A49E5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{10EBDD20-7835-44C5-A36B-64B1493D90D4}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96-4579-8BE9-67035A49E5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{33DBF7C6-FEBD-42F8-8176-3D1D33513A81}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696-4579-8BE9-67035A49E5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{4FA5F5EA-3AB8-45E8-B047-37D2486BFC2F}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696-4579-8BE9-67035A49E5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{2CCCA892-1B75-4917-B0C7-EBD8F52CC3EA}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696-4579-8BE9-67035A49E5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{6E84D8EB-12EF-410C-851F-11CE701D4484}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696-4579-8BE9-67035A49E5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11.5</c:v>
                </c:pt>
                <c:pt idx="16">
                  <c:v>9.8000000000000007</c:v>
                </c:pt>
                <c:pt idx="24">
                  <c:v>8.1999999999999993</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96-4579-8BE9-67035A49E5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{CFCD4E12-D47A-4638-981D-89CC28F40463}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696-4579-8BE9-67035A49E5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{701F0B78-4F73-4F4C-908E-B7C9E69480C6}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96-4579-8BE9-67035A49E5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{961C6662-EFA6-44A0-B746-57D1B17E10EB}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96-4579-8BE9-67035A49E5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{927CD3BD-315C-4056-800D-3A4019D05FCA}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96-4579-8BE9-67035A49E5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{D5D962F6-6233-4CE9-BB1A-D615B2BD59A9}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96-4579-8BE9-67035A49E5D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{F9AF07FE-FFEA-42D1-AA71-83D874A6E3D1}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696-4579-8BE9-67035A49E5D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{E6B357A6-7A09-45E3-8290-0E5633910D9A}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696-4579-8BE9-67035A49E5D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{11B7DF30-576B-4021-9E6C-5FFD82FCE04A}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696-4579-8BE9-67035A49E5D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{8B84D49E-C7AA-4AB7-9A6C-11D4D7F054B8}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696-4579-8BE9-67035A49E5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B696-4579-8BE9-67035A49E5D3}"/>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起債の新規発行を抑制しているため、元利償還金は減少しているが、下水道事業において、公営企業債の元利償還金に対する繰入金が若干増加した。公営企業債の元利償還金に対する繰入金は、横ばいの状態が続くが、実質公債費比率の分子は、現在の収支状況が続く限り、減少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起債の新規発行を抑制しているため、一般会計等に係る地方債の現在高は今後も減少する見込みである。また、充当可能基金は増加しているが、公共施設等総合管理計画に基づき、公共施設等維持整備基金を活用しながら計画的に公共施設の老朽化対策を行っていく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大阪府田尻町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年度に、今後発生してくる公共施設の老朽化対策事業に充てるため、公共施設等維持整備基金を創設したため、財政調整基金が減少し、その他特定目的基金が増加している。平成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年度は、良好な収支状況により、全体で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基金の使途の明確化を図るため、平成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年度に財政調整基金を取り崩して公共施設等維持整備基金を創設しており、今後も財政調整基金が過剰な金額とならないよう使途について検討していく。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の老朽化対策が今後の課題であり、公共施設等維持整備基金を充当して計画的に更新を行っていく。また、職員年齢に偏りがあることから、一時的に大量の職員が退職することが見込まれるため、職員退職手当基金へ一定額を積み立てる。福祉基金については、福祉計画の策定などに充てる予定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良好な収支状況による財政調整基金への積み立てが主な増加理由である。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維持整備基金については、公共施設等総合管理計画に基づき、計画的に公共施設の修繕等を実施し、適正な基金運用を図っていく。職員退職手当基金については、関西国際空港開港関連で大量に採用した職員が、令和４年度以降に一時的に集中して退職していくことから、歳出の平準化を図るため、継続的に積み立てを実施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維持整備基金へ積み替えを実施したことにより、財政調整基金残高は一時的に減少したが、関西国際空港関連の税収が好調であり、税収は増加傾向である。このことから、財政調整基金残高も増加していくことが予想され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財政調整基金の残高が増加し過ぎないよう、財政規模に見合った適切な事業を実施し、住民サービスの向上を図っていく。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有形固定資産減価償却率は緩やかに伸びており、類似団体内平均値より高い水準にあるが、これは多くの施設が老朽化しており、計画的に維持管理を行っていなかったことが要因である。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現在、それぞれの公共施設等について個別施設計画を策定中であり、令和２年度末に完成予定である。当該計画を策定後は、施設の維持管理を適切に進めていく。 </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42182</xdr:rowOff>
    </xdr:from>
    <xdr:to>
      <xdr:col>23</xdr:col>
      <xdr:colOff>85725</xdr:colOff>
      <xdr:row>29</xdr:row>
      <xdr:rowOff>63772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578575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69941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80734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98" name="n_1mainValue有形固定資産減価償却率">
          <a:extLst>
            <a:ext uri="{FF2B5EF4-FFF2-40B4-BE49-F238E27FC236}">
              <a16:creationId xmlns:a16="http://schemas.microsoft.com/office/drawing/2014/main" id="{00000000-0008-0000-0000-000062000000}"/>
            </a:ext>
          </a:extLst>
        </xdr:cNvPr>
        <xdr:cNvSpPr txBox="1"/>
      </xdr:nvSpPr>
      <xdr:spPr>
        <a:xfrm>
          <a:off x="38360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9" name="n_2mainValue有形固定資産減価償却率">
          <a:extLst>
            <a:ext uri="{FF2B5EF4-FFF2-40B4-BE49-F238E27FC236}">
              <a16:creationId xmlns:a16="http://schemas.microsoft.com/office/drawing/2014/main" id="{00000000-0008-0000-0000-000063000000}"/>
            </a:ext>
          </a:extLst>
        </xdr:cNvPr>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将来負担額よりも充当可能財源が多いため、数値なしとなっている。類似団体内平均値と比較しても、大幅に良好な財政状況となっている。充当可能財源は、増加傾向にあるため、今後も同様の水準を維持できるものと考えられ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0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00000000-0008-0000-0000-000081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1" name="債務償還比率最大値テキスト">
          <a:extLst>
            <a:ext uri="{FF2B5EF4-FFF2-40B4-BE49-F238E27FC236}">
              <a16:creationId xmlns:a16="http://schemas.microsoft.com/office/drawing/2014/main" id="{00000000-0008-0000-0000-000083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3" name="債務償還比率平均値テキスト">
          <a:extLst>
            <a:ext uri="{FF2B5EF4-FFF2-40B4-BE49-F238E27FC236}">
              <a16:creationId xmlns:a16="http://schemas.microsoft.com/office/drawing/2014/main" id="{00000000-0008-0000-0000-000085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51974</xdr:rowOff>
    </xdr:from>
    <xdr:ext cx="469744" cy="259045"/>
    <xdr:sp macro="" textlink="">
      <xdr:nvSpPr>
        <xdr:cNvPr id="141" name="n_1aveValue債務償還比率">
          <a:extLst>
            <a:ext uri="{FF2B5EF4-FFF2-40B4-BE49-F238E27FC236}">
              <a16:creationId xmlns:a16="http://schemas.microsoft.com/office/drawing/2014/main" id="{00000000-0008-0000-0000-00008D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159294</xdr:rowOff>
    </xdr:from>
    <xdr:to>
      <xdr:col>24</xdr:col>
      <xdr:colOff>114300</xdr:colOff>
      <xdr:row>33</xdr:row>
      <xdr:rowOff>89444</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110688</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55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149497</xdr:rowOff>
    </xdr:from>
    <xdr:to>
      <xdr:col>20</xdr:col>
      <xdr:colOff>38100</xdr:colOff>
      <xdr:row>33</xdr:row>
      <xdr:rowOff>79647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28847</xdr:rowOff>
    </xdr:from>
    <xdr:to>
      <xdr:col>24</xdr:col>
      <xdr:colOff>63500</xdr:colOff>
      <xdr:row>33</xdr:row>
      <xdr:rowOff>38644</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3797300" y="56866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133169</xdr:rowOff>
    </xdr:from>
    <xdr:to>
      <xdr:col>15</xdr:col>
      <xdr:colOff>101600</xdr:colOff>
      <xdr:row>33</xdr:row>
      <xdr:rowOff>63319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12519</xdr:rowOff>
    </xdr:from>
    <xdr:to>
      <xdr:col>19</xdr:col>
      <xdr:colOff>177800</xdr:colOff>
      <xdr:row>33</xdr:row>
      <xdr:rowOff>28847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2908300" y="56703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96174</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79846</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539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144550</xdr:rowOff>
    </xdr:from>
    <xdr:to>
      <xdr:col>55</xdr:col>
      <xdr:colOff>50800</xdr:colOff>
      <xdr:row>42</xdr:row>
      <xdr:rowOff>74700</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1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59477</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708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144482</xdr:rowOff>
    </xdr:from>
    <xdr:to>
      <xdr:col>50</xdr:col>
      <xdr:colOff>165100</xdr:colOff>
      <xdr:row>42</xdr:row>
      <xdr:rowOff>74632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1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23832</xdr:rowOff>
    </xdr:from>
    <xdr:to>
      <xdr:col>55</xdr:col>
      <xdr:colOff>0</xdr:colOff>
      <xdr:row>42</xdr:row>
      <xdr:rowOff>23900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9639300" y="7224732"/>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144184</xdr:rowOff>
    </xdr:from>
    <xdr:to>
      <xdr:col>46</xdr:col>
      <xdr:colOff>38100</xdr:colOff>
      <xdr:row>42</xdr:row>
      <xdr:rowOff>74334</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1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23534</xdr:rowOff>
    </xdr:from>
    <xdr:to>
      <xdr:col>50</xdr:col>
      <xdr:colOff>114300</xdr:colOff>
      <xdr:row>42</xdr:row>
      <xdr:rowOff>23832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8750300" y="722443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65759</xdr:rowOff>
    </xdr:from>
    <xdr:ext cx="469744"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91727" y="726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65461</xdr:rowOff>
    </xdr:from>
    <xdr:ext cx="469744"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515427" y="726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78196</xdr:rowOff>
    </xdr:from>
    <xdr:to>
      <xdr:col>24</xdr:col>
      <xdr:colOff>114300</xdr:colOff>
      <xdr:row>65</xdr:row>
      <xdr:rowOff>8346</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164573</xdr:rowOff>
    </xdr:from>
    <xdr:ext cx="340478"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10965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100-0000C9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100-0000CB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3,629,470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100-0000CD000000}"/>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25050</xdr:rowOff>
    </xdr:from>
    <xdr:to>
      <xdr:col>55</xdr:col>
      <xdr:colOff>50800</xdr:colOff>
      <xdr:row>64</xdr:row>
      <xdr:rowOff>126650</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10426700" y="109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111427</xdr:rowOff>
    </xdr:from>
    <xdr:ext cx="378565" cy="259045"/>
    <xdr:sp macro="" textlink="">
      <xdr:nvSpPr>
        <xdr:cNvPr id="216" name="【橋りょう・トンネル】&#10;一人当たり有形固定資産（償却資産）額該当値テキスト">
          <a:extLst>
            <a:ext uri="{FF2B5EF4-FFF2-40B4-BE49-F238E27FC236}">
              <a16:creationId xmlns:a16="http://schemas.microsoft.com/office/drawing/2014/main" id="{00000000-0008-0000-0100-0000D8000000}"/>
            </a:ext>
          </a:extLst>
        </xdr:cNvPr>
        <xdr:cNvSpPr txBox="1"/>
      </xdr:nvSpPr>
      <xdr:spPr>
        <a:xfrm>
          <a:off x="10515600" y="10912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121464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9" name="n_3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00000000-0008-0000-0100-0000F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00000000-0008-0000-0100-0000F500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a:extLst>
            <a:ext uri="{FF2B5EF4-FFF2-40B4-BE49-F238E27FC236}">
              <a16:creationId xmlns:a16="http://schemas.microsoft.com/office/drawing/2014/main" id="{00000000-0008-0000-0100-0000F7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00000000-0008-0000-0100-0000F900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89552</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00000000-0008-0000-0100-000004010000}"/>
            </a:ext>
          </a:extLst>
        </xdr:cNvPr>
        <xdr:cNvSpPr txBox="1"/>
      </xdr:nvSpPr>
      <xdr:spPr>
        <a:xfrm>
          <a:off x="4673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3797300" y="142208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85725</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2908300" y="14268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65" name="n_1aveValue【公営住宅】&#10;有形固定資産減価償却率">
          <a:extLst>
            <a:ext uri="{FF2B5EF4-FFF2-40B4-BE49-F238E27FC236}">
              <a16:creationId xmlns:a16="http://schemas.microsoft.com/office/drawing/2014/main" id="{00000000-0008-0000-0100-00000901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6" name="n_2aveValue【公営住宅】&#10;有形固定資産減価償却率">
          <a:extLst>
            <a:ext uri="{FF2B5EF4-FFF2-40B4-BE49-F238E27FC236}">
              <a16:creationId xmlns:a16="http://schemas.microsoft.com/office/drawing/2014/main" id="{00000000-0008-0000-0100-00000A010000}"/>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7" name="n_3aveValue【公営住宅】&#10;有形固定資産減価償却率">
          <a:extLst>
            <a:ext uri="{FF2B5EF4-FFF2-40B4-BE49-F238E27FC236}">
              <a16:creationId xmlns:a16="http://schemas.microsoft.com/office/drawing/2014/main" id="{00000000-0008-0000-0100-00000B01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68" name="n_1mainValue【公営住宅】&#10;有形固定資産減価償却率">
          <a:extLst>
            <a:ext uri="{FF2B5EF4-FFF2-40B4-BE49-F238E27FC236}">
              <a16:creationId xmlns:a16="http://schemas.microsoft.com/office/drawing/2014/main" id="{00000000-0008-0000-0100-00000C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69" name="n_2mainValue【公営住宅】&#10;有形固定資産減価償却率">
          <a:extLst>
            <a:ext uri="{FF2B5EF4-FFF2-40B4-BE49-F238E27FC236}">
              <a16:creationId xmlns:a16="http://schemas.microsoft.com/office/drawing/2014/main" id="{00000000-0008-0000-0100-00000D010000}"/>
            </a:ext>
          </a:extLst>
        </xdr:cNvPr>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1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100-000026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100-000028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100-00002A010000}"/>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90742</xdr:rowOff>
    </xdr:from>
    <xdr:to>
      <xdr:col>55</xdr:col>
      <xdr:colOff>50800</xdr:colOff>
      <xdr:row>86</xdr:row>
      <xdr:rowOff>20892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426700" y="146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69169</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100-000035010000}"/>
            </a:ext>
          </a:extLst>
        </xdr:cNvPr>
        <xdr:cNvSpPr txBox="1"/>
      </xdr:nvSpPr>
      <xdr:spPr>
        <a:xfrm>
          <a:off x="10515600" y="1464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141542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9639300" y="1471422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87122</xdr:rowOff>
    </xdr:from>
    <xdr:to>
      <xdr:col>46</xdr:col>
      <xdr:colOff>38100</xdr:colOff>
      <xdr:row>86</xdr:row>
      <xdr:rowOff>17272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8699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137922</xdr:rowOff>
    </xdr:from>
    <xdr:to>
      <xdr:col>50</xdr:col>
      <xdr:colOff>114300</xdr:colOff>
      <xdr:row>85</xdr:row>
      <xdr:rowOff>140970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8750300" y="147111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14" name="n_1aveValue【公営住宅】&#10;一人当たり面積">
          <a:extLst>
            <a:ext uri="{FF2B5EF4-FFF2-40B4-BE49-F238E27FC236}">
              <a16:creationId xmlns:a16="http://schemas.microsoft.com/office/drawing/2014/main" id="{00000000-0008-0000-0100-00003A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15" name="n_2aveValue【公営住宅】&#10;一人当たり面積">
          <a:extLst>
            <a:ext uri="{FF2B5EF4-FFF2-40B4-BE49-F238E27FC236}">
              <a16:creationId xmlns:a16="http://schemas.microsoft.com/office/drawing/2014/main" id="{00000000-0008-0000-0100-00003B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6" name="n_3aveValue【公営住宅】&#10;一人当たり面積">
          <a:extLst>
            <a:ext uri="{FF2B5EF4-FFF2-40B4-BE49-F238E27FC236}">
              <a16:creationId xmlns:a16="http://schemas.microsoft.com/office/drawing/2014/main" id="{00000000-0008-0000-0100-00003C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17" name="n_1mainValue【公営住宅】&#10;一人当たり面積">
          <a:extLst>
            <a:ext uri="{FF2B5EF4-FFF2-40B4-BE49-F238E27FC236}">
              <a16:creationId xmlns:a16="http://schemas.microsoft.com/office/drawing/2014/main" id="{00000000-0008-0000-0100-00003D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8399</xdr:rowOff>
    </xdr:from>
    <xdr:ext cx="469744" cy="259045"/>
    <xdr:sp macro="" textlink="">
      <xdr:nvSpPr>
        <xdr:cNvPr id="318" name="n_2mainValue【公営住宅】&#10;一人当たり面積">
          <a:extLst>
            <a:ext uri="{FF2B5EF4-FFF2-40B4-BE49-F238E27FC236}">
              <a16:creationId xmlns:a16="http://schemas.microsoft.com/office/drawing/2014/main" id="{00000000-0008-0000-0100-00003E010000}"/>
            </a:ext>
          </a:extLst>
        </xdr:cNvPr>
        <xdr:cNvSpPr txBox="1"/>
      </xdr:nvSpPr>
      <xdr:spPr>
        <a:xfrm>
          <a:off x="8515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1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100-000069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1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100-00006D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375" name="楕円 374">
          <a:extLst>
            <a:ext uri="{FF2B5EF4-FFF2-40B4-BE49-F238E27FC236}">
              <a16:creationId xmlns:a16="http://schemas.microsoft.com/office/drawing/2014/main" id="{00000000-0008-0000-0100-000077010000}"/>
            </a:ext>
          </a:extLst>
        </xdr:cNvPr>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61340</xdr:rowOff>
    </xdr:from>
    <xdr:ext cx="405111" cy="259045"/>
    <xdr:sp macro="" textlink="">
      <xdr:nvSpPr>
        <xdr:cNvPr id="376" name="【認定こども園・幼稚園・保育所】&#10;有形固定資産減価償却率該当値テキスト">
          <a:extLst>
            <a:ext uri="{FF2B5EF4-FFF2-40B4-BE49-F238E27FC236}">
              <a16:creationId xmlns:a16="http://schemas.microsoft.com/office/drawing/2014/main" id="{00000000-0008-0000-0100-000078010000}"/>
            </a:ext>
          </a:extLst>
        </xdr:cNvPr>
        <xdr:cNvSpPr txBox="1"/>
      </xdr:nvSpPr>
      <xdr:spPr>
        <a:xfrm>
          <a:off x="16357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377" name="楕円 376">
          <a:extLst>
            <a:ext uri="{FF2B5EF4-FFF2-40B4-BE49-F238E27FC236}">
              <a16:creationId xmlns:a16="http://schemas.microsoft.com/office/drawing/2014/main" id="{00000000-0008-0000-0100-000079010000}"/>
            </a:ext>
          </a:extLst>
        </xdr:cNvPr>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131717</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15481300" y="64329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131717</xdr:rowOff>
    </xdr:from>
    <xdr:to>
      <xdr:col>81</xdr:col>
      <xdr:colOff>50800</xdr:colOff>
      <xdr:row>37</xdr:row>
      <xdr:rowOff>159476</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4592300" y="64753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381" name="n_1ave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82" name="n_2aveValue【認定こども園・幼稚園・保育所】&#10;有形固定資産減価償却率">
          <a:extLst>
            <a:ext uri="{FF2B5EF4-FFF2-40B4-BE49-F238E27FC236}">
              <a16:creationId xmlns:a16="http://schemas.microsoft.com/office/drawing/2014/main" id="{00000000-0008-0000-0100-00007E010000}"/>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83" name="n_3aveValue【認定こども園・幼稚園・保育所】&#10;有形固定資産減価償却率">
          <a:extLst>
            <a:ext uri="{FF2B5EF4-FFF2-40B4-BE49-F238E27FC236}">
              <a16:creationId xmlns:a16="http://schemas.microsoft.com/office/drawing/2014/main" id="{00000000-0008-0000-0100-00007F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2194</xdr:rowOff>
    </xdr:from>
    <xdr:ext cx="405111" cy="259045"/>
    <xdr:sp macro="" textlink="">
      <xdr:nvSpPr>
        <xdr:cNvPr id="384" name="n_1mainValue【認定こども園・幼稚園・保育所】&#10;有形固定資産減価償却率">
          <a:extLst>
            <a:ext uri="{FF2B5EF4-FFF2-40B4-BE49-F238E27FC236}">
              <a16:creationId xmlns:a16="http://schemas.microsoft.com/office/drawing/2014/main" id="{00000000-0008-0000-0100-000080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85" name="n_2mainValue【認定こども園・幼稚園・保育所】&#10;有形固定資産減価償却率">
          <a:extLst>
            <a:ext uri="{FF2B5EF4-FFF2-40B4-BE49-F238E27FC236}">
              <a16:creationId xmlns:a16="http://schemas.microsoft.com/office/drawing/2014/main" id="{00000000-0008-0000-0100-000081010000}"/>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1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100-000098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100-00009A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100-00009C010000}"/>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66548</xdr:rowOff>
    </xdr:from>
    <xdr:to>
      <xdr:col>116</xdr:col>
      <xdr:colOff>114300</xdr:colOff>
      <xdr:row>37</xdr:row>
      <xdr:rowOff>168148</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21107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89425</xdr:rowOff>
    </xdr:from>
    <xdr:ext cx="469744" cy="259045"/>
    <xdr:sp macro="" textlink="">
      <xdr:nvSpPr>
        <xdr:cNvPr id="423" name="【認定こども園・幼稚園・保育所】&#10;一人当たり面積該当値テキスト">
          <a:extLst>
            <a:ext uri="{FF2B5EF4-FFF2-40B4-BE49-F238E27FC236}">
              <a16:creationId xmlns:a16="http://schemas.microsoft.com/office/drawing/2014/main" id="{00000000-0008-0000-0100-0000A7010000}"/>
            </a:ext>
          </a:extLst>
        </xdr:cNvPr>
        <xdr:cNvSpPr txBox="1"/>
      </xdr:nvSpPr>
      <xdr:spPr>
        <a:xfrm>
          <a:off x="22199600"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61976</xdr:rowOff>
    </xdr:from>
    <xdr:to>
      <xdr:col>112</xdr:col>
      <xdr:colOff>38100</xdr:colOff>
      <xdr:row>37</xdr:row>
      <xdr:rowOff>163576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1272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112776</xdr:rowOff>
    </xdr:from>
    <xdr:to>
      <xdr:col>116</xdr:col>
      <xdr:colOff>63500</xdr:colOff>
      <xdr:row>37</xdr:row>
      <xdr:rowOff>117348</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1323300" y="6456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48260</xdr:rowOff>
    </xdr:from>
    <xdr:to>
      <xdr:col>107</xdr:col>
      <xdr:colOff>101600</xdr:colOff>
      <xdr:row>37</xdr:row>
      <xdr:rowOff>149860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038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99060</xdr:rowOff>
    </xdr:from>
    <xdr:to>
      <xdr:col>111</xdr:col>
      <xdr:colOff>177800</xdr:colOff>
      <xdr:row>37</xdr:row>
      <xdr:rowOff>112776</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0434300" y="64427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28" name="n_1aveValue【認定こども園・幼稚園・保育所】&#10;一人当たり面積">
          <a:extLst>
            <a:ext uri="{FF2B5EF4-FFF2-40B4-BE49-F238E27FC236}">
              <a16:creationId xmlns:a16="http://schemas.microsoft.com/office/drawing/2014/main" id="{00000000-0008-0000-0100-0000AC010000}"/>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29" name="n_2aveValue【認定こども園・幼稚園・保育所】&#10;一人当たり面積">
          <a:extLst>
            <a:ext uri="{FF2B5EF4-FFF2-40B4-BE49-F238E27FC236}">
              <a16:creationId xmlns:a16="http://schemas.microsoft.com/office/drawing/2014/main" id="{00000000-0008-0000-0100-0000AD010000}"/>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30" name="n_3aveValue【認定こども園・幼稚園・保育所】&#10;一人当たり面積">
          <a:extLst>
            <a:ext uri="{FF2B5EF4-FFF2-40B4-BE49-F238E27FC236}">
              <a16:creationId xmlns:a16="http://schemas.microsoft.com/office/drawing/2014/main" id="{00000000-0008-0000-0100-0000AE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8653</xdr:rowOff>
    </xdr:from>
    <xdr:ext cx="469744" cy="259045"/>
    <xdr:sp macro="" textlink="">
      <xdr:nvSpPr>
        <xdr:cNvPr id="431" name="n_1mainValue【認定こども園・幼稚園・保育所】&#10;一人当たり面積">
          <a:extLst>
            <a:ext uri="{FF2B5EF4-FFF2-40B4-BE49-F238E27FC236}">
              <a16:creationId xmlns:a16="http://schemas.microsoft.com/office/drawing/2014/main" id="{00000000-0008-0000-0100-0000AF010000}"/>
            </a:ext>
          </a:extLst>
        </xdr:cNvPr>
        <xdr:cNvSpPr txBox="1"/>
      </xdr:nvSpPr>
      <xdr:spPr>
        <a:xfrm>
          <a:off x="210757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166387</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00000000-0008-0000-0100-0000B0010000}"/>
            </a:ext>
          </a:extLst>
        </xdr:cNvPr>
        <xdr:cNvSpPr txBox="1"/>
      </xdr:nvSpPr>
      <xdr:spPr>
        <a:xfrm>
          <a:off x="20199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a:extLst>
            <a:ext uri="{FF2B5EF4-FFF2-40B4-BE49-F238E27FC236}">
              <a16:creationId xmlns:a16="http://schemas.microsoft.com/office/drawing/2014/main" id="{00000000-0008-0000-0100-0000C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59" name="【学校施設】&#10;有形固定資産減価償却率最小値テキスト">
          <a:extLst>
            <a:ext uri="{FF2B5EF4-FFF2-40B4-BE49-F238E27FC236}">
              <a16:creationId xmlns:a16="http://schemas.microsoft.com/office/drawing/2014/main" id="{00000000-0008-0000-0100-0000CB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61" name="【学校施設】&#10;有形固定資産減価償却率最大値テキスト">
          <a:extLst>
            <a:ext uri="{FF2B5EF4-FFF2-40B4-BE49-F238E27FC236}">
              <a16:creationId xmlns:a16="http://schemas.microsoft.com/office/drawing/2014/main" id="{00000000-0008-0000-0100-0000CD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63" name="【学校施設】&#10;有形固定資産減価償却率平均値テキスト">
          <a:extLst>
            <a:ext uri="{FF2B5EF4-FFF2-40B4-BE49-F238E27FC236}">
              <a16:creationId xmlns:a16="http://schemas.microsoft.com/office/drawing/2014/main" id="{00000000-0008-0000-0100-0000CF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133713</xdr:rowOff>
    </xdr:from>
    <xdr:to>
      <xdr:col>85</xdr:col>
      <xdr:colOff>177800</xdr:colOff>
      <xdr:row>57</xdr:row>
      <xdr:rowOff>63863</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62687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156590</xdr:rowOff>
    </xdr:from>
    <xdr:ext cx="405111" cy="259045"/>
    <xdr:sp macro="" textlink="">
      <xdr:nvSpPr>
        <xdr:cNvPr id="474" name="【学校施設】&#10;有形固定資産減価償却率該当値テキスト">
          <a:extLst>
            <a:ext uri="{FF2B5EF4-FFF2-40B4-BE49-F238E27FC236}">
              <a16:creationId xmlns:a16="http://schemas.microsoft.com/office/drawing/2014/main" id="{00000000-0008-0000-0100-0000DA010000}"/>
            </a:ext>
          </a:extLst>
        </xdr:cNvPr>
        <xdr:cNvSpPr txBox="1"/>
      </xdr:nvSpPr>
      <xdr:spPr>
        <a:xfrm>
          <a:off x="16357600" y="958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138793</xdr:rowOff>
    </xdr:from>
    <xdr:to>
      <xdr:col>85</xdr:col>
      <xdr:colOff>127000</xdr:colOff>
      <xdr:row>57</xdr:row>
      <xdr:rowOff>13063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5481300" y="973999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168003</xdr:rowOff>
    </xdr:from>
    <xdr:to>
      <xdr:col>76</xdr:col>
      <xdr:colOff>165100</xdr:colOff>
      <xdr:row>56</xdr:row>
      <xdr:rowOff>98153</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4541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47353</xdr:rowOff>
    </xdr:from>
    <xdr:to>
      <xdr:col>81</xdr:col>
      <xdr:colOff>50800</xdr:colOff>
      <xdr:row>56</xdr:row>
      <xdr:rowOff>138793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4592300" y="964855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79" name="n_1aveValue【学校施設】&#10;有形固定資産減価償却率">
          <a:extLst>
            <a:ext uri="{FF2B5EF4-FFF2-40B4-BE49-F238E27FC236}">
              <a16:creationId xmlns:a16="http://schemas.microsoft.com/office/drawing/2014/main" id="{00000000-0008-0000-0100-0000DF01000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80" name="n_2aveValue【学校施設】&#10;有形固定資産減価償却率">
          <a:extLst>
            <a:ext uri="{FF2B5EF4-FFF2-40B4-BE49-F238E27FC236}">
              <a16:creationId xmlns:a16="http://schemas.microsoft.com/office/drawing/2014/main" id="{00000000-0008-0000-0100-0000E001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81" name="n_3aveValue【学校施設】&#10;有形固定資産減価償却率">
          <a:extLst>
            <a:ext uri="{FF2B5EF4-FFF2-40B4-BE49-F238E27FC236}">
              <a16:creationId xmlns:a16="http://schemas.microsoft.com/office/drawing/2014/main" id="{00000000-0008-0000-0100-0000E1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482" name="n_1mainValue【学校施設】&#10;有形固定資産減価償却率">
          <a:extLst>
            <a:ext uri="{FF2B5EF4-FFF2-40B4-BE49-F238E27FC236}">
              <a16:creationId xmlns:a16="http://schemas.microsoft.com/office/drawing/2014/main" id="{00000000-0008-0000-0100-0000E2010000}"/>
            </a:ext>
          </a:extLst>
        </xdr:cNvPr>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114680</xdr:rowOff>
    </xdr:from>
    <xdr:ext cx="405111" cy="259045"/>
    <xdr:sp macro="" textlink="">
      <xdr:nvSpPr>
        <xdr:cNvPr id="483" name="n_2mainValue【学校施設】&#10;有形固定資産減価償却率">
          <a:extLst>
            <a:ext uri="{FF2B5EF4-FFF2-40B4-BE49-F238E27FC236}">
              <a16:creationId xmlns:a16="http://schemas.microsoft.com/office/drawing/2014/main" id="{00000000-0008-0000-0100-0000E3010000}"/>
            </a:ext>
          </a:extLst>
        </xdr:cNvPr>
        <xdr:cNvSpPr txBox="1"/>
      </xdr:nvSpPr>
      <xdr:spPr>
        <a:xfrm>
          <a:off x="14389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00000000-0008-0000-0100-0000F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10" name="【学校施設】&#10;一人当たり面積最小値テキスト">
          <a:extLst>
            <a:ext uri="{FF2B5EF4-FFF2-40B4-BE49-F238E27FC236}">
              <a16:creationId xmlns:a16="http://schemas.microsoft.com/office/drawing/2014/main" id="{00000000-0008-0000-0100-0000FE01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12" name="【学校施設】&#10;一人当たり面積最大値テキスト">
          <a:extLst>
            <a:ext uri="{FF2B5EF4-FFF2-40B4-BE49-F238E27FC236}">
              <a16:creationId xmlns:a16="http://schemas.microsoft.com/office/drawing/2014/main" id="{00000000-0008-0000-0100-00000002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14" name="【学校施設】&#10;一人当たり面積平均値テキスト">
          <a:extLst>
            <a:ext uri="{FF2B5EF4-FFF2-40B4-BE49-F238E27FC236}">
              <a16:creationId xmlns:a16="http://schemas.microsoft.com/office/drawing/2014/main" id="{00000000-0008-0000-0100-000002020000}"/>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127290</xdr:rowOff>
    </xdr:from>
    <xdr:to>
      <xdr:col>116</xdr:col>
      <xdr:colOff>114300</xdr:colOff>
      <xdr:row>64</xdr:row>
      <xdr:rowOff>57440</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22110700" y="109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42217</xdr:rowOff>
    </xdr:from>
    <xdr:ext cx="469744" cy="259045"/>
    <xdr:sp macro="" textlink="">
      <xdr:nvSpPr>
        <xdr:cNvPr id="525" name="【学校施設】&#10;一人当たり面積該当値テキスト">
          <a:extLst>
            <a:ext uri="{FF2B5EF4-FFF2-40B4-BE49-F238E27FC236}">
              <a16:creationId xmlns:a16="http://schemas.microsoft.com/office/drawing/2014/main" id="{00000000-0008-0000-0100-00000D020000}"/>
            </a:ext>
          </a:extLst>
        </xdr:cNvPr>
        <xdr:cNvSpPr txBox="1"/>
      </xdr:nvSpPr>
      <xdr:spPr>
        <a:xfrm>
          <a:off x="22199600" y="108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126746</xdr:rowOff>
    </xdr:from>
    <xdr:to>
      <xdr:col>112</xdr:col>
      <xdr:colOff>38100</xdr:colOff>
      <xdr:row>64</xdr:row>
      <xdr:rowOff>56896</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21272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6096</xdr:rowOff>
    </xdr:from>
    <xdr:to>
      <xdr:col>116</xdr:col>
      <xdr:colOff>63500</xdr:colOff>
      <xdr:row>64</xdr:row>
      <xdr:rowOff>6640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21323300" y="10978896"/>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124134</xdr:rowOff>
    </xdr:from>
    <xdr:to>
      <xdr:col>107</xdr:col>
      <xdr:colOff>101600</xdr:colOff>
      <xdr:row>64</xdr:row>
      <xdr:rowOff>54284</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20383500" y="109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3484</xdr:rowOff>
    </xdr:from>
    <xdr:to>
      <xdr:col>111</xdr:col>
      <xdr:colOff>177800</xdr:colOff>
      <xdr:row>64</xdr:row>
      <xdr:rowOff>6096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20434300" y="1097628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30" name="n_1aveValue【学校施設】&#10;一人当たり面積">
          <a:extLst>
            <a:ext uri="{FF2B5EF4-FFF2-40B4-BE49-F238E27FC236}">
              <a16:creationId xmlns:a16="http://schemas.microsoft.com/office/drawing/2014/main" id="{00000000-0008-0000-0100-00001202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31" name="n_2aveValue【学校施設】&#10;一人当たり面積">
          <a:extLst>
            <a:ext uri="{FF2B5EF4-FFF2-40B4-BE49-F238E27FC236}">
              <a16:creationId xmlns:a16="http://schemas.microsoft.com/office/drawing/2014/main" id="{00000000-0008-0000-0100-00001302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32" name="n_3aveValue【学校施設】&#10;一人当たり面積">
          <a:extLst>
            <a:ext uri="{FF2B5EF4-FFF2-40B4-BE49-F238E27FC236}">
              <a16:creationId xmlns:a16="http://schemas.microsoft.com/office/drawing/2014/main" id="{00000000-0008-0000-0100-00001402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48023</xdr:rowOff>
    </xdr:from>
    <xdr:ext cx="469744" cy="259045"/>
    <xdr:sp macro="" textlink="">
      <xdr:nvSpPr>
        <xdr:cNvPr id="533" name="n_1mainValue【学校施設】&#10;一人当たり面積">
          <a:extLst>
            <a:ext uri="{FF2B5EF4-FFF2-40B4-BE49-F238E27FC236}">
              <a16:creationId xmlns:a16="http://schemas.microsoft.com/office/drawing/2014/main" id="{00000000-0008-0000-0100-000015020000}"/>
            </a:ext>
          </a:extLst>
        </xdr:cNvPr>
        <xdr:cNvSpPr txBox="1"/>
      </xdr:nvSpPr>
      <xdr:spPr>
        <a:xfrm>
          <a:off x="21075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45411</xdr:rowOff>
    </xdr:from>
    <xdr:ext cx="469744" cy="259045"/>
    <xdr:sp macro="" textlink="">
      <xdr:nvSpPr>
        <xdr:cNvPr id="534" name="n_2mainValue【学校施設】&#10;一人当たり面積">
          <a:extLst>
            <a:ext uri="{FF2B5EF4-FFF2-40B4-BE49-F238E27FC236}">
              <a16:creationId xmlns:a16="http://schemas.microsoft.com/office/drawing/2014/main" id="{00000000-0008-0000-0100-000016020000}"/>
            </a:ext>
          </a:extLst>
        </xdr:cNvPr>
        <xdr:cNvSpPr txBox="1"/>
      </xdr:nvSpPr>
      <xdr:spPr>
        <a:xfrm>
          <a:off x="20199427" y="1101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a:extLst>
            <a:ext uri="{FF2B5EF4-FFF2-40B4-BE49-F238E27FC236}">
              <a16:creationId xmlns:a16="http://schemas.microsoft.com/office/drawing/2014/main" id="{00000000-0008-0000-0100-00003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76" name="【公民館】&#10;有形固定資産減価償却率最小値テキスト">
          <a:extLst>
            <a:ext uri="{FF2B5EF4-FFF2-40B4-BE49-F238E27FC236}">
              <a16:creationId xmlns:a16="http://schemas.microsoft.com/office/drawing/2014/main" id="{00000000-0008-0000-0100-000040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8" name="【公民館】&#10;有形固定資産減価償却率最大値テキスト">
          <a:extLst>
            <a:ext uri="{FF2B5EF4-FFF2-40B4-BE49-F238E27FC236}">
              <a16:creationId xmlns:a16="http://schemas.microsoft.com/office/drawing/2014/main" id="{00000000-0008-0000-0100-00004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80" name="【公民館】&#10;有形固定資産減価償却率平均値テキスト">
          <a:extLst>
            <a:ext uri="{FF2B5EF4-FFF2-40B4-BE49-F238E27FC236}">
              <a16:creationId xmlns:a16="http://schemas.microsoft.com/office/drawing/2014/main" id="{00000000-0008-0000-0100-000044020000}"/>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591" name="【公民館】&#10;有形固定資産減価償却率該当値テキスト">
          <a:extLst>
            <a:ext uri="{FF2B5EF4-FFF2-40B4-BE49-F238E27FC236}">
              <a16:creationId xmlns:a16="http://schemas.microsoft.com/office/drawing/2014/main" id="{00000000-0008-0000-0100-00004F020000}"/>
            </a:ext>
          </a:extLst>
        </xdr:cNvPr>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122555</xdr:rowOff>
    </xdr:from>
    <xdr:to>
      <xdr:col>81</xdr:col>
      <xdr:colOff>101600</xdr:colOff>
      <xdr:row>102</xdr:row>
      <xdr:rowOff>52705</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5430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1905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5481300" y="174726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4541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xdr:rowOff>
    </xdr:from>
    <xdr:to>
      <xdr:col>81</xdr:col>
      <xdr:colOff>50800</xdr:colOff>
      <xdr:row>102</xdr:row>
      <xdr:rowOff>26670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4592300" y="17489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96" name="n_1aveValue【公民館】&#10;有形固定資産減価償却率">
          <a:extLst>
            <a:ext uri="{FF2B5EF4-FFF2-40B4-BE49-F238E27FC236}">
              <a16:creationId xmlns:a16="http://schemas.microsoft.com/office/drawing/2014/main" id="{00000000-0008-0000-0100-000054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597" name="n_2aveValue【公民館】&#10;有形固定資産減価償却率">
          <a:extLst>
            <a:ext uri="{FF2B5EF4-FFF2-40B4-BE49-F238E27FC236}">
              <a16:creationId xmlns:a16="http://schemas.microsoft.com/office/drawing/2014/main" id="{00000000-0008-0000-0100-000055020000}"/>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98" name="n_3aveValue【公民館】&#10;有形固定資産減価償却率">
          <a:extLst>
            <a:ext uri="{FF2B5EF4-FFF2-40B4-BE49-F238E27FC236}">
              <a16:creationId xmlns:a16="http://schemas.microsoft.com/office/drawing/2014/main" id="{00000000-0008-0000-0100-000056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69232</xdr:rowOff>
    </xdr:from>
    <xdr:ext cx="405111" cy="259045"/>
    <xdr:sp macro="" textlink="">
      <xdr:nvSpPr>
        <xdr:cNvPr id="599" name="n_1mainValue【公民館】&#10;有形固定資産減価償却率">
          <a:extLst>
            <a:ext uri="{FF2B5EF4-FFF2-40B4-BE49-F238E27FC236}">
              <a16:creationId xmlns:a16="http://schemas.microsoft.com/office/drawing/2014/main" id="{00000000-0008-0000-0100-000057020000}"/>
            </a:ext>
          </a:extLst>
        </xdr:cNvPr>
        <xdr:cNvSpPr txBox="1"/>
      </xdr:nvSpPr>
      <xdr:spPr>
        <a:xfrm>
          <a:off x="152660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600" name="n_2mainValue【公民館】&#10;有形固定資産減価償却率">
          <a:extLst>
            <a:ext uri="{FF2B5EF4-FFF2-40B4-BE49-F238E27FC236}">
              <a16:creationId xmlns:a16="http://schemas.microsoft.com/office/drawing/2014/main" id="{00000000-0008-0000-0100-000058020000}"/>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00000000-0008-0000-01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25" name="【公民館】&#10;一人当たり面積最小値テキスト">
          <a:extLst>
            <a:ext uri="{FF2B5EF4-FFF2-40B4-BE49-F238E27FC236}">
              <a16:creationId xmlns:a16="http://schemas.microsoft.com/office/drawing/2014/main" id="{00000000-0008-0000-0100-000071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27" name="【公民館】&#10;一人当たり面積最大値テキスト">
          <a:extLst>
            <a:ext uri="{FF2B5EF4-FFF2-40B4-BE49-F238E27FC236}">
              <a16:creationId xmlns:a16="http://schemas.microsoft.com/office/drawing/2014/main" id="{00000000-0008-0000-0100-000073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29" name="【公民館】&#10;一人当たり面積平均値テキスト">
          <a:extLst>
            <a:ext uri="{FF2B5EF4-FFF2-40B4-BE49-F238E27FC236}">
              <a16:creationId xmlns:a16="http://schemas.microsoft.com/office/drawing/2014/main" id="{00000000-0008-0000-0100-00007502000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153670</xdr:rowOff>
    </xdr:from>
    <xdr:to>
      <xdr:col>116</xdr:col>
      <xdr:colOff>114300</xdr:colOff>
      <xdr:row>107</xdr:row>
      <xdr:rowOff>83820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221107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132097</xdr:rowOff>
    </xdr:from>
    <xdr:ext cx="469744" cy="259045"/>
    <xdr:sp macro="" textlink="">
      <xdr:nvSpPr>
        <xdr:cNvPr id="640" name="【公民館】&#10;一人当たり面積該当値テキスト">
          <a:extLst>
            <a:ext uri="{FF2B5EF4-FFF2-40B4-BE49-F238E27FC236}">
              <a16:creationId xmlns:a16="http://schemas.microsoft.com/office/drawing/2014/main" id="{00000000-0008-0000-0100-000080020000}"/>
            </a:ext>
          </a:extLst>
        </xdr:cNvPr>
        <xdr:cNvSpPr txBox="1"/>
      </xdr:nvSpPr>
      <xdr:spPr>
        <a:xfrm>
          <a:off x="22199600" y="183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152400</xdr:rowOff>
    </xdr:from>
    <xdr:to>
      <xdr:col>112</xdr:col>
      <xdr:colOff>38100</xdr:colOff>
      <xdr:row>107</xdr:row>
      <xdr:rowOff>82550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12725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31750</xdr:rowOff>
    </xdr:from>
    <xdr:to>
      <xdr:col>116</xdr:col>
      <xdr:colOff>63500</xdr:colOff>
      <xdr:row>107</xdr:row>
      <xdr:rowOff>33020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21323300" y="18376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146050</xdr:rowOff>
    </xdr:from>
    <xdr:to>
      <xdr:col>107</xdr:col>
      <xdr:colOff>101600</xdr:colOff>
      <xdr:row>107</xdr:row>
      <xdr:rowOff>76200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0383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25400</xdr:rowOff>
    </xdr:from>
    <xdr:to>
      <xdr:col>111</xdr:col>
      <xdr:colOff>177800</xdr:colOff>
      <xdr:row>107</xdr:row>
      <xdr:rowOff>31750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20434300" y="183705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45" name="n_1aveValue【公民館】&#10;一人当たり面積">
          <a:extLst>
            <a:ext uri="{FF2B5EF4-FFF2-40B4-BE49-F238E27FC236}">
              <a16:creationId xmlns:a16="http://schemas.microsoft.com/office/drawing/2014/main" id="{00000000-0008-0000-0100-000085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46" name="n_2aveValue【公民館】&#10;一人当たり面積">
          <a:extLst>
            <a:ext uri="{FF2B5EF4-FFF2-40B4-BE49-F238E27FC236}">
              <a16:creationId xmlns:a16="http://schemas.microsoft.com/office/drawing/2014/main" id="{00000000-0008-0000-0100-00008602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47" name="n_3aveValue【公民館】&#10;一人当たり面積">
          <a:extLst>
            <a:ext uri="{FF2B5EF4-FFF2-40B4-BE49-F238E27FC236}">
              <a16:creationId xmlns:a16="http://schemas.microsoft.com/office/drawing/2014/main" id="{00000000-0008-0000-0100-00008702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73677</xdr:rowOff>
    </xdr:from>
    <xdr:ext cx="469744" cy="259045"/>
    <xdr:sp macro="" textlink="">
      <xdr:nvSpPr>
        <xdr:cNvPr id="648" name="n_1mainValue【公民館】&#10;一人当たり面積">
          <a:extLst>
            <a:ext uri="{FF2B5EF4-FFF2-40B4-BE49-F238E27FC236}">
              <a16:creationId xmlns:a16="http://schemas.microsoft.com/office/drawing/2014/main" id="{00000000-0008-0000-0100-000088020000}"/>
            </a:ext>
          </a:extLst>
        </xdr:cNvPr>
        <xdr:cNvSpPr txBox="1"/>
      </xdr:nvSpPr>
      <xdr:spPr>
        <a:xfrm>
          <a:off x="21075727"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67327</xdr:rowOff>
    </xdr:from>
    <xdr:ext cx="469744" cy="259045"/>
    <xdr:sp macro="" textlink="">
      <xdr:nvSpPr>
        <xdr:cNvPr id="649" name="n_2mainValue【公民館】&#10;一人当たり面積">
          <a:extLst>
            <a:ext uri="{FF2B5EF4-FFF2-40B4-BE49-F238E27FC236}">
              <a16:creationId xmlns:a16="http://schemas.microsoft.com/office/drawing/2014/main" id="{00000000-0008-0000-0100-000089020000}"/>
            </a:ext>
          </a:extLst>
        </xdr:cNvPr>
        <xdr:cNvSpPr txBox="1"/>
      </xdr:nvSpPr>
      <xdr:spPr>
        <a:xfrm>
          <a:off x="20199427"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道路の有形固定資産減価償却率は、類似団体内平均値と比較して大きく上回っているが、これは新しい道路の整備がなく、既存の道路の修繕を主に行っているためである。計画的に修繕を行うことで、緩やかに減少している状況である。学校施設の有形固定資産減価償却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かけて、中学校の非構造部材等耐震改修工事や小学校・中学校の空調設備更新工事を行ったため、緩やかに減少している。本町は小学校・中学校ともに１校ずつしかなく、整備されてから年数が経っているため、有形固定資産減価償却率は類似団体内平均値と比較して大きく上回っているが、小中一貫教育推進のための施設整備も視野に入れて、現在取り組んでいるところである。公民館の有形固定資産減価償却率も、類似団体内平均値と比較して上回っているが、令和４年度を目途に施設のリニューアルを行う予定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67327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56</xdr:row>
      <xdr:rowOff>95250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9525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6" name="n_1main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7" name="n_2main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1" name="n_3aveValue【体育館・プール】&#10;一人当たり面積">
          <a:extLst>
            <a:ext uri="{FF2B5EF4-FFF2-40B4-BE49-F238E27FC236}">
              <a16:creationId xmlns:a16="http://schemas.microsoft.com/office/drawing/2014/main" id="{00000000-0008-0000-0200-000083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119713</xdr:rowOff>
    </xdr:from>
    <xdr:to>
      <xdr:col>55</xdr:col>
      <xdr:colOff>50800</xdr:colOff>
      <xdr:row>64</xdr:row>
      <xdr:rowOff>49863</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10426700" y="109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38" name="【体育館・プール】&#10;一人当たり面積該当値テキスト">
          <a:extLst>
            <a:ext uri="{FF2B5EF4-FFF2-40B4-BE49-F238E27FC236}">
              <a16:creationId xmlns:a16="http://schemas.microsoft.com/office/drawing/2014/main" id="{00000000-0008-0000-0200-00008A000000}"/>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119713</xdr:rowOff>
    </xdr:from>
    <xdr:to>
      <xdr:col>50</xdr:col>
      <xdr:colOff>165100</xdr:colOff>
      <xdr:row>64</xdr:row>
      <xdr:rowOff>49863</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9588500" y="109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170513</xdr:rowOff>
    </xdr:from>
    <xdr:to>
      <xdr:col>55</xdr:col>
      <xdr:colOff>0</xdr:colOff>
      <xdr:row>63</xdr:row>
      <xdr:rowOff>170513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9639300" y="10971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119690</xdr:rowOff>
    </xdr:from>
    <xdr:to>
      <xdr:col>46</xdr:col>
      <xdr:colOff>38100</xdr:colOff>
      <xdr:row>64</xdr:row>
      <xdr:rowOff>49840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8699500" y="109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170490</xdr:rowOff>
    </xdr:from>
    <xdr:to>
      <xdr:col>50</xdr:col>
      <xdr:colOff>114300</xdr:colOff>
      <xdr:row>63</xdr:row>
      <xdr:rowOff>170513</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8750300" y="1097184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40990</xdr:rowOff>
    </xdr:from>
    <xdr:ext cx="469744" cy="259045"/>
    <xdr:sp macro="" textlink="">
      <xdr:nvSpPr>
        <xdr:cNvPr id="143" name="n_1mainValue【体育館・プール】&#10;一人当たり面積">
          <a:extLst>
            <a:ext uri="{FF2B5EF4-FFF2-40B4-BE49-F238E27FC236}">
              <a16:creationId xmlns:a16="http://schemas.microsoft.com/office/drawing/2014/main" id="{00000000-0008-0000-0200-00008F000000}"/>
            </a:ext>
          </a:extLst>
        </xdr:cNvPr>
        <xdr:cNvSpPr txBox="1"/>
      </xdr:nvSpPr>
      <xdr:spPr>
        <a:xfrm>
          <a:off x="9391727" y="110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40967</xdr:rowOff>
    </xdr:from>
    <xdr:ext cx="469744" cy="259045"/>
    <xdr:sp macro="" textlink="">
      <xdr:nvSpPr>
        <xdr:cNvPr id="144" name="n_2mainValue【体育館・プール】&#10;一人当たり面積">
          <a:extLst>
            <a:ext uri="{FF2B5EF4-FFF2-40B4-BE49-F238E27FC236}">
              <a16:creationId xmlns:a16="http://schemas.microsoft.com/office/drawing/2014/main" id="{00000000-0008-0000-0200-000090000000}"/>
            </a:ext>
          </a:extLst>
        </xdr:cNvPr>
        <xdr:cNvSpPr txBox="1"/>
      </xdr:nvSpPr>
      <xdr:spPr>
        <a:xfrm>
          <a:off x="8515427" y="1101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78" name="n_1aveValue【福祉施設】&#10;有形固定資産減価償却率">
          <a:extLst>
            <a:ext uri="{FF2B5EF4-FFF2-40B4-BE49-F238E27FC236}">
              <a16:creationId xmlns:a16="http://schemas.microsoft.com/office/drawing/2014/main" id="{00000000-0008-0000-0200-0000B200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0" name="n_2aveValue【福祉施設】&#10;有形固定資産減価償却率">
          <a:extLst>
            <a:ext uri="{FF2B5EF4-FFF2-40B4-BE49-F238E27FC236}">
              <a16:creationId xmlns:a16="http://schemas.microsoft.com/office/drawing/2014/main" id="{00000000-0008-0000-0200-0000B400000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82" name="n_3aveValue【福祉施設】&#10;有形固定資産減価償却率">
          <a:extLst>
            <a:ext uri="{FF2B5EF4-FFF2-40B4-BE49-F238E27FC236}">
              <a16:creationId xmlns:a16="http://schemas.microsoft.com/office/drawing/2014/main" id="{00000000-0008-0000-0200-0000B600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80027</xdr:rowOff>
    </xdr:from>
    <xdr:ext cx="405111" cy="259045"/>
    <xdr:sp macro="" textlink="">
      <xdr:nvSpPr>
        <xdr:cNvPr id="189" name="【福祉施設】&#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122827</xdr:rowOff>
    </xdr:from>
    <xdr:to>
      <xdr:col>20</xdr:col>
      <xdr:colOff>38100</xdr:colOff>
      <xdr:row>81</xdr:row>
      <xdr:rowOff>52977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2177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3797300" y="138684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2177</xdr:rowOff>
    </xdr:from>
    <xdr:to>
      <xdr:col>19</xdr:col>
      <xdr:colOff>177800</xdr:colOff>
      <xdr:row>81</xdr:row>
      <xdr:rowOff>15239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38896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44104</xdr:rowOff>
    </xdr:from>
    <xdr:ext cx="405111" cy="259045"/>
    <xdr:sp macro="" textlink="">
      <xdr:nvSpPr>
        <xdr:cNvPr id="194" name="n_1mainValue【福祉施設】&#10;有形固定資産減価償却率">
          <a:extLst>
            <a:ext uri="{FF2B5EF4-FFF2-40B4-BE49-F238E27FC236}">
              <a16:creationId xmlns:a16="http://schemas.microsoft.com/office/drawing/2014/main" id="{00000000-0008-0000-0200-0000C2000000}"/>
            </a:ext>
          </a:extLst>
        </xdr:cNvPr>
        <xdr:cNvSpPr txBox="1"/>
      </xdr:nvSpPr>
      <xdr:spPr>
        <a:xfrm>
          <a:off x="35820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195" name="n_2mainValue【福祉施設】&#10;有形固定資産減価償却率">
          <a:extLst>
            <a:ext uri="{FF2B5EF4-FFF2-40B4-BE49-F238E27FC236}">
              <a16:creationId xmlns:a16="http://schemas.microsoft.com/office/drawing/2014/main" id="{00000000-0008-0000-0200-0000C3000000}"/>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a:extLst>
            <a:ext uri="{FF2B5EF4-FFF2-40B4-BE49-F238E27FC236}">
              <a16:creationId xmlns:a16="http://schemas.microsoft.com/office/drawing/2014/main" id="{00000000-0008-0000-0200-0000D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0" name="【福祉施設】&#10;一人当たり面積最小値テキスト">
          <a:extLst>
            <a:ext uri="{FF2B5EF4-FFF2-40B4-BE49-F238E27FC236}">
              <a16:creationId xmlns:a16="http://schemas.microsoft.com/office/drawing/2014/main" id="{00000000-0008-0000-0200-0000DC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22" name="【福祉施設】&#10;一人当たり面積最大値テキスト">
          <a:extLst>
            <a:ext uri="{FF2B5EF4-FFF2-40B4-BE49-F238E27FC236}">
              <a16:creationId xmlns:a16="http://schemas.microsoft.com/office/drawing/2014/main" id="{00000000-0008-0000-0200-0000DE00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24" name="【福祉施設】&#10;一人当たり面積平均値テキスト">
          <a:extLst>
            <a:ext uri="{FF2B5EF4-FFF2-40B4-BE49-F238E27FC236}">
              <a16:creationId xmlns:a16="http://schemas.microsoft.com/office/drawing/2014/main" id="{00000000-0008-0000-0200-0000E0000000}"/>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27" name="n_1aveValue【福祉施設】&#10;一人当たり面積">
          <a:extLst>
            <a:ext uri="{FF2B5EF4-FFF2-40B4-BE49-F238E27FC236}">
              <a16:creationId xmlns:a16="http://schemas.microsoft.com/office/drawing/2014/main" id="{00000000-0008-0000-0200-0000E300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64025</xdr:rowOff>
    </xdr:from>
    <xdr:ext cx="469744" cy="259045"/>
    <xdr:sp macro="" textlink="">
      <xdr:nvSpPr>
        <xdr:cNvPr id="229" name="n_2aveValue【福祉施設】&#10;一人当たり面積">
          <a:extLst>
            <a:ext uri="{FF2B5EF4-FFF2-40B4-BE49-F238E27FC236}">
              <a16:creationId xmlns:a16="http://schemas.microsoft.com/office/drawing/2014/main" id="{00000000-0008-0000-0200-0000E5000000}"/>
            </a:ext>
          </a:extLst>
        </xdr:cNvPr>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31" name="n_3aveValue【福祉施設】&#10;一人当たり面積">
          <a:extLst>
            <a:ext uri="{FF2B5EF4-FFF2-40B4-BE49-F238E27FC236}">
              <a16:creationId xmlns:a16="http://schemas.microsoft.com/office/drawing/2014/main" id="{00000000-0008-0000-0200-0000E700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58165</xdr:rowOff>
    </xdr:from>
    <xdr:to>
      <xdr:col>55</xdr:col>
      <xdr:colOff>50800</xdr:colOff>
      <xdr:row>83</xdr:row>
      <xdr:rowOff>159765</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0426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81042</xdr:rowOff>
    </xdr:from>
    <xdr:ext cx="469744" cy="259045"/>
    <xdr:sp macro="" textlink="">
      <xdr:nvSpPr>
        <xdr:cNvPr id="238" name="【福祉施設】&#10;一人当たり面積該当値テキスト">
          <a:extLst>
            <a:ext uri="{FF2B5EF4-FFF2-40B4-BE49-F238E27FC236}">
              <a16:creationId xmlns:a16="http://schemas.microsoft.com/office/drawing/2014/main" id="{00000000-0008-0000-0200-0000EE000000}"/>
            </a:ext>
          </a:extLst>
        </xdr:cNvPr>
        <xdr:cNvSpPr txBox="1"/>
      </xdr:nvSpPr>
      <xdr:spPr>
        <a:xfrm>
          <a:off x="10515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55118</xdr:rowOff>
    </xdr:from>
    <xdr:to>
      <xdr:col>50</xdr:col>
      <xdr:colOff>165100</xdr:colOff>
      <xdr:row>83</xdr:row>
      <xdr:rowOff>156718</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9588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105918</xdr:rowOff>
    </xdr:from>
    <xdr:to>
      <xdr:col>55</xdr:col>
      <xdr:colOff>0</xdr:colOff>
      <xdr:row>83</xdr:row>
      <xdr:rowOff>108965</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9639300" y="1433626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105918</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8750300" y="1432560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147845</xdr:rowOff>
    </xdr:from>
    <xdr:ext cx="469744" cy="259045"/>
    <xdr:sp macro="" textlink="">
      <xdr:nvSpPr>
        <xdr:cNvPr id="243" name="n_1mainValue【福祉施設】&#10;一人当たり面積">
          <a:extLst>
            <a:ext uri="{FF2B5EF4-FFF2-40B4-BE49-F238E27FC236}">
              <a16:creationId xmlns:a16="http://schemas.microsoft.com/office/drawing/2014/main" id="{00000000-0008-0000-0200-0000F3000000}"/>
            </a:ext>
          </a:extLst>
        </xdr:cNvPr>
        <xdr:cNvSpPr txBox="1"/>
      </xdr:nvSpPr>
      <xdr:spPr>
        <a:xfrm>
          <a:off x="9391727" y="143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44" name="n_2mainValue【福祉施設】&#10;一人当たり面積">
          <a:extLst>
            <a:ext uri="{FF2B5EF4-FFF2-40B4-BE49-F238E27FC236}">
              <a16:creationId xmlns:a16="http://schemas.microsoft.com/office/drawing/2014/main" id="{00000000-0008-0000-0200-0000F400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a:extLst>
            <a:ext uri="{FF2B5EF4-FFF2-40B4-BE49-F238E27FC236}">
              <a16:creationId xmlns:a16="http://schemas.microsoft.com/office/drawing/2014/main" id="{00000000-0008-0000-0200-00001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87" name="【一般廃棄物処理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一般廃棄物処理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291" name="【一般廃棄物処理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294" name="n_1aveValue【一般廃棄物処理施設】&#10;有形固定資産減価償却率">
          <a:extLst>
            <a:ext uri="{FF2B5EF4-FFF2-40B4-BE49-F238E27FC236}">
              <a16:creationId xmlns:a16="http://schemas.microsoft.com/office/drawing/2014/main" id="{00000000-0008-0000-0200-000026010000}"/>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00000000-0008-0000-0200-000028010000}"/>
            </a:ext>
          </a:extLst>
        </xdr:cNvPr>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98" name="n_3aveValue【一般廃棄物処理施設】&#10;有形固定資産減価償却率">
          <a:extLst>
            <a:ext uri="{FF2B5EF4-FFF2-40B4-BE49-F238E27FC236}">
              <a16:creationId xmlns:a16="http://schemas.microsoft.com/office/drawing/2014/main" id="{00000000-0008-0000-0200-00002A010000}"/>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128270</xdr:rowOff>
    </xdr:from>
    <xdr:to>
      <xdr:col>85</xdr:col>
      <xdr:colOff>177800</xdr:colOff>
      <xdr:row>34</xdr:row>
      <xdr:rowOff>58420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6268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151147</xdr:rowOff>
    </xdr:from>
    <xdr:ext cx="405111" cy="259045"/>
    <xdr:sp macro="" textlink="">
      <xdr:nvSpPr>
        <xdr:cNvPr id="305" name="【一般廃棄物処理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16357600"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144599</xdr:rowOff>
    </xdr:from>
    <xdr:to>
      <xdr:col>81</xdr:col>
      <xdr:colOff>101600</xdr:colOff>
      <xdr:row>34</xdr:row>
      <xdr:rowOff>74749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5430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23949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15481300" y="58369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111942</xdr:rowOff>
    </xdr:from>
    <xdr:to>
      <xdr:col>76</xdr:col>
      <xdr:colOff>165100</xdr:colOff>
      <xdr:row>34</xdr:row>
      <xdr:rowOff>42092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4541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162742</xdr:rowOff>
    </xdr:from>
    <xdr:to>
      <xdr:col>81</xdr:col>
      <xdr:colOff>50800</xdr:colOff>
      <xdr:row>34</xdr:row>
      <xdr:rowOff>23949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4592300" y="582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91276</xdr:rowOff>
    </xdr:from>
    <xdr:ext cx="405111" cy="259045"/>
    <xdr:sp macro="" textlink="">
      <xdr:nvSpPr>
        <xdr:cNvPr id="310" name="n_1mainValue【一般廃棄物処理施設】&#10;有形固定資産減価償却率">
          <a:extLst>
            <a:ext uri="{FF2B5EF4-FFF2-40B4-BE49-F238E27FC236}">
              <a16:creationId xmlns:a16="http://schemas.microsoft.com/office/drawing/2014/main" id="{00000000-0008-0000-0200-000036010000}"/>
            </a:ext>
          </a:extLst>
        </xdr:cNvPr>
        <xdr:cNvSpPr txBox="1"/>
      </xdr:nvSpPr>
      <xdr:spPr>
        <a:xfrm>
          <a:off x="152660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58619</xdr:rowOff>
    </xdr:from>
    <xdr:ext cx="405111" cy="259045"/>
    <xdr:sp macro="" textlink="">
      <xdr:nvSpPr>
        <xdr:cNvPr id="311" name="n_2mainValue【一般廃棄物処理施設】&#10;有形固定資産減価償却率">
          <a:extLst>
            <a:ext uri="{FF2B5EF4-FFF2-40B4-BE49-F238E27FC236}">
              <a16:creationId xmlns:a16="http://schemas.microsoft.com/office/drawing/2014/main" id="{00000000-0008-0000-0200-000037010000}"/>
            </a:ext>
          </a:extLst>
        </xdr:cNvPr>
        <xdr:cNvSpPr txBox="1"/>
      </xdr:nvSpPr>
      <xdr:spPr>
        <a:xfrm>
          <a:off x="143897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一般廃棄物処理施設】&#10;一人当たり有形固定資産（償却資産）額グラフ枠">
          <a:extLst>
            <a:ext uri="{FF2B5EF4-FFF2-40B4-BE49-F238E27FC236}">
              <a16:creationId xmlns:a16="http://schemas.microsoft.com/office/drawing/2014/main" id="{00000000-0008-0000-0200-00004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34" name="【一般廃棄物処理施設】&#10;一人当たり有形固定資産（償却資産）額最小値テキスト">
          <a:extLst>
            <a:ext uri="{FF2B5EF4-FFF2-40B4-BE49-F238E27FC236}">
              <a16:creationId xmlns:a16="http://schemas.microsoft.com/office/drawing/2014/main" id="{00000000-0008-0000-0200-00004E010000}"/>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36" name="【一般廃棄物処理施設】&#10;一人当たり有形固定資産（償却資産）額最大値テキスト">
          <a:extLst>
            <a:ext uri="{FF2B5EF4-FFF2-40B4-BE49-F238E27FC236}">
              <a16:creationId xmlns:a16="http://schemas.microsoft.com/office/drawing/2014/main" id="{00000000-0008-0000-0200-000050010000}"/>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338" name="【一般廃棄物処理施設】&#10;一人当たり有形固定資産（償却資産）額平均値テキスト">
          <a:extLst>
            <a:ext uri="{FF2B5EF4-FFF2-40B4-BE49-F238E27FC236}">
              <a16:creationId xmlns:a16="http://schemas.microsoft.com/office/drawing/2014/main" id="{00000000-0008-0000-0200-000052010000}"/>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41" name="n_1aveValue【一般廃棄物処理施設】&#10;一人当たり有形固定資産（償却資産）額">
          <a:extLst>
            <a:ext uri="{FF2B5EF4-FFF2-40B4-BE49-F238E27FC236}">
              <a16:creationId xmlns:a16="http://schemas.microsoft.com/office/drawing/2014/main" id="{00000000-0008-0000-0200-000055010000}"/>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343" name="n_2aveValue【一般廃棄物処理施設】&#10;一人当たり有形固定資産（償却資産）額">
          <a:extLst>
            <a:ext uri="{FF2B5EF4-FFF2-40B4-BE49-F238E27FC236}">
              <a16:creationId xmlns:a16="http://schemas.microsoft.com/office/drawing/2014/main" id="{00000000-0008-0000-0200-000057010000}"/>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45" name="n_3aveValue【一般廃棄物処理施設】&#10;一人当たり有形固定資産（償却資産）額">
          <a:extLst>
            <a:ext uri="{FF2B5EF4-FFF2-40B4-BE49-F238E27FC236}">
              <a16:creationId xmlns:a16="http://schemas.microsoft.com/office/drawing/2014/main" id="{00000000-0008-0000-0200-00005901000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153645</xdr:rowOff>
    </xdr:from>
    <xdr:to>
      <xdr:col>116</xdr:col>
      <xdr:colOff>114300</xdr:colOff>
      <xdr:row>41</xdr:row>
      <xdr:rowOff>83795</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22110700" y="7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68572</xdr:rowOff>
    </xdr:from>
    <xdr:ext cx="534377" cy="259045"/>
    <xdr:sp macro="" textlink="">
      <xdr:nvSpPr>
        <xdr:cNvPr id="352" name="【一般廃棄物処理施設】&#10;一人当たり有形固定資産（償却資産）額該当値テキスト">
          <a:extLst>
            <a:ext uri="{FF2B5EF4-FFF2-40B4-BE49-F238E27FC236}">
              <a16:creationId xmlns:a16="http://schemas.microsoft.com/office/drawing/2014/main" id="{00000000-0008-0000-0200-000060010000}"/>
            </a:ext>
          </a:extLst>
        </xdr:cNvPr>
        <xdr:cNvSpPr txBox="1"/>
      </xdr:nvSpPr>
      <xdr:spPr>
        <a:xfrm>
          <a:off x="22199600" y="69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127141</xdr:rowOff>
    </xdr:from>
    <xdr:to>
      <xdr:col>112</xdr:col>
      <xdr:colOff>38100</xdr:colOff>
      <xdr:row>41</xdr:row>
      <xdr:rowOff>57291</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21272500" y="6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6491</xdr:rowOff>
    </xdr:from>
    <xdr:to>
      <xdr:col>116</xdr:col>
      <xdr:colOff>63500</xdr:colOff>
      <xdr:row>41</xdr:row>
      <xdr:rowOff>32995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21323300" y="7035941"/>
          <a:ext cx="8382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130415</xdr:rowOff>
    </xdr:from>
    <xdr:to>
      <xdr:col>107</xdr:col>
      <xdr:colOff>101600</xdr:colOff>
      <xdr:row>41</xdr:row>
      <xdr:rowOff>60565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20383500" y="6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6491</xdr:rowOff>
    </xdr:from>
    <xdr:to>
      <xdr:col>111</xdr:col>
      <xdr:colOff>177800</xdr:colOff>
      <xdr:row>41</xdr:row>
      <xdr:rowOff>9765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20434300" y="7035941"/>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48418</xdr:rowOff>
    </xdr:from>
    <xdr:ext cx="534377" cy="259045"/>
    <xdr:sp macro="" textlink="">
      <xdr:nvSpPr>
        <xdr:cNvPr id="357" name="n_1mainValue【一般廃棄物処理施設】&#10;一人当たり有形固定資産（償却資産）額">
          <a:extLst>
            <a:ext uri="{FF2B5EF4-FFF2-40B4-BE49-F238E27FC236}">
              <a16:creationId xmlns:a16="http://schemas.microsoft.com/office/drawing/2014/main" id="{00000000-0008-0000-0200-000065010000}"/>
            </a:ext>
          </a:extLst>
        </xdr:cNvPr>
        <xdr:cNvSpPr txBox="1"/>
      </xdr:nvSpPr>
      <xdr:spPr>
        <a:xfrm>
          <a:off x="21043411" y="7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51692</xdr:rowOff>
    </xdr:from>
    <xdr:ext cx="534377" cy="259045"/>
    <xdr:sp macro="" textlink="">
      <xdr:nvSpPr>
        <xdr:cNvPr id="358" name="n_2mainValue【一般廃棄物処理施設】&#10;一人当たり有形固定資産（償却資産）額">
          <a:extLst>
            <a:ext uri="{FF2B5EF4-FFF2-40B4-BE49-F238E27FC236}">
              <a16:creationId xmlns:a16="http://schemas.microsoft.com/office/drawing/2014/main" id="{00000000-0008-0000-0200-000066010000}"/>
            </a:ext>
          </a:extLst>
        </xdr:cNvPr>
        <xdr:cNvSpPr txBox="1"/>
      </xdr:nvSpPr>
      <xdr:spPr>
        <a:xfrm>
          <a:off x="20167111" y="70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保健センター・保健所】&#10;有形固定資産減価償却率グラフ枠">
          <a:extLst>
            <a:ext uri="{FF2B5EF4-FFF2-40B4-BE49-F238E27FC236}">
              <a16:creationId xmlns:a16="http://schemas.microsoft.com/office/drawing/2014/main" id="{00000000-0008-0000-0200-00007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83" name="【保健センター・保健所】&#10;有形固定資産減価償却率最小値テキスト">
          <a:extLst>
            <a:ext uri="{FF2B5EF4-FFF2-40B4-BE49-F238E27FC236}">
              <a16:creationId xmlns:a16="http://schemas.microsoft.com/office/drawing/2014/main" id="{00000000-0008-0000-0200-00007F01000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85" name="【保健センター・保健所】&#10;有形固定資産減価償却率最大値テキスト">
          <a:extLst>
            <a:ext uri="{FF2B5EF4-FFF2-40B4-BE49-F238E27FC236}">
              <a16:creationId xmlns:a16="http://schemas.microsoft.com/office/drawing/2014/main" id="{00000000-0008-0000-0200-00008101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387" name="【保健センター・保健所】&#10;有形固定資産減価償却率平均値テキスト">
          <a:extLst>
            <a:ext uri="{FF2B5EF4-FFF2-40B4-BE49-F238E27FC236}">
              <a16:creationId xmlns:a16="http://schemas.microsoft.com/office/drawing/2014/main" id="{00000000-0008-0000-0200-000083010000}"/>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390" name="n_1aveValue【保健センター・保健所】&#10;有形固定資産減価償却率">
          <a:extLst>
            <a:ext uri="{FF2B5EF4-FFF2-40B4-BE49-F238E27FC236}">
              <a16:creationId xmlns:a16="http://schemas.microsoft.com/office/drawing/2014/main" id="{00000000-0008-0000-0200-00008601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392" name="n_2aveValue【保健センター・保健所】&#10;有形固定資産減価償却率">
          <a:extLst>
            <a:ext uri="{FF2B5EF4-FFF2-40B4-BE49-F238E27FC236}">
              <a16:creationId xmlns:a16="http://schemas.microsoft.com/office/drawing/2014/main" id="{00000000-0008-0000-0200-000088010000}"/>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94" name="n_3aveValue【保健センター・保健所】&#10;有形固定資産減価償却率">
          <a:extLst>
            <a:ext uri="{FF2B5EF4-FFF2-40B4-BE49-F238E27FC236}">
              <a16:creationId xmlns:a16="http://schemas.microsoft.com/office/drawing/2014/main" id="{00000000-0008-0000-0200-00008A01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01" name="【保健センター・保健所】&#10;有形固定資産減価償却率該当値テキスト">
          <a:extLst>
            <a:ext uri="{FF2B5EF4-FFF2-40B4-BE49-F238E27FC236}">
              <a16:creationId xmlns:a16="http://schemas.microsoft.com/office/drawing/2014/main" id="{00000000-0008-0000-0200-00009101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81915</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5481300" y="98298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46355</xdr:rowOff>
    </xdr:from>
    <xdr:to>
      <xdr:col>76</xdr:col>
      <xdr:colOff>165100</xdr:colOff>
      <xdr:row>57</xdr:row>
      <xdr:rowOff>147955</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4541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57</xdr:row>
      <xdr:rowOff>97155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4592300" y="9854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149242</xdr:rowOff>
    </xdr:from>
    <xdr:ext cx="405111" cy="259045"/>
    <xdr:sp macro="" textlink="">
      <xdr:nvSpPr>
        <xdr:cNvPr id="406" name="n_1mainValue【保健センター・保健所】&#10;有形固定資産減価償却率">
          <a:extLst>
            <a:ext uri="{FF2B5EF4-FFF2-40B4-BE49-F238E27FC236}">
              <a16:creationId xmlns:a16="http://schemas.microsoft.com/office/drawing/2014/main" id="{00000000-0008-0000-0200-000096010000}"/>
            </a:ext>
          </a:extLst>
        </xdr:cNvPr>
        <xdr:cNvSpPr txBox="1"/>
      </xdr:nvSpPr>
      <xdr:spPr>
        <a:xfrm>
          <a:off x="15266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164482</xdr:rowOff>
    </xdr:from>
    <xdr:ext cx="405111" cy="259045"/>
    <xdr:sp macro="" textlink="">
      <xdr:nvSpPr>
        <xdr:cNvPr id="407" name="n_2mainValue【保健センター・保健所】&#10;有形固定資産減価償却率">
          <a:extLst>
            <a:ext uri="{FF2B5EF4-FFF2-40B4-BE49-F238E27FC236}">
              <a16:creationId xmlns:a16="http://schemas.microsoft.com/office/drawing/2014/main" id="{00000000-0008-0000-0200-000097010000}"/>
            </a:ext>
          </a:extLst>
        </xdr:cNvPr>
        <xdr:cNvSpPr txBox="1"/>
      </xdr:nvSpPr>
      <xdr:spPr>
        <a:xfrm>
          <a:off x="14389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a:extLst>
            <a:ext uri="{FF2B5EF4-FFF2-40B4-BE49-F238E27FC236}">
              <a16:creationId xmlns:a16="http://schemas.microsoft.com/office/drawing/2014/main" id="{00000000-0008-0000-0200-0000A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32" name="【保健センター・保健所】&#10;一人当たり面積最小値テキスト">
          <a:extLst>
            <a:ext uri="{FF2B5EF4-FFF2-40B4-BE49-F238E27FC236}">
              <a16:creationId xmlns:a16="http://schemas.microsoft.com/office/drawing/2014/main" id="{00000000-0008-0000-0200-0000B0010000}"/>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34" name="【保健センター・保健所】&#10;一人当たり面積最大値テキスト">
          <a:extLst>
            <a:ext uri="{FF2B5EF4-FFF2-40B4-BE49-F238E27FC236}">
              <a16:creationId xmlns:a16="http://schemas.microsoft.com/office/drawing/2014/main" id="{00000000-0008-0000-0200-0000B201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36" name="【保健センター・保健所】&#10;一人当たり面積平均値テキスト">
          <a:extLst>
            <a:ext uri="{FF2B5EF4-FFF2-40B4-BE49-F238E27FC236}">
              <a16:creationId xmlns:a16="http://schemas.microsoft.com/office/drawing/2014/main" id="{00000000-0008-0000-0200-0000B4010000}"/>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39" name="n_1aveValue【保健センター・保健所】&#10;一人当たり面積">
          <a:extLst>
            <a:ext uri="{FF2B5EF4-FFF2-40B4-BE49-F238E27FC236}">
              <a16:creationId xmlns:a16="http://schemas.microsoft.com/office/drawing/2014/main" id="{00000000-0008-0000-0200-0000B701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41" name="n_2aveValue【保健センター・保健所】&#10;一人当たり面積">
          <a:extLst>
            <a:ext uri="{FF2B5EF4-FFF2-40B4-BE49-F238E27FC236}">
              <a16:creationId xmlns:a16="http://schemas.microsoft.com/office/drawing/2014/main" id="{00000000-0008-0000-0200-0000B901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43" name="n_3aveValue【保健センター・保健所】&#10;一人当たり面積">
          <a:extLst>
            <a:ext uri="{FF2B5EF4-FFF2-40B4-BE49-F238E27FC236}">
              <a16:creationId xmlns:a16="http://schemas.microsoft.com/office/drawing/2014/main" id="{00000000-0008-0000-0200-0000BB010000}"/>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450" name="【保健センター・保健所】&#10;一人当たり面積該当値テキスト">
          <a:extLst>
            <a:ext uri="{FF2B5EF4-FFF2-40B4-BE49-F238E27FC236}">
              <a16:creationId xmlns:a16="http://schemas.microsoft.com/office/drawing/2014/main" id="{00000000-0008-0000-0200-0000C2010000}"/>
            </a:ext>
          </a:extLst>
        </xdr:cNvPr>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1323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114935</xdr:rowOff>
    </xdr:from>
    <xdr:to>
      <xdr:col>107</xdr:col>
      <xdr:colOff>101600</xdr:colOff>
      <xdr:row>64</xdr:row>
      <xdr:rowOff>45085</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0383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165735</xdr:rowOff>
    </xdr:from>
    <xdr:to>
      <xdr:col>111</xdr:col>
      <xdr:colOff>177800</xdr:colOff>
      <xdr:row>63</xdr:row>
      <xdr:rowOff>167640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20434300" y="10967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38117</xdr:rowOff>
    </xdr:from>
    <xdr:ext cx="469744" cy="259045"/>
    <xdr:sp macro="" textlink="">
      <xdr:nvSpPr>
        <xdr:cNvPr id="455" name="n_1mainValue【保健センター・保健所】&#10;一人当たり面積">
          <a:extLst>
            <a:ext uri="{FF2B5EF4-FFF2-40B4-BE49-F238E27FC236}">
              <a16:creationId xmlns:a16="http://schemas.microsoft.com/office/drawing/2014/main" id="{00000000-0008-0000-0200-0000C7010000}"/>
            </a:ext>
          </a:extLst>
        </xdr:cNvPr>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36212</xdr:rowOff>
    </xdr:from>
    <xdr:ext cx="469744" cy="259045"/>
    <xdr:sp macro="" textlink="">
      <xdr:nvSpPr>
        <xdr:cNvPr id="456" name="n_2mainValue【保健センター・保健所】&#10;一人当たり面積">
          <a:extLst>
            <a:ext uri="{FF2B5EF4-FFF2-40B4-BE49-F238E27FC236}">
              <a16:creationId xmlns:a16="http://schemas.microsoft.com/office/drawing/2014/main" id="{00000000-0008-0000-0200-0000C8010000}"/>
            </a:ext>
          </a:extLst>
        </xdr:cNvPr>
        <xdr:cNvSpPr txBox="1"/>
      </xdr:nvSpPr>
      <xdr:spPr>
        <a:xfrm>
          <a:off x="20199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a:extLst>
            <a:ext uri="{FF2B5EF4-FFF2-40B4-BE49-F238E27FC236}">
              <a16:creationId xmlns:a16="http://schemas.microsoft.com/office/drawing/2014/main" id="{00000000-0008-0000-0200-0000E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83" name="【消防施設】&#10;有形固定資産減価償却率最小値テキスト">
          <a:extLst>
            <a:ext uri="{FF2B5EF4-FFF2-40B4-BE49-F238E27FC236}">
              <a16:creationId xmlns:a16="http://schemas.microsoft.com/office/drawing/2014/main" id="{00000000-0008-0000-0200-0000E3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5" name="【消防施設】&#10;有形固定資産減価償却率最大値テキスト">
          <a:extLst>
            <a:ext uri="{FF2B5EF4-FFF2-40B4-BE49-F238E27FC236}">
              <a16:creationId xmlns:a16="http://schemas.microsoft.com/office/drawing/2014/main" id="{00000000-0008-0000-0200-0000E5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487" name="【消防施設】&#10;有形固定資産減価償却率平均値テキスト">
          <a:extLst>
            <a:ext uri="{FF2B5EF4-FFF2-40B4-BE49-F238E27FC236}">
              <a16:creationId xmlns:a16="http://schemas.microsoft.com/office/drawing/2014/main" id="{00000000-0008-0000-0200-0000E7010000}"/>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90" name="n_1aveValue【消防施設】&#10;有形固定資産減価償却率">
          <a:extLst>
            <a:ext uri="{FF2B5EF4-FFF2-40B4-BE49-F238E27FC236}">
              <a16:creationId xmlns:a16="http://schemas.microsoft.com/office/drawing/2014/main" id="{00000000-0008-0000-0200-0000EA01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92" name="n_2aveValue【消防施設】&#10;有形固定資産減価償却率">
          <a:extLst>
            <a:ext uri="{FF2B5EF4-FFF2-40B4-BE49-F238E27FC236}">
              <a16:creationId xmlns:a16="http://schemas.microsoft.com/office/drawing/2014/main" id="{00000000-0008-0000-0200-0000EC01000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94" name="n_3aveValue【消防施設】&#10;有形固定資産減価償却率">
          <a:extLst>
            <a:ext uri="{FF2B5EF4-FFF2-40B4-BE49-F238E27FC236}">
              <a16:creationId xmlns:a16="http://schemas.microsoft.com/office/drawing/2014/main" id="{00000000-0008-0000-0200-0000EE01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6268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164935</xdr:rowOff>
    </xdr:from>
    <xdr:ext cx="405111" cy="259045"/>
    <xdr:sp macro="" textlink="">
      <xdr:nvSpPr>
        <xdr:cNvPr id="501" name="【消防施設】&#10;有形固定資産減価償却率該当値テキスト">
          <a:extLst>
            <a:ext uri="{FF2B5EF4-FFF2-40B4-BE49-F238E27FC236}">
              <a16:creationId xmlns:a16="http://schemas.microsoft.com/office/drawing/2014/main" id="{00000000-0008-0000-0200-0000F5010000}"/>
            </a:ext>
          </a:extLst>
        </xdr:cNvPr>
        <xdr:cNvSpPr txBox="1"/>
      </xdr:nvSpPr>
      <xdr:spPr>
        <a:xfrm>
          <a:off x="16357600"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5262</xdr:rowOff>
    </xdr:from>
    <xdr:to>
      <xdr:col>81</xdr:col>
      <xdr:colOff>101600</xdr:colOff>
      <xdr:row>82</xdr:row>
      <xdr:rowOff>106862</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5430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56062</xdr:rowOff>
    </xdr:from>
    <xdr:to>
      <xdr:col>85</xdr:col>
      <xdr:colOff>127000</xdr:colOff>
      <xdr:row>82</xdr:row>
      <xdr:rowOff>65858</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5481300" y="1411496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56062</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4592300" y="1403658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06" name="n_1mainValue【消防施設】&#10;有形固定資産減価償却率">
          <a:extLst>
            <a:ext uri="{FF2B5EF4-FFF2-40B4-BE49-F238E27FC236}">
              <a16:creationId xmlns:a16="http://schemas.microsoft.com/office/drawing/2014/main" id="{00000000-0008-0000-0200-0000FA010000}"/>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19611</xdr:rowOff>
    </xdr:from>
    <xdr:ext cx="405111" cy="259045"/>
    <xdr:sp macro="" textlink="">
      <xdr:nvSpPr>
        <xdr:cNvPr id="507" name="n_2mainValue【消防施設】&#10;有形固定資産減価償却率">
          <a:extLst>
            <a:ext uri="{FF2B5EF4-FFF2-40B4-BE49-F238E27FC236}">
              <a16:creationId xmlns:a16="http://schemas.microsoft.com/office/drawing/2014/main" id="{00000000-0008-0000-0200-0000FB010000}"/>
            </a:ext>
          </a:extLst>
        </xdr:cNvPr>
        <xdr:cNvSpPr txBox="1"/>
      </xdr:nvSpPr>
      <xdr:spPr>
        <a:xfrm>
          <a:off x="143897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a:extLst>
            <a:ext uri="{FF2B5EF4-FFF2-40B4-BE49-F238E27FC236}">
              <a16:creationId xmlns:a16="http://schemas.microsoft.com/office/drawing/2014/main" id="{00000000-0008-0000-0200-00001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30" name="【消防施設】&#10;一人当たり面積最小値テキスト">
          <a:extLst>
            <a:ext uri="{FF2B5EF4-FFF2-40B4-BE49-F238E27FC236}">
              <a16:creationId xmlns:a16="http://schemas.microsoft.com/office/drawing/2014/main" id="{00000000-0008-0000-0200-00001202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32" name="【消防施設】&#10;一人当たり面積最大値テキスト">
          <a:extLst>
            <a:ext uri="{FF2B5EF4-FFF2-40B4-BE49-F238E27FC236}">
              <a16:creationId xmlns:a16="http://schemas.microsoft.com/office/drawing/2014/main" id="{00000000-0008-0000-0200-00001402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34" name="【消防施設】&#10;一人当たり面積平均値テキスト">
          <a:extLst>
            <a:ext uri="{FF2B5EF4-FFF2-40B4-BE49-F238E27FC236}">
              <a16:creationId xmlns:a16="http://schemas.microsoft.com/office/drawing/2014/main" id="{00000000-0008-0000-0200-000016020000}"/>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37" name="n_1aveValue【消防施設】&#10;一人当たり面積">
          <a:extLst>
            <a:ext uri="{FF2B5EF4-FFF2-40B4-BE49-F238E27FC236}">
              <a16:creationId xmlns:a16="http://schemas.microsoft.com/office/drawing/2014/main" id="{00000000-0008-0000-0200-00001902000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539" name="n_2aveValue【消防施設】&#10;一人当たり面積">
          <a:extLst>
            <a:ext uri="{FF2B5EF4-FFF2-40B4-BE49-F238E27FC236}">
              <a16:creationId xmlns:a16="http://schemas.microsoft.com/office/drawing/2014/main" id="{00000000-0008-0000-0200-00001B020000}"/>
            </a:ext>
          </a:extLst>
        </xdr:cNvPr>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41" name="n_3aveValue【消防施設】&#10;一人当たり面積">
          <a:extLst>
            <a:ext uri="{FF2B5EF4-FFF2-40B4-BE49-F238E27FC236}">
              <a16:creationId xmlns:a16="http://schemas.microsoft.com/office/drawing/2014/main" id="{00000000-0008-0000-0200-00001D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91542</xdr:rowOff>
    </xdr:from>
    <xdr:to>
      <xdr:col>116</xdr:col>
      <xdr:colOff>114300</xdr:colOff>
      <xdr:row>86</xdr:row>
      <xdr:rowOff>21692</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211070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548" name="【消防施設】&#10;一人当たり面積該当値テキスト">
          <a:extLst>
            <a:ext uri="{FF2B5EF4-FFF2-40B4-BE49-F238E27FC236}">
              <a16:creationId xmlns:a16="http://schemas.microsoft.com/office/drawing/2014/main" id="{00000000-0008-0000-0200-000024020000}"/>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84226</xdr:rowOff>
    </xdr:from>
    <xdr:to>
      <xdr:col>112</xdr:col>
      <xdr:colOff>38100</xdr:colOff>
      <xdr:row>86</xdr:row>
      <xdr:rowOff>14376</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212725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135026</xdr:rowOff>
    </xdr:from>
    <xdr:to>
      <xdr:col>116</xdr:col>
      <xdr:colOff>63500</xdr:colOff>
      <xdr:row>85</xdr:row>
      <xdr:rowOff>142342</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21323300" y="1470827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90627</xdr:rowOff>
    </xdr:from>
    <xdr:to>
      <xdr:col>107</xdr:col>
      <xdr:colOff>101600</xdr:colOff>
      <xdr:row>86</xdr:row>
      <xdr:rowOff>20777</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20383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135026</xdr:rowOff>
    </xdr:from>
    <xdr:to>
      <xdr:col>111</xdr:col>
      <xdr:colOff>177800</xdr:colOff>
      <xdr:row>85</xdr:row>
      <xdr:rowOff>141427</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20434300" y="1470827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30903</xdr:rowOff>
    </xdr:from>
    <xdr:ext cx="469744" cy="259045"/>
    <xdr:sp macro="" textlink="">
      <xdr:nvSpPr>
        <xdr:cNvPr id="553" name="n_1mainValue【消防施設】&#10;一人当たり面積">
          <a:extLst>
            <a:ext uri="{FF2B5EF4-FFF2-40B4-BE49-F238E27FC236}">
              <a16:creationId xmlns:a16="http://schemas.microsoft.com/office/drawing/2014/main" id="{00000000-0008-0000-0200-000029020000}"/>
            </a:ext>
          </a:extLst>
        </xdr:cNvPr>
        <xdr:cNvSpPr txBox="1"/>
      </xdr:nvSpPr>
      <xdr:spPr>
        <a:xfrm>
          <a:off x="21075727" y="144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37304</xdr:rowOff>
    </xdr:from>
    <xdr:ext cx="469744" cy="259045"/>
    <xdr:sp macro="" textlink="">
      <xdr:nvSpPr>
        <xdr:cNvPr id="554" name="n_2mainValue【消防施設】&#10;一人当たり面積">
          <a:extLst>
            <a:ext uri="{FF2B5EF4-FFF2-40B4-BE49-F238E27FC236}">
              <a16:creationId xmlns:a16="http://schemas.microsoft.com/office/drawing/2014/main" id="{00000000-0008-0000-0200-00002A020000}"/>
            </a:ext>
          </a:extLst>
        </xdr:cNvPr>
        <xdr:cNvSpPr txBox="1"/>
      </xdr:nvSpPr>
      <xdr:spPr>
        <a:xfrm>
          <a:off x="20199427" y="144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a:extLst>
            <a:ext uri="{FF2B5EF4-FFF2-40B4-BE49-F238E27FC236}">
              <a16:creationId xmlns:a16="http://schemas.microsoft.com/office/drawing/2014/main" id="{00000000-0008-0000-0200-00004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80" name="【庁舎】&#10;有形固定資産減価償却率最小値テキスト">
          <a:extLst>
            <a:ext uri="{FF2B5EF4-FFF2-40B4-BE49-F238E27FC236}">
              <a16:creationId xmlns:a16="http://schemas.microsoft.com/office/drawing/2014/main" id="{00000000-0008-0000-0200-000044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82" name="【庁舎】&#10;有形固定資産減価償却率最大値テキスト">
          <a:extLst>
            <a:ext uri="{FF2B5EF4-FFF2-40B4-BE49-F238E27FC236}">
              <a16:creationId xmlns:a16="http://schemas.microsoft.com/office/drawing/2014/main" id="{00000000-0008-0000-0200-000046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84" name="【庁舎】&#10;有形固定資産減価償却率平均値テキスト">
          <a:extLst>
            <a:ext uri="{FF2B5EF4-FFF2-40B4-BE49-F238E27FC236}">
              <a16:creationId xmlns:a16="http://schemas.microsoft.com/office/drawing/2014/main" id="{00000000-0008-0000-0200-000048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87" name="n_1aveValue【庁舎】&#10;有形固定資産減価償却率">
          <a:extLst>
            <a:ext uri="{FF2B5EF4-FFF2-40B4-BE49-F238E27FC236}">
              <a16:creationId xmlns:a16="http://schemas.microsoft.com/office/drawing/2014/main" id="{00000000-0008-0000-0200-00004B020000}"/>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89" name="n_2aveValue【庁舎】&#10;有形固定資産減価償却率">
          <a:extLst>
            <a:ext uri="{FF2B5EF4-FFF2-40B4-BE49-F238E27FC236}">
              <a16:creationId xmlns:a16="http://schemas.microsoft.com/office/drawing/2014/main" id="{00000000-0008-0000-0200-00004D02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91" name="n_3aveValue【庁舎】&#10;有形固定資産減価償却率">
          <a:extLst>
            <a:ext uri="{FF2B5EF4-FFF2-40B4-BE49-F238E27FC236}">
              <a16:creationId xmlns:a16="http://schemas.microsoft.com/office/drawing/2014/main" id="{00000000-0008-0000-0200-00004F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118745</xdr:rowOff>
    </xdr:from>
    <xdr:to>
      <xdr:col>85</xdr:col>
      <xdr:colOff>177800</xdr:colOff>
      <xdr:row>102</xdr:row>
      <xdr:rowOff>48895</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62687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141622</xdr:rowOff>
    </xdr:from>
    <xdr:ext cx="405111" cy="259045"/>
    <xdr:sp macro="" textlink="">
      <xdr:nvSpPr>
        <xdr:cNvPr id="598" name="【庁舎】&#10;有形固定資産減価償却率該当値テキスト">
          <a:extLst>
            <a:ext uri="{FF2B5EF4-FFF2-40B4-BE49-F238E27FC236}">
              <a16:creationId xmlns:a16="http://schemas.microsoft.com/office/drawing/2014/main" id="{00000000-0008-0000-0200-000056020000}"/>
            </a:ext>
          </a:extLst>
        </xdr:cNvPr>
        <xdr:cNvSpPr txBox="1"/>
      </xdr:nvSpPr>
      <xdr:spPr>
        <a:xfrm>
          <a:off x="16357600"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169545</xdr:rowOff>
    </xdr:from>
    <xdr:to>
      <xdr:col>85</xdr:col>
      <xdr:colOff>127000</xdr:colOff>
      <xdr:row>102</xdr:row>
      <xdr:rowOff>22861</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5481300" y="174859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168275</xdr:rowOff>
    </xdr:from>
    <xdr:to>
      <xdr:col>76</xdr:col>
      <xdr:colOff>165100</xdr:colOff>
      <xdr:row>102</xdr:row>
      <xdr:rowOff>98425</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4541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47625</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4592300" y="175107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90188</xdr:rowOff>
    </xdr:from>
    <xdr:ext cx="405111" cy="259045"/>
    <xdr:sp macro="" textlink="">
      <xdr:nvSpPr>
        <xdr:cNvPr id="603" name="n_1mainValue【庁舎】&#10;有形固定資産減価償却率">
          <a:extLst>
            <a:ext uri="{FF2B5EF4-FFF2-40B4-BE49-F238E27FC236}">
              <a16:creationId xmlns:a16="http://schemas.microsoft.com/office/drawing/2014/main" id="{00000000-0008-0000-0200-00005B020000}"/>
            </a:ext>
          </a:extLst>
        </xdr:cNvPr>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114952</xdr:rowOff>
    </xdr:from>
    <xdr:ext cx="405111" cy="259045"/>
    <xdr:sp macro="" textlink="">
      <xdr:nvSpPr>
        <xdr:cNvPr id="604" name="n_2mainValue【庁舎】&#10;有形固定資産減価償却率">
          <a:extLst>
            <a:ext uri="{FF2B5EF4-FFF2-40B4-BE49-F238E27FC236}">
              <a16:creationId xmlns:a16="http://schemas.microsoft.com/office/drawing/2014/main" id="{00000000-0008-0000-0200-00005C020000}"/>
            </a:ext>
          </a:extLst>
        </xdr:cNvPr>
        <xdr:cNvSpPr txBox="1"/>
      </xdr:nvSpPr>
      <xdr:spPr>
        <a:xfrm>
          <a:off x="14389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00000000-0008-0000-02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27" name="【庁舎】&#10;一人当たり面積最小値テキスト">
          <a:extLst>
            <a:ext uri="{FF2B5EF4-FFF2-40B4-BE49-F238E27FC236}">
              <a16:creationId xmlns:a16="http://schemas.microsoft.com/office/drawing/2014/main" id="{00000000-0008-0000-0200-000073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29" name="【庁舎】&#10;一人当たり面積最大値テキスト">
          <a:extLst>
            <a:ext uri="{FF2B5EF4-FFF2-40B4-BE49-F238E27FC236}">
              <a16:creationId xmlns:a16="http://schemas.microsoft.com/office/drawing/2014/main" id="{00000000-0008-0000-0200-000075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31" name="【庁舎】&#10;一人当たり面積平均値テキスト">
          <a:extLst>
            <a:ext uri="{FF2B5EF4-FFF2-40B4-BE49-F238E27FC236}">
              <a16:creationId xmlns:a16="http://schemas.microsoft.com/office/drawing/2014/main" id="{00000000-0008-0000-0200-00007702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34" name="n_1aveValue【庁舎】&#10;一人当たり面積">
          <a:extLst>
            <a:ext uri="{FF2B5EF4-FFF2-40B4-BE49-F238E27FC236}">
              <a16:creationId xmlns:a16="http://schemas.microsoft.com/office/drawing/2014/main" id="{00000000-0008-0000-0200-00007A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36" name="n_2aveValue【庁舎】&#10;一人当たり面積">
          <a:extLst>
            <a:ext uri="{FF2B5EF4-FFF2-40B4-BE49-F238E27FC236}">
              <a16:creationId xmlns:a16="http://schemas.microsoft.com/office/drawing/2014/main" id="{00000000-0008-0000-0200-00007C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38" name="n_3aveValue【庁舎】&#10;一人当たり面積">
          <a:extLst>
            <a:ext uri="{FF2B5EF4-FFF2-40B4-BE49-F238E27FC236}">
              <a16:creationId xmlns:a16="http://schemas.microsoft.com/office/drawing/2014/main" id="{00000000-0008-0000-0200-00007E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23430</xdr:rowOff>
    </xdr:from>
    <xdr:to>
      <xdr:col>116</xdr:col>
      <xdr:colOff>114300</xdr:colOff>
      <xdr:row>108</xdr:row>
      <xdr:rowOff>125030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2110700" y="18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645" name="【庁舎】&#10;一人当たり面積該当値テキスト">
          <a:extLst>
            <a:ext uri="{FF2B5EF4-FFF2-40B4-BE49-F238E27FC236}">
              <a16:creationId xmlns:a16="http://schemas.microsoft.com/office/drawing/2014/main" id="{00000000-0008-0000-0200-000085020000}"/>
            </a:ext>
          </a:extLst>
        </xdr:cNvPr>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23420</xdr:rowOff>
    </xdr:from>
    <xdr:to>
      <xdr:col>112</xdr:col>
      <xdr:colOff>38100</xdr:colOff>
      <xdr:row>108</xdr:row>
      <xdr:rowOff>125020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1272500" y="185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74220</xdr:rowOff>
    </xdr:from>
    <xdr:to>
      <xdr:col>116</xdr:col>
      <xdr:colOff>63500</xdr:colOff>
      <xdr:row>108</xdr:row>
      <xdr:rowOff>74230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1323300" y="18590820"/>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23378</xdr:rowOff>
    </xdr:from>
    <xdr:to>
      <xdr:col>107</xdr:col>
      <xdr:colOff>101600</xdr:colOff>
      <xdr:row>108</xdr:row>
      <xdr:rowOff>124978</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20383500" y="185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74178</xdr:rowOff>
    </xdr:from>
    <xdr:to>
      <xdr:col>111</xdr:col>
      <xdr:colOff>177800</xdr:colOff>
      <xdr:row>108</xdr:row>
      <xdr:rowOff>74220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0434300" y="18590778"/>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116147</xdr:rowOff>
    </xdr:from>
    <xdr:ext cx="469744" cy="259045"/>
    <xdr:sp macro="" textlink="">
      <xdr:nvSpPr>
        <xdr:cNvPr id="650" name="n_1mainValue【庁舎】&#10;一人当たり面積">
          <a:extLst>
            <a:ext uri="{FF2B5EF4-FFF2-40B4-BE49-F238E27FC236}">
              <a16:creationId xmlns:a16="http://schemas.microsoft.com/office/drawing/2014/main" id="{00000000-0008-0000-0200-00008A020000}"/>
            </a:ext>
          </a:extLst>
        </xdr:cNvPr>
        <xdr:cNvSpPr txBox="1"/>
      </xdr:nvSpPr>
      <xdr:spPr>
        <a:xfrm>
          <a:off x="21075727" y="186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116105</xdr:rowOff>
    </xdr:from>
    <xdr:ext cx="469744" cy="259045"/>
    <xdr:sp macro="" textlink="">
      <xdr:nvSpPr>
        <xdr:cNvPr id="651" name="n_2mainValue【庁舎】&#10;一人当たり面積">
          <a:extLst>
            <a:ext uri="{FF2B5EF4-FFF2-40B4-BE49-F238E27FC236}">
              <a16:creationId xmlns:a16="http://schemas.microsoft.com/office/drawing/2014/main" id="{00000000-0008-0000-0200-00008B020000}"/>
            </a:ext>
          </a:extLst>
        </xdr:cNvPr>
        <xdr:cNvSpPr txBox="1"/>
      </xdr:nvSpPr>
      <xdr:spPr>
        <a:xfrm>
          <a:off x="20199427" y="186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体育館・プールの有形固定資産減価償却率は、類似団体内平均値と比較して大きく上回っているが、これは、本町には昭和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年に整備されたプールが１施設あるのみで、減価償却しきっているためである。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一般廃棄物処理施設の有形固定資産減価償却率も、類似団体内平均値と比較して大きく上回っているが、泉佐野市田尻町清掃施設組合の焼却炉が老朽化していることが要因であるが、新炉の建設を進めているところである。庁舎の有形固定資産減価償却率も、類似団体内平均値と比較して上回っているが、令和元年から２年にかけて大規模改修を行っており、有形固定資産減価償却率は減少する見込み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関西国際空港関連の業績が好調であったことから、法人町民税が増加したことに加え、関西国際空港二期島開港による固定資産税の増加など、税収が増加したことで、平成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1.49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と昨年に引き続き数値が上昇した。インバウンドの影響が大きく、類似団体内平均値を大きく超えている状態は今後も続くものと見込まれる。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133955</xdr:rowOff>
    </xdr:from>
    <xdr:to>
      <xdr:col>23</xdr:col>
      <xdr:colOff>133350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1347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100390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1921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100390</xdr:rowOff>
    </xdr:from>
    <xdr:to>
      <xdr:col>15</xdr:col>
      <xdr:colOff>82550</xdr:colOff>
      <xdr:row>36</xdr:row>
      <xdr:rowOff>100390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272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100390</xdr:rowOff>
    </xdr:from>
    <xdr:to>
      <xdr:col>11</xdr:col>
      <xdr:colOff>31750</xdr:colOff>
      <xdr:row>36</xdr:row>
      <xdr:rowOff>111881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27259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83155</xdr:rowOff>
    </xdr:from>
    <xdr:to>
      <xdr:col>23</xdr:col>
      <xdr:colOff>184150</xdr:colOff>
      <xdr:row>36</xdr:row>
      <xdr:rowOff>13305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0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49590</xdr:rowOff>
    </xdr:from>
    <xdr:to>
      <xdr:col>15</xdr:col>
      <xdr:colOff>133350</xdr:colOff>
      <xdr:row>36</xdr:row>
      <xdr:rowOff>151190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161367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49590</xdr:rowOff>
    </xdr:from>
    <xdr:to>
      <xdr:col>11</xdr:col>
      <xdr:colOff>82550</xdr:colOff>
      <xdr:row>36</xdr:row>
      <xdr:rowOff>151190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161367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61081</xdr:rowOff>
    </xdr:from>
    <xdr:to>
      <xdr:col>7</xdr:col>
      <xdr:colOff>31750</xdr:colOff>
      <xdr:row>36</xdr:row>
      <xdr:rowOff>162681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1408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0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税収等の増加により経常一般財源収入が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％増加したのに対し、人件費、扶助費、公債費等に充当した一般財源支出は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％の増加にとどまったことにより、経常収支比率は減少した。定員管理計画の策定や事務事業評価の実施により、経常経費の削減を図っており、今後も引き続き適正な財政運営に努める。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63</xdr:row>
      <xdr:rowOff>8128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6469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32512</xdr:rowOff>
    </xdr:from>
    <xdr:to>
      <xdr:col>19</xdr:col>
      <xdr:colOff>133350</xdr:colOff>
      <xdr:row>63</xdr:row>
      <xdr:rowOff>8128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9096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62</xdr:row>
      <xdr:rowOff>124079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90962"/>
          <a:ext cx="8890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124079</xdr:rowOff>
    </xdr:from>
    <xdr:to>
      <xdr:col>11</xdr:col>
      <xdr:colOff>31750</xdr:colOff>
      <xdr:row>63</xdr:row>
      <xdr:rowOff>5715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5397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153162</xdr:rowOff>
    </xdr:from>
    <xdr:to>
      <xdr:col>15</xdr:col>
      <xdr:colOff>133350</xdr:colOff>
      <xdr:row>61</xdr:row>
      <xdr:rowOff>83312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73279</xdr:rowOff>
    </xdr:from>
    <xdr:to>
      <xdr:col>11</xdr:col>
      <xdr:colOff>82550</xdr:colOff>
      <xdr:row>63</xdr:row>
      <xdr:rowOff>3429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[198,916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等の効率的な配置により、総人件費の抑制に努めた結果、人件費、物件費等決算額の人口１人当たりの金額は、類似団体内平均値を下回っている。今後も、引き続き総人件費の適正水準の維持に努めるとともに、指定管理者制度の導入や民間委託などにより、コストの削減を図っていく方針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116337</xdr:rowOff>
    </xdr:from>
    <xdr:to>
      <xdr:col>23</xdr:col>
      <xdr:colOff>133350</xdr:colOff>
      <xdr:row>82</xdr:row>
      <xdr:rowOff>139574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75237"/>
          <a:ext cx="838200" cy="2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115030</xdr:rowOff>
    </xdr:from>
    <xdr:to>
      <xdr:col>19</xdr:col>
      <xdr:colOff>133350</xdr:colOff>
      <xdr:row>82</xdr:row>
      <xdr:rowOff>116337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7393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107710</xdr:rowOff>
    </xdr:from>
    <xdr:to>
      <xdr:col>15</xdr:col>
      <xdr:colOff>82550</xdr:colOff>
      <xdr:row>82</xdr:row>
      <xdr:rowOff>115030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66610"/>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107710</xdr:rowOff>
    </xdr:from>
    <xdr:to>
      <xdr:col>11</xdr:col>
      <xdr:colOff>31750</xdr:colOff>
      <xdr:row>82</xdr:row>
      <xdr:rowOff>133578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6661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88774</xdr:rowOff>
    </xdr:from>
    <xdr:to>
      <xdr:col>23</xdr:col>
      <xdr:colOff>184150</xdr:colOff>
      <xdr:row>83</xdr:row>
      <xdr:rowOff>18924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105301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65537</xdr:rowOff>
    </xdr:from>
    <xdr:to>
      <xdr:col>19</xdr:col>
      <xdr:colOff>184150</xdr:colOff>
      <xdr:row>82</xdr:row>
      <xdr:rowOff>167137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5864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9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64230</xdr:rowOff>
    </xdr:from>
    <xdr:to>
      <xdr:col>15</xdr:col>
      <xdr:colOff>133350</xdr:colOff>
      <xdr:row>82</xdr:row>
      <xdr:rowOff>165830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9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56910</xdr:rowOff>
    </xdr:from>
    <xdr:to>
      <xdr:col>11</xdr:col>
      <xdr:colOff>82550</xdr:colOff>
      <xdr:row>82</xdr:row>
      <xdr:rowOff>158510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168687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82778</xdr:rowOff>
    </xdr:from>
    <xdr:to>
      <xdr:col>7</xdr:col>
      <xdr:colOff>31750</xdr:colOff>
      <xdr:row>83</xdr:row>
      <xdr:rowOff>12928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23105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1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多くの類似団体においては、財政的事情から給与の削減措置を実施しているが、本町では実施していない関係上、本町の給与水準が高い位置づけとなっているが、</a:t>
          </a:r>
          <a:r>
            <a:rPr kumimoji="1" lang="ja-JP" altLang="en-US" sz="13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平成</a:t>
          </a:r>
          <a:r>
            <a:rPr kumimoji="1" lang="en-US" altLang="ja-JP" sz="13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26</a:t>
          </a:r>
          <a:r>
            <a:rPr kumimoji="1" lang="ja-JP" altLang="en-US" sz="13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年度以降は</a:t>
          </a:r>
          <a:r>
            <a:rPr kumimoji="1" lang="en-US" altLang="ja-JP" sz="13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100</a:t>
          </a:r>
          <a:r>
            <a:rPr kumimoji="1" lang="ja-JP" altLang="en-US" sz="13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以下の適正な水準で推移し、引き続き同水準を保つものと見込んでいる。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　地域の民間企業の平均給与等の状況を積極的に入手・分析する等、給与の適正化に努めたい。</a:t>
          </a: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88</xdr:row>
      <xdr:rowOff>149377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2139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149377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2025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88</xdr:row>
      <xdr:rowOff>114905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114905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795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75595</xdr:rowOff>
    </xdr:from>
    <xdr:to>
      <xdr:col>81</xdr:col>
      <xdr:colOff>95250</xdr:colOff>
      <xdr:row>89</xdr:row>
      <xdr:rowOff>5745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142922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5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人口</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1,000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人当たり職員数は、類似団体内平均値と同程度で推移しているが、　新規採用の抑制による職員数の削減により、少しずつ改善している。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今後の目標として、年齢構成の適正化を視野に入れながら、類似団体と同水準を保つことができるよう、定員管理を実施する。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111578</xdr:rowOff>
    </xdr:from>
    <xdr:to>
      <xdr:col>81</xdr:col>
      <xdr:colOff>44450</xdr:colOff>
      <xdr:row>60</xdr:row>
      <xdr:rowOff>119622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39857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119622</xdr:rowOff>
    </xdr:from>
    <xdr:to>
      <xdr:col>77</xdr:col>
      <xdr:colOff>44450</xdr:colOff>
      <xdr:row>60</xdr:row>
      <xdr:rowOff>124218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40662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120771</xdr:rowOff>
    </xdr:from>
    <xdr:to>
      <xdr:col>72</xdr:col>
      <xdr:colOff>203200</xdr:colOff>
      <xdr:row>60</xdr:row>
      <xdr:rowOff>124218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0777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120771</xdr:rowOff>
    </xdr:from>
    <xdr:to>
      <xdr:col>68</xdr:col>
      <xdr:colOff>152400</xdr:colOff>
      <xdr:row>60</xdr:row>
      <xdr:rowOff>142603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0777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68822</xdr:rowOff>
    </xdr:from>
    <xdr:to>
      <xdr:col>77</xdr:col>
      <xdr:colOff>95250</xdr:colOff>
      <xdr:row>60</xdr:row>
      <xdr:rowOff>170422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2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73418</xdr:rowOff>
    </xdr:from>
    <xdr:to>
      <xdr:col>73</xdr:col>
      <xdr:colOff>44450</xdr:colOff>
      <xdr:row>61</xdr:row>
      <xdr:rowOff>3568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69971</xdr:rowOff>
    </xdr:from>
    <xdr:to>
      <xdr:col>68</xdr:col>
      <xdr:colOff>203200</xdr:colOff>
      <xdr:row>61</xdr:row>
      <xdr:rowOff>121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合保健福祉センターや多目的グラウンドなどの大規模建設事業に係る起債の元利償還金や下水道事業に係る起債の元利償還金に伴う繰出金が減少し、類似団体内平均値を下回ることとなった。新規の起債発行を抑制しているため、今後は減少傾向が続く見込み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356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110913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4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76200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6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49530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0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新規の起債発行の抑制による起債残高の減少や、近年の良好な決算に伴う充当可能基金額の増加に伴い、将来負担比率は減少傾向にある。平成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年度は、財政調整基金への積立額が増加したため将来負担比率は急激に減少した。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人件費に係る経常収支比率は、類似団体内平均値を下回っているが、本町の経常収支比率全体に占める割合は高いため、コストの低減を図ることを目標に、民間でも実施可能な事業等の洗い出しを行い、指定管理者制度の導入等による委託化を積極的に検討す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433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43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物件費に係る経常収支比率は、類似団体内平均値を下回っている。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今後の事業予定において大幅に増減する要素はないが、人件費の抑制を考慮した場合に委託料が増加する可能性があるため、注視していく必要がある。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86995</xdr:rowOff>
    </xdr:from>
    <xdr:to>
      <xdr:col>82</xdr:col>
      <xdr:colOff>107950</xdr:colOff>
      <xdr:row>13</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158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29845</xdr:rowOff>
    </xdr:from>
    <xdr:to>
      <xdr:col>78</xdr:col>
      <xdr:colOff>69850</xdr:colOff>
      <xdr:row>13</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2586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29845</xdr:rowOff>
    </xdr:from>
    <xdr:to>
      <xdr:col>73</xdr:col>
      <xdr:colOff>180975</xdr:colOff>
      <xdr:row>13</xdr:row>
      <xdr:rowOff>98425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258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98425</xdr:rowOff>
    </xdr:from>
    <xdr:to>
      <xdr:col>69</xdr:col>
      <xdr:colOff>92075</xdr:colOff>
      <xdr:row>14</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3272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36195</xdr:rowOff>
    </xdr:from>
    <xdr:to>
      <xdr:col>82</xdr:col>
      <xdr:colOff>158750</xdr:colOff>
      <xdr:row>13</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116222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17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99060</xdr:rowOff>
    </xdr:from>
    <xdr:to>
      <xdr:col>78</xdr:col>
      <xdr:colOff>120650</xdr:colOff>
      <xdr:row>14</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39387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150495</xdr:rowOff>
    </xdr:from>
    <xdr:to>
      <xdr:col>74</xdr:col>
      <xdr:colOff>31750</xdr:colOff>
      <xdr:row>13</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2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90822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19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47625</xdr:rowOff>
    </xdr:from>
    <xdr:to>
      <xdr:col>69</xdr:col>
      <xdr:colOff>142875</xdr:colOff>
      <xdr:row>13</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159402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扶助費に係る経常収支比率は、類似団体内平均値を下回っている。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現在は、関西国際空港関連の業績が好調であることから、事業者数及び従業者数が増加傾向にあり、若年層の転入割合が高く、高齢化率は横ばいである。今後は高齢者人口の増加により、上昇していくものと思われ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71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84138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84138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これは、これまでに整備してきた下水道施設の維持管理経費として、公営企業会計への繰出金が必要となっているためである。今後、下水道事業については経費を削減するとともに、独立採算の原則に立ち返った料金の値上げによる健全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1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129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129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補助費等に係る経常収支比率は、類似団体内平均値を下回っているが、今後は、社会保障関係経費が増加していくことが見込まれるため、事業の見直し、介護予防の推進等により経費の縮減に努めていく。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98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07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07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公債費に係る経常収支比率は、類似団体内の最小値であり、類似団体内平均値を大きく下回っている。起債の新規発行を抑制しているため、今後はより一層低下する見込みである。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166188</xdr:rowOff>
    </xdr:from>
    <xdr:to>
      <xdr:col>24</xdr:col>
      <xdr:colOff>25400</xdr:colOff>
      <xdr:row>73</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5105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24130</xdr:rowOff>
    </xdr:from>
    <xdr:to>
      <xdr:col>19</xdr:col>
      <xdr:colOff>187325</xdr:colOff>
      <xdr:row>73</xdr:row>
      <xdr:rowOff>63319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539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63319</xdr:rowOff>
    </xdr:from>
    <xdr:to>
      <xdr:col>15</xdr:col>
      <xdr:colOff>98425</xdr:colOff>
      <xdr:row>73</xdr:row>
      <xdr:rowOff>141696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5791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141696</xdr:rowOff>
    </xdr:from>
    <xdr:to>
      <xdr:col>11</xdr:col>
      <xdr:colOff>9525</xdr:colOff>
      <xdr:row>74</xdr:row>
      <xdr:rowOff>15966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657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115388</xdr:rowOff>
    </xdr:from>
    <xdr:to>
      <xdr:col>24</xdr:col>
      <xdr:colOff>76200</xdr:colOff>
      <xdr:row>73</xdr:row>
      <xdr:rowOff>45538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4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23965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144780</xdr:rowOff>
    </xdr:from>
    <xdr:to>
      <xdr:col>20</xdr:col>
      <xdr:colOff>38100</xdr:colOff>
      <xdr:row>73</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85107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12519</xdr:rowOff>
    </xdr:from>
    <xdr:to>
      <xdr:col>15</xdr:col>
      <xdr:colOff>149225</xdr:colOff>
      <xdr:row>73</xdr:row>
      <xdr:rowOff>114119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124296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2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90896</xdr:rowOff>
    </xdr:from>
    <xdr:to>
      <xdr:col>11</xdr:col>
      <xdr:colOff>60325</xdr:colOff>
      <xdr:row>74</xdr:row>
      <xdr:rowOff>21046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31223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136616</xdr:rowOff>
    </xdr:from>
    <xdr:to>
      <xdr:col>6</xdr:col>
      <xdr:colOff>171450</xdr:colOff>
      <xdr:row>74</xdr:row>
      <xdr:rowOff>66766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76943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公債費以外に係る経常収支比率は、類似団体内平均値を下回っているが、たばこ税収入が増加すると、併せて大阪府たばこ税交付金の支出の増加が見込まれることにより、経常収支比率が悪化するため、類似団体内平均値と同程度まで上昇する可能性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167821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02920"/>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40459</xdr:rowOff>
    </xdr:from>
    <xdr:to>
      <xdr:col>78</xdr:col>
      <xdr:colOff>69850</xdr:colOff>
      <xdr:row>77</xdr:row>
      <xdr:rowOff>167821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899209"/>
          <a:ext cx="8890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40459</xdr:rowOff>
    </xdr:from>
    <xdr:to>
      <xdr:col>73</xdr:col>
      <xdr:colOff>180975</xdr:colOff>
      <xdr:row>76</xdr:row>
      <xdr:rowOff>146594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89920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146594</xdr:rowOff>
    </xdr:from>
    <xdr:to>
      <xdr:col>69</xdr:col>
      <xdr:colOff>92075</xdr:colOff>
      <xdr:row>77</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767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117021</xdr:rowOff>
    </xdr:from>
    <xdr:to>
      <xdr:col>78</xdr:col>
      <xdr:colOff>120650</xdr:colOff>
      <xdr:row>78</xdr:row>
      <xdr:rowOff>47171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161109</xdr:rowOff>
    </xdr:from>
    <xdr:to>
      <xdr:col>74</xdr:col>
      <xdr:colOff>31750</xdr:colOff>
      <xdr:row>75</xdr:row>
      <xdr:rowOff>91259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101436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95794</xdr:rowOff>
    </xdr:from>
    <xdr:to>
      <xdr:col>69</xdr:col>
      <xdr:colOff>142875</xdr:colOff>
      <xdr:row>77</xdr:row>
      <xdr:rowOff>25944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36121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61431</xdr:rowOff>
    </xdr:from>
    <xdr:to>
      <xdr:col>29</xdr:col>
      <xdr:colOff>127000</xdr:colOff>
      <xdr:row>16</xdr:row>
      <xdr:rowOff>93234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52256"/>
          <a:ext cx="647700" cy="3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82444</xdr:rowOff>
    </xdr:from>
    <xdr:to>
      <xdr:col>26</xdr:col>
      <xdr:colOff>50800</xdr:colOff>
      <xdr:row>16</xdr:row>
      <xdr:rowOff>93234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73269"/>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68061</xdr:rowOff>
    </xdr:from>
    <xdr:to>
      <xdr:col>22</xdr:col>
      <xdr:colOff>114300</xdr:colOff>
      <xdr:row>16</xdr:row>
      <xdr:rowOff>82444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58886"/>
          <a:ext cx="6985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68061</xdr:rowOff>
    </xdr:from>
    <xdr:to>
      <xdr:col>18</xdr:col>
      <xdr:colOff>177800</xdr:colOff>
      <xdr:row>16</xdr:row>
      <xdr:rowOff>122266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58886"/>
          <a:ext cx="698500" cy="54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10631</xdr:rowOff>
    </xdr:from>
    <xdr:to>
      <xdr:col>29</xdr:col>
      <xdr:colOff>177800</xdr:colOff>
      <xdr:row>16</xdr:row>
      <xdr:rowOff>112231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27158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4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42434</xdr:rowOff>
    </xdr:from>
    <xdr:to>
      <xdr:col>26</xdr:col>
      <xdr:colOff>101600</xdr:colOff>
      <xdr:row>16</xdr:row>
      <xdr:rowOff>144034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154211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31644</xdr:rowOff>
    </xdr:from>
    <xdr:to>
      <xdr:col>22</xdr:col>
      <xdr:colOff>165100</xdr:colOff>
      <xdr:row>16</xdr:row>
      <xdr:rowOff>133244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2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143421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9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17261</xdr:rowOff>
    </xdr:from>
    <xdr:to>
      <xdr:col>19</xdr:col>
      <xdr:colOff>38100</xdr:colOff>
      <xdr:row>16</xdr:row>
      <xdr:rowOff>118861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0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129038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71466</xdr:rowOff>
    </xdr:from>
    <xdr:to>
      <xdr:col>15</xdr:col>
      <xdr:colOff>101600</xdr:colOff>
      <xdr:row>17</xdr:row>
      <xdr:rowOff>1616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6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3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325692</xdr:rowOff>
    </xdr:from>
    <xdr:to>
      <xdr:col>29</xdr:col>
      <xdr:colOff>127000</xdr:colOff>
      <xdr:row>36</xdr:row>
      <xdr:rowOff>22149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36042"/>
          <a:ext cx="647700" cy="3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325692</xdr:rowOff>
    </xdr:from>
    <xdr:to>
      <xdr:col>26</xdr:col>
      <xdr:colOff>50800</xdr:colOff>
      <xdr:row>35</xdr:row>
      <xdr:rowOff>341637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36042"/>
          <a:ext cx="698500" cy="1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170796</xdr:rowOff>
    </xdr:from>
    <xdr:to>
      <xdr:col>22</xdr:col>
      <xdr:colOff>114300</xdr:colOff>
      <xdr:row>35</xdr:row>
      <xdr:rowOff>341637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1146"/>
          <a:ext cx="698500" cy="17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37674</xdr:rowOff>
    </xdr:from>
    <xdr:to>
      <xdr:col>18</xdr:col>
      <xdr:colOff>177800</xdr:colOff>
      <xdr:row>35</xdr:row>
      <xdr:rowOff>170796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48024"/>
          <a:ext cx="698500" cy="13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314249</xdr:rowOff>
    </xdr:from>
    <xdr:to>
      <xdr:col>29</xdr:col>
      <xdr:colOff>177800</xdr:colOff>
      <xdr:row>36</xdr:row>
      <xdr:rowOff>72949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286326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274892</xdr:rowOff>
    </xdr:from>
    <xdr:to>
      <xdr:col>26</xdr:col>
      <xdr:colOff>101600</xdr:colOff>
      <xdr:row>36</xdr:row>
      <xdr:rowOff>33592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43769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5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290837</xdr:rowOff>
    </xdr:from>
    <xdr:to>
      <xdr:col>22</xdr:col>
      <xdr:colOff>165100</xdr:colOff>
      <xdr:row>36</xdr:row>
      <xdr:rowOff>49537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59714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119996</xdr:rowOff>
    </xdr:from>
    <xdr:to>
      <xdr:col>19</xdr:col>
      <xdr:colOff>38100</xdr:colOff>
      <xdr:row>35</xdr:row>
      <xdr:rowOff>221596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231773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329774</xdr:rowOff>
    </xdr:from>
    <xdr:to>
      <xdr:col>15</xdr:col>
      <xdr:colOff>101600</xdr:colOff>
      <xdr:row>35</xdr:row>
      <xdr:rowOff>88474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98651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62921</xdr:rowOff>
    </xdr:from>
    <xdr:to>
      <xdr:col>24</xdr:col>
      <xdr:colOff>63500</xdr:colOff>
      <xdr:row>35</xdr:row>
      <xdr:rowOff>68880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3671"/>
          <a:ext cx="8382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68880</xdr:rowOff>
    </xdr:from>
    <xdr:to>
      <xdr:col>19</xdr:col>
      <xdr:colOff>177800</xdr:colOff>
      <xdr:row>35</xdr:row>
      <xdr:rowOff>118654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9630"/>
          <a:ext cx="889000" cy="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94993</xdr:rowOff>
    </xdr:from>
    <xdr:to>
      <xdr:col>15</xdr:col>
      <xdr:colOff>50800</xdr:colOff>
      <xdr:row>35</xdr:row>
      <xdr:rowOff>118654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9574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94993</xdr:rowOff>
    </xdr:from>
    <xdr:to>
      <xdr:col>10</xdr:col>
      <xdr:colOff>114300</xdr:colOff>
      <xdr:row>35</xdr:row>
      <xdr:rowOff>135006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95743"/>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12121</xdr:rowOff>
    </xdr:from>
    <xdr:to>
      <xdr:col>24</xdr:col>
      <xdr:colOff>114300</xdr:colOff>
      <xdr:row>35</xdr:row>
      <xdr:rowOff>113721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34998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18080</xdr:rowOff>
    </xdr:from>
    <xdr:to>
      <xdr:col>20</xdr:col>
      <xdr:colOff>38100</xdr:colOff>
      <xdr:row>35</xdr:row>
      <xdr:rowOff>119680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136207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67854</xdr:rowOff>
    </xdr:from>
    <xdr:to>
      <xdr:col>15</xdr:col>
      <xdr:colOff>101600</xdr:colOff>
      <xdr:row>35</xdr:row>
      <xdr:rowOff>169454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14531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4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44193</xdr:rowOff>
    </xdr:from>
    <xdr:to>
      <xdr:col>10</xdr:col>
      <xdr:colOff>165100</xdr:colOff>
      <xdr:row>35</xdr:row>
      <xdr:rowOff>145793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162320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2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84206</xdr:rowOff>
    </xdr:from>
    <xdr:to>
      <xdr:col>6</xdr:col>
      <xdr:colOff>38100</xdr:colOff>
      <xdr:row>36</xdr:row>
      <xdr:rowOff>14356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30883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23269</xdr:rowOff>
    </xdr:from>
    <xdr:to>
      <xdr:col>24</xdr:col>
      <xdr:colOff>63500</xdr:colOff>
      <xdr:row>57</xdr:row>
      <xdr:rowOff>35527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95919"/>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35527</xdr:rowOff>
    </xdr:from>
    <xdr:to>
      <xdr:col>19</xdr:col>
      <xdr:colOff>177800</xdr:colOff>
      <xdr:row>57</xdr:row>
      <xdr:rowOff>35646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0817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35646</xdr:rowOff>
    </xdr:from>
    <xdr:to>
      <xdr:col>15</xdr:col>
      <xdr:colOff>50800</xdr:colOff>
      <xdr:row>57</xdr:row>
      <xdr:rowOff>49010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08296"/>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165212</xdr:rowOff>
    </xdr:from>
    <xdr:to>
      <xdr:col>10</xdr:col>
      <xdr:colOff>114300</xdr:colOff>
      <xdr:row>57</xdr:row>
      <xdr:rowOff>49010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66412"/>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143919</xdr:rowOff>
    </xdr:from>
    <xdr:to>
      <xdr:col>24</xdr:col>
      <xdr:colOff>114300</xdr:colOff>
      <xdr:row>57</xdr:row>
      <xdr:rowOff>74069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156177</xdr:rowOff>
    </xdr:from>
    <xdr:to>
      <xdr:col>20</xdr:col>
      <xdr:colOff>38100</xdr:colOff>
      <xdr:row>57</xdr:row>
      <xdr:rowOff>86327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77454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156296</xdr:rowOff>
    </xdr:from>
    <xdr:to>
      <xdr:col>15</xdr:col>
      <xdr:colOff>101600</xdr:colOff>
      <xdr:row>57</xdr:row>
      <xdr:rowOff>86446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77573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169660</xdr:rowOff>
    </xdr:from>
    <xdr:to>
      <xdr:col>10</xdr:col>
      <xdr:colOff>165100</xdr:colOff>
      <xdr:row>57</xdr:row>
      <xdr:rowOff>99810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90937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114412</xdr:rowOff>
    </xdr:from>
    <xdr:to>
      <xdr:col>6</xdr:col>
      <xdr:colOff>38100</xdr:colOff>
      <xdr:row>57</xdr:row>
      <xdr:rowOff>44562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35689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97386</xdr:rowOff>
    </xdr:from>
    <xdr:to>
      <xdr:col>24</xdr:col>
      <xdr:colOff>63500</xdr:colOff>
      <xdr:row>78</xdr:row>
      <xdr:rowOff>106073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048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104953</xdr:rowOff>
    </xdr:from>
    <xdr:to>
      <xdr:col>19</xdr:col>
      <xdr:colOff>177800</xdr:colOff>
      <xdr:row>78</xdr:row>
      <xdr:rowOff>106073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7805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92059</xdr:rowOff>
    </xdr:from>
    <xdr:to>
      <xdr:col>15</xdr:col>
      <xdr:colOff>50800</xdr:colOff>
      <xdr:row>78</xdr:row>
      <xdr:rowOff>104953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65159"/>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92059</xdr:rowOff>
    </xdr:from>
    <xdr:to>
      <xdr:col>10</xdr:col>
      <xdr:colOff>114300</xdr:colOff>
      <xdr:row>78</xdr:row>
      <xdr:rowOff>97203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6515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46586</xdr:rowOff>
    </xdr:from>
    <xdr:to>
      <xdr:col>24</xdr:col>
      <xdr:colOff>114300</xdr:colOff>
      <xdr:row>78</xdr:row>
      <xdr:rowOff>148186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132963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55273</xdr:rowOff>
    </xdr:from>
    <xdr:to>
      <xdr:col>20</xdr:col>
      <xdr:colOff>38100</xdr:colOff>
      <xdr:row>78</xdr:row>
      <xdr:rowOff>156873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148000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54153</xdr:rowOff>
    </xdr:from>
    <xdr:to>
      <xdr:col>15</xdr:col>
      <xdr:colOff>101600</xdr:colOff>
      <xdr:row>78</xdr:row>
      <xdr:rowOff>155753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146880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41259</xdr:rowOff>
    </xdr:from>
    <xdr:to>
      <xdr:col>10</xdr:col>
      <xdr:colOff>165100</xdr:colOff>
      <xdr:row>78</xdr:row>
      <xdr:rowOff>142859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133986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46403</xdr:rowOff>
    </xdr:from>
    <xdr:to>
      <xdr:col>6</xdr:col>
      <xdr:colOff>38100</xdr:colOff>
      <xdr:row>78</xdr:row>
      <xdr:rowOff>148003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139130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151195</xdr:rowOff>
    </xdr:from>
    <xdr:to>
      <xdr:col>24</xdr:col>
      <xdr:colOff>63500</xdr:colOff>
      <xdr:row>97</xdr:row>
      <xdr:rowOff>167345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81845"/>
          <a:ext cx="8382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120008</xdr:rowOff>
    </xdr:from>
    <xdr:to>
      <xdr:col>19</xdr:col>
      <xdr:colOff>177800</xdr:colOff>
      <xdr:row>97</xdr:row>
      <xdr:rowOff>151195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50658"/>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120008</xdr:rowOff>
    </xdr:from>
    <xdr:to>
      <xdr:col>15</xdr:col>
      <xdr:colOff>50800</xdr:colOff>
      <xdr:row>98</xdr:row>
      <xdr:rowOff>10198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50658"/>
          <a:ext cx="889000" cy="6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10198</xdr:rowOff>
    </xdr:from>
    <xdr:to>
      <xdr:col>10</xdr:col>
      <xdr:colOff>114300</xdr:colOff>
      <xdr:row>98</xdr:row>
      <xdr:rowOff>47231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1229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116545</xdr:rowOff>
    </xdr:from>
    <xdr:to>
      <xdr:col>24</xdr:col>
      <xdr:colOff>114300</xdr:colOff>
      <xdr:row>98</xdr:row>
      <xdr:rowOff>46695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94972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100395</xdr:rowOff>
    </xdr:from>
    <xdr:to>
      <xdr:col>20</xdr:col>
      <xdr:colOff>38100</xdr:colOff>
      <xdr:row>98</xdr:row>
      <xdr:rowOff>30545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21672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69208</xdr:rowOff>
    </xdr:from>
    <xdr:to>
      <xdr:col>15</xdr:col>
      <xdr:colOff>101600</xdr:colOff>
      <xdr:row>97</xdr:row>
      <xdr:rowOff>170808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130848</xdr:rowOff>
    </xdr:from>
    <xdr:to>
      <xdr:col>10</xdr:col>
      <xdr:colOff>165100</xdr:colOff>
      <xdr:row>98</xdr:row>
      <xdr:rowOff>60998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52125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167881</xdr:rowOff>
    </xdr:from>
    <xdr:to>
      <xdr:col>6</xdr:col>
      <xdr:colOff>38100</xdr:colOff>
      <xdr:row>98</xdr:row>
      <xdr:rowOff>98031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15661</xdr:rowOff>
    </xdr:from>
    <xdr:to>
      <xdr:col>55</xdr:col>
      <xdr:colOff>0</xdr:colOff>
      <xdr:row>37</xdr:row>
      <xdr:rowOff>63561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59311"/>
          <a:ext cx="8382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15661</xdr:rowOff>
    </xdr:from>
    <xdr:to>
      <xdr:col>50</xdr:col>
      <xdr:colOff>114300</xdr:colOff>
      <xdr:row>37</xdr:row>
      <xdr:rowOff>104937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59311"/>
          <a:ext cx="889000" cy="8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57995</xdr:rowOff>
    </xdr:from>
    <xdr:to>
      <xdr:col>45</xdr:col>
      <xdr:colOff>177800</xdr:colOff>
      <xdr:row>37</xdr:row>
      <xdr:rowOff>104937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01645"/>
          <a:ext cx="889000" cy="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57995</xdr:rowOff>
    </xdr:from>
    <xdr:to>
      <xdr:col>41</xdr:col>
      <xdr:colOff>50800</xdr:colOff>
      <xdr:row>37</xdr:row>
      <xdr:rowOff>63264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01645"/>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12761</xdr:rowOff>
    </xdr:from>
    <xdr:to>
      <xdr:col>55</xdr:col>
      <xdr:colOff>50800</xdr:colOff>
      <xdr:row>37</xdr:row>
      <xdr:rowOff>114361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162638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136311</xdr:rowOff>
    </xdr:from>
    <xdr:to>
      <xdr:col>50</xdr:col>
      <xdr:colOff>165100</xdr:colOff>
      <xdr:row>37</xdr:row>
      <xdr:rowOff>66461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57588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54137</xdr:rowOff>
    </xdr:from>
    <xdr:to>
      <xdr:col>46</xdr:col>
      <xdr:colOff>38100</xdr:colOff>
      <xdr:row>37</xdr:row>
      <xdr:rowOff>155737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146865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7195</xdr:rowOff>
    </xdr:from>
    <xdr:to>
      <xdr:col>41</xdr:col>
      <xdr:colOff>101600</xdr:colOff>
      <xdr:row>37</xdr:row>
      <xdr:rowOff>108795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99922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12464</xdr:rowOff>
    </xdr:from>
    <xdr:to>
      <xdr:col>36</xdr:col>
      <xdr:colOff>165100</xdr:colOff>
      <xdr:row>37</xdr:row>
      <xdr:rowOff>114064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105191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147104</xdr:rowOff>
    </xdr:from>
    <xdr:to>
      <xdr:col>55</xdr:col>
      <xdr:colOff>0</xdr:colOff>
      <xdr:row>59</xdr:row>
      <xdr:rowOff>2970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91204"/>
          <a:ext cx="838200" cy="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2970</xdr:rowOff>
    </xdr:from>
    <xdr:to>
      <xdr:col>50</xdr:col>
      <xdr:colOff>114300</xdr:colOff>
      <xdr:row>59</xdr:row>
      <xdr:rowOff>22368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852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168800</xdr:rowOff>
    </xdr:from>
    <xdr:to>
      <xdr:col>45</xdr:col>
      <xdr:colOff>177800</xdr:colOff>
      <xdr:row>59</xdr:row>
      <xdr:rowOff>22368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12900"/>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168800</xdr:rowOff>
    </xdr:from>
    <xdr:to>
      <xdr:col>41</xdr:col>
      <xdr:colOff>50800</xdr:colOff>
      <xdr:row>59</xdr:row>
      <xdr:rowOff>17922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12900"/>
          <a:ext cx="889000" cy="2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96304</xdr:rowOff>
    </xdr:from>
    <xdr:to>
      <xdr:col>55</xdr:col>
      <xdr:colOff>50800</xdr:colOff>
      <xdr:row>59</xdr:row>
      <xdr:rowOff>26454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11231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123620</xdr:rowOff>
    </xdr:from>
    <xdr:to>
      <xdr:col>50</xdr:col>
      <xdr:colOff>165100</xdr:colOff>
      <xdr:row>59</xdr:row>
      <xdr:rowOff>53770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44897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143018</xdr:rowOff>
    </xdr:from>
    <xdr:to>
      <xdr:col>46</xdr:col>
      <xdr:colOff>38100</xdr:colOff>
      <xdr:row>59</xdr:row>
      <xdr:rowOff>73168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64295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118000</xdr:rowOff>
    </xdr:from>
    <xdr:to>
      <xdr:col>41</xdr:col>
      <xdr:colOff>101600</xdr:colOff>
      <xdr:row>59</xdr:row>
      <xdr:rowOff>48150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39277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5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138572</xdr:rowOff>
    </xdr:from>
    <xdr:to>
      <xdr:col>36</xdr:col>
      <xdr:colOff>165100</xdr:colOff>
      <xdr:row>59</xdr:row>
      <xdr:rowOff>68722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132942</xdr:rowOff>
    </xdr:from>
    <xdr:to>
      <xdr:col>55</xdr:col>
      <xdr:colOff>0</xdr:colOff>
      <xdr:row>78</xdr:row>
      <xdr:rowOff>137505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6042"/>
          <a:ext cx="8382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132942</xdr:rowOff>
    </xdr:from>
    <xdr:to>
      <xdr:col>50</xdr:col>
      <xdr:colOff>114300</xdr:colOff>
      <xdr:row>78</xdr:row>
      <xdr:rowOff>139184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6042"/>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108538</xdr:rowOff>
    </xdr:from>
    <xdr:to>
      <xdr:col>45</xdr:col>
      <xdr:colOff>177800</xdr:colOff>
      <xdr:row>78</xdr:row>
      <xdr:rowOff>139184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1638"/>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108538</xdr:rowOff>
    </xdr:from>
    <xdr:to>
      <xdr:col>41</xdr:col>
      <xdr:colOff>50800</xdr:colOff>
      <xdr:row>78</xdr:row>
      <xdr:rowOff>128062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1638"/>
          <a:ext cx="8890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86705</xdr:rowOff>
    </xdr:from>
    <xdr:to>
      <xdr:col>55</xdr:col>
      <xdr:colOff>50800</xdr:colOff>
      <xdr:row>79</xdr:row>
      <xdr:rowOff>16855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1632</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82142</xdr:rowOff>
    </xdr:from>
    <xdr:to>
      <xdr:col>50</xdr:col>
      <xdr:colOff>165100</xdr:colOff>
      <xdr:row>79</xdr:row>
      <xdr:rowOff>12292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88384</xdr:rowOff>
    </xdr:from>
    <xdr:to>
      <xdr:col>46</xdr:col>
      <xdr:colOff>38100</xdr:colOff>
      <xdr:row>79</xdr:row>
      <xdr:rowOff>18534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9661</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55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57738</xdr:rowOff>
    </xdr:from>
    <xdr:to>
      <xdr:col>41</xdr:col>
      <xdr:colOff>101600</xdr:colOff>
      <xdr:row>78</xdr:row>
      <xdr:rowOff>159338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150465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77262</xdr:rowOff>
    </xdr:from>
    <xdr:to>
      <xdr:col>36</xdr:col>
      <xdr:colOff>165100</xdr:colOff>
      <xdr:row>79</xdr:row>
      <xdr:rowOff>7412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169989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135410</xdr:rowOff>
    </xdr:from>
    <xdr:to>
      <xdr:col>55</xdr:col>
      <xdr:colOff>0</xdr:colOff>
      <xdr:row>98</xdr:row>
      <xdr:rowOff>155522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37510"/>
          <a:ext cx="8382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135410</xdr:rowOff>
    </xdr:from>
    <xdr:to>
      <xdr:col>50</xdr:col>
      <xdr:colOff>114300</xdr:colOff>
      <xdr:row>98</xdr:row>
      <xdr:rowOff>150513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751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150513</xdr:rowOff>
    </xdr:from>
    <xdr:to>
      <xdr:col>45</xdr:col>
      <xdr:colOff>177800</xdr:colOff>
      <xdr:row>99</xdr:row>
      <xdr:rowOff>15647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52613"/>
          <a:ext cx="8890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7466</xdr:rowOff>
    </xdr:from>
    <xdr:to>
      <xdr:col>41</xdr:col>
      <xdr:colOff>50800</xdr:colOff>
      <xdr:row>99</xdr:row>
      <xdr:rowOff>15647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81016"/>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104722</xdr:rowOff>
    </xdr:from>
    <xdr:to>
      <xdr:col>55</xdr:col>
      <xdr:colOff>50800</xdr:colOff>
      <xdr:row>99</xdr:row>
      <xdr:rowOff>34872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19649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84610</xdr:rowOff>
    </xdr:from>
    <xdr:to>
      <xdr:col>50</xdr:col>
      <xdr:colOff>165100</xdr:colOff>
      <xdr:row>99</xdr:row>
      <xdr:rowOff>14760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99713</xdr:rowOff>
    </xdr:from>
    <xdr:to>
      <xdr:col>46</xdr:col>
      <xdr:colOff>38100</xdr:colOff>
      <xdr:row>99</xdr:row>
      <xdr:rowOff>29863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20990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9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136297</xdr:rowOff>
    </xdr:from>
    <xdr:to>
      <xdr:col>41</xdr:col>
      <xdr:colOff>101600</xdr:colOff>
      <xdr:row>99</xdr:row>
      <xdr:rowOff>66447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57574</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3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128116</xdr:rowOff>
    </xdr:from>
    <xdr:to>
      <xdr:col>36</xdr:col>
      <xdr:colOff>165100</xdr:colOff>
      <xdr:row>99</xdr:row>
      <xdr:rowOff>58266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49393</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2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162655</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77755"/>
          <a:ext cx="8382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111855</xdr:rowOff>
    </xdr:from>
    <xdr:to>
      <xdr:col>85</xdr:col>
      <xdr:colOff>177800</xdr:colOff>
      <xdr:row>39</xdr:row>
      <xdr:rowOff>42005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26782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82944</xdr:rowOff>
    </xdr:from>
    <xdr:to>
      <xdr:col>85</xdr:col>
      <xdr:colOff>127000</xdr:colOff>
      <xdr:row>78</xdr:row>
      <xdr:rowOff>99251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56044"/>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43295</xdr:rowOff>
    </xdr:from>
    <xdr:to>
      <xdr:col>81</xdr:col>
      <xdr:colOff>50800</xdr:colOff>
      <xdr:row>78</xdr:row>
      <xdr:rowOff>82944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16395"/>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99430</xdr:rowOff>
    </xdr:from>
    <xdr:to>
      <xdr:col>76</xdr:col>
      <xdr:colOff>114300</xdr:colOff>
      <xdr:row>78</xdr:row>
      <xdr:rowOff>43295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29630"/>
          <a:ext cx="889000" cy="2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99430</xdr:rowOff>
    </xdr:from>
    <xdr:to>
      <xdr:col>71</xdr:col>
      <xdr:colOff>177800</xdr:colOff>
      <xdr:row>77</xdr:row>
      <xdr:rowOff>143847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29630"/>
          <a:ext cx="889000" cy="2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48451</xdr:rowOff>
    </xdr:from>
    <xdr:to>
      <xdr:col>85</xdr:col>
      <xdr:colOff>177800</xdr:colOff>
      <xdr:row>78</xdr:row>
      <xdr:rowOff>150051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134828</xdr:rowOff>
    </xdr:from>
    <xdr:ext cx="469744"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32144</xdr:rowOff>
    </xdr:from>
    <xdr:to>
      <xdr:col>81</xdr:col>
      <xdr:colOff>101600</xdr:colOff>
      <xdr:row>78</xdr:row>
      <xdr:rowOff>133744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124871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163945</xdr:rowOff>
    </xdr:from>
    <xdr:to>
      <xdr:col>76</xdr:col>
      <xdr:colOff>165100</xdr:colOff>
      <xdr:row>78</xdr:row>
      <xdr:rowOff>94095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85222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48630</xdr:rowOff>
    </xdr:from>
    <xdr:to>
      <xdr:col>72</xdr:col>
      <xdr:colOff>38100</xdr:colOff>
      <xdr:row>76</xdr:row>
      <xdr:rowOff>150230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166757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93047</xdr:rowOff>
    </xdr:from>
    <xdr:to>
      <xdr:col>67</xdr:col>
      <xdr:colOff>101600</xdr:colOff>
      <xdr:row>78</xdr:row>
      <xdr:rowOff>23197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36131</xdr:rowOff>
    </xdr:from>
    <xdr:to>
      <xdr:col>85</xdr:col>
      <xdr:colOff>127000</xdr:colOff>
      <xdr:row>97</xdr:row>
      <xdr:rowOff>66946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466631"/>
          <a:ext cx="838200" cy="12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36131</xdr:rowOff>
    </xdr:from>
    <xdr:to>
      <xdr:col>81</xdr:col>
      <xdr:colOff>50800</xdr:colOff>
      <xdr:row>96</xdr:row>
      <xdr:rowOff>67202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466631"/>
          <a:ext cx="889000" cy="105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67202</xdr:rowOff>
    </xdr:from>
    <xdr:to>
      <xdr:col>76</xdr:col>
      <xdr:colOff>114300</xdr:colOff>
      <xdr:row>98</xdr:row>
      <xdr:rowOff>21036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526402"/>
          <a:ext cx="889000" cy="29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163957</xdr:rowOff>
    </xdr:from>
    <xdr:to>
      <xdr:col>71</xdr:col>
      <xdr:colOff>177800</xdr:colOff>
      <xdr:row>98</xdr:row>
      <xdr:rowOff>21036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94607"/>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16146</xdr:rowOff>
    </xdr:from>
    <xdr:to>
      <xdr:col>85</xdr:col>
      <xdr:colOff>177800</xdr:colOff>
      <xdr:row>97</xdr:row>
      <xdr:rowOff>117746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39023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156781</xdr:rowOff>
    </xdr:from>
    <xdr:to>
      <xdr:col>81</xdr:col>
      <xdr:colOff>101600</xdr:colOff>
      <xdr:row>90</xdr:row>
      <xdr:rowOff>86931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4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103458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51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16402</xdr:rowOff>
    </xdr:from>
    <xdr:to>
      <xdr:col>76</xdr:col>
      <xdr:colOff>165100</xdr:colOff>
      <xdr:row>96</xdr:row>
      <xdr:rowOff>118002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134529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25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141686</xdr:rowOff>
    </xdr:from>
    <xdr:to>
      <xdr:col>72</xdr:col>
      <xdr:colOff>38100</xdr:colOff>
      <xdr:row>98</xdr:row>
      <xdr:rowOff>71836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113157</xdr:rowOff>
    </xdr:from>
    <xdr:to>
      <xdr:col>67</xdr:col>
      <xdr:colOff>101600</xdr:colOff>
      <xdr:row>98</xdr:row>
      <xdr:rowOff>43307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34434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99064</xdr:rowOff>
    </xdr:from>
    <xdr:to>
      <xdr:col>116</xdr:col>
      <xdr:colOff>63500</xdr:colOff>
      <xdr:row>75</xdr:row>
      <xdr:rowOff>7667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86364"/>
          <a:ext cx="838200" cy="8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7667</xdr:rowOff>
    </xdr:from>
    <xdr:to>
      <xdr:col>111</xdr:col>
      <xdr:colOff>177800</xdr:colOff>
      <xdr:row>75</xdr:row>
      <xdr:rowOff>78718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66417"/>
          <a:ext cx="8890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43187</xdr:rowOff>
    </xdr:from>
    <xdr:to>
      <xdr:col>107</xdr:col>
      <xdr:colOff>50800</xdr:colOff>
      <xdr:row>75</xdr:row>
      <xdr:rowOff>78718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01937"/>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43187</xdr:rowOff>
    </xdr:from>
    <xdr:to>
      <xdr:col>102</xdr:col>
      <xdr:colOff>114300</xdr:colOff>
      <xdr:row>75</xdr:row>
      <xdr:rowOff>48848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01937"/>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48264</xdr:rowOff>
    </xdr:from>
    <xdr:to>
      <xdr:col>116</xdr:col>
      <xdr:colOff>114300</xdr:colOff>
      <xdr:row>74</xdr:row>
      <xdr:rowOff>149864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71141</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8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128317</xdr:rowOff>
    </xdr:from>
    <xdr:to>
      <xdr:col>112</xdr:col>
      <xdr:colOff>38100</xdr:colOff>
      <xdr:row>75</xdr:row>
      <xdr:rowOff>58467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74994</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59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27918</xdr:rowOff>
    </xdr:from>
    <xdr:to>
      <xdr:col>107</xdr:col>
      <xdr:colOff>101600</xdr:colOff>
      <xdr:row>75</xdr:row>
      <xdr:rowOff>129518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146045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6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163837</xdr:rowOff>
    </xdr:from>
    <xdr:to>
      <xdr:col>102</xdr:col>
      <xdr:colOff>165100</xdr:colOff>
      <xdr:row>75</xdr:row>
      <xdr:rowOff>93987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169498</xdr:rowOff>
    </xdr:from>
    <xdr:to>
      <xdr:col>98</xdr:col>
      <xdr:colOff>38100</xdr:colOff>
      <xdr:row>75</xdr:row>
      <xdr:rowOff>99648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116175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5,510,520</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137,576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円となっており、近年においては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130,000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円程度で推移しているが、</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年度は一時保育事業の実施に伴う保育士の増員等により増加する結果となった。また、類似団体内平均値も上回っているが、これは、過去の関西国際空港開港関連による採用数が多かったことが主な要因である。今後は、指定管理者制度の導入等により人件費の抑制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扶助費については、老人医療費の制度改正に伴い、老人福祉費が前年度比▲</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34.3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％となるなど減少したが、今後は高齢者人口の増加に伴い増加していくことが見込まれる。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年台風第</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21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号の発生に伴うものである。公債費については、繰上償還により、平成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年度以降、類似団体内平均値を大きく下回っている。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　積立金は、平成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年度に公共施設維持整備基金の創設により突出して高額となっていたが、平成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年度は類似団体内平均値に近づいた。繰出金は、下水道事業の増加に伴い、前年度と比較して増加傾向にある。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8,809
8,659
5.62
5,896,559
5,510,520
383,039
4,251,175
427,356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104013</xdr:rowOff>
    </xdr:from>
    <xdr:to>
      <xdr:col>24</xdr:col>
      <xdr:colOff>63500</xdr:colOff>
      <xdr:row>36</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6213"/>
          <a:ext cx="8382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139954</xdr:rowOff>
    </xdr:from>
    <xdr:to>
      <xdr:col>19</xdr:col>
      <xdr:colOff>177800</xdr:colOff>
      <xdr:row>36</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12154"/>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48387</xdr:rowOff>
    </xdr:from>
    <xdr:to>
      <xdr:col>15</xdr:col>
      <xdr:colOff>50800</xdr:colOff>
      <xdr:row>36</xdr:row>
      <xdr:rowOff>139954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0587"/>
          <a:ext cx="889000" cy="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48387</xdr:rowOff>
    </xdr:from>
    <xdr:to>
      <xdr:col>10</xdr:col>
      <xdr:colOff>114300</xdr:colOff>
      <xdr:row>36</xdr:row>
      <xdr:rowOff>118491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058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53213</xdr:rowOff>
    </xdr:from>
    <xdr:to>
      <xdr:col>24</xdr:col>
      <xdr:colOff>114300</xdr:colOff>
      <xdr:row>36</xdr:row>
      <xdr:rowOff>154813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31640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109855</xdr:rowOff>
    </xdr:from>
    <xdr:to>
      <xdr:col>20</xdr:col>
      <xdr:colOff>38100</xdr:colOff>
      <xdr:row>37</xdr:row>
      <xdr:rowOff>40005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31132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89154</xdr:rowOff>
    </xdr:from>
    <xdr:to>
      <xdr:col>15</xdr:col>
      <xdr:colOff>101600</xdr:colOff>
      <xdr:row>37</xdr:row>
      <xdr:rowOff>19304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35831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169037</xdr:rowOff>
    </xdr:from>
    <xdr:to>
      <xdr:col>10</xdr:col>
      <xdr:colOff>165100</xdr:colOff>
      <xdr:row>36</xdr:row>
      <xdr:rowOff>99187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115714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67691</xdr:rowOff>
    </xdr:from>
    <xdr:to>
      <xdr:col>6</xdr:col>
      <xdr:colOff>38100</xdr:colOff>
      <xdr:row>36</xdr:row>
      <xdr:rowOff>169291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160418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1,081,319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5061</xdr:rowOff>
    </xdr:from>
    <xdr:to>
      <xdr:col>24</xdr:col>
      <xdr:colOff>63500</xdr:colOff>
      <xdr:row>58</xdr:row>
      <xdr:rowOff>4333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63361"/>
          <a:ext cx="838200" cy="6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5061</xdr:rowOff>
    </xdr:from>
    <xdr:to>
      <xdr:col>19</xdr:col>
      <xdr:colOff>177800</xdr:colOff>
      <xdr:row>57</xdr:row>
      <xdr:rowOff>89502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263361"/>
          <a:ext cx="889000" cy="59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89502</xdr:rowOff>
    </xdr:from>
    <xdr:to>
      <xdr:col>15</xdr:col>
      <xdr:colOff>50800</xdr:colOff>
      <xdr:row>58</xdr:row>
      <xdr:rowOff>65993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2152"/>
          <a:ext cx="889000" cy="1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54508</xdr:rowOff>
    </xdr:from>
    <xdr:to>
      <xdr:col>10</xdr:col>
      <xdr:colOff>114300</xdr:colOff>
      <xdr:row>58</xdr:row>
      <xdr:rowOff>65993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8608"/>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124983</xdr:rowOff>
    </xdr:from>
    <xdr:to>
      <xdr:col>24</xdr:col>
      <xdr:colOff>114300</xdr:colOff>
      <xdr:row>58</xdr:row>
      <xdr:rowOff>55133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147860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125711</xdr:rowOff>
    </xdr:from>
    <xdr:to>
      <xdr:col>20</xdr:col>
      <xdr:colOff>38100</xdr:colOff>
      <xdr:row>54</xdr:row>
      <xdr:rowOff>55861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72388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8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38702</xdr:rowOff>
    </xdr:from>
    <xdr:to>
      <xdr:col>15</xdr:col>
      <xdr:colOff>101600</xdr:colOff>
      <xdr:row>57</xdr:row>
      <xdr:rowOff>140302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156829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15193</xdr:rowOff>
    </xdr:from>
    <xdr:to>
      <xdr:col>10</xdr:col>
      <xdr:colOff>165100</xdr:colOff>
      <xdr:row>58</xdr:row>
      <xdr:rowOff>116793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107920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3708</xdr:rowOff>
    </xdr:from>
    <xdr:to>
      <xdr:col>6</xdr:col>
      <xdr:colOff>38100</xdr:colOff>
      <xdr:row>58</xdr:row>
      <xdr:rowOff>105308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96435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241,190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150085</xdr:rowOff>
    </xdr:from>
    <xdr:to>
      <xdr:col>24</xdr:col>
      <xdr:colOff>63500</xdr:colOff>
      <xdr:row>76</xdr:row>
      <xdr:rowOff>39846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08835"/>
          <a:ext cx="838200" cy="6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39846</xdr:rowOff>
    </xdr:from>
    <xdr:to>
      <xdr:col>19</xdr:col>
      <xdr:colOff>177800</xdr:colOff>
      <xdr:row>76</xdr:row>
      <xdr:rowOff>80025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0046"/>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80025</xdr:rowOff>
    </xdr:from>
    <xdr:to>
      <xdr:col>15</xdr:col>
      <xdr:colOff>50800</xdr:colOff>
      <xdr:row>76</xdr:row>
      <xdr:rowOff>88297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10225"/>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75093</xdr:rowOff>
    </xdr:from>
    <xdr:to>
      <xdr:col>10</xdr:col>
      <xdr:colOff>114300</xdr:colOff>
      <xdr:row>76</xdr:row>
      <xdr:rowOff>88297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05293"/>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99285</xdr:rowOff>
    </xdr:from>
    <xdr:to>
      <xdr:col>24</xdr:col>
      <xdr:colOff>114300</xdr:colOff>
      <xdr:row>76</xdr:row>
      <xdr:rowOff>29434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8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77712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3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160496</xdr:rowOff>
    </xdr:from>
    <xdr:to>
      <xdr:col>20</xdr:col>
      <xdr:colOff>38100</xdr:colOff>
      <xdr:row>76</xdr:row>
      <xdr:rowOff>90646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81773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29225</xdr:rowOff>
    </xdr:from>
    <xdr:to>
      <xdr:col>15</xdr:col>
      <xdr:colOff>101600</xdr:colOff>
      <xdr:row>76</xdr:row>
      <xdr:rowOff>130825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121952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37497</xdr:rowOff>
    </xdr:from>
    <xdr:to>
      <xdr:col>10</xdr:col>
      <xdr:colOff>165100</xdr:colOff>
      <xdr:row>76</xdr:row>
      <xdr:rowOff>139097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130224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6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24293</xdr:rowOff>
    </xdr:from>
    <xdr:to>
      <xdr:col>6</xdr:col>
      <xdr:colOff>38100</xdr:colOff>
      <xdr:row>76</xdr:row>
      <xdr:rowOff>125893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117020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660,594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131738</xdr:rowOff>
    </xdr:from>
    <xdr:to>
      <xdr:col>24</xdr:col>
      <xdr:colOff>63500</xdr:colOff>
      <xdr:row>98</xdr:row>
      <xdr:rowOff>142115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3838"/>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142115</xdr:rowOff>
    </xdr:from>
    <xdr:to>
      <xdr:col>19</xdr:col>
      <xdr:colOff>177800</xdr:colOff>
      <xdr:row>98</xdr:row>
      <xdr:rowOff>143408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4215"/>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129310</xdr:rowOff>
    </xdr:from>
    <xdr:to>
      <xdr:col>15</xdr:col>
      <xdr:colOff>50800</xdr:colOff>
      <xdr:row>98</xdr:row>
      <xdr:rowOff>143408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1410"/>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129310</xdr:rowOff>
    </xdr:from>
    <xdr:to>
      <xdr:col>10</xdr:col>
      <xdr:colOff>114300</xdr:colOff>
      <xdr:row>98</xdr:row>
      <xdr:rowOff>136167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141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80938</xdr:rowOff>
    </xdr:from>
    <xdr:to>
      <xdr:col>24</xdr:col>
      <xdr:colOff>114300</xdr:colOff>
      <xdr:row>99</xdr:row>
      <xdr:rowOff>11088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167315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91315</xdr:rowOff>
    </xdr:from>
    <xdr:to>
      <xdr:col>20</xdr:col>
      <xdr:colOff>38100</xdr:colOff>
      <xdr:row>99</xdr:row>
      <xdr:rowOff>21465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12592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92608</xdr:rowOff>
    </xdr:from>
    <xdr:to>
      <xdr:col>15</xdr:col>
      <xdr:colOff>101600</xdr:colOff>
      <xdr:row>99</xdr:row>
      <xdr:rowOff>22758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78510</xdr:rowOff>
    </xdr:from>
    <xdr:to>
      <xdr:col>10</xdr:col>
      <xdr:colOff>165100</xdr:colOff>
      <xdr:row>99</xdr:row>
      <xdr:rowOff>8660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171237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85367</xdr:rowOff>
    </xdr:from>
    <xdr:to>
      <xdr:col>6</xdr:col>
      <xdr:colOff>38100</xdr:colOff>
      <xdr:row>99</xdr:row>
      <xdr:rowOff>15517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14960</xdr:rowOff>
    </xdr:from>
    <xdr:to>
      <xdr:col>55</xdr:col>
      <xdr:colOff>0</xdr:colOff>
      <xdr:row>39</xdr:row>
      <xdr:rowOff>24867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151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18847</xdr:rowOff>
    </xdr:from>
    <xdr:to>
      <xdr:col>50</xdr:col>
      <xdr:colOff>114300</xdr:colOff>
      <xdr:row>39</xdr:row>
      <xdr:rowOff>24867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539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18847</xdr:rowOff>
    </xdr:from>
    <xdr:to>
      <xdr:col>45</xdr:col>
      <xdr:colOff>177800</xdr:colOff>
      <xdr:row>39</xdr:row>
      <xdr:rowOff>19076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53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14275</xdr:rowOff>
    </xdr:from>
    <xdr:to>
      <xdr:col>41</xdr:col>
      <xdr:colOff>50800</xdr:colOff>
      <xdr:row>39</xdr:row>
      <xdr:rowOff>19076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082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135610</xdr:rowOff>
    </xdr:from>
    <xdr:to>
      <xdr:col>55</xdr:col>
      <xdr:colOff>50800</xdr:colOff>
      <xdr:row>39</xdr:row>
      <xdr:rowOff>65760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50537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145517</xdr:rowOff>
    </xdr:from>
    <xdr:to>
      <xdr:col>50</xdr:col>
      <xdr:colOff>165100</xdr:colOff>
      <xdr:row>39</xdr:row>
      <xdr:rowOff>75667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66794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139497</xdr:rowOff>
    </xdr:from>
    <xdr:to>
      <xdr:col>46</xdr:col>
      <xdr:colOff>38100</xdr:colOff>
      <xdr:row>39</xdr:row>
      <xdr:rowOff>69647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60774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139726</xdr:rowOff>
    </xdr:from>
    <xdr:to>
      <xdr:col>41</xdr:col>
      <xdr:colOff>101600</xdr:colOff>
      <xdr:row>39</xdr:row>
      <xdr:rowOff>69876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61003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134925</xdr:rowOff>
    </xdr:from>
    <xdr:to>
      <xdr:col>36</xdr:col>
      <xdr:colOff>165100</xdr:colOff>
      <xdr:row>39</xdr:row>
      <xdr:rowOff>65075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56202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214,852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157336</xdr:rowOff>
    </xdr:from>
    <xdr:to>
      <xdr:col>55</xdr:col>
      <xdr:colOff>0</xdr:colOff>
      <xdr:row>57</xdr:row>
      <xdr:rowOff>164434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29986"/>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157336</xdr:rowOff>
    </xdr:from>
    <xdr:to>
      <xdr:col>50</xdr:col>
      <xdr:colOff>114300</xdr:colOff>
      <xdr:row>57</xdr:row>
      <xdr:rowOff>162211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2998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162211</xdr:rowOff>
    </xdr:from>
    <xdr:to>
      <xdr:col>45</xdr:col>
      <xdr:colOff>177800</xdr:colOff>
      <xdr:row>57</xdr:row>
      <xdr:rowOff>163588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34861"/>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163200</xdr:rowOff>
    </xdr:from>
    <xdr:to>
      <xdr:col>41</xdr:col>
      <xdr:colOff>50800</xdr:colOff>
      <xdr:row>57</xdr:row>
      <xdr:rowOff>163588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585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113634</xdr:rowOff>
    </xdr:from>
    <xdr:to>
      <xdr:col>55</xdr:col>
      <xdr:colOff>50800</xdr:colOff>
      <xdr:row>58</xdr:row>
      <xdr:rowOff>43784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28561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106536</xdr:rowOff>
    </xdr:from>
    <xdr:to>
      <xdr:col>50</xdr:col>
      <xdr:colOff>165100</xdr:colOff>
      <xdr:row>58</xdr:row>
      <xdr:rowOff>36686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27813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111411</xdr:rowOff>
    </xdr:from>
    <xdr:to>
      <xdr:col>46</xdr:col>
      <xdr:colOff>38100</xdr:colOff>
      <xdr:row>58</xdr:row>
      <xdr:rowOff>41561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32688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7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112788</xdr:rowOff>
    </xdr:from>
    <xdr:to>
      <xdr:col>41</xdr:col>
      <xdr:colOff>101600</xdr:colOff>
      <xdr:row>58</xdr:row>
      <xdr:rowOff>42938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34065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112400</xdr:rowOff>
    </xdr:from>
    <xdr:to>
      <xdr:col>36</xdr:col>
      <xdr:colOff>165100</xdr:colOff>
      <xdr:row>58</xdr:row>
      <xdr:rowOff>42550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33677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7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229,235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13176</xdr:rowOff>
    </xdr:from>
    <xdr:to>
      <xdr:col>55</xdr:col>
      <xdr:colOff>0</xdr:colOff>
      <xdr:row>78</xdr:row>
      <xdr:rowOff>16456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86276"/>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16456</xdr:rowOff>
    </xdr:from>
    <xdr:to>
      <xdr:col>50</xdr:col>
      <xdr:colOff>114300</xdr:colOff>
      <xdr:row>78</xdr:row>
      <xdr:rowOff>19490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9556"/>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19394</xdr:rowOff>
    </xdr:from>
    <xdr:to>
      <xdr:col>45</xdr:col>
      <xdr:colOff>177800</xdr:colOff>
      <xdr:row>78</xdr:row>
      <xdr:rowOff>19490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92494"/>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19159</xdr:rowOff>
    </xdr:from>
    <xdr:to>
      <xdr:col>41</xdr:col>
      <xdr:colOff>50800</xdr:colOff>
      <xdr:row>78</xdr:row>
      <xdr:rowOff>19394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2259"/>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133826</xdr:rowOff>
    </xdr:from>
    <xdr:to>
      <xdr:col>55</xdr:col>
      <xdr:colOff>50800</xdr:colOff>
      <xdr:row>78</xdr:row>
      <xdr:rowOff>63976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48753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137106</xdr:rowOff>
    </xdr:from>
    <xdr:to>
      <xdr:col>50</xdr:col>
      <xdr:colOff>165100</xdr:colOff>
      <xdr:row>78</xdr:row>
      <xdr:rowOff>67256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58383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3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140140</xdr:rowOff>
    </xdr:from>
    <xdr:to>
      <xdr:col>46</xdr:col>
      <xdr:colOff>38100</xdr:colOff>
      <xdr:row>78</xdr:row>
      <xdr:rowOff>70290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61417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140044</xdr:rowOff>
    </xdr:from>
    <xdr:to>
      <xdr:col>41</xdr:col>
      <xdr:colOff>101600</xdr:colOff>
      <xdr:row>78</xdr:row>
      <xdr:rowOff>70194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61321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139809</xdr:rowOff>
    </xdr:from>
    <xdr:to>
      <xdr:col>36</xdr:col>
      <xdr:colOff>165100</xdr:colOff>
      <xdr:row>78</xdr:row>
      <xdr:rowOff>69959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61086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3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318,608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64043</xdr:rowOff>
    </xdr:from>
    <xdr:to>
      <xdr:col>55</xdr:col>
      <xdr:colOff>0</xdr:colOff>
      <xdr:row>96</xdr:row>
      <xdr:rowOff>103211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351793"/>
          <a:ext cx="838200" cy="2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103211</xdr:rowOff>
    </xdr:from>
    <xdr:to>
      <xdr:col>50</xdr:col>
      <xdr:colOff>114300</xdr:colOff>
      <xdr:row>96</xdr:row>
      <xdr:rowOff>129839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62411"/>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65122</xdr:rowOff>
    </xdr:from>
    <xdr:to>
      <xdr:col>45</xdr:col>
      <xdr:colOff>177800</xdr:colOff>
      <xdr:row>96</xdr:row>
      <xdr:rowOff>129839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24322"/>
          <a:ext cx="8890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65122</xdr:rowOff>
    </xdr:from>
    <xdr:to>
      <xdr:col>41</xdr:col>
      <xdr:colOff>50800</xdr:colOff>
      <xdr:row>96</xdr:row>
      <xdr:rowOff>132147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24322"/>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13243</xdr:rowOff>
    </xdr:from>
    <xdr:to>
      <xdr:col>55</xdr:col>
      <xdr:colOff>50800</xdr:colOff>
      <xdr:row>95</xdr:row>
      <xdr:rowOff>114843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36120</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15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52411</xdr:rowOff>
    </xdr:from>
    <xdr:to>
      <xdr:col>50</xdr:col>
      <xdr:colOff>165100</xdr:colOff>
      <xdr:row>96</xdr:row>
      <xdr:rowOff>154011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170538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79039</xdr:rowOff>
    </xdr:from>
    <xdr:to>
      <xdr:col>46</xdr:col>
      <xdr:colOff>38100</xdr:colOff>
      <xdr:row>97</xdr:row>
      <xdr:rowOff>9189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14322</xdr:rowOff>
    </xdr:from>
    <xdr:to>
      <xdr:col>41</xdr:col>
      <xdr:colOff>101600</xdr:colOff>
      <xdr:row>96</xdr:row>
      <xdr:rowOff>115922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132449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81347</xdr:rowOff>
    </xdr:from>
    <xdr:to>
      <xdr:col>36</xdr:col>
      <xdr:colOff>165100</xdr:colOff>
      <xdr:row>97</xdr:row>
      <xdr:rowOff>11497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28024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85,141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68217</xdr:rowOff>
    </xdr:from>
    <xdr:to>
      <xdr:col>85</xdr:col>
      <xdr:colOff>127000</xdr:colOff>
      <xdr:row>36</xdr:row>
      <xdr:rowOff>159017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240417"/>
          <a:ext cx="8382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116314</xdr:rowOff>
    </xdr:from>
    <xdr:to>
      <xdr:col>81</xdr:col>
      <xdr:colOff>50800</xdr:colOff>
      <xdr:row>36</xdr:row>
      <xdr:rowOff>159017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288514"/>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116314</xdr:rowOff>
    </xdr:from>
    <xdr:to>
      <xdr:col>76</xdr:col>
      <xdr:colOff>114300</xdr:colOff>
      <xdr:row>36</xdr:row>
      <xdr:rowOff>124315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2885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115606</xdr:rowOff>
    </xdr:from>
    <xdr:to>
      <xdr:col>71</xdr:col>
      <xdr:colOff>177800</xdr:colOff>
      <xdr:row>36</xdr:row>
      <xdr:rowOff>124315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287806"/>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17417</xdr:rowOff>
    </xdr:from>
    <xdr:to>
      <xdr:col>85</xdr:col>
      <xdr:colOff>177800</xdr:colOff>
      <xdr:row>36</xdr:row>
      <xdr:rowOff>119017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40294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108217</xdr:rowOff>
    </xdr:from>
    <xdr:to>
      <xdr:col>81</xdr:col>
      <xdr:colOff>101600</xdr:colOff>
      <xdr:row>37</xdr:row>
      <xdr:rowOff>38367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2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54894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65514</xdr:rowOff>
    </xdr:from>
    <xdr:to>
      <xdr:col>76</xdr:col>
      <xdr:colOff>165100</xdr:colOff>
      <xdr:row>36</xdr:row>
      <xdr:rowOff>167114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73515</xdr:rowOff>
    </xdr:from>
    <xdr:to>
      <xdr:col>72</xdr:col>
      <xdr:colOff>38100</xdr:colOff>
      <xdr:row>37</xdr:row>
      <xdr:rowOff>3665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2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166242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64806</xdr:rowOff>
    </xdr:from>
    <xdr:to>
      <xdr:col>67</xdr:col>
      <xdr:colOff>101600</xdr:colOff>
      <xdr:row>36</xdr:row>
      <xdr:rowOff>166406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2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265,507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140601</xdr:rowOff>
    </xdr:from>
    <xdr:to>
      <xdr:col>85</xdr:col>
      <xdr:colOff>127000</xdr:colOff>
      <xdr:row>57</xdr:row>
      <xdr:rowOff>38375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741801"/>
          <a:ext cx="838200" cy="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140601</xdr:rowOff>
    </xdr:from>
    <xdr:to>
      <xdr:col>81</xdr:col>
      <xdr:colOff>50800</xdr:colOff>
      <xdr:row>57</xdr:row>
      <xdr:rowOff>41489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41801"/>
          <a:ext cx="889000" cy="7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41489</xdr:rowOff>
    </xdr:from>
    <xdr:to>
      <xdr:col>76</xdr:col>
      <xdr:colOff>114300</xdr:colOff>
      <xdr:row>57</xdr:row>
      <xdr:rowOff>78033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814139"/>
          <a:ext cx="8890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73351</xdr:rowOff>
    </xdr:from>
    <xdr:to>
      <xdr:col>71</xdr:col>
      <xdr:colOff>177800</xdr:colOff>
      <xdr:row>57</xdr:row>
      <xdr:rowOff>78033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846001"/>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159025</xdr:rowOff>
    </xdr:from>
    <xdr:to>
      <xdr:col>85</xdr:col>
      <xdr:colOff>177800</xdr:colOff>
      <xdr:row>57</xdr:row>
      <xdr:rowOff>89175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86433</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6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89801</xdr:rowOff>
    </xdr:from>
    <xdr:to>
      <xdr:col>81</xdr:col>
      <xdr:colOff>101600</xdr:colOff>
      <xdr:row>57</xdr:row>
      <xdr:rowOff>19951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6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36478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162139</xdr:rowOff>
    </xdr:from>
    <xdr:to>
      <xdr:col>76</xdr:col>
      <xdr:colOff>165100</xdr:colOff>
      <xdr:row>57</xdr:row>
      <xdr:rowOff>92289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83416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27233</xdr:rowOff>
    </xdr:from>
    <xdr:to>
      <xdr:col>72</xdr:col>
      <xdr:colOff>38100</xdr:colOff>
      <xdr:row>57</xdr:row>
      <xdr:rowOff>128833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119960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22551</xdr:rowOff>
    </xdr:from>
    <xdr:to>
      <xdr:col>67</xdr:col>
      <xdr:colOff>101600</xdr:colOff>
      <xdr:row>57</xdr:row>
      <xdr:rowOff>124151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115278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83,924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162655</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35755"/>
          <a:ext cx="8382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111855</xdr:rowOff>
    </xdr:from>
    <xdr:to>
      <xdr:col>85</xdr:col>
      <xdr:colOff>177800</xdr:colOff>
      <xdr:row>79</xdr:row>
      <xdr:rowOff>42005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26782</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276,967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82944</xdr:rowOff>
    </xdr:from>
    <xdr:to>
      <xdr:col>85</xdr:col>
      <xdr:colOff>127000</xdr:colOff>
      <xdr:row>98</xdr:row>
      <xdr:rowOff>99251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885044"/>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43295</xdr:rowOff>
    </xdr:from>
    <xdr:to>
      <xdr:col>81</xdr:col>
      <xdr:colOff>50800</xdr:colOff>
      <xdr:row>98</xdr:row>
      <xdr:rowOff>82944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845395"/>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99430</xdr:rowOff>
    </xdr:from>
    <xdr:to>
      <xdr:col>76</xdr:col>
      <xdr:colOff>114300</xdr:colOff>
      <xdr:row>98</xdr:row>
      <xdr:rowOff>43295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558630"/>
          <a:ext cx="889000" cy="2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99430</xdr:rowOff>
    </xdr:from>
    <xdr:to>
      <xdr:col>71</xdr:col>
      <xdr:colOff>177800</xdr:colOff>
      <xdr:row>97</xdr:row>
      <xdr:rowOff>143847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58630"/>
          <a:ext cx="889000" cy="2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48451</xdr:rowOff>
    </xdr:from>
    <xdr:to>
      <xdr:col>85</xdr:col>
      <xdr:colOff>177800</xdr:colOff>
      <xdr:row>98</xdr:row>
      <xdr:rowOff>150051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8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134828</xdr:rowOff>
    </xdr:from>
    <xdr:ext cx="469744"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7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32144</xdr:rowOff>
    </xdr:from>
    <xdr:to>
      <xdr:col>81</xdr:col>
      <xdr:colOff>101600</xdr:colOff>
      <xdr:row>98</xdr:row>
      <xdr:rowOff>133744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8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124871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9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163945</xdr:rowOff>
    </xdr:from>
    <xdr:to>
      <xdr:col>76</xdr:col>
      <xdr:colOff>165100</xdr:colOff>
      <xdr:row>98</xdr:row>
      <xdr:rowOff>94095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85222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48630</xdr:rowOff>
    </xdr:from>
    <xdr:to>
      <xdr:col>72</xdr:col>
      <xdr:colOff>38100</xdr:colOff>
      <xdr:row>96</xdr:row>
      <xdr:rowOff>150230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166757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93047</xdr:rowOff>
    </xdr:from>
    <xdr:to>
      <xdr:col>67</xdr:col>
      <xdr:colOff>101600</xdr:colOff>
      <xdr:row>98</xdr:row>
      <xdr:rowOff>23197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168923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6341123"/>
          <a:ext cx="1269" cy="38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85513</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720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115600</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61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168923</xdr:rowOff>
    </xdr:from>
    <xdr:to>
      <xdr:col>116</xdr:col>
      <xdr:colOff>152400</xdr:colOff>
      <xdr:row>36</xdr:row>
      <xdr:rowOff>168923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34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43840</xdr:rowOff>
    </xdr:from>
    <xdr:to>
      <xdr:col>116</xdr:col>
      <xdr:colOff>63500</xdr:colOff>
      <xdr:row>36</xdr:row>
      <xdr:rowOff>168923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5358790"/>
          <a:ext cx="838200" cy="9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129963</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6450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151536</xdr:rowOff>
    </xdr:from>
    <xdr:to>
      <xdr:col>116</xdr:col>
      <xdr:colOff>114300</xdr:colOff>
      <xdr:row>39</xdr:row>
      <xdr:rowOff>81686</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43840</xdr:rowOff>
    </xdr:from>
    <xdr:to>
      <xdr:col>111</xdr:col>
      <xdr:colOff>177800</xdr:colOff>
      <xdr:row>34</xdr:row>
      <xdr:rowOff>163589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0434300" y="5358790"/>
          <a:ext cx="889000" cy="6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141859</xdr:rowOff>
    </xdr:from>
    <xdr:to>
      <xdr:col>112</xdr:col>
      <xdr:colOff>38100</xdr:colOff>
      <xdr:row>39</xdr:row>
      <xdr:rowOff>72009</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63136</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106667</xdr:rowOff>
    </xdr:from>
    <xdr:to>
      <xdr:col>107</xdr:col>
      <xdr:colOff>50800</xdr:colOff>
      <xdr:row>34</xdr:row>
      <xdr:rowOff>163589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5764517"/>
          <a:ext cx="889000" cy="2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135230</xdr:rowOff>
    </xdr:from>
    <xdr:to>
      <xdr:col>107</xdr:col>
      <xdr:colOff>101600</xdr:colOff>
      <xdr:row>39</xdr:row>
      <xdr:rowOff>65380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56507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61176</xdr:rowOff>
    </xdr:from>
    <xdr:to>
      <xdr:col>102</xdr:col>
      <xdr:colOff>114300</xdr:colOff>
      <xdr:row>33</xdr:row>
      <xdr:rowOff>106667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5547576"/>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131458</xdr:rowOff>
    </xdr:from>
    <xdr:to>
      <xdr:col>102</xdr:col>
      <xdr:colOff>165100</xdr:colOff>
      <xdr:row>39</xdr:row>
      <xdr:rowOff>61608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52735</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73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139154</xdr:rowOff>
    </xdr:from>
    <xdr:to>
      <xdr:col>98</xdr:col>
      <xdr:colOff>38100</xdr:colOff>
      <xdr:row>39</xdr:row>
      <xdr:rowOff>69304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60431</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118123</xdr:rowOff>
    </xdr:from>
    <xdr:to>
      <xdr:col>116</xdr:col>
      <xdr:colOff>114300</xdr:colOff>
      <xdr:row>37</xdr:row>
      <xdr:rowOff>48273</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71150</xdr:rowOff>
    </xdr:from>
    <xdr:ext cx="534377"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2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164490</xdr:rowOff>
    </xdr:from>
    <xdr:to>
      <xdr:col>112</xdr:col>
      <xdr:colOff>38100</xdr:colOff>
      <xdr:row>31</xdr:row>
      <xdr:rowOff>94640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53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111167</xdr:rowOff>
    </xdr:from>
    <xdr:ext cx="534377"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56111" y="50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112789</xdr:rowOff>
    </xdr:from>
    <xdr:to>
      <xdr:col>107</xdr:col>
      <xdr:colOff>101600</xdr:colOff>
      <xdr:row>35</xdr:row>
      <xdr:rowOff>42939</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5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59466</xdr:rowOff>
    </xdr:from>
    <xdr:ext cx="534377"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167111" y="57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55867</xdr:rowOff>
    </xdr:from>
    <xdr:to>
      <xdr:col>102</xdr:col>
      <xdr:colOff>165100</xdr:colOff>
      <xdr:row>33</xdr:row>
      <xdr:rowOff>157467</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57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2544</xdr:rowOff>
    </xdr:from>
    <xdr:ext cx="534377"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278111" y="54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10376</xdr:rowOff>
    </xdr:from>
    <xdr:to>
      <xdr:col>98</xdr:col>
      <xdr:colOff>38100</xdr:colOff>
      <xdr:row>32</xdr:row>
      <xdr:rowOff>111976</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5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128503</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389111" y="52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諸支出金は、住民一人当たり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10,233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円となっており、類似団体内の最大値となっている。これは、たばこ税収入が多いことに伴いたばこ税大阪府交付金の支出が、類似団体と比較して多いことによるものである。平成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年度は例外的にたばこ売上本数が増加していたが、近年はたばこ税収入は減少傾向にある。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これに対して、公債費は、住民一人当たり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8,847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円となっており、類似団体内の最小値となっている。これは、地方債の新規発行を抑制しているためである。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土木費は、例年、類似団体内平均値と同水準であったが、平成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年度は、りんくうポート北地区に新たな公園を整備するための土地購入を行ったため、類似団体内平均値を大きく上回っている。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その他の費目については、類似団体内平均値を下回っているか、同水準となっている。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実質収支比率については、各年度において概ね</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％前後となるように財政調整基金への積み立てにより対応している。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財政調整基金残高については、平成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年度に公共施設の老朽化対策として公共施設等維持整備基金を創設し、積み替えを実施したことにより一時的に減少したが、近年の良好な決算状況から増加傾向である。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一般会計の実質収支については、概ね２～３億円程度となるよう財政調整基金への積み立て又は取り崩しにより調整を行っており、実質収支比率は</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％前後で推移している。今後においても、同様に推移するものと見込んでいる。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水道事業会計については、近年良好な収支決算により資金剰余額が増加している。令和元年度からは、大阪広域水道企業団へ統合される。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国民健康保険、介護保険及び後期高齢者医療の各特別会計については、適正な保険料設定に伴い、概ね収支が均衡する会計運営が続いており、今後も同様に推移するものと見込んでいる。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下水道事業特別会計については、一般会計からの繰出金により収支調整を図っているため、実質収支は常に</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で推移することとなる。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以上、全会計で黒字又は</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となっており、今後においても赤字となることはなく、ほぼ同様の水準で推移するものと見込んでいる。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5896559</v>
      </c>
      <c r="BO4" s="430"/>
      <c r="BP4" s="430"/>
      <c r="BQ4" s="430"/>
      <c r="BR4" s="430"/>
      <c r="BS4" s="430"/>
      <c r="BT4" s="430"/>
      <c r="BU4" s="431"/>
      <c r="BV4" s="429">
        <v>10413250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v>
      </c>
      <c r="CU4" s="436"/>
      <c r="CV4" s="436"/>
      <c r="CW4" s="436"/>
      <c r="CX4" s="436"/>
      <c r="CY4" s="436"/>
      <c r="CZ4" s="436"/>
      <c r="DA4" s="437"/>
      <c r="DB4" s="435">
        <v>6.7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5510520</v>
      </c>
      <c r="BO5" s="467"/>
      <c r="BP5" s="467"/>
      <c r="BQ5" s="467"/>
      <c r="BR5" s="467"/>
      <c r="BS5" s="467"/>
      <c r="BT5" s="467"/>
      <c r="BU5" s="468"/>
      <c r="BV5" s="466">
        <v>10044012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64.599999999999994</v>
      </c>
      <c r="CU5" s="464"/>
      <c r="CV5" s="464"/>
      <c r="CW5" s="464"/>
      <c r="CX5" s="464"/>
      <c r="CY5" s="464"/>
      <c r="CZ5" s="464"/>
      <c r="DA5" s="465"/>
      <c r="DB5" s="463">
        <v>70.599999999999994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386039</v>
      </c>
      <c r="BO6" s="467"/>
      <c r="BP6" s="467"/>
      <c r="BQ6" s="467"/>
      <c r="BR6" s="467"/>
      <c r="BS6" s="467"/>
      <c r="BT6" s="467"/>
      <c r="BU6" s="468"/>
      <c r="BV6" s="466">
        <v>369238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64.599999999999994</v>
      </c>
      <c r="CU6" s="504"/>
      <c r="CV6" s="504"/>
      <c r="CW6" s="504"/>
      <c r="CX6" s="504"/>
      <c r="CY6" s="504"/>
      <c r="CZ6" s="504"/>
      <c r="DA6" s="505"/>
      <c r="DB6" s="503">
        <v>70.599999999999994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3000</v>
      </c>
      <c r="BO7" s="467"/>
      <c r="BP7" s="467"/>
      <c r="BQ7" s="467"/>
      <c r="BR7" s="467"/>
      <c r="BS7" s="467"/>
      <c r="BT7" s="467"/>
      <c r="BU7" s="468"/>
      <c r="BV7" s="466">
        <v>54162</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4251175</v>
      </c>
      <c r="CU7" s="467"/>
      <c r="CV7" s="467"/>
      <c r="CW7" s="467"/>
      <c r="CX7" s="467"/>
      <c r="CY7" s="467"/>
      <c r="CZ7" s="467"/>
      <c r="DA7" s="468"/>
      <c r="DB7" s="466">
        <v>4674688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383039</v>
      </c>
      <c r="BO8" s="467"/>
      <c r="BP8" s="467"/>
      <c r="BQ8" s="467"/>
      <c r="BR8" s="467"/>
      <c r="BS8" s="467"/>
      <c r="BT8" s="467"/>
      <c r="BU8" s="468"/>
      <c r="BV8" s="466">
        <v>315076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1.49</v>
      </c>
      <c r="CU8" s="507"/>
      <c r="CV8" s="507"/>
      <c r="CW8" s="507"/>
      <c r="CX8" s="507"/>
      <c r="CY8" s="507"/>
      <c r="CZ8" s="507"/>
      <c r="DA8" s="508"/>
      <c r="DB8" s="506">
        <v>1.44</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8417</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67963</v>
      </c>
      <c r="BO9" s="467"/>
      <c r="BP9" s="467"/>
      <c r="BQ9" s="467"/>
      <c r="BR9" s="467"/>
      <c r="BS9" s="467"/>
      <c r="BT9" s="467"/>
      <c r="BU9" s="468"/>
      <c r="BV9" s="466">
        <v>16547</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1.5</v>
      </c>
      <c r="CU9" s="464"/>
      <c r="CV9" s="464"/>
      <c r="CW9" s="464"/>
      <c r="CX9" s="464"/>
      <c r="CY9" s="464"/>
      <c r="CZ9" s="464"/>
      <c r="DA9" s="465"/>
      <c r="DB9" s="463">
        <v>1.1000000000000001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8085</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881405</v>
      </c>
      <c r="BO10" s="467"/>
      <c r="BP10" s="467"/>
      <c r="BQ10" s="467"/>
      <c r="BR10" s="467"/>
      <c r="BS10" s="467"/>
      <c r="BT10" s="467"/>
      <c r="BU10" s="468"/>
      <c r="BV10" s="466">
        <v>402312</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117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8809</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117</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5200000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8659</v>
      </c>
      <c r="S13" s="548"/>
      <c r="T13" s="548"/>
      <c r="U13" s="548"/>
      <c r="V13" s="549"/>
      <c r="W13" s="482" t="s">
        <v>141</v>
      </c>
      <c r="X13" s="483"/>
      <c r="Y13" s="483"/>
      <c r="Z13" s="483"/>
      <c r="AA13" s="483"/>
      <c r="AB13" s="473"/>
      <c r="AC13" s="517">
        <v>71</v>
      </c>
      <c r="AD13" s="518"/>
      <c r="AE13" s="518"/>
      <c r="AF13" s="518"/>
      <c r="AG13" s="557"/>
      <c r="AH13" s="517">
        <v>82</v>
      </c>
      <c r="AI13" s="518"/>
      <c r="AJ13" s="518"/>
      <c r="AK13" s="518"/>
      <c r="AL13" s="519"/>
      <c r="AM13" s="495" t="s">
        <v>142</v>
      </c>
      <c r="AN13" s="496"/>
      <c r="AO13" s="496"/>
      <c r="AP13" s="496"/>
      <c r="AQ13" s="496"/>
      <c r="AR13" s="496"/>
      <c r="AS13" s="496"/>
      <c r="AT13" s="497"/>
      <c r="AU13" s="498" t="s">
        <v>122</v>
      </c>
      <c r="AV13" s="499"/>
      <c r="AW13" s="499"/>
      <c r="AX13" s="499"/>
      <c r="AY13" s="500" t="s">
        <v>143</v>
      </c>
      <c r="AZ13" s="501"/>
      <c r="BA13" s="501"/>
      <c r="BB13" s="501"/>
      <c r="BC13" s="501"/>
      <c r="BD13" s="501"/>
      <c r="BE13" s="501"/>
      <c r="BF13" s="501"/>
      <c r="BG13" s="501"/>
      <c r="BH13" s="501"/>
      <c r="BI13" s="501"/>
      <c r="BJ13" s="501"/>
      <c r="BK13" s="501"/>
      <c r="BL13" s="501"/>
      <c r="BM13" s="502"/>
      <c r="BN13" s="466">
        <v>949368</v>
      </c>
      <c r="BO13" s="467"/>
      <c r="BP13" s="467"/>
      <c r="BQ13" s="467"/>
      <c r="BR13" s="467"/>
      <c r="BS13" s="467"/>
      <c r="BT13" s="467"/>
      <c r="BU13" s="468"/>
      <c r="BV13" s="466">
        <v>-4781141</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6.9</v>
      </c>
      <c r="CU13" s="464"/>
      <c r="CV13" s="464"/>
      <c r="CW13" s="464"/>
      <c r="CX13" s="464"/>
      <c r="CY13" s="464"/>
      <c r="CZ13" s="464"/>
      <c r="DA13" s="465"/>
      <c r="DB13" s="463">
        <v>8.1999999999999993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8767</v>
      </c>
      <c r="S14" s="548"/>
      <c r="T14" s="548"/>
      <c r="U14" s="548"/>
      <c r="V14" s="549"/>
      <c r="W14" s="456"/>
      <c r="X14" s="457"/>
      <c r="Y14" s="457"/>
      <c r="Z14" s="457"/>
      <c r="AA14" s="457"/>
      <c r="AB14" s="446"/>
      <c r="AC14" s="550">
        <v>1.9</v>
      </c>
      <c r="AD14" s="551"/>
      <c r="AE14" s="551"/>
      <c r="AF14" s="551"/>
      <c r="AG14" s="552"/>
      <c r="AH14" s="550">
        <v>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8651</v>
      </c>
      <c r="S15" s="548"/>
      <c r="T15" s="548"/>
      <c r="U15" s="548"/>
      <c r="V15" s="549"/>
      <c r="W15" s="482" t="s">
        <v>149</v>
      </c>
      <c r="X15" s="483"/>
      <c r="Y15" s="483"/>
      <c r="Z15" s="483"/>
      <c r="AA15" s="483"/>
      <c r="AB15" s="473"/>
      <c r="AC15" s="517">
        <v>588</v>
      </c>
      <c r="AD15" s="518"/>
      <c r="AE15" s="518"/>
      <c r="AF15" s="518"/>
      <c r="AG15" s="557"/>
      <c r="AH15" s="517">
        <v>610</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3242136</v>
      </c>
      <c r="BO15" s="430"/>
      <c r="BP15" s="430"/>
      <c r="BQ15" s="430"/>
      <c r="BR15" s="430"/>
      <c r="BS15" s="430"/>
      <c r="BT15" s="430"/>
      <c r="BU15" s="431"/>
      <c r="BV15" s="429">
        <v>3558689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15.8</v>
      </c>
      <c r="AD16" s="551"/>
      <c r="AE16" s="551"/>
      <c r="AF16" s="551"/>
      <c r="AG16" s="552"/>
      <c r="AH16" s="550">
        <v>18.2</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2191123</v>
      </c>
      <c r="BO16" s="467"/>
      <c r="BP16" s="467"/>
      <c r="BQ16" s="467"/>
      <c r="BR16" s="467"/>
      <c r="BS16" s="467"/>
      <c r="BT16" s="467"/>
      <c r="BU16" s="468"/>
      <c r="BV16" s="466">
        <v>2183605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3069</v>
      </c>
      <c r="AD17" s="518"/>
      <c r="AE17" s="518"/>
      <c r="AF17" s="518"/>
      <c r="AG17" s="557"/>
      <c r="AH17" s="517">
        <v>2659</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4251175</v>
      </c>
      <c r="BO17" s="467"/>
      <c r="BP17" s="467"/>
      <c r="BQ17" s="467"/>
      <c r="BR17" s="467"/>
      <c r="BS17" s="467"/>
      <c r="BT17" s="467"/>
      <c r="BU17" s="468"/>
      <c r="BV17" s="466">
        <v>4674688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5.62</v>
      </c>
      <c r="M18" s="579"/>
      <c r="N18" s="579"/>
      <c r="O18" s="579"/>
      <c r="P18" s="579"/>
      <c r="Q18" s="579"/>
      <c r="R18" s="580"/>
      <c r="S18" s="580"/>
      <c r="T18" s="580"/>
      <c r="U18" s="580"/>
      <c r="V18" s="581"/>
      <c r="W18" s="484"/>
      <c r="X18" s="485"/>
      <c r="Y18" s="485"/>
      <c r="Z18" s="485"/>
      <c r="AA18" s="485"/>
      <c r="AB18" s="476"/>
      <c r="AC18" s="582">
        <v>82.3</v>
      </c>
      <c r="AD18" s="583"/>
      <c r="AE18" s="583"/>
      <c r="AF18" s="583"/>
      <c r="AG18" s="584"/>
      <c r="AH18" s="582">
        <v>79.3</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3039063</v>
      </c>
      <c r="BO18" s="467"/>
      <c r="BP18" s="467"/>
      <c r="BQ18" s="467"/>
      <c r="BR18" s="467"/>
      <c r="BS18" s="467"/>
      <c r="BT18" s="467"/>
      <c r="BU18" s="468"/>
      <c r="BV18" s="466">
        <v>2957060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1498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5044901</v>
      </c>
      <c r="BO19" s="467"/>
      <c r="BP19" s="467"/>
      <c r="BQ19" s="467"/>
      <c r="BR19" s="467"/>
      <c r="BS19" s="467"/>
      <c r="BT19" s="467"/>
      <c r="BU19" s="468"/>
      <c r="BV19" s="466">
        <v>9713210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3772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427356</v>
      </c>
      <c r="BO23" s="467"/>
      <c r="BP23" s="467"/>
      <c r="BQ23" s="467"/>
      <c r="BR23" s="467"/>
      <c r="BS23" s="467"/>
      <c r="BT23" s="467"/>
      <c r="BU23" s="468"/>
      <c r="BV23" s="466">
        <v>496993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6520</v>
      </c>
      <c r="R24" s="518"/>
      <c r="S24" s="518"/>
      <c r="T24" s="518"/>
      <c r="U24" s="518"/>
      <c r="V24" s="557"/>
      <c r="W24" s="616"/>
      <c r="X24" s="604"/>
      <c r="Y24" s="605"/>
      <c r="Z24" s="516" t="s">
        <v>173</v>
      </c>
      <c r="AA24" s="496"/>
      <c r="AB24" s="496"/>
      <c r="AC24" s="496"/>
      <c r="AD24" s="496"/>
      <c r="AE24" s="496"/>
      <c r="AF24" s="496"/>
      <c r="AG24" s="497"/>
      <c r="AH24" s="517">
        <v>101</v>
      </c>
      <c r="AI24" s="518"/>
      <c r="AJ24" s="518"/>
      <c r="AK24" s="518"/>
      <c r="AL24" s="557"/>
      <c r="AM24" s="517">
        <v>339158</v>
      </c>
      <c r="AN24" s="518"/>
      <c r="AO24" s="518"/>
      <c r="AP24" s="518"/>
      <c r="AQ24" s="518"/>
      <c r="AR24" s="557"/>
      <c r="AS24" s="517">
        <v>3358</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427356</v>
      </c>
      <c r="BO24" s="467"/>
      <c r="BP24" s="467"/>
      <c r="BQ24" s="467"/>
      <c r="BR24" s="467"/>
      <c r="BS24" s="467"/>
      <c r="BT24" s="467"/>
      <c r="BU24" s="468"/>
      <c r="BV24" s="466">
        <v>496993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6170</v>
      </c>
      <c r="R25" s="518"/>
      <c r="S25" s="518"/>
      <c r="T25" s="518"/>
      <c r="U25" s="518"/>
      <c r="V25" s="557"/>
      <c r="W25" s="616"/>
      <c r="X25" s="604"/>
      <c r="Y25" s="605"/>
      <c r="Z25" s="516" t="s">
        <v>176</v>
      </c>
      <c r="AA25" s="496"/>
      <c r="AB25" s="496"/>
      <c r="AC25" s="496"/>
      <c r="AD25" s="496"/>
      <c r="AE25" s="496"/>
      <c r="AF25" s="496"/>
      <c r="AG25" s="497"/>
      <c r="AH25" s="517" t="s">
        <v>130</v>
      </c>
      <c r="AI25" s="518"/>
      <c r="AJ25" s="518"/>
      <c r="AK25" s="518"/>
      <c r="AL25" s="557"/>
      <c r="AM25" s="517" t="s">
        <v>130</v>
      </c>
      <c r="AN25" s="518"/>
      <c r="AO25" s="518"/>
      <c r="AP25" s="518"/>
      <c r="AQ25" s="518"/>
      <c r="AR25" s="557"/>
      <c r="AS25" s="517" t="s">
        <v>139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304994</v>
      </c>
      <c r="BO25" s="430"/>
      <c r="BP25" s="430"/>
      <c r="BQ25" s="430"/>
      <c r="BR25" s="430"/>
      <c r="BS25" s="430"/>
      <c r="BT25" s="430"/>
      <c r="BU25" s="431"/>
      <c r="BV25" s="429">
        <v>157849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5630</v>
      </c>
      <c r="R26" s="518"/>
      <c r="S26" s="518"/>
      <c r="T26" s="518"/>
      <c r="U26" s="518"/>
      <c r="V26" s="557"/>
      <c r="W26" s="616"/>
      <c r="X26" s="604"/>
      <c r="Y26" s="605"/>
      <c r="Z26" s="516" t="s">
        <v>179</v>
      </c>
      <c r="AA26" s="626"/>
      <c r="AB26" s="626"/>
      <c r="AC26" s="626"/>
      <c r="AD26" s="626"/>
      <c r="AE26" s="626"/>
      <c r="AF26" s="626"/>
      <c r="AG26" s="627"/>
      <c r="AH26" s="517">
        <v>4</v>
      </c>
      <c r="AI26" s="518"/>
      <c r="AJ26" s="518"/>
      <c r="AK26" s="518"/>
      <c r="AL26" s="557"/>
      <c r="AM26" s="517">
        <v>12944</v>
      </c>
      <c r="AN26" s="518"/>
      <c r="AO26" s="518"/>
      <c r="AP26" s="518"/>
      <c r="AQ26" s="518"/>
      <c r="AR26" s="557"/>
      <c r="AS26" s="517">
        <v>3236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3140</v>
      </c>
      <c r="R27" s="518"/>
      <c r="S27" s="518"/>
      <c r="T27" s="518"/>
      <c r="U27" s="518"/>
      <c r="V27" s="557"/>
      <c r="W27" s="616"/>
      <c r="X27" s="604"/>
      <c r="Y27" s="605"/>
      <c r="Z27" s="516" t="s">
        <v>183</v>
      </c>
      <c r="AA27" s="496"/>
      <c r="AB27" s="496"/>
      <c r="AC27" s="496"/>
      <c r="AD27" s="496"/>
      <c r="AE27" s="496"/>
      <c r="AF27" s="496"/>
      <c r="AG27" s="497"/>
      <c r="AH27" s="517">
        <v>14</v>
      </c>
      <c r="AI27" s="518"/>
      <c r="AJ27" s="518"/>
      <c r="AK27" s="518"/>
      <c r="AL27" s="557"/>
      <c r="AM27" s="517">
        <v>42258</v>
      </c>
      <c r="AN27" s="518"/>
      <c r="AO27" s="518"/>
      <c r="AP27" s="518"/>
      <c r="AQ27" s="518"/>
      <c r="AR27" s="557"/>
      <c r="AS27" s="517">
        <v>3018</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181</v>
      </c>
      <c r="BO27" s="640"/>
      <c r="BP27" s="640"/>
      <c r="BQ27" s="640"/>
      <c r="BR27" s="640"/>
      <c r="BS27" s="640"/>
      <c r="BT27" s="640"/>
      <c r="BU27" s="641"/>
      <c r="BV27" s="639" t="s">
        <v>181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2760</v>
      </c>
      <c r="R28" s="518"/>
      <c r="S28" s="518"/>
      <c r="T28" s="518"/>
      <c r="U28" s="518"/>
      <c r="V28" s="557"/>
      <c r="W28" s="616"/>
      <c r="X28" s="604"/>
      <c r="Y28" s="605"/>
      <c r="Z28" s="516" t="s">
        <v>186</v>
      </c>
      <c r="AA28" s="496"/>
      <c r="AB28" s="496"/>
      <c r="AC28" s="496"/>
      <c r="AD28" s="496"/>
      <c r="AE28" s="496"/>
      <c r="AF28" s="496"/>
      <c r="AG28" s="497"/>
      <c r="AH28" s="517" t="s">
        <v>181</v>
      </c>
      <c r="AI28" s="518"/>
      <c r="AJ28" s="518"/>
      <c r="AK28" s="518"/>
      <c r="AL28" s="557"/>
      <c r="AM28" s="517" t="s">
        <v>139</v>
      </c>
      <c r="AN28" s="518"/>
      <c r="AO28" s="518"/>
      <c r="AP28" s="518"/>
      <c r="AQ28" s="518"/>
      <c r="AR28" s="557"/>
      <c r="AS28" s="517" t="s">
        <v>181</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2956578</v>
      </c>
      <c r="BO28" s="430"/>
      <c r="BP28" s="430"/>
      <c r="BQ28" s="430"/>
      <c r="BR28" s="430"/>
      <c r="BS28" s="430"/>
      <c r="BT28" s="430"/>
      <c r="BU28" s="431"/>
      <c r="BV28" s="429">
        <v>2075173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8</v>
      </c>
      <c r="M29" s="518"/>
      <c r="N29" s="518"/>
      <c r="O29" s="518"/>
      <c r="P29" s="557"/>
      <c r="Q29" s="517">
        <v>2660</v>
      </c>
      <c r="R29" s="518"/>
      <c r="S29" s="518"/>
      <c r="T29" s="518"/>
      <c r="U29" s="518"/>
      <c r="V29" s="557"/>
      <c r="W29" s="617"/>
      <c r="X29" s="618"/>
      <c r="Y29" s="619"/>
      <c r="Z29" s="516" t="s">
        <v>189</v>
      </c>
      <c r="AA29" s="496"/>
      <c r="AB29" s="496"/>
      <c r="AC29" s="496"/>
      <c r="AD29" s="496"/>
      <c r="AE29" s="496"/>
      <c r="AF29" s="496"/>
      <c r="AG29" s="497"/>
      <c r="AH29" s="517">
        <v>115</v>
      </c>
      <c r="AI29" s="518"/>
      <c r="AJ29" s="518"/>
      <c r="AK29" s="518"/>
      <c r="AL29" s="557"/>
      <c r="AM29" s="517">
        <v>381416</v>
      </c>
      <c r="AN29" s="518"/>
      <c r="AO29" s="518"/>
      <c r="AP29" s="518"/>
      <c r="AQ29" s="518"/>
      <c r="AR29" s="557"/>
      <c r="AS29" s="517">
        <v>3317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t="s">
        <v>181</v>
      </c>
      <c r="BO29" s="467"/>
      <c r="BP29" s="467"/>
      <c r="BQ29" s="467"/>
      <c r="BR29" s="467"/>
      <c r="BS29" s="467"/>
      <c r="BT29" s="467"/>
      <c r="BU29" s="468"/>
      <c r="BV29" s="466" t="s">
        <v>139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5845636</v>
      </c>
      <c r="BO30" s="640"/>
      <c r="BP30" s="640"/>
      <c r="BQ30" s="640"/>
      <c r="BR30" s="640"/>
      <c r="BS30" s="640"/>
      <c r="BT30" s="640"/>
      <c r="BU30" s="641"/>
      <c r="BV30" s="639">
        <v>5786394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199</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200</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大阪府後期高齢者医療広域連合（一般会計）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大阪府後期高齢者医療広域連合（後期高齢者医療特別会計）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大阪広域水道企業団（水道事業会計）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大阪広域水道企業団（工業用水道事業会計）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泉佐野市田尻町清掃施設組合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泉州南消防組合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Mhmy9Dld1g/PxSMHo8A1xf2R3iz4zUf9n9Sh5DpsJ6WfZtZbZ8CKfnQc9KFYAX6hNLIdw/gbEh0QCwDQOCgMg==" saltValue="PAgzP2LOqQVSPeQlVOfS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565</v>
      </c>
      <c r="D34" s="1244"/>
      <c r="E34" s="1245"/>
      <c r="F34" s="32">
        <v>5.48</v>
      </c>
      <c r="G34" s="33">
        <v>8.64</v>
      </c>
      <c r="H34" s="33">
        <v>7.61</v>
      </c>
      <c r="I34" s="33">
        <v>6.74</v>
      </c>
      <c r="J34" s="34">
        <v>9.01</v>
      </c>
      <c r="K34" s="22"/>
      <c r="L34" s="22"/>
      <c r="M34" s="22"/>
      <c r="N34" s="22"/>
      <c r="O34" s="22"/>
      <c r="P34" s="22"/>
    </row>
    <row r="35" spans="1:16" ht="39" customHeight="1" x14ac:dyDescent="0.15">
      <c r="A35" s="22"/>
      <c r="B35" s="35"/>
      <c r="C35" s="1238" t="s">
        <v>566</v>
      </c>
      <c r="D35" s="1239"/>
      <c r="E35" s="1240"/>
      <c r="F35" s="36">
        <v>4.8099999999999996</v>
      </c>
      <c r="G35" s="37">
        <v>5.63</v>
      </c>
      <c r="H35" s="37">
        <v>5.41</v>
      </c>
      <c r="I35" s="37">
        <v>5.19</v>
      </c>
      <c r="J35" s="38">
        <v>7.65</v>
      </c>
      <c r="K35" s="22"/>
      <c r="L35" s="22"/>
      <c r="M35" s="22"/>
      <c r="N35" s="22"/>
      <c r="O35" s="22"/>
      <c r="P35" s="22"/>
    </row>
    <row r="36" spans="1:16" ht="39" customHeight="1" x14ac:dyDescent="0.15">
      <c r="A36" s="22"/>
      <c r="B36" s="35"/>
      <c r="C36" s="1238" t="s">
        <v>567</v>
      </c>
      <c r="D36" s="1239"/>
      <c r="E36" s="1240"/>
      <c r="F36" s="36">
        <v>0.12</v>
      </c>
      <c r="G36" s="37">
        <v>0.08</v>
      </c>
      <c r="H36" s="37">
        <v>0.41</v>
      </c>
      <c r="I36" s="37">
        <v>0.46</v>
      </c>
      <c r="J36" s="38">
        <v>0.44</v>
      </c>
      <c r="K36" s="22"/>
      <c r="L36" s="22"/>
      <c r="M36" s="22"/>
      <c r="N36" s="22"/>
      <c r="O36" s="22"/>
      <c r="P36" s="22"/>
    </row>
    <row r="37" spans="1:16" ht="39" customHeight="1" x14ac:dyDescent="0.15">
      <c r="A37" s="22"/>
      <c r="B37" s="35"/>
      <c r="C37" s="1238" t="s">
        <v>568</v>
      </c>
      <c r="D37" s="1239"/>
      <c r="E37" s="1240"/>
      <c r="F37" s="36">
        <v>0.89</v>
      </c>
      <c r="G37" s="37">
        <v>1.02</v>
      </c>
      <c r="H37" s="37">
        <v>0.85</v>
      </c>
      <c r="I37" s="37">
        <v>1.25</v>
      </c>
      <c r="J37" s="38">
        <v>0.37</v>
      </c>
      <c r="K37" s="22"/>
      <c r="L37" s="22"/>
      <c r="M37" s="22"/>
      <c r="N37" s="22"/>
      <c r="O37" s="22"/>
      <c r="P37" s="22"/>
    </row>
    <row r="38" spans="1:16" ht="39" customHeight="1" x14ac:dyDescent="0.15">
      <c r="A38" s="22"/>
      <c r="B38" s="35"/>
      <c r="C38" s="1238" t="s">
        <v>569</v>
      </c>
      <c r="D38" s="1239"/>
      <c r="E38" s="1240"/>
      <c r="F38" s="36" t="s">
        <v>570</v>
      </c>
      <c r="G38" s="37">
        <v>0</v>
      </c>
      <c r="H38" s="37">
        <v>0</v>
      </c>
      <c r="I38" s="37">
        <v>0.02</v>
      </c>
      <c r="J38" s="38">
        <v>0</v>
      </c>
      <c r="K38" s="22"/>
      <c r="L38" s="22"/>
      <c r="M38" s="22"/>
      <c r="N38" s="22"/>
      <c r="O38" s="22"/>
      <c r="P38" s="22"/>
    </row>
    <row r="39" spans="1:16" ht="39" customHeight="1" x14ac:dyDescent="0.15">
      <c r="A39" s="22"/>
      <c r="B39" s="35"/>
      <c r="C39" s="1238" t="s">
        <v>571</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572</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573</v>
      </c>
      <c r="D43" s="1242"/>
      <c r="E43" s="1243"/>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xj2cjhRSuNtPFbVNtTH6JfWYEqdUM6rhxZZ8nj6ho+BqY+cbkQ3Y8VRCbM9mhrTLW90dM8H1KsRDCw2xSU1Zg==" saltValue="bRVHkDsWGEnAsw5RuTPZ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313</v>
      </c>
      <c r="L45" s="60">
        <v>258</v>
      </c>
      <c r="M45" s="60">
        <v>181</v>
      </c>
      <c r="N45" s="60">
        <v>109</v>
      </c>
      <c r="O45" s="61">
        <v>78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414</v>
      </c>
      <c r="L48" s="64">
        <v>411</v>
      </c>
      <c r="M48" s="64">
        <v>405</v>
      </c>
      <c r="N48" s="64">
        <v>478</v>
      </c>
      <c r="O48" s="65">
        <v>481</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0</v>
      </c>
      <c r="M49" s="64">
        <v>11</v>
      </c>
      <c r="N49" s="64">
        <v>17</v>
      </c>
      <c r="O49" s="65">
        <v>21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319</v>
      </c>
      <c r="L52" s="64">
        <v>319</v>
      </c>
      <c r="M52" s="64">
        <v>325</v>
      </c>
      <c r="N52" s="64">
        <v>317</v>
      </c>
      <c r="O52" s="65">
        <v>310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408</v>
      </c>
      <c r="L53" s="69">
        <v>350</v>
      </c>
      <c r="M53" s="69">
        <v>272</v>
      </c>
      <c r="N53" s="69">
        <v>287</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596</v>
      </c>
      <c r="L57" s="83" t="s">
        <v>596</v>
      </c>
      <c r="M57" s="83" t="s">
        <v>596</v>
      </c>
      <c r="N57" s="83" t="s">
        <v>596</v>
      </c>
      <c r="O57" s="84" t="s">
        <v>596</v>
      </c>
    </row>
    <row r="58" spans="1:21" ht="31.5" customHeight="1" thickBot="1" x14ac:dyDescent="0.2">
      <c r="B58" s="1264"/>
      <c r="C58" s="1265"/>
      <c r="D58" s="1269" t="s">
        <v>27</v>
      </c>
      <c r="E58" s="1270"/>
      <c r="F58" s="1270"/>
      <c r="G58" s="1270"/>
      <c r="H58" s="1270"/>
      <c r="I58" s="1270"/>
      <c r="J58" s="1271"/>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5TRu4PkT21UY9d5jch6hkTG8ZCd+jWOBmh/t1b0AB9L1BhArzHahydRRggwz60Q/+3PSbaBWt2XQNe4WRJ3OQ==" saltValue="f3l28E0DTn6FgsXMt//d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1465</v>
      </c>
      <c r="J41" s="103">
        <v>765</v>
      </c>
      <c r="K41" s="103">
        <v>596</v>
      </c>
      <c r="L41" s="103">
        <v>497</v>
      </c>
      <c r="M41" s="104">
        <v>427</v>
      </c>
    </row>
    <row r="42" spans="2:13" ht="27.75" customHeight="1" x14ac:dyDescent="0.15">
      <c r="B42" s="1274"/>
      <c r="C42" s="1275"/>
      <c r="D42" s="105"/>
      <c r="E42" s="1280" t="s">
        <v>32</v>
      </c>
      <c r="F42" s="1280"/>
      <c r="G42" s="1280"/>
      <c r="H42" s="1281"/>
      <c r="I42" s="106" t="s">
        <v>518</v>
      </c>
      <c r="J42" s="107" t="s">
        <v>518</v>
      </c>
      <c r="K42" s="107" t="s">
        <v>518</v>
      </c>
      <c r="L42" s="107" t="s">
        <v>518</v>
      </c>
      <c r="M42" s="108" t="s">
        <v>518</v>
      </c>
    </row>
    <row r="43" spans="2:13" ht="27.75" customHeight="1" x14ac:dyDescent="0.15">
      <c r="B43" s="1274"/>
      <c r="C43" s="1275"/>
      <c r="D43" s="105"/>
      <c r="E43" s="1280" t="s">
        <v>33</v>
      </c>
      <c r="F43" s="1280"/>
      <c r="G43" s="1280"/>
      <c r="H43" s="1281"/>
      <c r="I43" s="106">
        <v>3510</v>
      </c>
      <c r="J43" s="107">
        <v>3209</v>
      </c>
      <c r="K43" s="107">
        <v>2899</v>
      </c>
      <c r="L43" s="107">
        <v>2619</v>
      </c>
      <c r="M43" s="108">
        <v>2321</v>
      </c>
    </row>
    <row r="44" spans="2:13" ht="27.75" customHeight="1" x14ac:dyDescent="0.15">
      <c r="B44" s="1274"/>
      <c r="C44" s="1275"/>
      <c r="D44" s="105"/>
      <c r="E44" s="1280" t="s">
        <v>34</v>
      </c>
      <c r="F44" s="1280"/>
      <c r="G44" s="1280"/>
      <c r="H44" s="1281"/>
      <c r="I44" s="106">
        <v>56</v>
      </c>
      <c r="J44" s="107">
        <v>112</v>
      </c>
      <c r="K44" s="107">
        <v>136</v>
      </c>
      <c r="L44" s="107">
        <v>164</v>
      </c>
      <c r="M44" s="108">
        <v>162</v>
      </c>
    </row>
    <row r="45" spans="2:13" ht="27.75" customHeight="1" x14ac:dyDescent="0.15">
      <c r="B45" s="1274"/>
      <c r="C45" s="1275"/>
      <c r="D45" s="105"/>
      <c r="E45" s="1280" t="s">
        <v>35</v>
      </c>
      <c r="F45" s="1280"/>
      <c r="G45" s="1280"/>
      <c r="H45" s="1281"/>
      <c r="I45" s="106">
        <v>955</v>
      </c>
      <c r="J45" s="107">
        <v>1034</v>
      </c>
      <c r="K45" s="107">
        <v>1110</v>
      </c>
      <c r="L45" s="107">
        <v>1111</v>
      </c>
      <c r="M45" s="108">
        <v>1099</v>
      </c>
    </row>
    <row r="46" spans="2:13" ht="27.75" customHeight="1" x14ac:dyDescent="0.15">
      <c r="B46" s="1274"/>
      <c r="C46" s="1275"/>
      <c r="D46" s="109"/>
      <c r="E46" s="1280" t="s">
        <v>36</v>
      </c>
      <c r="F46" s="1280"/>
      <c r="G46" s="1280"/>
      <c r="H46" s="1281"/>
      <c r="I46" s="106" t="s">
        <v>518</v>
      </c>
      <c r="J46" s="107" t="s">
        <v>518</v>
      </c>
      <c r="K46" s="107" t="s">
        <v>518</v>
      </c>
      <c r="L46" s="107" t="s">
        <v>518</v>
      </c>
      <c r="M46" s="108" t="s">
        <v>518</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5824</v>
      </c>
      <c r="J50" s="107">
        <v>5867</v>
      </c>
      <c r="K50" s="107">
        <v>7405</v>
      </c>
      <c r="L50" s="107">
        <v>7895</v>
      </c>
      <c r="M50" s="108">
        <v>8883</v>
      </c>
    </row>
    <row r="51" spans="2:13" ht="27.75" customHeight="1" x14ac:dyDescent="0.15">
      <c r="B51" s="1274"/>
      <c r="C51" s="1275"/>
      <c r="D51" s="105"/>
      <c r="E51" s="1280" t="s">
        <v>42</v>
      </c>
      <c r="F51" s="1280"/>
      <c r="G51" s="1280"/>
      <c r="H51" s="1281"/>
      <c r="I51" s="106" t="s">
        <v>518</v>
      </c>
      <c r="J51" s="107" t="s">
        <v>518</v>
      </c>
      <c r="K51" s="107" t="s">
        <v>518</v>
      </c>
      <c r="L51" s="107" t="s">
        <v>518</v>
      </c>
      <c r="M51" s="108" t="s">
        <v>518</v>
      </c>
    </row>
    <row r="52" spans="2:13" ht="27.75" customHeight="1" x14ac:dyDescent="0.15">
      <c r="B52" s="1276"/>
      <c r="C52" s="1277"/>
      <c r="D52" s="105"/>
      <c r="E52" s="1280" t="s">
        <v>43</v>
      </c>
      <c r="F52" s="1280"/>
      <c r="G52" s="1280"/>
      <c r="H52" s="1281"/>
      <c r="I52" s="106">
        <v>3176</v>
      </c>
      <c r="J52" s="107">
        <v>2909</v>
      </c>
      <c r="K52" s="107">
        <v>2693</v>
      </c>
      <c r="L52" s="107">
        <v>2450</v>
      </c>
      <c r="M52" s="108">
        <v>2182</v>
      </c>
    </row>
    <row r="53" spans="2:13" ht="27.75" customHeight="1" thickBot="1" x14ac:dyDescent="0.2">
      <c r="B53" s="1287" t="s">
        <v>44</v>
      </c>
      <c r="C53" s="1288"/>
      <c r="D53" s="112"/>
      <c r="E53" s="1289" t="s">
        <v>45</v>
      </c>
      <c r="F53" s="1289"/>
      <c r="G53" s="1289"/>
      <c r="H53" s="1290"/>
      <c r="I53" s="113">
        <v>-3014</v>
      </c>
      <c r="J53" s="114">
        <v>-3656</v>
      </c>
      <c r="K53" s="114">
        <v>-5357</v>
      </c>
      <c r="L53" s="114">
        <v>-5955</v>
      </c>
      <c r="M53" s="115">
        <v>-7055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kAfedx6b+nFfZ1/xrA3iGZnjHGDrluoYNnMP3xc+9xPdL8rFYSAHgaEszrA+KNARK0tSAMte6HSbyjlHhpXA==" saltValue="3JmPwElQUAcNL4OFlw/R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6873</v>
      </c>
      <c r="G55" s="127">
        <v>2075</v>
      </c>
      <c r="H55" s="128">
        <v>2957</v>
      </c>
    </row>
    <row r="56" spans="2:8" ht="52.5" customHeight="1" x14ac:dyDescent="0.15">
      <c r="B56" s="129"/>
      <c r="C56" s="1301" t="s">
        <v>49</v>
      </c>
      <c r="D56" s="1301"/>
      <c r="E56" s="1302"/>
      <c r="F56" s="130" t="s">
        <v>518</v>
      </c>
      <c r="G56" s="130" t="s">
        <v>518</v>
      </c>
      <c r="H56" s="131" t="s">
        <v>518</v>
      </c>
    </row>
    <row r="57" spans="2:8" ht="53.25" customHeight="1" x14ac:dyDescent="0.15">
      <c r="B57" s="129"/>
      <c r="C57" s="1303" t="s">
        <v>50</v>
      </c>
      <c r="D57" s="1303"/>
      <c r="E57" s="1304"/>
      <c r="F57" s="132">
        <v>532</v>
      </c>
      <c r="G57" s="132">
        <v>5786</v>
      </c>
      <c r="H57" s="133">
        <v>5846</v>
      </c>
    </row>
    <row r="58" spans="2:8" ht="45.75" customHeight="1" x14ac:dyDescent="0.15">
      <c r="B58" s="134"/>
      <c r="C58" s="1291" t="s">
        <v>588</v>
      </c>
      <c r="D58" s="1292"/>
      <c r="E58" s="1293"/>
      <c r="F58" s="135" t="s">
        <v>589</v>
      </c>
      <c r="G58" s="135">
        <v>5200</v>
      </c>
      <c r="H58" s="136">
        <v>5206</v>
      </c>
    </row>
    <row r="59" spans="2:8" ht="45.75" customHeight="1" x14ac:dyDescent="0.15">
      <c r="B59" s="134"/>
      <c r="C59" s="1291" t="s">
        <v>590</v>
      </c>
      <c r="D59" s="1292"/>
      <c r="E59" s="1293"/>
      <c r="F59" s="135">
        <v>247</v>
      </c>
      <c r="G59" s="135">
        <v>248</v>
      </c>
      <c r="H59" s="136">
        <v>248</v>
      </c>
    </row>
    <row r="60" spans="2:8" ht="45.75" customHeight="1" x14ac:dyDescent="0.15">
      <c r="B60" s="134"/>
      <c r="C60" s="1291" t="s">
        <v>592</v>
      </c>
      <c r="D60" s="1292"/>
      <c r="E60" s="1293"/>
      <c r="F60" s="135">
        <v>101</v>
      </c>
      <c r="G60" s="135">
        <v>151</v>
      </c>
      <c r="H60" s="136">
        <v>202</v>
      </c>
    </row>
    <row r="61" spans="2:8" ht="45.75" customHeight="1" x14ac:dyDescent="0.15">
      <c r="B61" s="134"/>
      <c r="C61" s="1291" t="s">
        <v>591</v>
      </c>
      <c r="D61" s="1292"/>
      <c r="E61" s="1293"/>
      <c r="F61" s="135">
        <v>156</v>
      </c>
      <c r="G61" s="135">
        <v>157</v>
      </c>
      <c r="H61" s="136">
        <v>157</v>
      </c>
    </row>
    <row r="62" spans="2:8" ht="45.75" customHeight="1" thickBot="1" x14ac:dyDescent="0.2">
      <c r="B62" s="137"/>
      <c r="C62" s="1294" t="s">
        <v>593</v>
      </c>
      <c r="D62" s="1295"/>
      <c r="E62" s="1296"/>
      <c r="F62" s="138">
        <v>20</v>
      </c>
      <c r="G62" s="138">
        <v>20</v>
      </c>
      <c r="H62" s="139">
        <v>20</v>
      </c>
    </row>
    <row r="63" spans="2:8" ht="52.5" customHeight="1" thickBot="1" x14ac:dyDescent="0.2">
      <c r="B63" s="140"/>
      <c r="C63" s="1297" t="s">
        <v>51</v>
      </c>
      <c r="D63" s="1297"/>
      <c r="E63" s="1298"/>
      <c r="F63" s="141">
        <v>7405</v>
      </c>
      <c r="G63" s="141">
        <v>7862</v>
      </c>
      <c r="H63" s="142">
        <v>8802</v>
      </c>
    </row>
    <row r="64" spans="2:8" ht="15" customHeight="1" x14ac:dyDescent="0.15"/>
    <row r="65" ht="0" hidden="1" customHeight="1" x14ac:dyDescent="0.15"/>
    <row r="66" ht="0" hidden="1" customHeight="1" x14ac:dyDescent="0.15"/>
  </sheetData>
  <sheetProtection algorithmName="SHA-512" hashValue="0jMYQZRvbC4HkHlAY7lwl8nvPg0Ab/hOCrdsPyfE6Zjzr6r7bd49JivulQVZHQomDAnBFCL7iclAgXnwPOHmXA==" saltValue="g6iVmEo4L/lzM58rvNkW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559</v>
      </c>
      <c r="BQ50" s="1310"/>
      <c r="BR50" s="1310"/>
      <c r="BS50" s="1310"/>
      <c r="BT50" s="1310"/>
      <c r="BU50" s="1310"/>
      <c r="BV50" s="1310"/>
      <c r="BW50" s="1310"/>
      <c r="BX50" s="1310" t="s">
        <v>560</v>
      </c>
      <c r="BY50" s="1310"/>
      <c r="BZ50" s="1310"/>
      <c r="CA50" s="1310"/>
      <c r="CB50" s="1310"/>
      <c r="CC50" s="1310"/>
      <c r="CD50" s="1310"/>
      <c r="CE50" s="1310"/>
      <c r="CF50" s="1310" t="s">
        <v>561</v>
      </c>
      <c r="CG50" s="1310"/>
      <c r="CH50" s="1310"/>
      <c r="CI50" s="1310"/>
      <c r="CJ50" s="1310"/>
      <c r="CK50" s="1310"/>
      <c r="CL50" s="1310"/>
      <c r="CM50" s="1310"/>
      <c r="CN50" s="1310" t="s">
        <v>562</v>
      </c>
      <c r="CO50" s="1310"/>
      <c r="CP50" s="1310"/>
      <c r="CQ50" s="1310"/>
      <c r="CR50" s="1310"/>
      <c r="CS50" s="1310"/>
      <c r="CT50" s="1310"/>
      <c r="CU50" s="1310"/>
      <c r="CV50" s="1310" t="s">
        <v>563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602</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72.099999999999994</v>
      </c>
      <c r="CG53" s="1305"/>
      <c r="CH53" s="1305"/>
      <c r="CI53" s="1305"/>
      <c r="CJ53" s="1305"/>
      <c r="CK53" s="1305"/>
      <c r="CL53" s="1305"/>
      <c r="CM53" s="1305"/>
      <c r="CN53" s="1305">
        <v>72.3</v>
      </c>
      <c r="CO53" s="1305"/>
      <c r="CP53" s="1305"/>
      <c r="CQ53" s="1305"/>
      <c r="CR53" s="1305"/>
      <c r="CS53" s="1305"/>
      <c r="CT53" s="1305"/>
      <c r="CU53" s="1305"/>
      <c r="CV53" s="1305">
        <v>73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605</v>
      </c>
      <c r="AO55" s="1310"/>
      <c r="AP55" s="1310"/>
      <c r="AQ55" s="1310"/>
      <c r="AR55" s="1310"/>
      <c r="AS55" s="1310"/>
      <c r="AT55" s="1310"/>
      <c r="AU55" s="1310"/>
      <c r="AV55" s="1310"/>
      <c r="AW55" s="1310"/>
      <c r="AX55" s="1310"/>
      <c r="AY55" s="1310"/>
      <c r="AZ55" s="1310"/>
      <c r="BA55" s="1310"/>
      <c r="BB55" s="1308" t="s">
        <v>603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559</v>
      </c>
      <c r="BQ72" s="1310"/>
      <c r="BR72" s="1310"/>
      <c r="BS72" s="1310"/>
      <c r="BT72" s="1310"/>
      <c r="BU72" s="1310"/>
      <c r="BV72" s="1310"/>
      <c r="BW72" s="1310"/>
      <c r="BX72" s="1310" t="s">
        <v>560</v>
      </c>
      <c r="BY72" s="1310"/>
      <c r="BZ72" s="1310"/>
      <c r="CA72" s="1310"/>
      <c r="CB72" s="1310"/>
      <c r="CC72" s="1310"/>
      <c r="CD72" s="1310"/>
      <c r="CE72" s="1310"/>
      <c r="CF72" s="1310" t="s">
        <v>561</v>
      </c>
      <c r="CG72" s="1310"/>
      <c r="CH72" s="1310"/>
      <c r="CI72" s="1310"/>
      <c r="CJ72" s="1310"/>
      <c r="CK72" s="1310"/>
      <c r="CL72" s="1310"/>
      <c r="CM72" s="1310"/>
      <c r="CN72" s="1310" t="s">
        <v>562</v>
      </c>
      <c r="CO72" s="1310"/>
      <c r="CP72" s="1310"/>
      <c r="CQ72" s="1310"/>
      <c r="CR72" s="1310"/>
      <c r="CS72" s="1310"/>
      <c r="CT72" s="1310"/>
      <c r="CU72" s="1310"/>
      <c r="CV72" s="1310" t="s">
        <v>563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602</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13.3</v>
      </c>
      <c r="BQ75" s="1305"/>
      <c r="BR75" s="1305"/>
      <c r="BS75" s="1305"/>
      <c r="BT75" s="1305"/>
      <c r="BU75" s="1305"/>
      <c r="BV75" s="1305"/>
      <c r="BW75" s="1305"/>
      <c r="BX75" s="1305">
        <v>11.5</v>
      </c>
      <c r="BY75" s="1305"/>
      <c r="BZ75" s="1305"/>
      <c r="CA75" s="1305"/>
      <c r="CB75" s="1305"/>
      <c r="CC75" s="1305"/>
      <c r="CD75" s="1305"/>
      <c r="CE75" s="1305"/>
      <c r="CF75" s="1305">
        <v>9.8000000000000007</v>
      </c>
      <c r="CG75" s="1305"/>
      <c r="CH75" s="1305"/>
      <c r="CI75" s="1305"/>
      <c r="CJ75" s="1305"/>
      <c r="CK75" s="1305"/>
      <c r="CL75" s="1305"/>
      <c r="CM75" s="1305"/>
      <c r="CN75" s="1305">
        <v>8.1999999999999993</v>
      </c>
      <c r="CO75" s="1305"/>
      <c r="CP75" s="1305"/>
      <c r="CQ75" s="1305"/>
      <c r="CR75" s="1305"/>
      <c r="CS75" s="1305"/>
      <c r="CT75" s="1305"/>
      <c r="CU75" s="1305"/>
      <c r="CV75" s="1305">
        <v>6.9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605</v>
      </c>
      <c r="AO77" s="1310"/>
      <c r="AP77" s="1310"/>
      <c r="AQ77" s="1310"/>
      <c r="AR77" s="1310"/>
      <c r="AS77" s="1310"/>
      <c r="AT77" s="1310"/>
      <c r="AU77" s="1310"/>
      <c r="AV77" s="1310"/>
      <c r="AW77" s="1310"/>
      <c r="AX77" s="1310"/>
      <c r="AY77" s="1310"/>
      <c r="AZ77" s="1310"/>
      <c r="BA77" s="1310"/>
      <c r="BB77" s="1308" t="s">
        <v>603</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omBK5ffVVV58wz5Mzf2PBNqvMePVzQ1kPK3N2+1zpF2WhrkMxBwSKqqivxxulasfqzmQAwSf8c+4hUgDPIYXg==" saltValue="pd+3mW1/Uf2llJp7fpFU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PdBOEMXNviKLBHyfHcuFyhHg1MA7hSklhjOfjsUXxkeOJt8XVu7sOWFdh0dWkYpsIPGg+57a4/pMSSjYWXpLQ==" saltValue="Rn/4EGRA805UR74OQlOj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bh4uJB52I5l8XbwoAQJgZE4feYQtQNNdiBs+yUvOf/NbYKiIz3Rsymdo+Q6z3Ms3rHwdYQN51I8KR+yrpK0rw==" saltValue="3zaXloV9PovhQf3ERTKp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20888</v>
      </c>
      <c r="E3" s="161"/>
      <c r="F3" s="162">
        <v>119685</v>
      </c>
      <c r="G3" s="163"/>
      <c r="H3" s="164"/>
    </row>
    <row r="4" spans="1:8" x14ac:dyDescent="0.15">
      <c r="A4" s="165"/>
      <c r="B4" s="166"/>
      <c r="C4" s="167"/>
      <c r="D4" s="168">
        <v>17716</v>
      </c>
      <c r="E4" s="169"/>
      <c r="F4" s="170">
        <v>68464</v>
      </c>
      <c r="G4" s="171"/>
      <c r="H4" s="172"/>
    </row>
    <row r="5" spans="1:8" x14ac:dyDescent="0.15">
      <c r="A5" s="153" t="s">
        <v>551</v>
      </c>
      <c r="B5" s="158"/>
      <c r="C5" s="159"/>
      <c r="D5" s="160">
        <v>37087</v>
      </c>
      <c r="E5" s="161"/>
      <c r="F5" s="162">
        <v>109920</v>
      </c>
      <c r="G5" s="163"/>
      <c r="H5" s="164"/>
    </row>
    <row r="6" spans="1:8" x14ac:dyDescent="0.15">
      <c r="A6" s="165"/>
      <c r="B6" s="166"/>
      <c r="C6" s="167"/>
      <c r="D6" s="168">
        <v>21191</v>
      </c>
      <c r="E6" s="169"/>
      <c r="F6" s="170">
        <v>62739</v>
      </c>
      <c r="G6" s="171"/>
      <c r="H6" s="172"/>
    </row>
    <row r="7" spans="1:8" x14ac:dyDescent="0.15">
      <c r="A7" s="153" t="s">
        <v>552</v>
      </c>
      <c r="B7" s="158"/>
      <c r="C7" s="159"/>
      <c r="D7" s="160">
        <v>17388</v>
      </c>
      <c r="E7" s="161"/>
      <c r="F7" s="162">
        <v>119882</v>
      </c>
      <c r="G7" s="163"/>
      <c r="H7" s="164"/>
    </row>
    <row r="8" spans="1:8" x14ac:dyDescent="0.15">
      <c r="A8" s="165"/>
      <c r="B8" s="166"/>
      <c r="C8" s="167"/>
      <c r="D8" s="168">
        <v>8805</v>
      </c>
      <c r="E8" s="169"/>
      <c r="F8" s="170">
        <v>66481</v>
      </c>
      <c r="G8" s="171"/>
      <c r="H8" s="172"/>
    </row>
    <row r="9" spans="1:8" x14ac:dyDescent="0.15">
      <c r="A9" s="153" t="s">
        <v>553</v>
      </c>
      <c r="B9" s="158"/>
      <c r="C9" s="159"/>
      <c r="D9" s="160">
        <v>32662</v>
      </c>
      <c r="E9" s="161"/>
      <c r="F9" s="162">
        <v>116162</v>
      </c>
      <c r="G9" s="163"/>
      <c r="H9" s="164"/>
    </row>
    <row r="10" spans="1:8" x14ac:dyDescent="0.15">
      <c r="A10" s="165"/>
      <c r="B10" s="166"/>
      <c r="C10" s="167"/>
      <c r="D10" s="168">
        <v>23118</v>
      </c>
      <c r="E10" s="169"/>
      <c r="F10" s="170">
        <v>61562</v>
      </c>
      <c r="G10" s="171"/>
      <c r="H10" s="172"/>
    </row>
    <row r="11" spans="1:8" x14ac:dyDescent="0.15">
      <c r="A11" s="153" t="s">
        <v>554</v>
      </c>
      <c r="B11" s="158"/>
      <c r="C11" s="159"/>
      <c r="D11" s="160">
        <v>54170</v>
      </c>
      <c r="E11" s="161"/>
      <c r="F11" s="162">
        <v>121449</v>
      </c>
      <c r="G11" s="163"/>
      <c r="H11" s="164"/>
    </row>
    <row r="12" spans="1:8" x14ac:dyDescent="0.15">
      <c r="A12" s="165"/>
      <c r="B12" s="166"/>
      <c r="C12" s="173"/>
      <c r="D12" s="168">
        <v>9798</v>
      </c>
      <c r="E12" s="169"/>
      <c r="F12" s="170">
        <v>62922</v>
      </c>
      <c r="G12" s="171"/>
      <c r="H12" s="172"/>
    </row>
    <row r="13" spans="1:8" x14ac:dyDescent="0.15">
      <c r="A13" s="153"/>
      <c r="B13" s="158"/>
      <c r="C13" s="174"/>
      <c r="D13" s="175">
        <v>32439</v>
      </c>
      <c r="E13" s="176"/>
      <c r="F13" s="177">
        <v>117420</v>
      </c>
      <c r="G13" s="178"/>
      <c r="H13" s="164"/>
    </row>
    <row r="14" spans="1:8" x14ac:dyDescent="0.15">
      <c r="A14" s="165"/>
      <c r="B14" s="166"/>
      <c r="C14" s="167"/>
      <c r="D14" s="168">
        <v>16126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5.49</v>
      </c>
      <c r="C19" s="179">
        <f>ROUND(VALUE(SUBSTITUTE(実質収支比率等に係る経年分析!G$48,"▲","-")),2)</f>
        <v>8.64</v>
      </c>
      <c r="D19" s="179">
        <f>ROUND(VALUE(SUBSTITUTE(実質収支比率等に係る経年分析!H$48,"▲","-")),2)</f>
        <v>7.62</v>
      </c>
      <c r="E19" s="179">
        <f>ROUND(VALUE(SUBSTITUTE(実質収支比率等に係る経年分析!I$48,"▲","-")),2)</f>
        <v>6.74</v>
      </c>
      <c r="F19" s="179">
        <f>ROUND(VALUE(SUBSTITUTE(実質収支比率等に係る経年分析!J$48,"▲","-")),2)</f>
        <v>9.01</v>
      </c>
    </row>
    <row r="20" spans="1:11" x14ac:dyDescent="0.15">
      <c r="A20" s="179" t="s">
        <v>55</v>
      </c>
      <c r="B20" s="179">
        <f>ROUND(VALUE(SUBSTITUTE(実質収支比率等に係る経年分析!F$47,"▲","-")),2)</f>
        <v>128.06</v>
      </c>
      <c r="C20" s="179">
        <f>ROUND(VALUE(SUBSTITUTE(実質収支比率等に係る経年分析!G$47,"▲","-")),2)</f>
        <v>146.47999999999999</v>
      </c>
      <c r="D20" s="179">
        <f>ROUND(VALUE(SUBSTITUTE(実質収支比率等に係る経年分析!H$47,"▲","-")),2)</f>
        <v>175.37</v>
      </c>
      <c r="E20" s="179">
        <f>ROUND(VALUE(SUBSTITUTE(実質収支比率等に係る経年分析!I$47,"▲","-")),2)</f>
        <v>44.39</v>
      </c>
      <c r="F20" s="179">
        <f>ROUND(VALUE(SUBSTITUTE(実質収支比率等に係る経年分析!J$47,"▲","-")),2)</f>
        <v>69.55</v>
      </c>
    </row>
    <row r="21" spans="1:11" x14ac:dyDescent="0.15">
      <c r="A21" s="179" t="s">
        <v>56</v>
      </c>
      <c r="B21" s="179">
        <f>IF(ISNUMBER(VALUE(SUBSTITUTE(実質収支比率等に係る経年分析!F$49,"▲","-"))),ROUND(VALUE(SUBSTITUTE(実質収支比率等に係る経年分析!F$49,"▲","-")),2),NA())</f>
        <v>11.65</v>
      </c>
      <c r="C21" s="179">
        <f>IF(ISNUMBER(VALUE(SUBSTITUTE(実質収支比率等に係る経年分析!G$49,"▲","-"))),ROUND(VALUE(SUBSTITUTE(実質収支比率等に係る経年分析!G$49,"▲","-")),2),NA())</f>
        <v>26.07</v>
      </c>
      <c r="D21" s="179">
        <f>IF(ISNUMBER(VALUE(SUBSTITUTE(実質収支比率等に係る経年分析!H$49,"▲","-"))),ROUND(VALUE(SUBSTITUTE(実質収支比率等に係る経年分析!H$49,"▲","-")),2),NA())</f>
        <v>37.93</v>
      </c>
      <c r="E21" s="179">
        <f>IF(ISNUMBER(VALUE(SUBSTITUTE(実質収支比率等に係る経年分析!I$49,"▲","-"))),ROUND(VALUE(SUBSTITUTE(実質収支比率等に係る経年分析!I$49,"▲","-")),2),NA())</f>
        <v>-102.28</v>
      </c>
      <c r="F21" s="179">
        <f>IF(ISNUMBER(VALUE(SUBSTITUTE(実質収支比率等に係る経年分析!J$49,"▲","-"))),ROUND(VALUE(SUBSTITUTE(実質収支比率等に係る経年分析!J$49,"▲","-")),2),NA())</f>
        <v>22.33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f>IF(ROUND(VALUE(SUBSTITUTE(連結実質赤字比率に係る赤字・黒字の構成分析!F$38,"▲", "-")), 2) &lt; 0, ABS(ROUND(VALUE(SUBSTITUTE(連結実質赤字比率に係る赤字・黒字の構成分析!F$38,"▲", "-")), 2)), NA())</f>
        <v>0.01</v>
      </c>
      <c r="C32" s="180" t="e">
        <f>IF(ROUND(VALUE(SUBSTITUTE(連結実質赤字比率に係る赤字・黒字の構成分析!F$38,"▲", "-")), 2) &gt;= 0, ABS(ROUND(VALUE(SUBSTITUTE(連結実質赤字比率に係る赤字・黒字の構成分析!F$38,"▲", "-")), 2)), NA())</f>
        <v>#N/A</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4.8099999999999996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7.65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319</v>
      </c>
      <c r="E42" s="181"/>
      <c r="F42" s="181"/>
      <c r="G42" s="181">
        <f>'実質公債費比率（分子）の構造'!L$52</f>
        <v>319</v>
      </c>
      <c r="H42" s="181"/>
      <c r="I42" s="181"/>
      <c r="J42" s="181">
        <f>'実質公債費比率（分子）の構造'!M$52</f>
        <v>325</v>
      </c>
      <c r="K42" s="181"/>
      <c r="L42" s="181"/>
      <c r="M42" s="181">
        <f>'実質公債費比率（分子）の構造'!N$52</f>
        <v>317</v>
      </c>
      <c r="N42" s="181"/>
      <c r="O42" s="181"/>
      <c r="P42" s="181">
        <f>'実質公債費比率（分子）の構造'!O$52</f>
        <v>310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11</v>
      </c>
      <c r="I45" s="181"/>
      <c r="J45" s="181"/>
      <c r="K45" s="181">
        <f>'実質公債費比率（分子）の構造'!N$49</f>
        <v>17</v>
      </c>
      <c r="L45" s="181"/>
      <c r="M45" s="181"/>
      <c r="N45" s="181">
        <f>'実質公債費比率（分子）の構造'!O$49</f>
        <v>21</v>
      </c>
      <c r="O45" s="181"/>
      <c r="P45" s="181"/>
    </row>
    <row r="46" spans="1:16" x14ac:dyDescent="0.15">
      <c r="A46" s="181" t="s">
        <v>67</v>
      </c>
      <c r="B46" s="181">
        <f>'実質公債費比率（分子）の構造'!K$48</f>
        <v>414</v>
      </c>
      <c r="C46" s="181"/>
      <c r="D46" s="181"/>
      <c r="E46" s="181">
        <f>'実質公債費比率（分子）の構造'!L$48</f>
        <v>411</v>
      </c>
      <c r="F46" s="181"/>
      <c r="G46" s="181"/>
      <c r="H46" s="181">
        <f>'実質公債費比率（分子）の構造'!M$48</f>
        <v>405</v>
      </c>
      <c r="I46" s="181"/>
      <c r="J46" s="181"/>
      <c r="K46" s="181">
        <f>'実質公債費比率（分子）の構造'!N$48</f>
        <v>478</v>
      </c>
      <c r="L46" s="181"/>
      <c r="M46" s="181"/>
      <c r="N46" s="181">
        <f>'実質公債費比率（分子）の構造'!O$48</f>
        <v>481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313</v>
      </c>
      <c r="C49" s="181"/>
      <c r="D49" s="181"/>
      <c r="E49" s="181">
        <f>'実質公債費比率（分子）の構造'!L$45</f>
        <v>258</v>
      </c>
      <c r="F49" s="181"/>
      <c r="G49" s="181"/>
      <c r="H49" s="181">
        <f>'実質公債費比率（分子）の構造'!M$45</f>
        <v>181</v>
      </c>
      <c r="I49" s="181"/>
      <c r="J49" s="181"/>
      <c r="K49" s="181">
        <f>'実質公債費比率（分子）の構造'!N$45</f>
        <v>109</v>
      </c>
      <c r="L49" s="181"/>
      <c r="M49" s="181"/>
      <c r="N49" s="181">
        <f>'実質公債費比率（分子）の構造'!O$45</f>
        <v>78</v>
      </c>
      <c r="O49" s="181"/>
      <c r="P49" s="181"/>
    </row>
    <row r="50" spans="1:16" x14ac:dyDescent="0.15">
      <c r="A50" s="181" t="s">
        <v>71</v>
      </c>
      <c r="B50" s="181" t="e">
        <f>NA()</f>
        <v>#N/A</v>
      </c>
      <c r="C50" s="181">
        <f>IF(ISNUMBER('実質公債費比率（分子）の構造'!K$53),'実質公債費比率（分子）の構造'!K$53,NA())</f>
        <v>408</v>
      </c>
      <c r="D50" s="181" t="e">
        <f>NA()</f>
        <v>#N/A</v>
      </c>
      <c r="E50" s="181" t="e">
        <f>NA()</f>
        <v>#N/A</v>
      </c>
      <c r="F50" s="181">
        <f>IF(ISNUMBER('実質公債費比率（分子）の構造'!L$53),'実質公債費比率（分子）の構造'!L$53,NA())</f>
        <v>350</v>
      </c>
      <c r="G50" s="181" t="e">
        <f>NA()</f>
        <v>#N/A</v>
      </c>
      <c r="H50" s="181" t="e">
        <f>NA()</f>
        <v>#N/A</v>
      </c>
      <c r="I50" s="181">
        <f>IF(ISNUMBER('実質公債費比率（分子）の構造'!M$53),'実質公債費比率（分子）の構造'!M$53,NA())</f>
        <v>272</v>
      </c>
      <c r="J50" s="181" t="e">
        <f>NA()</f>
        <v>#N/A</v>
      </c>
      <c r="K50" s="181" t="e">
        <f>NA()</f>
        <v>#N/A</v>
      </c>
      <c r="L50" s="181">
        <f>IF(ISNUMBER('実質公債費比率（分子）の構造'!N$53),'実質公債費比率（分子）の構造'!N$53,NA())</f>
        <v>287</v>
      </c>
      <c r="M50" s="181" t="e">
        <f>NA()</f>
        <v>#N/A</v>
      </c>
      <c r="N50" s="181" t="e">
        <f>NA()</f>
        <v>#N/A</v>
      </c>
      <c r="O50" s="181">
        <f>IF(ISNUMBER('実質公債費比率（分子）の構造'!O$53),'実質公債費比率（分子）の構造'!O$53,NA())</f>
        <v>270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3176</v>
      </c>
      <c r="E56" s="180"/>
      <c r="F56" s="180"/>
      <c r="G56" s="180">
        <f>'将来負担比率（分子）の構造'!J$52</f>
        <v>2909</v>
      </c>
      <c r="H56" s="180"/>
      <c r="I56" s="180"/>
      <c r="J56" s="180">
        <f>'将来負担比率（分子）の構造'!K$52</f>
        <v>2693</v>
      </c>
      <c r="K56" s="180"/>
      <c r="L56" s="180"/>
      <c r="M56" s="180">
        <f>'将来負担比率（分子）の構造'!L$52</f>
        <v>2450</v>
      </c>
      <c r="N56" s="180"/>
      <c r="O56" s="180"/>
      <c r="P56" s="180">
        <f>'将来負担比率（分子）の構造'!M$52</f>
        <v>2182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5824</v>
      </c>
      <c r="E58" s="180"/>
      <c r="F58" s="180"/>
      <c r="G58" s="180">
        <f>'将来負担比率（分子）の構造'!J$50</f>
        <v>5867</v>
      </c>
      <c r="H58" s="180"/>
      <c r="I58" s="180"/>
      <c r="J58" s="180">
        <f>'将来負担比率（分子）の構造'!K$50</f>
        <v>7405</v>
      </c>
      <c r="K58" s="180"/>
      <c r="L58" s="180"/>
      <c r="M58" s="180">
        <f>'将来負担比率（分子）の構造'!L$50</f>
        <v>7895</v>
      </c>
      <c r="N58" s="180"/>
      <c r="O58" s="180"/>
      <c r="P58" s="180">
        <f>'将来負担比率（分子）の構造'!M$50</f>
        <v>8883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955</v>
      </c>
      <c r="C62" s="180"/>
      <c r="D62" s="180"/>
      <c r="E62" s="180">
        <f>'将来負担比率（分子）の構造'!J$45</f>
        <v>1034</v>
      </c>
      <c r="F62" s="180"/>
      <c r="G62" s="180"/>
      <c r="H62" s="180">
        <f>'将来負担比率（分子）の構造'!K$45</f>
        <v>1110</v>
      </c>
      <c r="I62" s="180"/>
      <c r="J62" s="180"/>
      <c r="K62" s="180">
        <f>'将来負担比率（分子）の構造'!L$45</f>
        <v>1111</v>
      </c>
      <c r="L62" s="180"/>
      <c r="M62" s="180"/>
      <c r="N62" s="180">
        <f>'将来負担比率（分子）の構造'!M$45</f>
        <v>1099</v>
      </c>
      <c r="O62" s="180"/>
      <c r="P62" s="180"/>
    </row>
    <row r="63" spans="1:16" x14ac:dyDescent="0.15">
      <c r="A63" s="180" t="s">
        <v>34</v>
      </c>
      <c r="B63" s="180">
        <f>'将来負担比率（分子）の構造'!I$44</f>
        <v>56</v>
      </c>
      <c r="C63" s="180"/>
      <c r="D63" s="180"/>
      <c r="E63" s="180">
        <f>'将来負担比率（分子）の構造'!J$44</f>
        <v>112</v>
      </c>
      <c r="F63" s="180"/>
      <c r="G63" s="180"/>
      <c r="H63" s="180">
        <f>'将来負担比率（分子）の構造'!K$44</f>
        <v>136</v>
      </c>
      <c r="I63" s="180"/>
      <c r="J63" s="180"/>
      <c r="K63" s="180">
        <f>'将来負担比率（分子）の構造'!L$44</f>
        <v>164</v>
      </c>
      <c r="L63" s="180"/>
      <c r="M63" s="180"/>
      <c r="N63" s="180">
        <f>'将来負担比率（分子）の構造'!M$44</f>
        <v>162</v>
      </c>
      <c r="O63" s="180"/>
      <c r="P63" s="180"/>
    </row>
    <row r="64" spans="1:16" x14ac:dyDescent="0.15">
      <c r="A64" s="180" t="s">
        <v>33</v>
      </c>
      <c r="B64" s="180">
        <f>'将来負担比率（分子）の構造'!I$43</f>
        <v>3510</v>
      </c>
      <c r="C64" s="180"/>
      <c r="D64" s="180"/>
      <c r="E64" s="180">
        <f>'将来負担比率（分子）の構造'!J$43</f>
        <v>3209</v>
      </c>
      <c r="F64" s="180"/>
      <c r="G64" s="180"/>
      <c r="H64" s="180">
        <f>'将来負担比率（分子）の構造'!K$43</f>
        <v>2899</v>
      </c>
      <c r="I64" s="180"/>
      <c r="J64" s="180"/>
      <c r="K64" s="180">
        <f>'将来負担比率（分子）の構造'!L$43</f>
        <v>2619</v>
      </c>
      <c r="L64" s="180"/>
      <c r="M64" s="180"/>
      <c r="N64" s="180">
        <f>'将来負担比率（分子）の構造'!M$43</f>
        <v>2321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1465</v>
      </c>
      <c r="C66" s="180"/>
      <c r="D66" s="180"/>
      <c r="E66" s="180">
        <f>'将来負担比率（分子）の構造'!J$41</f>
        <v>765</v>
      </c>
      <c r="F66" s="180"/>
      <c r="G66" s="180"/>
      <c r="H66" s="180">
        <f>'将来負担比率（分子）の構造'!K$41</f>
        <v>596</v>
      </c>
      <c r="I66" s="180"/>
      <c r="J66" s="180"/>
      <c r="K66" s="180">
        <f>'将来負担比率（分子）の構造'!L$41</f>
        <v>497</v>
      </c>
      <c r="L66" s="180"/>
      <c r="M66" s="180"/>
      <c r="N66" s="180">
        <f>'将来負担比率（分子）の構造'!M$41</f>
        <v>427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6873</v>
      </c>
      <c r="C72" s="184">
        <f>基金残高に係る経年分析!G55</f>
        <v>2075</v>
      </c>
      <c r="D72" s="184">
        <f>基金残高に係る経年分析!H55</f>
        <v>2957</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532</v>
      </c>
      <c r="C74" s="184">
        <f>基金残高に係る経年分析!G57</f>
        <v>5786</v>
      </c>
      <c r="D74" s="184">
        <f>基金残高に係る経年分析!H57</f>
        <v>5846</v>
      </c>
    </row>
  </sheetData>
  <sheetProtection algorithmName="SHA-512" hashValue="13uCRV/pkbTBKxcsgezqBLBucL5wCH5E2Vsx/kS7DjUmJEVr9/2G82fOass7e8GdkCb2XChBwl9CfhvaeC6HJQ==" saltValue="LTLpnD4BoX1KjB+173so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4420517</v>
      </c>
      <c r="S5" s="669"/>
      <c r="T5" s="669"/>
      <c r="U5" s="669"/>
      <c r="V5" s="669"/>
      <c r="W5" s="669"/>
      <c r="X5" s="669"/>
      <c r="Y5" s="670"/>
      <c r="Z5" s="671">
        <v>75</v>
      </c>
      <c r="AA5" s="671"/>
      <c r="AB5" s="671"/>
      <c r="AC5" s="671"/>
      <c r="AD5" s="672">
        <v>4420517</v>
      </c>
      <c r="AE5" s="672"/>
      <c r="AF5" s="672"/>
      <c r="AG5" s="672"/>
      <c r="AH5" s="672"/>
      <c r="AI5" s="672"/>
      <c r="AJ5" s="672"/>
      <c r="AK5" s="672"/>
      <c r="AL5" s="673">
        <v>94</v>
      </c>
      <c r="AM5" s="674"/>
      <c r="AN5" s="674"/>
      <c r="AO5" s="675"/>
      <c r="AP5" s="665" t="s">
        <v>230</v>
      </c>
      <c r="AQ5" s="666"/>
      <c r="AR5" s="666"/>
      <c r="AS5" s="666"/>
      <c r="AT5" s="666"/>
      <c r="AU5" s="666"/>
      <c r="AV5" s="666"/>
      <c r="AW5" s="666"/>
      <c r="AX5" s="666"/>
      <c r="AY5" s="666"/>
      <c r="AZ5" s="666"/>
      <c r="BA5" s="666"/>
      <c r="BB5" s="666"/>
      <c r="BC5" s="666"/>
      <c r="BD5" s="666"/>
      <c r="BE5" s="666"/>
      <c r="BF5" s="667"/>
      <c r="BG5" s="679">
        <v>4420517</v>
      </c>
      <c r="BH5" s="680"/>
      <c r="BI5" s="680"/>
      <c r="BJ5" s="680"/>
      <c r="BK5" s="680"/>
      <c r="BL5" s="680"/>
      <c r="BM5" s="680"/>
      <c r="BN5" s="681"/>
      <c r="BO5" s="682">
        <v>100</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61121</v>
      </c>
      <c r="S6" s="680"/>
      <c r="T6" s="680"/>
      <c r="U6" s="680"/>
      <c r="V6" s="680"/>
      <c r="W6" s="680"/>
      <c r="X6" s="680"/>
      <c r="Y6" s="681"/>
      <c r="Z6" s="682">
        <v>1</v>
      </c>
      <c r="AA6" s="682"/>
      <c r="AB6" s="682"/>
      <c r="AC6" s="682"/>
      <c r="AD6" s="683">
        <v>61121</v>
      </c>
      <c r="AE6" s="683"/>
      <c r="AF6" s="683"/>
      <c r="AG6" s="683"/>
      <c r="AH6" s="683"/>
      <c r="AI6" s="683"/>
      <c r="AJ6" s="683"/>
      <c r="AK6" s="683"/>
      <c r="AL6" s="684">
        <v>1.3</v>
      </c>
      <c r="AM6" s="685"/>
      <c r="AN6" s="685"/>
      <c r="AO6" s="686"/>
      <c r="AP6" s="676" t="s">
        <v>236</v>
      </c>
      <c r="AQ6" s="677"/>
      <c r="AR6" s="677"/>
      <c r="AS6" s="677"/>
      <c r="AT6" s="677"/>
      <c r="AU6" s="677"/>
      <c r="AV6" s="677"/>
      <c r="AW6" s="677"/>
      <c r="AX6" s="677"/>
      <c r="AY6" s="677"/>
      <c r="AZ6" s="677"/>
      <c r="BA6" s="677"/>
      <c r="BB6" s="677"/>
      <c r="BC6" s="677"/>
      <c r="BD6" s="677"/>
      <c r="BE6" s="677"/>
      <c r="BF6" s="678"/>
      <c r="BG6" s="679">
        <v>4420517</v>
      </c>
      <c r="BH6" s="680"/>
      <c r="BI6" s="680"/>
      <c r="BJ6" s="680"/>
      <c r="BK6" s="680"/>
      <c r="BL6" s="680"/>
      <c r="BM6" s="680"/>
      <c r="BN6" s="681"/>
      <c r="BO6" s="682">
        <v>100</v>
      </c>
      <c r="BP6" s="682"/>
      <c r="BQ6" s="682"/>
      <c r="BR6" s="682"/>
      <c r="BS6" s="683" t="s">
        <v>181</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84400</v>
      </c>
      <c r="CS6" s="680"/>
      <c r="CT6" s="680"/>
      <c r="CU6" s="680"/>
      <c r="CV6" s="680"/>
      <c r="CW6" s="680"/>
      <c r="CX6" s="680"/>
      <c r="CY6" s="681"/>
      <c r="CZ6" s="673">
        <v>1.5</v>
      </c>
      <c r="DA6" s="674"/>
      <c r="DB6" s="674"/>
      <c r="DC6" s="693"/>
      <c r="DD6" s="688" t="s">
        <v>130</v>
      </c>
      <c r="DE6" s="680"/>
      <c r="DF6" s="680"/>
      <c r="DG6" s="680"/>
      <c r="DH6" s="680"/>
      <c r="DI6" s="680"/>
      <c r="DJ6" s="680"/>
      <c r="DK6" s="680"/>
      <c r="DL6" s="680"/>
      <c r="DM6" s="680"/>
      <c r="DN6" s="680"/>
      <c r="DO6" s="680"/>
      <c r="DP6" s="681"/>
      <c r="DQ6" s="688">
        <v>84391</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2356</v>
      </c>
      <c r="S7" s="680"/>
      <c r="T7" s="680"/>
      <c r="U7" s="680"/>
      <c r="V7" s="680"/>
      <c r="W7" s="680"/>
      <c r="X7" s="680"/>
      <c r="Y7" s="681"/>
      <c r="Z7" s="682">
        <v>0</v>
      </c>
      <c r="AA7" s="682"/>
      <c r="AB7" s="682"/>
      <c r="AC7" s="682"/>
      <c r="AD7" s="683">
        <v>2356</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1154041</v>
      </c>
      <c r="BH7" s="680"/>
      <c r="BI7" s="680"/>
      <c r="BJ7" s="680"/>
      <c r="BK7" s="680"/>
      <c r="BL7" s="680"/>
      <c r="BM7" s="680"/>
      <c r="BN7" s="681"/>
      <c r="BO7" s="682">
        <v>26.1</v>
      </c>
      <c r="BP7" s="682"/>
      <c r="BQ7" s="682"/>
      <c r="BR7" s="682"/>
      <c r="BS7" s="683" t="s">
        <v>181</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1467473</v>
      </c>
      <c r="CS7" s="680"/>
      <c r="CT7" s="680"/>
      <c r="CU7" s="680"/>
      <c r="CV7" s="680"/>
      <c r="CW7" s="680"/>
      <c r="CX7" s="680"/>
      <c r="CY7" s="681"/>
      <c r="CZ7" s="682">
        <v>26.6</v>
      </c>
      <c r="DA7" s="682"/>
      <c r="DB7" s="682"/>
      <c r="DC7" s="682"/>
      <c r="DD7" s="688">
        <v>6490</v>
      </c>
      <c r="DE7" s="680"/>
      <c r="DF7" s="680"/>
      <c r="DG7" s="680"/>
      <c r="DH7" s="680"/>
      <c r="DI7" s="680"/>
      <c r="DJ7" s="680"/>
      <c r="DK7" s="680"/>
      <c r="DL7" s="680"/>
      <c r="DM7" s="680"/>
      <c r="DN7" s="680"/>
      <c r="DO7" s="680"/>
      <c r="DP7" s="681"/>
      <c r="DQ7" s="688">
        <v>1429731</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5622</v>
      </c>
      <c r="S8" s="680"/>
      <c r="T8" s="680"/>
      <c r="U8" s="680"/>
      <c r="V8" s="680"/>
      <c r="W8" s="680"/>
      <c r="X8" s="680"/>
      <c r="Y8" s="681"/>
      <c r="Z8" s="682">
        <v>0.1</v>
      </c>
      <c r="AA8" s="682"/>
      <c r="AB8" s="682"/>
      <c r="AC8" s="682"/>
      <c r="AD8" s="683">
        <v>5622</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13088</v>
      </c>
      <c r="BH8" s="680"/>
      <c r="BI8" s="680"/>
      <c r="BJ8" s="680"/>
      <c r="BK8" s="680"/>
      <c r="BL8" s="680"/>
      <c r="BM8" s="680"/>
      <c r="BN8" s="681"/>
      <c r="BO8" s="682">
        <v>0.3</v>
      </c>
      <c r="BP8" s="682"/>
      <c r="BQ8" s="682"/>
      <c r="BR8" s="682"/>
      <c r="BS8" s="688" t="s">
        <v>130</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1306336</v>
      </c>
      <c r="CS8" s="680"/>
      <c r="CT8" s="680"/>
      <c r="CU8" s="680"/>
      <c r="CV8" s="680"/>
      <c r="CW8" s="680"/>
      <c r="CX8" s="680"/>
      <c r="CY8" s="681"/>
      <c r="CZ8" s="682">
        <v>23.7</v>
      </c>
      <c r="DA8" s="682"/>
      <c r="DB8" s="682"/>
      <c r="DC8" s="682"/>
      <c r="DD8" s="688">
        <v>3445</v>
      </c>
      <c r="DE8" s="680"/>
      <c r="DF8" s="680"/>
      <c r="DG8" s="680"/>
      <c r="DH8" s="680"/>
      <c r="DI8" s="680"/>
      <c r="DJ8" s="680"/>
      <c r="DK8" s="680"/>
      <c r="DL8" s="680"/>
      <c r="DM8" s="680"/>
      <c r="DN8" s="680"/>
      <c r="DO8" s="680"/>
      <c r="DP8" s="681"/>
      <c r="DQ8" s="688">
        <v>853580</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4792</v>
      </c>
      <c r="S9" s="680"/>
      <c r="T9" s="680"/>
      <c r="U9" s="680"/>
      <c r="V9" s="680"/>
      <c r="W9" s="680"/>
      <c r="X9" s="680"/>
      <c r="Y9" s="681"/>
      <c r="Z9" s="682">
        <v>0.1</v>
      </c>
      <c r="AA9" s="682"/>
      <c r="AB9" s="682"/>
      <c r="AC9" s="682"/>
      <c r="AD9" s="683">
        <v>4792</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355606</v>
      </c>
      <c r="BH9" s="680"/>
      <c r="BI9" s="680"/>
      <c r="BJ9" s="680"/>
      <c r="BK9" s="680"/>
      <c r="BL9" s="680"/>
      <c r="BM9" s="680"/>
      <c r="BN9" s="681"/>
      <c r="BO9" s="682">
        <v>8</v>
      </c>
      <c r="BP9" s="682"/>
      <c r="BQ9" s="682"/>
      <c r="BR9" s="682"/>
      <c r="BS9" s="688" t="s">
        <v>181</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389186</v>
      </c>
      <c r="CS9" s="680"/>
      <c r="CT9" s="680"/>
      <c r="CU9" s="680"/>
      <c r="CV9" s="680"/>
      <c r="CW9" s="680"/>
      <c r="CX9" s="680"/>
      <c r="CY9" s="681"/>
      <c r="CZ9" s="682">
        <v>7.1</v>
      </c>
      <c r="DA9" s="682"/>
      <c r="DB9" s="682"/>
      <c r="DC9" s="682"/>
      <c r="DD9" s="688" t="s">
        <v>181</v>
      </c>
      <c r="DE9" s="680"/>
      <c r="DF9" s="680"/>
      <c r="DG9" s="680"/>
      <c r="DH9" s="680"/>
      <c r="DI9" s="680"/>
      <c r="DJ9" s="680"/>
      <c r="DK9" s="680"/>
      <c r="DL9" s="680"/>
      <c r="DM9" s="680"/>
      <c r="DN9" s="680"/>
      <c r="DO9" s="680"/>
      <c r="DP9" s="681"/>
      <c r="DQ9" s="688">
        <v>343174</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231</v>
      </c>
      <c r="AA10" s="682"/>
      <c r="AB10" s="682"/>
      <c r="AC10" s="682"/>
      <c r="AD10" s="683" t="s">
        <v>181</v>
      </c>
      <c r="AE10" s="683"/>
      <c r="AF10" s="683"/>
      <c r="AG10" s="683"/>
      <c r="AH10" s="683"/>
      <c r="AI10" s="683"/>
      <c r="AJ10" s="683"/>
      <c r="AK10" s="683"/>
      <c r="AL10" s="684" t="s">
        <v>231</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60472</v>
      </c>
      <c r="BH10" s="680"/>
      <c r="BI10" s="680"/>
      <c r="BJ10" s="680"/>
      <c r="BK10" s="680"/>
      <c r="BL10" s="680"/>
      <c r="BM10" s="680"/>
      <c r="BN10" s="681"/>
      <c r="BO10" s="682">
        <v>1.4</v>
      </c>
      <c r="BP10" s="682"/>
      <c r="BQ10" s="682"/>
      <c r="BR10" s="682"/>
      <c r="BS10" s="688" t="s">
        <v>181</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3408</v>
      </c>
      <c r="CS10" s="680"/>
      <c r="CT10" s="680"/>
      <c r="CU10" s="680"/>
      <c r="CV10" s="680"/>
      <c r="CW10" s="680"/>
      <c r="CX10" s="680"/>
      <c r="CY10" s="681"/>
      <c r="CZ10" s="682">
        <v>0.1</v>
      </c>
      <c r="DA10" s="682"/>
      <c r="DB10" s="682"/>
      <c r="DC10" s="682"/>
      <c r="DD10" s="688" t="s">
        <v>181</v>
      </c>
      <c r="DE10" s="680"/>
      <c r="DF10" s="680"/>
      <c r="DG10" s="680"/>
      <c r="DH10" s="680"/>
      <c r="DI10" s="680"/>
      <c r="DJ10" s="680"/>
      <c r="DK10" s="680"/>
      <c r="DL10" s="680"/>
      <c r="DM10" s="680"/>
      <c r="DN10" s="680"/>
      <c r="DO10" s="680"/>
      <c r="DP10" s="681"/>
      <c r="DQ10" s="688">
        <v>582</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181</v>
      </c>
      <c r="AE11" s="683"/>
      <c r="AF11" s="683"/>
      <c r="AG11" s="683"/>
      <c r="AH11" s="683"/>
      <c r="AI11" s="683"/>
      <c r="AJ11" s="683"/>
      <c r="AK11" s="683"/>
      <c r="AL11" s="684" t="s">
        <v>130</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724875</v>
      </c>
      <c r="BH11" s="680"/>
      <c r="BI11" s="680"/>
      <c r="BJ11" s="680"/>
      <c r="BK11" s="680"/>
      <c r="BL11" s="680"/>
      <c r="BM11" s="680"/>
      <c r="BN11" s="681"/>
      <c r="BO11" s="682">
        <v>16.399999999999999</v>
      </c>
      <c r="BP11" s="682"/>
      <c r="BQ11" s="682"/>
      <c r="BR11" s="682"/>
      <c r="BS11" s="688" t="s">
        <v>181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49968</v>
      </c>
      <c r="CS11" s="680"/>
      <c r="CT11" s="680"/>
      <c r="CU11" s="680"/>
      <c r="CV11" s="680"/>
      <c r="CW11" s="680"/>
      <c r="CX11" s="680"/>
      <c r="CY11" s="681"/>
      <c r="CZ11" s="682">
        <v>0.9</v>
      </c>
      <c r="DA11" s="682"/>
      <c r="DB11" s="682"/>
      <c r="DC11" s="682"/>
      <c r="DD11" s="688" t="s">
        <v>130</v>
      </c>
      <c r="DE11" s="680"/>
      <c r="DF11" s="680"/>
      <c r="DG11" s="680"/>
      <c r="DH11" s="680"/>
      <c r="DI11" s="680"/>
      <c r="DJ11" s="680"/>
      <c r="DK11" s="680"/>
      <c r="DL11" s="680"/>
      <c r="DM11" s="680"/>
      <c r="DN11" s="680"/>
      <c r="DO11" s="680"/>
      <c r="DP11" s="681"/>
      <c r="DQ11" s="688">
        <v>44685</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180091</v>
      </c>
      <c r="S12" s="680"/>
      <c r="T12" s="680"/>
      <c r="U12" s="680"/>
      <c r="V12" s="680"/>
      <c r="W12" s="680"/>
      <c r="X12" s="680"/>
      <c r="Y12" s="681"/>
      <c r="Z12" s="682">
        <v>3.1</v>
      </c>
      <c r="AA12" s="682"/>
      <c r="AB12" s="682"/>
      <c r="AC12" s="682"/>
      <c r="AD12" s="683">
        <v>180091</v>
      </c>
      <c r="AE12" s="683"/>
      <c r="AF12" s="683"/>
      <c r="AG12" s="683"/>
      <c r="AH12" s="683"/>
      <c r="AI12" s="683"/>
      <c r="AJ12" s="683"/>
      <c r="AK12" s="683"/>
      <c r="AL12" s="684">
        <v>3.8</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3068489</v>
      </c>
      <c r="BH12" s="680"/>
      <c r="BI12" s="680"/>
      <c r="BJ12" s="680"/>
      <c r="BK12" s="680"/>
      <c r="BL12" s="680"/>
      <c r="BM12" s="680"/>
      <c r="BN12" s="681"/>
      <c r="BO12" s="682">
        <v>69.400000000000006</v>
      </c>
      <c r="BP12" s="682"/>
      <c r="BQ12" s="682"/>
      <c r="BR12" s="682"/>
      <c r="BS12" s="688" t="s">
        <v>130</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18843</v>
      </c>
      <c r="CS12" s="680"/>
      <c r="CT12" s="680"/>
      <c r="CU12" s="680"/>
      <c r="CV12" s="680"/>
      <c r="CW12" s="680"/>
      <c r="CX12" s="680"/>
      <c r="CY12" s="681"/>
      <c r="CZ12" s="682">
        <v>0.3</v>
      </c>
      <c r="DA12" s="682"/>
      <c r="DB12" s="682"/>
      <c r="DC12" s="682"/>
      <c r="DD12" s="688">
        <v>2625</v>
      </c>
      <c r="DE12" s="680"/>
      <c r="DF12" s="680"/>
      <c r="DG12" s="680"/>
      <c r="DH12" s="680"/>
      <c r="DI12" s="680"/>
      <c r="DJ12" s="680"/>
      <c r="DK12" s="680"/>
      <c r="DL12" s="680"/>
      <c r="DM12" s="680"/>
      <c r="DN12" s="680"/>
      <c r="DO12" s="680"/>
      <c r="DP12" s="681"/>
      <c r="DQ12" s="688">
        <v>12589</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181</v>
      </c>
      <c r="S13" s="680"/>
      <c r="T13" s="680"/>
      <c r="U13" s="680"/>
      <c r="V13" s="680"/>
      <c r="W13" s="680"/>
      <c r="X13" s="680"/>
      <c r="Y13" s="681"/>
      <c r="Z13" s="682" t="s">
        <v>181</v>
      </c>
      <c r="AA13" s="682"/>
      <c r="AB13" s="682"/>
      <c r="AC13" s="682"/>
      <c r="AD13" s="683" t="s">
        <v>130</v>
      </c>
      <c r="AE13" s="683"/>
      <c r="AF13" s="683"/>
      <c r="AG13" s="683"/>
      <c r="AH13" s="683"/>
      <c r="AI13" s="683"/>
      <c r="AJ13" s="683"/>
      <c r="AK13" s="683"/>
      <c r="AL13" s="684" t="s">
        <v>130</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3047255</v>
      </c>
      <c r="BH13" s="680"/>
      <c r="BI13" s="680"/>
      <c r="BJ13" s="680"/>
      <c r="BK13" s="680"/>
      <c r="BL13" s="680"/>
      <c r="BM13" s="680"/>
      <c r="BN13" s="681"/>
      <c r="BO13" s="682">
        <v>68.900000000000006</v>
      </c>
      <c r="BP13" s="682"/>
      <c r="BQ13" s="682"/>
      <c r="BR13" s="682"/>
      <c r="BS13" s="688" t="s">
        <v>181</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1136785</v>
      </c>
      <c r="CS13" s="680"/>
      <c r="CT13" s="680"/>
      <c r="CU13" s="680"/>
      <c r="CV13" s="680"/>
      <c r="CW13" s="680"/>
      <c r="CX13" s="680"/>
      <c r="CY13" s="681"/>
      <c r="CZ13" s="682">
        <v>20.6</v>
      </c>
      <c r="DA13" s="682"/>
      <c r="DB13" s="682"/>
      <c r="DC13" s="682"/>
      <c r="DD13" s="688">
        <v>371685</v>
      </c>
      <c r="DE13" s="680"/>
      <c r="DF13" s="680"/>
      <c r="DG13" s="680"/>
      <c r="DH13" s="680"/>
      <c r="DI13" s="680"/>
      <c r="DJ13" s="680"/>
      <c r="DK13" s="680"/>
      <c r="DL13" s="680"/>
      <c r="DM13" s="680"/>
      <c r="DN13" s="680"/>
      <c r="DO13" s="680"/>
      <c r="DP13" s="681"/>
      <c r="DQ13" s="688">
        <v>986805</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181</v>
      </c>
      <c r="S14" s="680"/>
      <c r="T14" s="680"/>
      <c r="U14" s="680"/>
      <c r="V14" s="680"/>
      <c r="W14" s="680"/>
      <c r="X14" s="680"/>
      <c r="Y14" s="681"/>
      <c r="Z14" s="682" t="s">
        <v>130</v>
      </c>
      <c r="AA14" s="682"/>
      <c r="AB14" s="682"/>
      <c r="AC14" s="682"/>
      <c r="AD14" s="683" t="s">
        <v>181</v>
      </c>
      <c r="AE14" s="683"/>
      <c r="AF14" s="683"/>
      <c r="AG14" s="683"/>
      <c r="AH14" s="683"/>
      <c r="AI14" s="683"/>
      <c r="AJ14" s="683"/>
      <c r="AK14" s="683"/>
      <c r="AL14" s="684" t="s">
        <v>130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17124</v>
      </c>
      <c r="BH14" s="680"/>
      <c r="BI14" s="680"/>
      <c r="BJ14" s="680"/>
      <c r="BK14" s="680"/>
      <c r="BL14" s="680"/>
      <c r="BM14" s="680"/>
      <c r="BN14" s="681"/>
      <c r="BO14" s="682">
        <v>0.4</v>
      </c>
      <c r="BP14" s="682"/>
      <c r="BQ14" s="682"/>
      <c r="BR14" s="682"/>
      <c r="BS14" s="688" t="s">
        <v>181</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335864</v>
      </c>
      <c r="CS14" s="680"/>
      <c r="CT14" s="680"/>
      <c r="CU14" s="680"/>
      <c r="CV14" s="680"/>
      <c r="CW14" s="680"/>
      <c r="CX14" s="680"/>
      <c r="CY14" s="681"/>
      <c r="CZ14" s="682">
        <v>6.1</v>
      </c>
      <c r="DA14" s="682"/>
      <c r="DB14" s="682"/>
      <c r="DC14" s="682"/>
      <c r="DD14" s="688">
        <v>12250</v>
      </c>
      <c r="DE14" s="680"/>
      <c r="DF14" s="680"/>
      <c r="DG14" s="680"/>
      <c r="DH14" s="680"/>
      <c r="DI14" s="680"/>
      <c r="DJ14" s="680"/>
      <c r="DK14" s="680"/>
      <c r="DL14" s="680"/>
      <c r="DM14" s="680"/>
      <c r="DN14" s="680"/>
      <c r="DO14" s="680"/>
      <c r="DP14" s="681"/>
      <c r="DQ14" s="688">
        <v>335004</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8729</v>
      </c>
      <c r="S15" s="680"/>
      <c r="T15" s="680"/>
      <c r="U15" s="680"/>
      <c r="V15" s="680"/>
      <c r="W15" s="680"/>
      <c r="X15" s="680"/>
      <c r="Y15" s="681"/>
      <c r="Z15" s="682">
        <v>0.1</v>
      </c>
      <c r="AA15" s="682"/>
      <c r="AB15" s="682"/>
      <c r="AC15" s="682"/>
      <c r="AD15" s="683">
        <v>8729</v>
      </c>
      <c r="AE15" s="683"/>
      <c r="AF15" s="683"/>
      <c r="AG15" s="683"/>
      <c r="AH15" s="683"/>
      <c r="AI15" s="683"/>
      <c r="AJ15" s="683"/>
      <c r="AK15" s="683"/>
      <c r="AL15" s="684">
        <v>0.2</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180863</v>
      </c>
      <c r="BH15" s="680"/>
      <c r="BI15" s="680"/>
      <c r="BJ15" s="680"/>
      <c r="BK15" s="680"/>
      <c r="BL15" s="680"/>
      <c r="BM15" s="680"/>
      <c r="BN15" s="681"/>
      <c r="BO15" s="682">
        <v>4.0999999999999996</v>
      </c>
      <c r="BP15" s="682"/>
      <c r="BQ15" s="682"/>
      <c r="BR15" s="682"/>
      <c r="BS15" s="688" t="s">
        <v>181</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525561</v>
      </c>
      <c r="CS15" s="680"/>
      <c r="CT15" s="680"/>
      <c r="CU15" s="680"/>
      <c r="CV15" s="680"/>
      <c r="CW15" s="680"/>
      <c r="CX15" s="680"/>
      <c r="CY15" s="681"/>
      <c r="CZ15" s="682">
        <v>9.5</v>
      </c>
      <c r="DA15" s="682"/>
      <c r="DB15" s="682"/>
      <c r="DC15" s="682"/>
      <c r="DD15" s="688">
        <v>80692</v>
      </c>
      <c r="DE15" s="680"/>
      <c r="DF15" s="680"/>
      <c r="DG15" s="680"/>
      <c r="DH15" s="680"/>
      <c r="DI15" s="680"/>
      <c r="DJ15" s="680"/>
      <c r="DK15" s="680"/>
      <c r="DL15" s="680"/>
      <c r="DM15" s="680"/>
      <c r="DN15" s="680"/>
      <c r="DO15" s="680"/>
      <c r="DP15" s="681"/>
      <c r="DQ15" s="688">
        <v>384971</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181</v>
      </c>
      <c r="S16" s="680"/>
      <c r="T16" s="680"/>
      <c r="U16" s="680"/>
      <c r="V16" s="680"/>
      <c r="W16" s="680"/>
      <c r="X16" s="680"/>
      <c r="Y16" s="681"/>
      <c r="Z16" s="682" t="s">
        <v>181</v>
      </c>
      <c r="AA16" s="682"/>
      <c r="AB16" s="682"/>
      <c r="AC16" s="682"/>
      <c r="AD16" s="683" t="s">
        <v>181</v>
      </c>
      <c r="AE16" s="683"/>
      <c r="AF16" s="683"/>
      <c r="AG16" s="683"/>
      <c r="AH16" s="683"/>
      <c r="AI16" s="683"/>
      <c r="AJ16" s="683"/>
      <c r="AK16" s="683"/>
      <c r="AL16" s="684" t="s">
        <v>130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181</v>
      </c>
      <c r="BH16" s="680"/>
      <c r="BI16" s="680"/>
      <c r="BJ16" s="680"/>
      <c r="BK16" s="680"/>
      <c r="BL16" s="680"/>
      <c r="BM16" s="680"/>
      <c r="BN16" s="681"/>
      <c r="BO16" s="682" t="s">
        <v>181</v>
      </c>
      <c r="BP16" s="682"/>
      <c r="BQ16" s="682"/>
      <c r="BR16" s="682"/>
      <c r="BS16" s="688" t="s">
        <v>181</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24618</v>
      </c>
      <c r="CS16" s="680"/>
      <c r="CT16" s="680"/>
      <c r="CU16" s="680"/>
      <c r="CV16" s="680"/>
      <c r="CW16" s="680"/>
      <c r="CX16" s="680"/>
      <c r="CY16" s="681"/>
      <c r="CZ16" s="682">
        <v>0.4</v>
      </c>
      <c r="DA16" s="682"/>
      <c r="DB16" s="682"/>
      <c r="DC16" s="682"/>
      <c r="DD16" s="688" t="s">
        <v>130</v>
      </c>
      <c r="DE16" s="680"/>
      <c r="DF16" s="680"/>
      <c r="DG16" s="680"/>
      <c r="DH16" s="680"/>
      <c r="DI16" s="680"/>
      <c r="DJ16" s="680"/>
      <c r="DK16" s="680"/>
      <c r="DL16" s="680"/>
      <c r="DM16" s="680"/>
      <c r="DN16" s="680"/>
      <c r="DO16" s="680"/>
      <c r="DP16" s="681"/>
      <c r="DQ16" s="688">
        <v>15272</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6867</v>
      </c>
      <c r="S17" s="680"/>
      <c r="T17" s="680"/>
      <c r="U17" s="680"/>
      <c r="V17" s="680"/>
      <c r="W17" s="680"/>
      <c r="X17" s="680"/>
      <c r="Y17" s="681"/>
      <c r="Z17" s="682">
        <v>0.1</v>
      </c>
      <c r="AA17" s="682"/>
      <c r="AB17" s="682"/>
      <c r="AC17" s="682"/>
      <c r="AD17" s="683">
        <v>6867</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181</v>
      </c>
      <c r="BP17" s="682"/>
      <c r="BQ17" s="682"/>
      <c r="BR17" s="682"/>
      <c r="BS17" s="688" t="s">
        <v>130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77933</v>
      </c>
      <c r="CS17" s="680"/>
      <c r="CT17" s="680"/>
      <c r="CU17" s="680"/>
      <c r="CV17" s="680"/>
      <c r="CW17" s="680"/>
      <c r="CX17" s="680"/>
      <c r="CY17" s="681"/>
      <c r="CZ17" s="682">
        <v>1.4</v>
      </c>
      <c r="DA17" s="682"/>
      <c r="DB17" s="682"/>
      <c r="DC17" s="682"/>
      <c r="DD17" s="688" t="s">
        <v>130</v>
      </c>
      <c r="DE17" s="680"/>
      <c r="DF17" s="680"/>
      <c r="DG17" s="680"/>
      <c r="DH17" s="680"/>
      <c r="DI17" s="680"/>
      <c r="DJ17" s="680"/>
      <c r="DK17" s="680"/>
      <c r="DL17" s="680"/>
      <c r="DM17" s="680"/>
      <c r="DN17" s="680"/>
      <c r="DO17" s="680"/>
      <c r="DP17" s="681"/>
      <c r="DQ17" s="688">
        <v>77933</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12338</v>
      </c>
      <c r="S18" s="680"/>
      <c r="T18" s="680"/>
      <c r="U18" s="680"/>
      <c r="V18" s="680"/>
      <c r="W18" s="680"/>
      <c r="X18" s="680"/>
      <c r="Y18" s="681"/>
      <c r="Z18" s="682">
        <v>0.2</v>
      </c>
      <c r="AA18" s="682"/>
      <c r="AB18" s="682"/>
      <c r="AC18" s="682"/>
      <c r="AD18" s="683" t="s">
        <v>130</v>
      </c>
      <c r="AE18" s="683"/>
      <c r="AF18" s="683"/>
      <c r="AG18" s="683"/>
      <c r="AH18" s="683"/>
      <c r="AI18" s="683"/>
      <c r="AJ18" s="683"/>
      <c r="AK18" s="683"/>
      <c r="AL18" s="684" t="s">
        <v>130</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181</v>
      </c>
      <c r="BP18" s="682"/>
      <c r="BQ18" s="682"/>
      <c r="BR18" s="682"/>
      <c r="BS18" s="688" t="s">
        <v>130</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v>90145</v>
      </c>
      <c r="CS18" s="680"/>
      <c r="CT18" s="680"/>
      <c r="CU18" s="680"/>
      <c r="CV18" s="680"/>
      <c r="CW18" s="680"/>
      <c r="CX18" s="680"/>
      <c r="CY18" s="681"/>
      <c r="CZ18" s="682">
        <v>1.6</v>
      </c>
      <c r="DA18" s="682"/>
      <c r="DB18" s="682"/>
      <c r="DC18" s="682"/>
      <c r="DD18" s="688" t="s">
        <v>181</v>
      </c>
      <c r="DE18" s="680"/>
      <c r="DF18" s="680"/>
      <c r="DG18" s="680"/>
      <c r="DH18" s="680"/>
      <c r="DI18" s="680"/>
      <c r="DJ18" s="680"/>
      <c r="DK18" s="680"/>
      <c r="DL18" s="680"/>
      <c r="DM18" s="680"/>
      <c r="DN18" s="680"/>
      <c r="DO18" s="680"/>
      <c r="DP18" s="681"/>
      <c r="DQ18" s="688">
        <v>90145</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t="s">
        <v>130</v>
      </c>
      <c r="S19" s="680"/>
      <c r="T19" s="680"/>
      <c r="U19" s="680"/>
      <c r="V19" s="680"/>
      <c r="W19" s="680"/>
      <c r="X19" s="680"/>
      <c r="Y19" s="681"/>
      <c r="Z19" s="682" t="s">
        <v>130</v>
      </c>
      <c r="AA19" s="682"/>
      <c r="AB19" s="682"/>
      <c r="AC19" s="682"/>
      <c r="AD19" s="683" t="s">
        <v>181</v>
      </c>
      <c r="AE19" s="683"/>
      <c r="AF19" s="683"/>
      <c r="AG19" s="683"/>
      <c r="AH19" s="683"/>
      <c r="AI19" s="683"/>
      <c r="AJ19" s="683"/>
      <c r="AK19" s="683"/>
      <c r="AL19" s="684" t="s">
        <v>130</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130</v>
      </c>
      <c r="BH19" s="680"/>
      <c r="BI19" s="680"/>
      <c r="BJ19" s="680"/>
      <c r="BK19" s="680"/>
      <c r="BL19" s="680"/>
      <c r="BM19" s="680"/>
      <c r="BN19" s="681"/>
      <c r="BO19" s="682" t="s">
        <v>181</v>
      </c>
      <c r="BP19" s="682"/>
      <c r="BQ19" s="682"/>
      <c r="BR19" s="682"/>
      <c r="BS19" s="688" t="s">
        <v>130</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181</v>
      </c>
      <c r="CS19" s="680"/>
      <c r="CT19" s="680"/>
      <c r="CU19" s="680"/>
      <c r="CV19" s="680"/>
      <c r="CW19" s="680"/>
      <c r="CX19" s="680"/>
      <c r="CY19" s="681"/>
      <c r="CZ19" s="682" t="s">
        <v>231</v>
      </c>
      <c r="DA19" s="682"/>
      <c r="DB19" s="682"/>
      <c r="DC19" s="682"/>
      <c r="DD19" s="688" t="s">
        <v>181</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12338</v>
      </c>
      <c r="S20" s="680"/>
      <c r="T20" s="680"/>
      <c r="U20" s="680"/>
      <c r="V20" s="680"/>
      <c r="W20" s="680"/>
      <c r="X20" s="680"/>
      <c r="Y20" s="681"/>
      <c r="Z20" s="682">
        <v>0.2</v>
      </c>
      <c r="AA20" s="682"/>
      <c r="AB20" s="682"/>
      <c r="AC20" s="682"/>
      <c r="AD20" s="683" t="s">
        <v>181</v>
      </c>
      <c r="AE20" s="683"/>
      <c r="AF20" s="683"/>
      <c r="AG20" s="683"/>
      <c r="AH20" s="683"/>
      <c r="AI20" s="683"/>
      <c r="AJ20" s="683"/>
      <c r="AK20" s="683"/>
      <c r="AL20" s="684" t="s">
        <v>181</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130</v>
      </c>
      <c r="BH20" s="680"/>
      <c r="BI20" s="680"/>
      <c r="BJ20" s="680"/>
      <c r="BK20" s="680"/>
      <c r="BL20" s="680"/>
      <c r="BM20" s="680"/>
      <c r="BN20" s="681"/>
      <c r="BO20" s="682" t="s">
        <v>231</v>
      </c>
      <c r="BP20" s="682"/>
      <c r="BQ20" s="682"/>
      <c r="BR20" s="682"/>
      <c r="BS20" s="688" t="s">
        <v>181</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5510520</v>
      </c>
      <c r="CS20" s="680"/>
      <c r="CT20" s="680"/>
      <c r="CU20" s="680"/>
      <c r="CV20" s="680"/>
      <c r="CW20" s="680"/>
      <c r="CX20" s="680"/>
      <c r="CY20" s="681"/>
      <c r="CZ20" s="682">
        <v>100</v>
      </c>
      <c r="DA20" s="682"/>
      <c r="DB20" s="682"/>
      <c r="DC20" s="682"/>
      <c r="DD20" s="688">
        <v>477187</v>
      </c>
      <c r="DE20" s="680"/>
      <c r="DF20" s="680"/>
      <c r="DG20" s="680"/>
      <c r="DH20" s="680"/>
      <c r="DI20" s="680"/>
      <c r="DJ20" s="680"/>
      <c r="DK20" s="680"/>
      <c r="DL20" s="680"/>
      <c r="DM20" s="680"/>
      <c r="DN20" s="680"/>
      <c r="DO20" s="680"/>
      <c r="DP20" s="681"/>
      <c r="DQ20" s="688">
        <v>4658862</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181</v>
      </c>
      <c r="S21" s="680"/>
      <c r="T21" s="680"/>
      <c r="U21" s="680"/>
      <c r="V21" s="680"/>
      <c r="W21" s="680"/>
      <c r="X21" s="680"/>
      <c r="Y21" s="681"/>
      <c r="Z21" s="682" t="s">
        <v>130</v>
      </c>
      <c r="AA21" s="682"/>
      <c r="AB21" s="682"/>
      <c r="AC21" s="682"/>
      <c r="AD21" s="683" t="s">
        <v>130</v>
      </c>
      <c r="AE21" s="683"/>
      <c r="AF21" s="683"/>
      <c r="AG21" s="683"/>
      <c r="AH21" s="683"/>
      <c r="AI21" s="683"/>
      <c r="AJ21" s="683"/>
      <c r="AK21" s="683"/>
      <c r="AL21" s="684" t="s">
        <v>231</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181</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4702433</v>
      </c>
      <c r="S22" s="680"/>
      <c r="T22" s="680"/>
      <c r="U22" s="680"/>
      <c r="V22" s="680"/>
      <c r="W22" s="680"/>
      <c r="X22" s="680"/>
      <c r="Y22" s="681"/>
      <c r="Z22" s="682">
        <v>79.7</v>
      </c>
      <c r="AA22" s="682"/>
      <c r="AB22" s="682"/>
      <c r="AC22" s="682"/>
      <c r="AD22" s="683">
        <v>4690095</v>
      </c>
      <c r="AE22" s="683"/>
      <c r="AF22" s="683"/>
      <c r="AG22" s="683"/>
      <c r="AH22" s="683"/>
      <c r="AI22" s="683"/>
      <c r="AJ22" s="683"/>
      <c r="AK22" s="683"/>
      <c r="AL22" s="684">
        <v>99.8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181</v>
      </c>
      <c r="BH22" s="680"/>
      <c r="BI22" s="680"/>
      <c r="BJ22" s="680"/>
      <c r="BK22" s="680"/>
      <c r="BL22" s="680"/>
      <c r="BM22" s="680"/>
      <c r="BN22" s="681"/>
      <c r="BO22" s="682" t="s">
        <v>130</v>
      </c>
      <c r="BP22" s="682"/>
      <c r="BQ22" s="682"/>
      <c r="BR22" s="682"/>
      <c r="BS22" s="688" t="s">
        <v>181</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1245</v>
      </c>
      <c r="S23" s="680"/>
      <c r="T23" s="680"/>
      <c r="U23" s="680"/>
      <c r="V23" s="680"/>
      <c r="W23" s="680"/>
      <c r="X23" s="680"/>
      <c r="Y23" s="681"/>
      <c r="Z23" s="682">
        <v>0</v>
      </c>
      <c r="AA23" s="682"/>
      <c r="AB23" s="682"/>
      <c r="AC23" s="682"/>
      <c r="AD23" s="683">
        <v>1245</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181</v>
      </c>
      <c r="BH23" s="680"/>
      <c r="BI23" s="680"/>
      <c r="BJ23" s="680"/>
      <c r="BK23" s="680"/>
      <c r="BL23" s="680"/>
      <c r="BM23" s="680"/>
      <c r="BN23" s="681"/>
      <c r="BO23" s="682" t="s">
        <v>231</v>
      </c>
      <c r="BP23" s="682"/>
      <c r="BQ23" s="682"/>
      <c r="BR23" s="682"/>
      <c r="BS23" s="688" t="s">
        <v>130</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670</v>
      </c>
      <c r="S24" s="680"/>
      <c r="T24" s="680"/>
      <c r="U24" s="680"/>
      <c r="V24" s="680"/>
      <c r="W24" s="680"/>
      <c r="X24" s="680"/>
      <c r="Y24" s="681"/>
      <c r="Z24" s="682">
        <v>0</v>
      </c>
      <c r="AA24" s="682"/>
      <c r="AB24" s="682"/>
      <c r="AC24" s="682"/>
      <c r="AD24" s="683" t="s">
        <v>231</v>
      </c>
      <c r="AE24" s="683"/>
      <c r="AF24" s="683"/>
      <c r="AG24" s="683"/>
      <c r="AH24" s="683"/>
      <c r="AI24" s="683"/>
      <c r="AJ24" s="683"/>
      <c r="AK24" s="683"/>
      <c r="AL24" s="684" t="s">
        <v>130</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181</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1790257</v>
      </c>
      <c r="CS24" s="669"/>
      <c r="CT24" s="669"/>
      <c r="CU24" s="669"/>
      <c r="CV24" s="669"/>
      <c r="CW24" s="669"/>
      <c r="CX24" s="669"/>
      <c r="CY24" s="670"/>
      <c r="CZ24" s="673">
        <v>32.5</v>
      </c>
      <c r="DA24" s="674"/>
      <c r="DB24" s="674"/>
      <c r="DC24" s="693"/>
      <c r="DD24" s="712">
        <v>1349765</v>
      </c>
      <c r="DE24" s="669"/>
      <c r="DF24" s="669"/>
      <c r="DG24" s="669"/>
      <c r="DH24" s="669"/>
      <c r="DI24" s="669"/>
      <c r="DJ24" s="669"/>
      <c r="DK24" s="670"/>
      <c r="DL24" s="712">
        <v>1347048</v>
      </c>
      <c r="DM24" s="669"/>
      <c r="DN24" s="669"/>
      <c r="DO24" s="669"/>
      <c r="DP24" s="669"/>
      <c r="DQ24" s="669"/>
      <c r="DR24" s="669"/>
      <c r="DS24" s="669"/>
      <c r="DT24" s="669"/>
      <c r="DU24" s="669"/>
      <c r="DV24" s="670"/>
      <c r="DW24" s="673">
        <v>28.7</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68001</v>
      </c>
      <c r="S25" s="680"/>
      <c r="T25" s="680"/>
      <c r="U25" s="680"/>
      <c r="V25" s="680"/>
      <c r="W25" s="680"/>
      <c r="X25" s="680"/>
      <c r="Y25" s="681"/>
      <c r="Z25" s="682">
        <v>1.2</v>
      </c>
      <c r="AA25" s="682"/>
      <c r="AB25" s="682"/>
      <c r="AC25" s="682"/>
      <c r="AD25" s="683">
        <v>9863</v>
      </c>
      <c r="AE25" s="683"/>
      <c r="AF25" s="683"/>
      <c r="AG25" s="683"/>
      <c r="AH25" s="683"/>
      <c r="AI25" s="683"/>
      <c r="AJ25" s="683"/>
      <c r="AK25" s="683"/>
      <c r="AL25" s="684">
        <v>0.2</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181</v>
      </c>
      <c r="BH25" s="680"/>
      <c r="BI25" s="680"/>
      <c r="BJ25" s="680"/>
      <c r="BK25" s="680"/>
      <c r="BL25" s="680"/>
      <c r="BM25" s="680"/>
      <c r="BN25" s="681"/>
      <c r="BO25" s="682" t="s">
        <v>181</v>
      </c>
      <c r="BP25" s="682"/>
      <c r="BQ25" s="682"/>
      <c r="BR25" s="682"/>
      <c r="BS25" s="688" t="s">
        <v>181</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1211911</v>
      </c>
      <c r="CS25" s="715"/>
      <c r="CT25" s="715"/>
      <c r="CU25" s="715"/>
      <c r="CV25" s="715"/>
      <c r="CW25" s="715"/>
      <c r="CX25" s="715"/>
      <c r="CY25" s="716"/>
      <c r="CZ25" s="684">
        <v>22</v>
      </c>
      <c r="DA25" s="713"/>
      <c r="DB25" s="713"/>
      <c r="DC25" s="717"/>
      <c r="DD25" s="688">
        <v>1113002</v>
      </c>
      <c r="DE25" s="715"/>
      <c r="DF25" s="715"/>
      <c r="DG25" s="715"/>
      <c r="DH25" s="715"/>
      <c r="DI25" s="715"/>
      <c r="DJ25" s="715"/>
      <c r="DK25" s="716"/>
      <c r="DL25" s="688">
        <v>1110735</v>
      </c>
      <c r="DM25" s="715"/>
      <c r="DN25" s="715"/>
      <c r="DO25" s="715"/>
      <c r="DP25" s="715"/>
      <c r="DQ25" s="715"/>
      <c r="DR25" s="715"/>
      <c r="DS25" s="715"/>
      <c r="DT25" s="715"/>
      <c r="DU25" s="715"/>
      <c r="DV25" s="716"/>
      <c r="DW25" s="684">
        <v>23.6</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29660</v>
      </c>
      <c r="S26" s="680"/>
      <c r="T26" s="680"/>
      <c r="U26" s="680"/>
      <c r="V26" s="680"/>
      <c r="W26" s="680"/>
      <c r="X26" s="680"/>
      <c r="Y26" s="681"/>
      <c r="Z26" s="682">
        <v>0.5</v>
      </c>
      <c r="AA26" s="682"/>
      <c r="AB26" s="682"/>
      <c r="AC26" s="682"/>
      <c r="AD26" s="683" t="s">
        <v>181</v>
      </c>
      <c r="AE26" s="683"/>
      <c r="AF26" s="683"/>
      <c r="AG26" s="683"/>
      <c r="AH26" s="683"/>
      <c r="AI26" s="683"/>
      <c r="AJ26" s="683"/>
      <c r="AK26" s="683"/>
      <c r="AL26" s="684" t="s">
        <v>130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181</v>
      </c>
      <c r="BH26" s="680"/>
      <c r="BI26" s="680"/>
      <c r="BJ26" s="680"/>
      <c r="BK26" s="680"/>
      <c r="BL26" s="680"/>
      <c r="BM26" s="680"/>
      <c r="BN26" s="681"/>
      <c r="BO26" s="682" t="s">
        <v>130</v>
      </c>
      <c r="BP26" s="682"/>
      <c r="BQ26" s="682"/>
      <c r="BR26" s="682"/>
      <c r="BS26" s="688" t="s">
        <v>181</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734859</v>
      </c>
      <c r="CS26" s="680"/>
      <c r="CT26" s="680"/>
      <c r="CU26" s="680"/>
      <c r="CV26" s="680"/>
      <c r="CW26" s="680"/>
      <c r="CX26" s="680"/>
      <c r="CY26" s="681"/>
      <c r="CZ26" s="684">
        <v>13.3</v>
      </c>
      <c r="DA26" s="713"/>
      <c r="DB26" s="713"/>
      <c r="DC26" s="717"/>
      <c r="DD26" s="688">
        <v>656206</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396532</v>
      </c>
      <c r="S27" s="680"/>
      <c r="T27" s="680"/>
      <c r="U27" s="680"/>
      <c r="V27" s="680"/>
      <c r="W27" s="680"/>
      <c r="X27" s="680"/>
      <c r="Y27" s="681"/>
      <c r="Z27" s="682">
        <v>6.7</v>
      </c>
      <c r="AA27" s="682"/>
      <c r="AB27" s="682"/>
      <c r="AC27" s="682"/>
      <c r="AD27" s="683" t="s">
        <v>130</v>
      </c>
      <c r="AE27" s="683"/>
      <c r="AF27" s="683"/>
      <c r="AG27" s="683"/>
      <c r="AH27" s="683"/>
      <c r="AI27" s="683"/>
      <c r="AJ27" s="683"/>
      <c r="AK27" s="683"/>
      <c r="AL27" s="684" t="s">
        <v>181</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4420517</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500413</v>
      </c>
      <c r="CS27" s="715"/>
      <c r="CT27" s="715"/>
      <c r="CU27" s="715"/>
      <c r="CV27" s="715"/>
      <c r="CW27" s="715"/>
      <c r="CX27" s="715"/>
      <c r="CY27" s="716"/>
      <c r="CZ27" s="684">
        <v>9.1</v>
      </c>
      <c r="DA27" s="713"/>
      <c r="DB27" s="713"/>
      <c r="DC27" s="717"/>
      <c r="DD27" s="688">
        <v>158830</v>
      </c>
      <c r="DE27" s="715"/>
      <c r="DF27" s="715"/>
      <c r="DG27" s="715"/>
      <c r="DH27" s="715"/>
      <c r="DI27" s="715"/>
      <c r="DJ27" s="715"/>
      <c r="DK27" s="716"/>
      <c r="DL27" s="688">
        <v>158380</v>
      </c>
      <c r="DM27" s="715"/>
      <c r="DN27" s="715"/>
      <c r="DO27" s="715"/>
      <c r="DP27" s="715"/>
      <c r="DQ27" s="715"/>
      <c r="DR27" s="715"/>
      <c r="DS27" s="715"/>
      <c r="DT27" s="715"/>
      <c r="DU27" s="715"/>
      <c r="DV27" s="716"/>
      <c r="DW27" s="684">
        <v>3.4</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181</v>
      </c>
      <c r="AA28" s="682"/>
      <c r="AB28" s="682"/>
      <c r="AC28" s="682"/>
      <c r="AD28" s="683" t="s">
        <v>181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77933</v>
      </c>
      <c r="CS28" s="680"/>
      <c r="CT28" s="680"/>
      <c r="CU28" s="680"/>
      <c r="CV28" s="680"/>
      <c r="CW28" s="680"/>
      <c r="CX28" s="680"/>
      <c r="CY28" s="681"/>
      <c r="CZ28" s="684">
        <v>1.4</v>
      </c>
      <c r="DA28" s="713"/>
      <c r="DB28" s="713"/>
      <c r="DC28" s="717"/>
      <c r="DD28" s="688">
        <v>77933</v>
      </c>
      <c r="DE28" s="680"/>
      <c r="DF28" s="680"/>
      <c r="DG28" s="680"/>
      <c r="DH28" s="680"/>
      <c r="DI28" s="680"/>
      <c r="DJ28" s="680"/>
      <c r="DK28" s="681"/>
      <c r="DL28" s="688">
        <v>77933</v>
      </c>
      <c r="DM28" s="680"/>
      <c r="DN28" s="680"/>
      <c r="DO28" s="680"/>
      <c r="DP28" s="680"/>
      <c r="DQ28" s="680"/>
      <c r="DR28" s="680"/>
      <c r="DS28" s="680"/>
      <c r="DT28" s="680"/>
      <c r="DU28" s="680"/>
      <c r="DV28" s="681"/>
      <c r="DW28" s="684">
        <v>1.7</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251359</v>
      </c>
      <c r="S29" s="680"/>
      <c r="T29" s="680"/>
      <c r="U29" s="680"/>
      <c r="V29" s="680"/>
      <c r="W29" s="680"/>
      <c r="X29" s="680"/>
      <c r="Y29" s="681"/>
      <c r="Z29" s="682">
        <v>4.3</v>
      </c>
      <c r="AA29" s="682"/>
      <c r="AB29" s="682"/>
      <c r="AC29" s="682"/>
      <c r="AD29" s="683" t="s">
        <v>181</v>
      </c>
      <c r="AE29" s="683"/>
      <c r="AF29" s="683"/>
      <c r="AG29" s="683"/>
      <c r="AH29" s="683"/>
      <c r="AI29" s="683"/>
      <c r="AJ29" s="683"/>
      <c r="AK29" s="683"/>
      <c r="AL29" s="684" t="s">
        <v>181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77933</v>
      </c>
      <c r="CS29" s="715"/>
      <c r="CT29" s="715"/>
      <c r="CU29" s="715"/>
      <c r="CV29" s="715"/>
      <c r="CW29" s="715"/>
      <c r="CX29" s="715"/>
      <c r="CY29" s="716"/>
      <c r="CZ29" s="684">
        <v>1.4</v>
      </c>
      <c r="DA29" s="713"/>
      <c r="DB29" s="713"/>
      <c r="DC29" s="717"/>
      <c r="DD29" s="688">
        <v>77933</v>
      </c>
      <c r="DE29" s="715"/>
      <c r="DF29" s="715"/>
      <c r="DG29" s="715"/>
      <c r="DH29" s="715"/>
      <c r="DI29" s="715"/>
      <c r="DJ29" s="715"/>
      <c r="DK29" s="716"/>
      <c r="DL29" s="688">
        <v>77933</v>
      </c>
      <c r="DM29" s="715"/>
      <c r="DN29" s="715"/>
      <c r="DO29" s="715"/>
      <c r="DP29" s="715"/>
      <c r="DQ29" s="715"/>
      <c r="DR29" s="715"/>
      <c r="DS29" s="715"/>
      <c r="DT29" s="715"/>
      <c r="DU29" s="715"/>
      <c r="DV29" s="716"/>
      <c r="DW29" s="684">
        <v>1.7</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10500</v>
      </c>
      <c r="S30" s="680"/>
      <c r="T30" s="680"/>
      <c r="U30" s="680"/>
      <c r="V30" s="680"/>
      <c r="W30" s="680"/>
      <c r="X30" s="680"/>
      <c r="Y30" s="681"/>
      <c r="Z30" s="682">
        <v>0.2</v>
      </c>
      <c r="AA30" s="682"/>
      <c r="AB30" s="682"/>
      <c r="AC30" s="682"/>
      <c r="AD30" s="683">
        <v>2</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99.9</v>
      </c>
      <c r="BH30" s="740"/>
      <c r="BI30" s="740"/>
      <c r="BJ30" s="740"/>
      <c r="BK30" s="740"/>
      <c r="BL30" s="740"/>
      <c r="BM30" s="674">
        <v>99.7</v>
      </c>
      <c r="BN30" s="740"/>
      <c r="BO30" s="740"/>
      <c r="BP30" s="740"/>
      <c r="BQ30" s="741"/>
      <c r="BR30" s="739">
        <v>99.8</v>
      </c>
      <c r="BS30" s="740"/>
      <c r="BT30" s="740"/>
      <c r="BU30" s="740"/>
      <c r="BV30" s="740"/>
      <c r="BW30" s="740"/>
      <c r="BX30" s="674">
        <v>99.6</v>
      </c>
      <c r="BY30" s="740"/>
      <c r="BZ30" s="740"/>
      <c r="CA30" s="740"/>
      <c r="CB30" s="741"/>
      <c r="CD30" s="744"/>
      <c r="CE30" s="745"/>
      <c r="CF30" s="694" t="s">
        <v>313</v>
      </c>
      <c r="CG30" s="695"/>
      <c r="CH30" s="695"/>
      <c r="CI30" s="695"/>
      <c r="CJ30" s="695"/>
      <c r="CK30" s="695"/>
      <c r="CL30" s="695"/>
      <c r="CM30" s="695"/>
      <c r="CN30" s="695"/>
      <c r="CO30" s="695"/>
      <c r="CP30" s="695"/>
      <c r="CQ30" s="696"/>
      <c r="CR30" s="679">
        <v>69637</v>
      </c>
      <c r="CS30" s="680"/>
      <c r="CT30" s="680"/>
      <c r="CU30" s="680"/>
      <c r="CV30" s="680"/>
      <c r="CW30" s="680"/>
      <c r="CX30" s="680"/>
      <c r="CY30" s="681"/>
      <c r="CZ30" s="684">
        <v>1.3</v>
      </c>
      <c r="DA30" s="713"/>
      <c r="DB30" s="713"/>
      <c r="DC30" s="717"/>
      <c r="DD30" s="688">
        <v>69637</v>
      </c>
      <c r="DE30" s="680"/>
      <c r="DF30" s="680"/>
      <c r="DG30" s="680"/>
      <c r="DH30" s="680"/>
      <c r="DI30" s="680"/>
      <c r="DJ30" s="680"/>
      <c r="DK30" s="681"/>
      <c r="DL30" s="688">
        <v>69637</v>
      </c>
      <c r="DM30" s="680"/>
      <c r="DN30" s="680"/>
      <c r="DO30" s="680"/>
      <c r="DP30" s="680"/>
      <c r="DQ30" s="680"/>
      <c r="DR30" s="680"/>
      <c r="DS30" s="680"/>
      <c r="DT30" s="680"/>
      <c r="DU30" s="680"/>
      <c r="DV30" s="681"/>
      <c r="DW30" s="684">
        <v>1.5</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3383</v>
      </c>
      <c r="S31" s="680"/>
      <c r="T31" s="680"/>
      <c r="U31" s="680"/>
      <c r="V31" s="680"/>
      <c r="W31" s="680"/>
      <c r="X31" s="680"/>
      <c r="Y31" s="681"/>
      <c r="Z31" s="682">
        <v>0.1</v>
      </c>
      <c r="AA31" s="682"/>
      <c r="AB31" s="682"/>
      <c r="AC31" s="682"/>
      <c r="AD31" s="683" t="s">
        <v>181</v>
      </c>
      <c r="AE31" s="683"/>
      <c r="AF31" s="683"/>
      <c r="AG31" s="683"/>
      <c r="AH31" s="683"/>
      <c r="AI31" s="683"/>
      <c r="AJ31" s="683"/>
      <c r="AK31" s="683"/>
      <c r="AL31" s="684" t="s">
        <v>181</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99.7</v>
      </c>
      <c r="BH31" s="715"/>
      <c r="BI31" s="715"/>
      <c r="BJ31" s="715"/>
      <c r="BK31" s="715"/>
      <c r="BL31" s="715"/>
      <c r="BM31" s="685">
        <v>99.2</v>
      </c>
      <c r="BN31" s="737"/>
      <c r="BO31" s="737"/>
      <c r="BP31" s="737"/>
      <c r="BQ31" s="738"/>
      <c r="BR31" s="736">
        <v>99.5</v>
      </c>
      <c r="BS31" s="715"/>
      <c r="BT31" s="715"/>
      <c r="BU31" s="715"/>
      <c r="BV31" s="715"/>
      <c r="BW31" s="715"/>
      <c r="BX31" s="685">
        <v>98.8</v>
      </c>
      <c r="BY31" s="737"/>
      <c r="BZ31" s="737"/>
      <c r="CA31" s="737"/>
      <c r="CB31" s="738"/>
      <c r="CD31" s="744"/>
      <c r="CE31" s="745"/>
      <c r="CF31" s="694" t="s">
        <v>317</v>
      </c>
      <c r="CG31" s="695"/>
      <c r="CH31" s="695"/>
      <c r="CI31" s="695"/>
      <c r="CJ31" s="695"/>
      <c r="CK31" s="695"/>
      <c r="CL31" s="695"/>
      <c r="CM31" s="695"/>
      <c r="CN31" s="695"/>
      <c r="CO31" s="695"/>
      <c r="CP31" s="695"/>
      <c r="CQ31" s="696"/>
      <c r="CR31" s="679">
        <v>8296</v>
      </c>
      <c r="CS31" s="715"/>
      <c r="CT31" s="715"/>
      <c r="CU31" s="715"/>
      <c r="CV31" s="715"/>
      <c r="CW31" s="715"/>
      <c r="CX31" s="715"/>
      <c r="CY31" s="716"/>
      <c r="CZ31" s="684">
        <v>0.2</v>
      </c>
      <c r="DA31" s="713"/>
      <c r="DB31" s="713"/>
      <c r="DC31" s="717"/>
      <c r="DD31" s="688">
        <v>8296</v>
      </c>
      <c r="DE31" s="715"/>
      <c r="DF31" s="715"/>
      <c r="DG31" s="715"/>
      <c r="DH31" s="715"/>
      <c r="DI31" s="715"/>
      <c r="DJ31" s="715"/>
      <c r="DK31" s="716"/>
      <c r="DL31" s="688">
        <v>8296</v>
      </c>
      <c r="DM31" s="715"/>
      <c r="DN31" s="715"/>
      <c r="DO31" s="715"/>
      <c r="DP31" s="715"/>
      <c r="DQ31" s="715"/>
      <c r="DR31" s="715"/>
      <c r="DS31" s="715"/>
      <c r="DT31" s="715"/>
      <c r="DU31" s="715"/>
      <c r="DV31" s="716"/>
      <c r="DW31" s="684">
        <v>0.2</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380</v>
      </c>
      <c r="S32" s="680"/>
      <c r="T32" s="680"/>
      <c r="U32" s="680"/>
      <c r="V32" s="680"/>
      <c r="W32" s="680"/>
      <c r="X32" s="680"/>
      <c r="Y32" s="681"/>
      <c r="Z32" s="682">
        <v>0</v>
      </c>
      <c r="AA32" s="682"/>
      <c r="AB32" s="682"/>
      <c r="AC32" s="682"/>
      <c r="AD32" s="683" t="s">
        <v>181</v>
      </c>
      <c r="AE32" s="683"/>
      <c r="AF32" s="683"/>
      <c r="AG32" s="683"/>
      <c r="AH32" s="683"/>
      <c r="AI32" s="683"/>
      <c r="AJ32" s="683"/>
      <c r="AK32" s="683"/>
      <c r="AL32" s="684" t="s">
        <v>181</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99.9</v>
      </c>
      <c r="BH32" s="749"/>
      <c r="BI32" s="749"/>
      <c r="BJ32" s="749"/>
      <c r="BK32" s="749"/>
      <c r="BL32" s="749"/>
      <c r="BM32" s="750">
        <v>99.8</v>
      </c>
      <c r="BN32" s="749"/>
      <c r="BO32" s="749"/>
      <c r="BP32" s="749"/>
      <c r="BQ32" s="751"/>
      <c r="BR32" s="748">
        <v>99.9</v>
      </c>
      <c r="BS32" s="749"/>
      <c r="BT32" s="749"/>
      <c r="BU32" s="749"/>
      <c r="BV32" s="749"/>
      <c r="BW32" s="749"/>
      <c r="BX32" s="750">
        <v>99.8</v>
      </c>
      <c r="BY32" s="749"/>
      <c r="BZ32" s="749"/>
      <c r="CA32" s="749"/>
      <c r="CB32" s="751"/>
      <c r="CD32" s="746"/>
      <c r="CE32" s="747"/>
      <c r="CF32" s="694" t="s">
        <v>320</v>
      </c>
      <c r="CG32" s="695"/>
      <c r="CH32" s="695"/>
      <c r="CI32" s="695"/>
      <c r="CJ32" s="695"/>
      <c r="CK32" s="695"/>
      <c r="CL32" s="695"/>
      <c r="CM32" s="695"/>
      <c r="CN32" s="695"/>
      <c r="CO32" s="695"/>
      <c r="CP32" s="695"/>
      <c r="CQ32" s="696"/>
      <c r="CR32" s="679" t="s">
        <v>130</v>
      </c>
      <c r="CS32" s="680"/>
      <c r="CT32" s="680"/>
      <c r="CU32" s="680"/>
      <c r="CV32" s="680"/>
      <c r="CW32" s="680"/>
      <c r="CX32" s="680"/>
      <c r="CY32" s="681"/>
      <c r="CZ32" s="684" t="s">
        <v>130</v>
      </c>
      <c r="DA32" s="713"/>
      <c r="DB32" s="713"/>
      <c r="DC32" s="717"/>
      <c r="DD32" s="688" t="s">
        <v>130</v>
      </c>
      <c r="DE32" s="680"/>
      <c r="DF32" s="680"/>
      <c r="DG32" s="680"/>
      <c r="DH32" s="680"/>
      <c r="DI32" s="680"/>
      <c r="DJ32" s="680"/>
      <c r="DK32" s="681"/>
      <c r="DL32" s="688" t="s">
        <v>181</v>
      </c>
      <c r="DM32" s="680"/>
      <c r="DN32" s="680"/>
      <c r="DO32" s="680"/>
      <c r="DP32" s="680"/>
      <c r="DQ32" s="680"/>
      <c r="DR32" s="680"/>
      <c r="DS32" s="680"/>
      <c r="DT32" s="680"/>
      <c r="DU32" s="680"/>
      <c r="DV32" s="681"/>
      <c r="DW32" s="684" t="s">
        <v>130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369238</v>
      </c>
      <c r="S33" s="680"/>
      <c r="T33" s="680"/>
      <c r="U33" s="680"/>
      <c r="V33" s="680"/>
      <c r="W33" s="680"/>
      <c r="X33" s="680"/>
      <c r="Y33" s="681"/>
      <c r="Z33" s="682">
        <v>6.3</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3218458</v>
      </c>
      <c r="CS33" s="715"/>
      <c r="CT33" s="715"/>
      <c r="CU33" s="715"/>
      <c r="CV33" s="715"/>
      <c r="CW33" s="715"/>
      <c r="CX33" s="715"/>
      <c r="CY33" s="716"/>
      <c r="CZ33" s="684">
        <v>58.4</v>
      </c>
      <c r="DA33" s="713"/>
      <c r="DB33" s="713"/>
      <c r="DC33" s="717"/>
      <c r="DD33" s="688">
        <v>2995172</v>
      </c>
      <c r="DE33" s="715"/>
      <c r="DF33" s="715"/>
      <c r="DG33" s="715"/>
      <c r="DH33" s="715"/>
      <c r="DI33" s="715"/>
      <c r="DJ33" s="715"/>
      <c r="DK33" s="716"/>
      <c r="DL33" s="688">
        <v>1692015</v>
      </c>
      <c r="DM33" s="715"/>
      <c r="DN33" s="715"/>
      <c r="DO33" s="715"/>
      <c r="DP33" s="715"/>
      <c r="DQ33" s="715"/>
      <c r="DR33" s="715"/>
      <c r="DS33" s="715"/>
      <c r="DT33" s="715"/>
      <c r="DU33" s="715"/>
      <c r="DV33" s="716"/>
      <c r="DW33" s="684">
        <v>36</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63158</v>
      </c>
      <c r="S34" s="680"/>
      <c r="T34" s="680"/>
      <c r="U34" s="680"/>
      <c r="V34" s="680"/>
      <c r="W34" s="680"/>
      <c r="X34" s="680"/>
      <c r="Y34" s="681"/>
      <c r="Z34" s="682">
        <v>1.1000000000000001</v>
      </c>
      <c r="AA34" s="682"/>
      <c r="AB34" s="682"/>
      <c r="AC34" s="682"/>
      <c r="AD34" s="683">
        <v>46</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554668</v>
      </c>
      <c r="CS34" s="680"/>
      <c r="CT34" s="680"/>
      <c r="CU34" s="680"/>
      <c r="CV34" s="680"/>
      <c r="CW34" s="680"/>
      <c r="CX34" s="680"/>
      <c r="CY34" s="681"/>
      <c r="CZ34" s="684">
        <v>10.1</v>
      </c>
      <c r="DA34" s="713"/>
      <c r="DB34" s="713"/>
      <c r="DC34" s="717"/>
      <c r="DD34" s="688">
        <v>423222</v>
      </c>
      <c r="DE34" s="680"/>
      <c r="DF34" s="680"/>
      <c r="DG34" s="680"/>
      <c r="DH34" s="680"/>
      <c r="DI34" s="680"/>
      <c r="DJ34" s="680"/>
      <c r="DK34" s="681"/>
      <c r="DL34" s="688">
        <v>389233</v>
      </c>
      <c r="DM34" s="680"/>
      <c r="DN34" s="680"/>
      <c r="DO34" s="680"/>
      <c r="DP34" s="680"/>
      <c r="DQ34" s="680"/>
      <c r="DR34" s="680"/>
      <c r="DS34" s="680"/>
      <c r="DT34" s="680"/>
      <c r="DU34" s="680"/>
      <c r="DV34" s="681"/>
      <c r="DW34" s="684">
        <v>8.3000000000000007</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t="s">
        <v>130</v>
      </c>
      <c r="S35" s="680"/>
      <c r="T35" s="680"/>
      <c r="U35" s="680"/>
      <c r="V35" s="680"/>
      <c r="W35" s="680"/>
      <c r="X35" s="680"/>
      <c r="Y35" s="681"/>
      <c r="Z35" s="682" t="s">
        <v>181</v>
      </c>
      <c r="AA35" s="682"/>
      <c r="AB35" s="682"/>
      <c r="AC35" s="682"/>
      <c r="AD35" s="683" t="s">
        <v>130</v>
      </c>
      <c r="AE35" s="683"/>
      <c r="AF35" s="683"/>
      <c r="AG35" s="683"/>
      <c r="AH35" s="683"/>
      <c r="AI35" s="683"/>
      <c r="AJ35" s="683"/>
      <c r="AK35" s="683"/>
      <c r="AL35" s="684" t="s">
        <v>130</v>
      </c>
      <c r="AM35" s="685"/>
      <c r="AN35" s="685"/>
      <c r="AO35" s="686"/>
      <c r="AP35" s="234"/>
      <c r="AQ35" s="752" t="s">
        <v>328</v>
      </c>
      <c r="AR35" s="753"/>
      <c r="AS35" s="753"/>
      <c r="AT35" s="753"/>
      <c r="AU35" s="753"/>
      <c r="AV35" s="753"/>
      <c r="AW35" s="753"/>
      <c r="AX35" s="753"/>
      <c r="AY35" s="754"/>
      <c r="AZ35" s="668">
        <v>959298</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15998</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16307</v>
      </c>
      <c r="CS35" s="715"/>
      <c r="CT35" s="715"/>
      <c r="CU35" s="715"/>
      <c r="CV35" s="715"/>
      <c r="CW35" s="715"/>
      <c r="CX35" s="715"/>
      <c r="CY35" s="716"/>
      <c r="CZ35" s="684">
        <v>0.3</v>
      </c>
      <c r="DA35" s="713"/>
      <c r="DB35" s="713"/>
      <c r="DC35" s="717"/>
      <c r="DD35" s="688">
        <v>14118</v>
      </c>
      <c r="DE35" s="715"/>
      <c r="DF35" s="715"/>
      <c r="DG35" s="715"/>
      <c r="DH35" s="715"/>
      <c r="DI35" s="715"/>
      <c r="DJ35" s="715"/>
      <c r="DK35" s="716"/>
      <c r="DL35" s="688">
        <v>10927</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231</v>
      </c>
      <c r="AA36" s="682"/>
      <c r="AB36" s="682"/>
      <c r="AC36" s="682"/>
      <c r="AD36" s="683" t="s">
        <v>181</v>
      </c>
      <c r="AE36" s="683"/>
      <c r="AF36" s="683"/>
      <c r="AG36" s="683"/>
      <c r="AH36" s="683"/>
      <c r="AI36" s="683"/>
      <c r="AJ36" s="683"/>
      <c r="AK36" s="683"/>
      <c r="AL36" s="684" t="s">
        <v>231</v>
      </c>
      <c r="AM36" s="685"/>
      <c r="AN36" s="685"/>
      <c r="AO36" s="686"/>
      <c r="AQ36" s="756" t="s">
        <v>332</v>
      </c>
      <c r="AR36" s="757"/>
      <c r="AS36" s="757"/>
      <c r="AT36" s="757"/>
      <c r="AU36" s="757"/>
      <c r="AV36" s="757"/>
      <c r="AW36" s="757"/>
      <c r="AX36" s="757"/>
      <c r="AY36" s="758"/>
      <c r="AZ36" s="679">
        <v>618052</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3039</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748628</v>
      </c>
      <c r="CS36" s="680"/>
      <c r="CT36" s="680"/>
      <c r="CU36" s="680"/>
      <c r="CV36" s="680"/>
      <c r="CW36" s="680"/>
      <c r="CX36" s="680"/>
      <c r="CY36" s="681"/>
      <c r="CZ36" s="684">
        <v>13.6</v>
      </c>
      <c r="DA36" s="713"/>
      <c r="DB36" s="713"/>
      <c r="DC36" s="717"/>
      <c r="DD36" s="688">
        <v>725643</v>
      </c>
      <c r="DE36" s="680"/>
      <c r="DF36" s="680"/>
      <c r="DG36" s="680"/>
      <c r="DH36" s="680"/>
      <c r="DI36" s="680"/>
      <c r="DJ36" s="680"/>
      <c r="DK36" s="681"/>
      <c r="DL36" s="688">
        <v>486299</v>
      </c>
      <c r="DM36" s="680"/>
      <c r="DN36" s="680"/>
      <c r="DO36" s="680"/>
      <c r="DP36" s="680"/>
      <c r="DQ36" s="680"/>
      <c r="DR36" s="680"/>
      <c r="DS36" s="680"/>
      <c r="DT36" s="680"/>
      <c r="DU36" s="680"/>
      <c r="DV36" s="681"/>
      <c r="DW36" s="684">
        <v>10.3</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t="s">
        <v>181</v>
      </c>
      <c r="S37" s="680"/>
      <c r="T37" s="680"/>
      <c r="U37" s="680"/>
      <c r="V37" s="680"/>
      <c r="W37" s="680"/>
      <c r="X37" s="680"/>
      <c r="Y37" s="681"/>
      <c r="Z37" s="682" t="s">
        <v>181</v>
      </c>
      <c r="AA37" s="682"/>
      <c r="AB37" s="682"/>
      <c r="AC37" s="682"/>
      <c r="AD37" s="683" t="s">
        <v>130</v>
      </c>
      <c r="AE37" s="683"/>
      <c r="AF37" s="683"/>
      <c r="AG37" s="683"/>
      <c r="AH37" s="683"/>
      <c r="AI37" s="683"/>
      <c r="AJ37" s="683"/>
      <c r="AK37" s="683"/>
      <c r="AL37" s="684" t="s">
        <v>130</v>
      </c>
      <c r="AM37" s="685"/>
      <c r="AN37" s="685"/>
      <c r="AO37" s="686"/>
      <c r="AQ37" s="756" t="s">
        <v>336</v>
      </c>
      <c r="AR37" s="757"/>
      <c r="AS37" s="757"/>
      <c r="AT37" s="757"/>
      <c r="AU37" s="757"/>
      <c r="AV37" s="757"/>
      <c r="AW37" s="757"/>
      <c r="AX37" s="757"/>
      <c r="AY37" s="758"/>
      <c r="AZ37" s="679">
        <v>1470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1018</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370293</v>
      </c>
      <c r="CS37" s="715"/>
      <c r="CT37" s="715"/>
      <c r="CU37" s="715"/>
      <c r="CV37" s="715"/>
      <c r="CW37" s="715"/>
      <c r="CX37" s="715"/>
      <c r="CY37" s="716"/>
      <c r="CZ37" s="684">
        <v>6.7</v>
      </c>
      <c r="DA37" s="713"/>
      <c r="DB37" s="713"/>
      <c r="DC37" s="717"/>
      <c r="DD37" s="688">
        <v>369874</v>
      </c>
      <c r="DE37" s="715"/>
      <c r="DF37" s="715"/>
      <c r="DG37" s="715"/>
      <c r="DH37" s="715"/>
      <c r="DI37" s="715"/>
      <c r="DJ37" s="715"/>
      <c r="DK37" s="716"/>
      <c r="DL37" s="688">
        <v>369874</v>
      </c>
      <c r="DM37" s="715"/>
      <c r="DN37" s="715"/>
      <c r="DO37" s="715"/>
      <c r="DP37" s="715"/>
      <c r="DQ37" s="715"/>
      <c r="DR37" s="715"/>
      <c r="DS37" s="715"/>
      <c r="DT37" s="715"/>
      <c r="DU37" s="715"/>
      <c r="DV37" s="716"/>
      <c r="DW37" s="684">
        <v>7.9</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5896559</v>
      </c>
      <c r="S38" s="760"/>
      <c r="T38" s="760"/>
      <c r="U38" s="760"/>
      <c r="V38" s="760"/>
      <c r="W38" s="760"/>
      <c r="X38" s="760"/>
      <c r="Y38" s="761"/>
      <c r="Z38" s="762">
        <v>100</v>
      </c>
      <c r="AA38" s="762"/>
      <c r="AB38" s="762"/>
      <c r="AC38" s="762"/>
      <c r="AD38" s="763">
        <v>4701251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130</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1665</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957828</v>
      </c>
      <c r="CS38" s="680"/>
      <c r="CT38" s="680"/>
      <c r="CU38" s="680"/>
      <c r="CV38" s="680"/>
      <c r="CW38" s="680"/>
      <c r="CX38" s="680"/>
      <c r="CY38" s="681"/>
      <c r="CZ38" s="684">
        <v>17.399999999999999</v>
      </c>
      <c r="DA38" s="713"/>
      <c r="DB38" s="713"/>
      <c r="DC38" s="717"/>
      <c r="DD38" s="688">
        <v>902189</v>
      </c>
      <c r="DE38" s="680"/>
      <c r="DF38" s="680"/>
      <c r="DG38" s="680"/>
      <c r="DH38" s="680"/>
      <c r="DI38" s="680"/>
      <c r="DJ38" s="680"/>
      <c r="DK38" s="681"/>
      <c r="DL38" s="688">
        <v>805556</v>
      </c>
      <c r="DM38" s="680"/>
      <c r="DN38" s="680"/>
      <c r="DO38" s="680"/>
      <c r="DP38" s="680"/>
      <c r="DQ38" s="680"/>
      <c r="DR38" s="680"/>
      <c r="DS38" s="680"/>
      <c r="DT38" s="680"/>
      <c r="DU38" s="680"/>
      <c r="DV38" s="681"/>
      <c r="DW38" s="684">
        <v>17.100000000000001</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82</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941027</v>
      </c>
      <c r="CS39" s="715"/>
      <c r="CT39" s="715"/>
      <c r="CU39" s="715"/>
      <c r="CV39" s="715"/>
      <c r="CW39" s="715"/>
      <c r="CX39" s="715"/>
      <c r="CY39" s="716"/>
      <c r="CZ39" s="684">
        <v>17.100000000000001</v>
      </c>
      <c r="DA39" s="713"/>
      <c r="DB39" s="713"/>
      <c r="DC39" s="717"/>
      <c r="DD39" s="688">
        <v>930000</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93323</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130</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130</v>
      </c>
      <c r="CS40" s="680"/>
      <c r="CT40" s="680"/>
      <c r="CU40" s="680"/>
      <c r="CV40" s="680"/>
      <c r="CW40" s="680"/>
      <c r="CX40" s="680"/>
      <c r="CY40" s="681"/>
      <c r="CZ40" s="684" t="s">
        <v>130</v>
      </c>
      <c r="DA40" s="713"/>
      <c r="DB40" s="713"/>
      <c r="DC40" s="717"/>
      <c r="DD40" s="688" t="s">
        <v>130</v>
      </c>
      <c r="DE40" s="680"/>
      <c r="DF40" s="680"/>
      <c r="DG40" s="680"/>
      <c r="DH40" s="680"/>
      <c r="DI40" s="680"/>
      <c r="DJ40" s="680"/>
      <c r="DK40" s="681"/>
      <c r="DL40" s="688" t="s">
        <v>130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246453</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324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501805</v>
      </c>
      <c r="CS42" s="680"/>
      <c r="CT42" s="680"/>
      <c r="CU42" s="680"/>
      <c r="CV42" s="680"/>
      <c r="CW42" s="680"/>
      <c r="CX42" s="680"/>
      <c r="CY42" s="681"/>
      <c r="CZ42" s="684">
        <v>9.1</v>
      </c>
      <c r="DA42" s="685"/>
      <c r="DB42" s="685"/>
      <c r="DC42" s="780"/>
      <c r="DD42" s="688">
        <v>313925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9212</v>
      </c>
      <c r="CS43" s="715"/>
      <c r="CT43" s="715"/>
      <c r="CU43" s="715"/>
      <c r="CV43" s="715"/>
      <c r="CW43" s="715"/>
      <c r="CX43" s="715"/>
      <c r="CY43" s="716"/>
      <c r="CZ43" s="684">
        <v>0.2</v>
      </c>
      <c r="DA43" s="713"/>
      <c r="DB43" s="713"/>
      <c r="DC43" s="717"/>
      <c r="DD43" s="688">
        <v>9212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477187</v>
      </c>
      <c r="CS44" s="680"/>
      <c r="CT44" s="680"/>
      <c r="CU44" s="680"/>
      <c r="CV44" s="680"/>
      <c r="CW44" s="680"/>
      <c r="CX44" s="680"/>
      <c r="CY44" s="681"/>
      <c r="CZ44" s="684">
        <v>8.6999999999999993</v>
      </c>
      <c r="DA44" s="685"/>
      <c r="DB44" s="685"/>
      <c r="DC44" s="780"/>
      <c r="DD44" s="688">
        <v>298653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390873</v>
      </c>
      <c r="CS45" s="715"/>
      <c r="CT45" s="715"/>
      <c r="CU45" s="715"/>
      <c r="CV45" s="715"/>
      <c r="CW45" s="715"/>
      <c r="CX45" s="715"/>
      <c r="CY45" s="716"/>
      <c r="CZ45" s="684">
        <v>7.1</v>
      </c>
      <c r="DA45" s="713"/>
      <c r="DB45" s="713"/>
      <c r="DC45" s="717"/>
      <c r="DD45" s="688">
        <v>229663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86314</v>
      </c>
      <c r="CS46" s="680"/>
      <c r="CT46" s="680"/>
      <c r="CU46" s="680"/>
      <c r="CV46" s="680"/>
      <c r="CW46" s="680"/>
      <c r="CX46" s="680"/>
      <c r="CY46" s="681"/>
      <c r="CZ46" s="684">
        <v>1.6</v>
      </c>
      <c r="DA46" s="685"/>
      <c r="DB46" s="685"/>
      <c r="DC46" s="780"/>
      <c r="DD46" s="688">
        <v>68990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24618</v>
      </c>
      <c r="CS47" s="715"/>
      <c r="CT47" s="715"/>
      <c r="CU47" s="715"/>
      <c r="CV47" s="715"/>
      <c r="CW47" s="715"/>
      <c r="CX47" s="715"/>
      <c r="CY47" s="716"/>
      <c r="CZ47" s="684">
        <v>0.4</v>
      </c>
      <c r="DA47" s="713"/>
      <c r="DB47" s="713"/>
      <c r="DC47" s="717"/>
      <c r="DD47" s="688">
        <v>15272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5510520</v>
      </c>
      <c r="CS49" s="749"/>
      <c r="CT49" s="749"/>
      <c r="CU49" s="749"/>
      <c r="CV49" s="749"/>
      <c r="CW49" s="749"/>
      <c r="CX49" s="749"/>
      <c r="CY49" s="781"/>
      <c r="CZ49" s="764">
        <v>100</v>
      </c>
      <c r="DA49" s="782"/>
      <c r="DB49" s="782"/>
      <c r="DC49" s="783"/>
      <c r="DD49" s="784">
        <v>4658862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5P7CvDQXjjJTjDGwamJF6D28mCxDLH7qad6icIMWfY6CZksS0T8q7T4df5PKLysXUS8jbgRRyX2cqXlKqwKyA==" saltValue="1+Cri8LeYIRjYyvt4gUw3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5897</v>
      </c>
      <c r="R7" s="815"/>
      <c r="S7" s="815"/>
      <c r="T7" s="815"/>
      <c r="U7" s="815"/>
      <c r="V7" s="815">
        <v>5511</v>
      </c>
      <c r="W7" s="815"/>
      <c r="X7" s="815"/>
      <c r="Y7" s="815"/>
      <c r="Z7" s="815"/>
      <c r="AA7" s="815">
        <v>386</v>
      </c>
      <c r="AB7" s="815"/>
      <c r="AC7" s="815"/>
      <c r="AD7" s="815"/>
      <c r="AE7" s="816"/>
      <c r="AF7" s="817">
        <v>383</v>
      </c>
      <c r="AG7" s="818"/>
      <c r="AH7" s="818"/>
      <c r="AI7" s="818"/>
      <c r="AJ7" s="819"/>
      <c r="AK7" s="854">
        <v>0</v>
      </c>
      <c r="AL7" s="855"/>
      <c r="AM7" s="855"/>
      <c r="AN7" s="855"/>
      <c r="AO7" s="855"/>
      <c r="AP7" s="855">
        <v>427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5897</v>
      </c>
      <c r="R23" s="874"/>
      <c r="S23" s="874"/>
      <c r="T23" s="874"/>
      <c r="U23" s="874"/>
      <c r="V23" s="874">
        <v>5511</v>
      </c>
      <c r="W23" s="874"/>
      <c r="X23" s="874"/>
      <c r="Y23" s="874"/>
      <c r="Z23" s="874"/>
      <c r="AA23" s="874">
        <v>386</v>
      </c>
      <c r="AB23" s="874"/>
      <c r="AC23" s="874"/>
      <c r="AD23" s="874"/>
      <c r="AE23" s="875"/>
      <c r="AF23" s="876">
        <v>383</v>
      </c>
      <c r="AG23" s="874"/>
      <c r="AH23" s="874"/>
      <c r="AI23" s="874"/>
      <c r="AJ23" s="877"/>
      <c r="AK23" s="878"/>
      <c r="AL23" s="879"/>
      <c r="AM23" s="879"/>
      <c r="AN23" s="879"/>
      <c r="AO23" s="879"/>
      <c r="AP23" s="874">
        <v>427</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846</v>
      </c>
      <c r="R28" s="903"/>
      <c r="S28" s="903"/>
      <c r="T28" s="903"/>
      <c r="U28" s="903"/>
      <c r="V28" s="903">
        <v>830</v>
      </c>
      <c r="W28" s="903"/>
      <c r="X28" s="903"/>
      <c r="Y28" s="903"/>
      <c r="Z28" s="903"/>
      <c r="AA28" s="903">
        <v>16</v>
      </c>
      <c r="AB28" s="903"/>
      <c r="AC28" s="903"/>
      <c r="AD28" s="903"/>
      <c r="AE28" s="904"/>
      <c r="AF28" s="905">
        <v>16</v>
      </c>
      <c r="AG28" s="903"/>
      <c r="AH28" s="903"/>
      <c r="AI28" s="903"/>
      <c r="AJ28" s="906"/>
      <c r="AK28" s="907">
        <v>93</v>
      </c>
      <c r="AL28" s="898"/>
      <c r="AM28" s="898"/>
      <c r="AN28" s="898"/>
      <c r="AO28" s="898"/>
      <c r="AP28" s="898" t="s">
        <v>579</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700</v>
      </c>
      <c r="R29" s="839"/>
      <c r="S29" s="839"/>
      <c r="T29" s="839"/>
      <c r="U29" s="839"/>
      <c r="V29" s="839">
        <v>681</v>
      </c>
      <c r="W29" s="839"/>
      <c r="X29" s="839"/>
      <c r="Y29" s="839"/>
      <c r="Z29" s="839"/>
      <c r="AA29" s="839">
        <v>19</v>
      </c>
      <c r="AB29" s="839"/>
      <c r="AC29" s="839"/>
      <c r="AD29" s="839"/>
      <c r="AE29" s="840"/>
      <c r="AF29" s="841">
        <v>19</v>
      </c>
      <c r="AG29" s="842"/>
      <c r="AH29" s="842"/>
      <c r="AI29" s="842"/>
      <c r="AJ29" s="843"/>
      <c r="AK29" s="910">
        <v>119</v>
      </c>
      <c r="AL29" s="911"/>
      <c r="AM29" s="911"/>
      <c r="AN29" s="911"/>
      <c r="AO29" s="911"/>
      <c r="AP29" s="911" t="s">
        <v>581</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116</v>
      </c>
      <c r="R30" s="839"/>
      <c r="S30" s="839"/>
      <c r="T30" s="839"/>
      <c r="U30" s="839"/>
      <c r="V30" s="839">
        <v>116</v>
      </c>
      <c r="W30" s="839"/>
      <c r="X30" s="839"/>
      <c r="Y30" s="839"/>
      <c r="Z30" s="839"/>
      <c r="AA30" s="839">
        <v>0</v>
      </c>
      <c r="AB30" s="839"/>
      <c r="AC30" s="839"/>
      <c r="AD30" s="839"/>
      <c r="AE30" s="840"/>
      <c r="AF30" s="841">
        <v>0</v>
      </c>
      <c r="AG30" s="842"/>
      <c r="AH30" s="842"/>
      <c r="AI30" s="842"/>
      <c r="AJ30" s="843"/>
      <c r="AK30" s="910">
        <v>45</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261</v>
      </c>
      <c r="R31" s="839"/>
      <c r="S31" s="839"/>
      <c r="T31" s="839"/>
      <c r="U31" s="839"/>
      <c r="V31" s="839">
        <v>227</v>
      </c>
      <c r="W31" s="839"/>
      <c r="X31" s="839"/>
      <c r="Y31" s="839"/>
      <c r="Z31" s="839"/>
      <c r="AA31" s="839">
        <v>33</v>
      </c>
      <c r="AB31" s="839"/>
      <c r="AC31" s="839"/>
      <c r="AD31" s="839"/>
      <c r="AE31" s="840"/>
      <c r="AF31" s="841">
        <v>326</v>
      </c>
      <c r="AG31" s="842"/>
      <c r="AH31" s="842"/>
      <c r="AI31" s="842"/>
      <c r="AJ31" s="843"/>
      <c r="AK31" s="910">
        <v>1</v>
      </c>
      <c r="AL31" s="911"/>
      <c r="AM31" s="911"/>
      <c r="AN31" s="911"/>
      <c r="AO31" s="911"/>
      <c r="AP31" s="911">
        <v>77</v>
      </c>
      <c r="AQ31" s="911"/>
      <c r="AR31" s="911"/>
      <c r="AS31" s="911"/>
      <c r="AT31" s="911"/>
      <c r="AU31" s="911">
        <v>1</v>
      </c>
      <c r="AV31" s="911"/>
      <c r="AW31" s="911"/>
      <c r="AX31" s="911"/>
      <c r="AY31" s="911"/>
      <c r="AZ31" s="912" t="s">
        <v>579</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839</v>
      </c>
      <c r="R32" s="839"/>
      <c r="S32" s="839"/>
      <c r="T32" s="839"/>
      <c r="U32" s="839"/>
      <c r="V32" s="839">
        <v>839</v>
      </c>
      <c r="W32" s="839"/>
      <c r="X32" s="839"/>
      <c r="Y32" s="839"/>
      <c r="Z32" s="839"/>
      <c r="AA32" s="839" t="s">
        <v>580</v>
      </c>
      <c r="AB32" s="839"/>
      <c r="AC32" s="839"/>
      <c r="AD32" s="839"/>
      <c r="AE32" s="840"/>
      <c r="AF32" s="841" t="s">
        <v>130</v>
      </c>
      <c r="AG32" s="842"/>
      <c r="AH32" s="842"/>
      <c r="AI32" s="842"/>
      <c r="AJ32" s="843"/>
      <c r="AK32" s="910">
        <v>618</v>
      </c>
      <c r="AL32" s="911"/>
      <c r="AM32" s="911"/>
      <c r="AN32" s="911"/>
      <c r="AO32" s="911"/>
      <c r="AP32" s="911">
        <v>2567</v>
      </c>
      <c r="AQ32" s="911"/>
      <c r="AR32" s="911"/>
      <c r="AS32" s="911"/>
      <c r="AT32" s="911"/>
      <c r="AU32" s="911">
        <v>2320</v>
      </c>
      <c r="AV32" s="911"/>
      <c r="AW32" s="911"/>
      <c r="AX32" s="911"/>
      <c r="AY32" s="911"/>
      <c r="AZ32" s="912" t="s">
        <v>579</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361</v>
      </c>
      <c r="AG63" s="922"/>
      <c r="AH63" s="922"/>
      <c r="AI63" s="922"/>
      <c r="AJ63" s="923"/>
      <c r="AK63" s="924"/>
      <c r="AL63" s="919"/>
      <c r="AM63" s="919"/>
      <c r="AN63" s="919"/>
      <c r="AO63" s="919"/>
      <c r="AP63" s="922">
        <v>2644</v>
      </c>
      <c r="AQ63" s="922"/>
      <c r="AR63" s="922"/>
      <c r="AS63" s="922"/>
      <c r="AT63" s="922"/>
      <c r="AU63" s="922">
        <v>2321</v>
      </c>
      <c r="AV63" s="922"/>
      <c r="AW63" s="922"/>
      <c r="AX63" s="922"/>
      <c r="AY63" s="922"/>
      <c r="AZ63" s="926"/>
      <c r="BA63" s="926"/>
      <c r="BB63" s="926"/>
      <c r="BC63" s="926"/>
      <c r="BD63" s="926"/>
      <c r="BE63" s="927"/>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194</v>
      </c>
      <c r="R68" s="946"/>
      <c r="S68" s="946"/>
      <c r="T68" s="946"/>
      <c r="U68" s="946"/>
      <c r="V68" s="946">
        <v>179</v>
      </c>
      <c r="W68" s="946"/>
      <c r="X68" s="946"/>
      <c r="Y68" s="946"/>
      <c r="Z68" s="946"/>
      <c r="AA68" s="946">
        <v>16</v>
      </c>
      <c r="AB68" s="946"/>
      <c r="AC68" s="946"/>
      <c r="AD68" s="946"/>
      <c r="AE68" s="946"/>
      <c r="AF68" s="946">
        <v>16</v>
      </c>
      <c r="AG68" s="946"/>
      <c r="AH68" s="946"/>
      <c r="AI68" s="946"/>
      <c r="AJ68" s="946"/>
      <c r="AK68" s="946" t="s">
        <v>518</v>
      </c>
      <c r="AL68" s="946"/>
      <c r="AM68" s="946"/>
      <c r="AN68" s="946"/>
      <c r="AO68" s="946"/>
      <c r="AP68" s="946" t="s">
        <v>518</v>
      </c>
      <c r="AQ68" s="946"/>
      <c r="AR68" s="946"/>
      <c r="AS68" s="946"/>
      <c r="AT68" s="946"/>
      <c r="AU68" s="946" t="s">
        <v>518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1167375</v>
      </c>
      <c r="R69" s="957"/>
      <c r="S69" s="957"/>
      <c r="T69" s="957"/>
      <c r="U69" s="910"/>
      <c r="V69" s="958">
        <v>1136425</v>
      </c>
      <c r="W69" s="957"/>
      <c r="X69" s="957"/>
      <c r="Y69" s="957"/>
      <c r="Z69" s="910"/>
      <c r="AA69" s="958">
        <v>30950</v>
      </c>
      <c r="AB69" s="957"/>
      <c r="AC69" s="957"/>
      <c r="AD69" s="957"/>
      <c r="AE69" s="910"/>
      <c r="AF69" s="958">
        <v>30950</v>
      </c>
      <c r="AG69" s="957"/>
      <c r="AH69" s="957"/>
      <c r="AI69" s="957"/>
      <c r="AJ69" s="910"/>
      <c r="AK69" s="958">
        <v>7000</v>
      </c>
      <c r="AL69" s="957"/>
      <c r="AM69" s="957"/>
      <c r="AN69" s="957"/>
      <c r="AO69" s="910"/>
      <c r="AP69" s="958" t="s">
        <v>518</v>
      </c>
      <c r="AQ69" s="957"/>
      <c r="AR69" s="957"/>
      <c r="AS69" s="957"/>
      <c r="AT69" s="910"/>
      <c r="AU69" s="958" t="s">
        <v>518</v>
      </c>
      <c r="AV69" s="957"/>
      <c r="AW69" s="957"/>
      <c r="AX69" s="957"/>
      <c r="AY69" s="910"/>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39841</v>
      </c>
      <c r="R70" s="957"/>
      <c r="S70" s="957"/>
      <c r="T70" s="957"/>
      <c r="U70" s="910"/>
      <c r="V70" s="958">
        <v>33505</v>
      </c>
      <c r="W70" s="957"/>
      <c r="X70" s="957"/>
      <c r="Y70" s="957"/>
      <c r="Z70" s="910"/>
      <c r="AA70" s="958">
        <v>6336</v>
      </c>
      <c r="AB70" s="957"/>
      <c r="AC70" s="957"/>
      <c r="AD70" s="957"/>
      <c r="AE70" s="910"/>
      <c r="AF70" s="958">
        <v>18410</v>
      </c>
      <c r="AG70" s="957"/>
      <c r="AH70" s="957"/>
      <c r="AI70" s="957"/>
      <c r="AJ70" s="910"/>
      <c r="AK70" s="958" t="s">
        <v>518</v>
      </c>
      <c r="AL70" s="957"/>
      <c r="AM70" s="957"/>
      <c r="AN70" s="957"/>
      <c r="AO70" s="910"/>
      <c r="AP70" s="958">
        <v>124747</v>
      </c>
      <c r="AQ70" s="957"/>
      <c r="AR70" s="957"/>
      <c r="AS70" s="957"/>
      <c r="AT70" s="910"/>
      <c r="AU70" s="958" t="s">
        <v>518</v>
      </c>
      <c r="AV70" s="957"/>
      <c r="AW70" s="957"/>
      <c r="AX70" s="957"/>
      <c r="AY70" s="910"/>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585</v>
      </c>
      <c r="C71" s="954"/>
      <c r="D71" s="954"/>
      <c r="E71" s="954"/>
      <c r="F71" s="954"/>
      <c r="G71" s="954"/>
      <c r="H71" s="954"/>
      <c r="I71" s="954"/>
      <c r="J71" s="954"/>
      <c r="K71" s="954"/>
      <c r="L71" s="954"/>
      <c r="M71" s="954"/>
      <c r="N71" s="954"/>
      <c r="O71" s="954"/>
      <c r="P71" s="955"/>
      <c r="Q71" s="956">
        <v>7860</v>
      </c>
      <c r="R71" s="957"/>
      <c r="S71" s="957"/>
      <c r="T71" s="957"/>
      <c r="U71" s="910"/>
      <c r="V71" s="958">
        <v>5951</v>
      </c>
      <c r="W71" s="957"/>
      <c r="X71" s="957"/>
      <c r="Y71" s="957"/>
      <c r="Z71" s="910"/>
      <c r="AA71" s="958">
        <v>1909</v>
      </c>
      <c r="AB71" s="957"/>
      <c r="AC71" s="957"/>
      <c r="AD71" s="957"/>
      <c r="AE71" s="910"/>
      <c r="AF71" s="958">
        <v>17771</v>
      </c>
      <c r="AG71" s="957"/>
      <c r="AH71" s="957"/>
      <c r="AI71" s="957"/>
      <c r="AJ71" s="910"/>
      <c r="AK71" s="958" t="s">
        <v>518</v>
      </c>
      <c r="AL71" s="957"/>
      <c r="AM71" s="957"/>
      <c r="AN71" s="957"/>
      <c r="AO71" s="910"/>
      <c r="AP71" s="958">
        <v>15061</v>
      </c>
      <c r="AQ71" s="957"/>
      <c r="AR71" s="957"/>
      <c r="AS71" s="957"/>
      <c r="AT71" s="910"/>
      <c r="AU71" s="958" t="s">
        <v>518</v>
      </c>
      <c r="AV71" s="957"/>
      <c r="AW71" s="957"/>
      <c r="AX71" s="957"/>
      <c r="AY71" s="910"/>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586</v>
      </c>
      <c r="C72" s="954"/>
      <c r="D72" s="954"/>
      <c r="E72" s="954"/>
      <c r="F72" s="954"/>
      <c r="G72" s="954"/>
      <c r="H72" s="954"/>
      <c r="I72" s="954"/>
      <c r="J72" s="954"/>
      <c r="K72" s="954"/>
      <c r="L72" s="954"/>
      <c r="M72" s="954"/>
      <c r="N72" s="954"/>
      <c r="O72" s="954"/>
      <c r="P72" s="955"/>
      <c r="Q72" s="956">
        <v>1368</v>
      </c>
      <c r="R72" s="957"/>
      <c r="S72" s="957"/>
      <c r="T72" s="957"/>
      <c r="U72" s="910"/>
      <c r="V72" s="958">
        <v>1368</v>
      </c>
      <c r="W72" s="957"/>
      <c r="X72" s="957"/>
      <c r="Y72" s="957"/>
      <c r="Z72" s="910"/>
      <c r="AA72" s="958" t="s">
        <v>594</v>
      </c>
      <c r="AB72" s="957"/>
      <c r="AC72" s="957"/>
      <c r="AD72" s="957"/>
      <c r="AE72" s="910"/>
      <c r="AF72" s="958" t="s">
        <v>594</v>
      </c>
      <c r="AG72" s="957"/>
      <c r="AH72" s="957"/>
      <c r="AI72" s="957"/>
      <c r="AJ72" s="910"/>
      <c r="AK72" s="958" t="s">
        <v>594</v>
      </c>
      <c r="AL72" s="957"/>
      <c r="AM72" s="957"/>
      <c r="AN72" s="957"/>
      <c r="AO72" s="910"/>
      <c r="AP72" s="958" t="s">
        <v>594</v>
      </c>
      <c r="AQ72" s="957"/>
      <c r="AR72" s="957"/>
      <c r="AS72" s="957"/>
      <c r="AT72" s="910"/>
      <c r="AU72" s="958" t="s">
        <v>595</v>
      </c>
      <c r="AV72" s="957"/>
      <c r="AW72" s="957"/>
      <c r="AX72" s="957"/>
      <c r="AY72" s="910"/>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4342</v>
      </c>
      <c r="R73" s="957"/>
      <c r="S73" s="957"/>
      <c r="T73" s="957"/>
      <c r="U73" s="910"/>
      <c r="V73" s="958">
        <v>4342</v>
      </c>
      <c r="W73" s="957"/>
      <c r="X73" s="957"/>
      <c r="Y73" s="957"/>
      <c r="Z73" s="910"/>
      <c r="AA73" s="958" t="s">
        <v>594</v>
      </c>
      <c r="AB73" s="957"/>
      <c r="AC73" s="957"/>
      <c r="AD73" s="957"/>
      <c r="AE73" s="910"/>
      <c r="AF73" s="958" t="s">
        <v>594</v>
      </c>
      <c r="AG73" s="957"/>
      <c r="AH73" s="957"/>
      <c r="AI73" s="957"/>
      <c r="AJ73" s="910"/>
      <c r="AK73" s="958" t="s">
        <v>594</v>
      </c>
      <c r="AL73" s="957"/>
      <c r="AM73" s="957"/>
      <c r="AN73" s="957"/>
      <c r="AO73" s="910"/>
      <c r="AP73" s="958">
        <v>2262</v>
      </c>
      <c r="AQ73" s="957"/>
      <c r="AR73" s="957"/>
      <c r="AS73" s="957"/>
      <c r="AT73" s="910"/>
      <c r="AU73" s="958">
        <v>162</v>
      </c>
      <c r="AV73" s="957"/>
      <c r="AW73" s="957"/>
      <c r="AX73" s="957"/>
      <c r="AY73" s="910"/>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61"/>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6"/>
      <c r="R75" s="957"/>
      <c r="S75" s="957"/>
      <c r="T75" s="957"/>
      <c r="U75" s="910"/>
      <c r="V75" s="958"/>
      <c r="W75" s="957"/>
      <c r="X75" s="957"/>
      <c r="Y75" s="957"/>
      <c r="Z75" s="910"/>
      <c r="AA75" s="958"/>
      <c r="AB75" s="957"/>
      <c r="AC75" s="957"/>
      <c r="AD75" s="957"/>
      <c r="AE75" s="910"/>
      <c r="AF75" s="958"/>
      <c r="AG75" s="957"/>
      <c r="AH75" s="957"/>
      <c r="AI75" s="957"/>
      <c r="AJ75" s="910"/>
      <c r="AK75" s="958"/>
      <c r="AL75" s="957"/>
      <c r="AM75" s="957"/>
      <c r="AN75" s="957"/>
      <c r="AO75" s="910"/>
      <c r="AP75" s="958"/>
      <c r="AQ75" s="957"/>
      <c r="AR75" s="957"/>
      <c r="AS75" s="957"/>
      <c r="AT75" s="910"/>
      <c r="AU75" s="958"/>
      <c r="AV75" s="957"/>
      <c r="AW75" s="957"/>
      <c r="AX75" s="957"/>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6"/>
      <c r="R76" s="957"/>
      <c r="S76" s="957"/>
      <c r="T76" s="957"/>
      <c r="U76" s="910"/>
      <c r="V76" s="958"/>
      <c r="W76" s="957"/>
      <c r="X76" s="957"/>
      <c r="Y76" s="957"/>
      <c r="Z76" s="910"/>
      <c r="AA76" s="958"/>
      <c r="AB76" s="957"/>
      <c r="AC76" s="957"/>
      <c r="AD76" s="957"/>
      <c r="AE76" s="910"/>
      <c r="AF76" s="958"/>
      <c r="AG76" s="957"/>
      <c r="AH76" s="957"/>
      <c r="AI76" s="957"/>
      <c r="AJ76" s="910"/>
      <c r="AK76" s="958"/>
      <c r="AL76" s="957"/>
      <c r="AM76" s="957"/>
      <c r="AN76" s="957"/>
      <c r="AO76" s="910"/>
      <c r="AP76" s="958"/>
      <c r="AQ76" s="957"/>
      <c r="AR76" s="957"/>
      <c r="AS76" s="957"/>
      <c r="AT76" s="910"/>
      <c r="AU76" s="958"/>
      <c r="AV76" s="957"/>
      <c r="AW76" s="957"/>
      <c r="AX76" s="957"/>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6"/>
      <c r="R77" s="957"/>
      <c r="S77" s="957"/>
      <c r="T77" s="957"/>
      <c r="U77" s="910"/>
      <c r="V77" s="958"/>
      <c r="W77" s="957"/>
      <c r="X77" s="957"/>
      <c r="Y77" s="957"/>
      <c r="Z77" s="910"/>
      <c r="AA77" s="958"/>
      <c r="AB77" s="957"/>
      <c r="AC77" s="957"/>
      <c r="AD77" s="957"/>
      <c r="AE77" s="910"/>
      <c r="AF77" s="958"/>
      <c r="AG77" s="957"/>
      <c r="AH77" s="957"/>
      <c r="AI77" s="957"/>
      <c r="AJ77" s="910"/>
      <c r="AK77" s="958"/>
      <c r="AL77" s="957"/>
      <c r="AM77" s="957"/>
      <c r="AN77" s="957"/>
      <c r="AO77" s="910"/>
      <c r="AP77" s="958"/>
      <c r="AQ77" s="957"/>
      <c r="AR77" s="957"/>
      <c r="AS77" s="957"/>
      <c r="AT77" s="910"/>
      <c r="AU77" s="958"/>
      <c r="AV77" s="957"/>
      <c r="AW77" s="957"/>
      <c r="AX77" s="957"/>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61"/>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61"/>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61"/>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6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61"/>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61"/>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61"/>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61"/>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61"/>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67147</v>
      </c>
      <c r="AG88" s="922"/>
      <c r="AH88" s="922"/>
      <c r="AI88" s="922"/>
      <c r="AJ88" s="922"/>
      <c r="AK88" s="919"/>
      <c r="AL88" s="919"/>
      <c r="AM88" s="919"/>
      <c r="AN88" s="919"/>
      <c r="AO88" s="919"/>
      <c r="AP88" s="922">
        <v>142070</v>
      </c>
      <c r="AQ88" s="922"/>
      <c r="AR88" s="922"/>
      <c r="AS88" s="922"/>
      <c r="AT88" s="922"/>
      <c r="AU88" s="922">
        <v>162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308</v>
      </c>
      <c r="AG109" s="975"/>
      <c r="AH109" s="975"/>
      <c r="AI109" s="975"/>
      <c r="AJ109" s="976"/>
      <c r="AK109" s="974" t="s">
        <v>307</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308</v>
      </c>
      <c r="BW109" s="975"/>
      <c r="BX109" s="975"/>
      <c r="BY109" s="975"/>
      <c r="BZ109" s="976"/>
      <c r="CA109" s="974" t="s">
        <v>307</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308</v>
      </c>
      <c r="DM109" s="975"/>
      <c r="DN109" s="975"/>
      <c r="DO109" s="975"/>
      <c r="DP109" s="976"/>
      <c r="DQ109" s="974" t="s">
        <v>307</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181089</v>
      </c>
      <c r="AB110" s="982"/>
      <c r="AC110" s="982"/>
      <c r="AD110" s="982"/>
      <c r="AE110" s="983"/>
      <c r="AF110" s="984">
        <v>108832</v>
      </c>
      <c r="AG110" s="982"/>
      <c r="AH110" s="982"/>
      <c r="AI110" s="982"/>
      <c r="AJ110" s="983"/>
      <c r="AK110" s="984">
        <v>77933</v>
      </c>
      <c r="AL110" s="982"/>
      <c r="AM110" s="982"/>
      <c r="AN110" s="982"/>
      <c r="AO110" s="983"/>
      <c r="AP110" s="985">
        <v>2</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596209</v>
      </c>
      <c r="BR110" s="1017"/>
      <c r="BS110" s="1017"/>
      <c r="BT110" s="1017"/>
      <c r="BU110" s="1017"/>
      <c r="BV110" s="1017">
        <v>496993</v>
      </c>
      <c r="BW110" s="1017"/>
      <c r="BX110" s="1017"/>
      <c r="BY110" s="1017"/>
      <c r="BZ110" s="1017"/>
      <c r="CA110" s="1017">
        <v>427356</v>
      </c>
      <c r="CB110" s="1017"/>
      <c r="CC110" s="1017"/>
      <c r="CD110" s="1017"/>
      <c r="CE110" s="1017"/>
      <c r="CF110" s="1031">
        <v>10.8</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130</v>
      </c>
      <c r="DM110" s="1017"/>
      <c r="DN110" s="1017"/>
      <c r="DO110" s="1017"/>
      <c r="DP110" s="1017"/>
      <c r="DQ110" s="1017" t="s">
        <v>436</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436</v>
      </c>
      <c r="AG111" s="1024"/>
      <c r="AH111" s="1024"/>
      <c r="AI111" s="1024"/>
      <c r="AJ111" s="1025"/>
      <c r="AK111" s="1026" t="s">
        <v>435</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390</v>
      </c>
      <c r="BR111" s="1010"/>
      <c r="BS111" s="1010"/>
      <c r="BT111" s="1010"/>
      <c r="BU111" s="1010"/>
      <c r="BV111" s="1010" t="s">
        <v>390</v>
      </c>
      <c r="BW111" s="1010"/>
      <c r="BX111" s="1010"/>
      <c r="BY111" s="1010"/>
      <c r="BZ111" s="1010"/>
      <c r="CA111" s="1010" t="s">
        <v>390</v>
      </c>
      <c r="CB111" s="1010"/>
      <c r="CC111" s="1010"/>
      <c r="CD111" s="1010"/>
      <c r="CE111" s="1010"/>
      <c r="CF111" s="1004" t="s">
        <v>435</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437</v>
      </c>
      <c r="DM111" s="1010"/>
      <c r="DN111" s="1010"/>
      <c r="DO111" s="1010"/>
      <c r="DP111" s="1010"/>
      <c r="DQ111" s="1010" t="s">
        <v>390</v>
      </c>
      <c r="DR111" s="1010"/>
      <c r="DS111" s="1010"/>
      <c r="DT111" s="1010"/>
      <c r="DU111" s="1010"/>
      <c r="DV111" s="1011" t="s">
        <v>390</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390</v>
      </c>
      <c r="AB112" s="1049"/>
      <c r="AC112" s="1049"/>
      <c r="AD112" s="1049"/>
      <c r="AE112" s="1050"/>
      <c r="AF112" s="1051" t="s">
        <v>439</v>
      </c>
      <c r="AG112" s="1049"/>
      <c r="AH112" s="1049"/>
      <c r="AI112" s="1049"/>
      <c r="AJ112" s="1050"/>
      <c r="AK112" s="1051" t="s">
        <v>436</v>
      </c>
      <c r="AL112" s="1049"/>
      <c r="AM112" s="1049"/>
      <c r="AN112" s="1049"/>
      <c r="AO112" s="1050"/>
      <c r="AP112" s="1052" t="s">
        <v>130</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2899204</v>
      </c>
      <c r="BR112" s="1010"/>
      <c r="BS112" s="1010"/>
      <c r="BT112" s="1010"/>
      <c r="BU112" s="1010"/>
      <c r="BV112" s="1010">
        <v>2618723</v>
      </c>
      <c r="BW112" s="1010"/>
      <c r="BX112" s="1010"/>
      <c r="BY112" s="1010"/>
      <c r="BZ112" s="1010"/>
      <c r="CA112" s="1010">
        <v>2320840</v>
      </c>
      <c r="CB112" s="1010"/>
      <c r="CC112" s="1010"/>
      <c r="CD112" s="1010"/>
      <c r="CE112" s="1010"/>
      <c r="CF112" s="1004">
        <v>58.9</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435</v>
      </c>
      <c r="DM112" s="1010"/>
      <c r="DN112" s="1010"/>
      <c r="DO112" s="1010"/>
      <c r="DP112" s="1010"/>
      <c r="DQ112" s="1010" t="s">
        <v>390</v>
      </c>
      <c r="DR112" s="1010"/>
      <c r="DS112" s="1010"/>
      <c r="DT112" s="1010"/>
      <c r="DU112" s="1010"/>
      <c r="DV112" s="1011" t="s">
        <v>439</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404880</v>
      </c>
      <c r="AB113" s="1024"/>
      <c r="AC113" s="1024"/>
      <c r="AD113" s="1024"/>
      <c r="AE113" s="1025"/>
      <c r="AF113" s="1026">
        <v>477755</v>
      </c>
      <c r="AG113" s="1024"/>
      <c r="AH113" s="1024"/>
      <c r="AI113" s="1024"/>
      <c r="AJ113" s="1025"/>
      <c r="AK113" s="1026">
        <v>481027</v>
      </c>
      <c r="AL113" s="1024"/>
      <c r="AM113" s="1024"/>
      <c r="AN113" s="1024"/>
      <c r="AO113" s="1025"/>
      <c r="AP113" s="1027">
        <v>12.2</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135610</v>
      </c>
      <c r="BR113" s="1010"/>
      <c r="BS113" s="1010"/>
      <c r="BT113" s="1010"/>
      <c r="BU113" s="1010"/>
      <c r="BV113" s="1010">
        <v>163888</v>
      </c>
      <c r="BW113" s="1010"/>
      <c r="BX113" s="1010"/>
      <c r="BY113" s="1010"/>
      <c r="BZ113" s="1010"/>
      <c r="CA113" s="1010">
        <v>162199</v>
      </c>
      <c r="CB113" s="1010"/>
      <c r="CC113" s="1010"/>
      <c r="CD113" s="1010"/>
      <c r="CE113" s="1010"/>
      <c r="CF113" s="1004">
        <v>4.0999999999999996</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390</v>
      </c>
      <c r="DH113" s="1049"/>
      <c r="DI113" s="1049"/>
      <c r="DJ113" s="1049"/>
      <c r="DK113" s="1050"/>
      <c r="DL113" s="1051" t="s">
        <v>437</v>
      </c>
      <c r="DM113" s="1049"/>
      <c r="DN113" s="1049"/>
      <c r="DO113" s="1049"/>
      <c r="DP113" s="1050"/>
      <c r="DQ113" s="1051" t="s">
        <v>437</v>
      </c>
      <c r="DR113" s="1049"/>
      <c r="DS113" s="1049"/>
      <c r="DT113" s="1049"/>
      <c r="DU113" s="1050"/>
      <c r="DV113" s="1052" t="s">
        <v>130</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10755</v>
      </c>
      <c r="AB114" s="1049"/>
      <c r="AC114" s="1049"/>
      <c r="AD114" s="1049"/>
      <c r="AE114" s="1050"/>
      <c r="AF114" s="1051">
        <v>16524</v>
      </c>
      <c r="AG114" s="1049"/>
      <c r="AH114" s="1049"/>
      <c r="AI114" s="1049"/>
      <c r="AJ114" s="1050"/>
      <c r="AK114" s="1051">
        <v>20755</v>
      </c>
      <c r="AL114" s="1049"/>
      <c r="AM114" s="1049"/>
      <c r="AN114" s="1049"/>
      <c r="AO114" s="1050"/>
      <c r="AP114" s="1052">
        <v>0.5</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1110107</v>
      </c>
      <c r="BR114" s="1010"/>
      <c r="BS114" s="1010"/>
      <c r="BT114" s="1010"/>
      <c r="BU114" s="1010"/>
      <c r="BV114" s="1010">
        <v>1110576</v>
      </c>
      <c r="BW114" s="1010"/>
      <c r="BX114" s="1010"/>
      <c r="BY114" s="1010"/>
      <c r="BZ114" s="1010"/>
      <c r="CA114" s="1010">
        <v>1099180</v>
      </c>
      <c r="CB114" s="1010"/>
      <c r="CC114" s="1010"/>
      <c r="CD114" s="1010"/>
      <c r="CE114" s="1010"/>
      <c r="CF114" s="1004">
        <v>27.9</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452</v>
      </c>
      <c r="DH114" s="1049"/>
      <c r="DI114" s="1049"/>
      <c r="DJ114" s="1049"/>
      <c r="DK114" s="1050"/>
      <c r="DL114" s="1051" t="s">
        <v>437</v>
      </c>
      <c r="DM114" s="1049"/>
      <c r="DN114" s="1049"/>
      <c r="DO114" s="1049"/>
      <c r="DP114" s="1050"/>
      <c r="DQ114" s="1051" t="s">
        <v>453</v>
      </c>
      <c r="DR114" s="1049"/>
      <c r="DS114" s="1049"/>
      <c r="DT114" s="1049"/>
      <c r="DU114" s="1050"/>
      <c r="DV114" s="1052" t="s">
        <v>390</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452</v>
      </c>
      <c r="AG115" s="1024"/>
      <c r="AH115" s="1024"/>
      <c r="AI115" s="1024"/>
      <c r="AJ115" s="1025"/>
      <c r="AK115" s="1026" t="s">
        <v>452</v>
      </c>
      <c r="AL115" s="1024"/>
      <c r="AM115" s="1024"/>
      <c r="AN115" s="1024"/>
      <c r="AO115" s="1025"/>
      <c r="AP115" s="1027" t="s">
        <v>437</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130</v>
      </c>
      <c r="BR115" s="1010"/>
      <c r="BS115" s="1010"/>
      <c r="BT115" s="1010"/>
      <c r="BU115" s="1010"/>
      <c r="BV115" s="1010" t="s">
        <v>390</v>
      </c>
      <c r="BW115" s="1010"/>
      <c r="BX115" s="1010"/>
      <c r="BY115" s="1010"/>
      <c r="BZ115" s="1010"/>
      <c r="CA115" s="1010" t="s">
        <v>390</v>
      </c>
      <c r="CB115" s="1010"/>
      <c r="CC115" s="1010"/>
      <c r="CD115" s="1010"/>
      <c r="CE115" s="1010"/>
      <c r="CF115" s="1004" t="s">
        <v>390</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437</v>
      </c>
      <c r="DM115" s="1049"/>
      <c r="DN115" s="1049"/>
      <c r="DO115" s="1049"/>
      <c r="DP115" s="1050"/>
      <c r="DQ115" s="1051" t="s">
        <v>437</v>
      </c>
      <c r="DR115" s="1049"/>
      <c r="DS115" s="1049"/>
      <c r="DT115" s="1049"/>
      <c r="DU115" s="1050"/>
      <c r="DV115" s="1052" t="s">
        <v>437</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390</v>
      </c>
      <c r="AG116" s="1049"/>
      <c r="AH116" s="1049"/>
      <c r="AI116" s="1049"/>
      <c r="AJ116" s="1050"/>
      <c r="AK116" s="1051" t="s">
        <v>130</v>
      </c>
      <c r="AL116" s="1049"/>
      <c r="AM116" s="1049"/>
      <c r="AN116" s="1049"/>
      <c r="AO116" s="1050"/>
      <c r="AP116" s="1052" t="s">
        <v>436</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390</v>
      </c>
      <c r="BW116" s="1010"/>
      <c r="BX116" s="1010"/>
      <c r="BY116" s="1010"/>
      <c r="BZ116" s="1010"/>
      <c r="CA116" s="1010" t="s">
        <v>390</v>
      </c>
      <c r="CB116" s="1010"/>
      <c r="CC116" s="1010"/>
      <c r="CD116" s="1010"/>
      <c r="CE116" s="1010"/>
      <c r="CF116" s="1004" t="s">
        <v>439</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460</v>
      </c>
      <c r="DH116" s="1049"/>
      <c r="DI116" s="1049"/>
      <c r="DJ116" s="1049"/>
      <c r="DK116" s="1050"/>
      <c r="DL116" s="1051" t="s">
        <v>452</v>
      </c>
      <c r="DM116" s="1049"/>
      <c r="DN116" s="1049"/>
      <c r="DO116" s="1049"/>
      <c r="DP116" s="1050"/>
      <c r="DQ116" s="1051" t="s">
        <v>439</v>
      </c>
      <c r="DR116" s="1049"/>
      <c r="DS116" s="1049"/>
      <c r="DT116" s="1049"/>
      <c r="DU116" s="1050"/>
      <c r="DV116" s="1052" t="s">
        <v>436</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596724</v>
      </c>
      <c r="AB117" s="1067"/>
      <c r="AC117" s="1067"/>
      <c r="AD117" s="1067"/>
      <c r="AE117" s="1068"/>
      <c r="AF117" s="1069">
        <v>603111</v>
      </c>
      <c r="AG117" s="1067"/>
      <c r="AH117" s="1067"/>
      <c r="AI117" s="1067"/>
      <c r="AJ117" s="1068"/>
      <c r="AK117" s="1069">
        <v>579715</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452</v>
      </c>
      <c r="BR117" s="1010"/>
      <c r="BS117" s="1010"/>
      <c r="BT117" s="1010"/>
      <c r="BU117" s="1010"/>
      <c r="BV117" s="1010" t="s">
        <v>130</v>
      </c>
      <c r="BW117" s="1010"/>
      <c r="BX117" s="1010"/>
      <c r="BY117" s="1010"/>
      <c r="BZ117" s="1010"/>
      <c r="CA117" s="1010" t="s">
        <v>463</v>
      </c>
      <c r="CB117" s="1010"/>
      <c r="CC117" s="1010"/>
      <c r="CD117" s="1010"/>
      <c r="CE117" s="1010"/>
      <c r="CF117" s="1004" t="s">
        <v>390</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390</v>
      </c>
      <c r="DH117" s="1049"/>
      <c r="DI117" s="1049"/>
      <c r="DJ117" s="1049"/>
      <c r="DK117" s="1050"/>
      <c r="DL117" s="1051" t="s">
        <v>463</v>
      </c>
      <c r="DM117" s="1049"/>
      <c r="DN117" s="1049"/>
      <c r="DO117" s="1049"/>
      <c r="DP117" s="1050"/>
      <c r="DQ117" s="1051" t="s">
        <v>463</v>
      </c>
      <c r="DR117" s="1049"/>
      <c r="DS117" s="1049"/>
      <c r="DT117" s="1049"/>
      <c r="DU117" s="1050"/>
      <c r="DV117" s="1052" t="s">
        <v>390</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308</v>
      </c>
      <c r="AG118" s="975"/>
      <c r="AH118" s="975"/>
      <c r="AI118" s="975"/>
      <c r="AJ118" s="976"/>
      <c r="AK118" s="974" t="s">
        <v>307</v>
      </c>
      <c r="AL118" s="975"/>
      <c r="AM118" s="975"/>
      <c r="AN118" s="975"/>
      <c r="AO118" s="976"/>
      <c r="AP118" s="1061" t="s">
        <v>429</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439</v>
      </c>
      <c r="BW118" s="1088"/>
      <c r="BX118" s="1088"/>
      <c r="BY118" s="1088"/>
      <c r="BZ118" s="1088"/>
      <c r="CA118" s="1088" t="s">
        <v>437</v>
      </c>
      <c r="CB118" s="1088"/>
      <c r="CC118" s="1088"/>
      <c r="CD118" s="1088"/>
      <c r="CE118" s="1088"/>
      <c r="CF118" s="1004" t="s">
        <v>437</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463</v>
      </c>
      <c r="DM118" s="1049"/>
      <c r="DN118" s="1049"/>
      <c r="DO118" s="1049"/>
      <c r="DP118" s="1050"/>
      <c r="DQ118" s="1051" t="s">
        <v>463</v>
      </c>
      <c r="DR118" s="1049"/>
      <c r="DS118" s="1049"/>
      <c r="DT118" s="1049"/>
      <c r="DU118" s="1050"/>
      <c r="DV118" s="1052" t="s">
        <v>463</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390</v>
      </c>
      <c r="AB119" s="982"/>
      <c r="AC119" s="982"/>
      <c r="AD119" s="982"/>
      <c r="AE119" s="983"/>
      <c r="AF119" s="984" t="s">
        <v>439</v>
      </c>
      <c r="AG119" s="982"/>
      <c r="AH119" s="982"/>
      <c r="AI119" s="982"/>
      <c r="AJ119" s="983"/>
      <c r="AK119" s="984" t="s">
        <v>463</v>
      </c>
      <c r="AL119" s="982"/>
      <c r="AM119" s="982"/>
      <c r="AN119" s="982"/>
      <c r="AO119" s="983"/>
      <c r="AP119" s="985" t="s">
        <v>130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467</v>
      </c>
      <c r="BP119" s="1096"/>
      <c r="BQ119" s="1087">
        <v>4741130</v>
      </c>
      <c r="BR119" s="1088"/>
      <c r="BS119" s="1088"/>
      <c r="BT119" s="1088"/>
      <c r="BU119" s="1088"/>
      <c r="BV119" s="1088">
        <v>4390180</v>
      </c>
      <c r="BW119" s="1088"/>
      <c r="BX119" s="1088"/>
      <c r="BY119" s="1088"/>
      <c r="BZ119" s="1088"/>
      <c r="CA119" s="1088">
        <v>4009575</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453</v>
      </c>
      <c r="DH119" s="1074"/>
      <c r="DI119" s="1074"/>
      <c r="DJ119" s="1074"/>
      <c r="DK119" s="1075"/>
      <c r="DL119" s="1073" t="s">
        <v>130</v>
      </c>
      <c r="DM119" s="1074"/>
      <c r="DN119" s="1074"/>
      <c r="DO119" s="1074"/>
      <c r="DP119" s="1075"/>
      <c r="DQ119" s="1073" t="s">
        <v>437</v>
      </c>
      <c r="DR119" s="1074"/>
      <c r="DS119" s="1074"/>
      <c r="DT119" s="1074"/>
      <c r="DU119" s="1075"/>
      <c r="DV119" s="1076" t="s">
        <v>390</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437</v>
      </c>
      <c r="AB120" s="1049"/>
      <c r="AC120" s="1049"/>
      <c r="AD120" s="1049"/>
      <c r="AE120" s="1050"/>
      <c r="AF120" s="1051" t="s">
        <v>390</v>
      </c>
      <c r="AG120" s="1049"/>
      <c r="AH120" s="1049"/>
      <c r="AI120" s="1049"/>
      <c r="AJ120" s="1050"/>
      <c r="AK120" s="1051" t="s">
        <v>390</v>
      </c>
      <c r="AL120" s="1049"/>
      <c r="AM120" s="1049"/>
      <c r="AN120" s="1049"/>
      <c r="AO120" s="1050"/>
      <c r="AP120" s="1052" t="s">
        <v>390</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7404604</v>
      </c>
      <c r="BR120" s="1017"/>
      <c r="BS120" s="1017"/>
      <c r="BT120" s="1017"/>
      <c r="BU120" s="1017"/>
      <c r="BV120" s="1017">
        <v>7895092</v>
      </c>
      <c r="BW120" s="1017"/>
      <c r="BX120" s="1017"/>
      <c r="BY120" s="1017"/>
      <c r="BZ120" s="1017"/>
      <c r="CA120" s="1017">
        <v>8882965</v>
      </c>
      <c r="CB120" s="1017"/>
      <c r="CC120" s="1017"/>
      <c r="CD120" s="1017"/>
      <c r="CE120" s="1017"/>
      <c r="CF120" s="1031">
        <v>225.4</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2898049</v>
      </c>
      <c r="DH120" s="1017"/>
      <c r="DI120" s="1017"/>
      <c r="DJ120" s="1017"/>
      <c r="DK120" s="1017"/>
      <c r="DL120" s="1017">
        <v>2617898</v>
      </c>
      <c r="DM120" s="1017"/>
      <c r="DN120" s="1017"/>
      <c r="DO120" s="1017"/>
      <c r="DP120" s="1017"/>
      <c r="DQ120" s="1017">
        <v>2320225</v>
      </c>
      <c r="DR120" s="1017"/>
      <c r="DS120" s="1017"/>
      <c r="DT120" s="1017"/>
      <c r="DU120" s="1017"/>
      <c r="DV120" s="1018">
        <v>58.9</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463</v>
      </c>
      <c r="AB121" s="1049"/>
      <c r="AC121" s="1049"/>
      <c r="AD121" s="1049"/>
      <c r="AE121" s="1050"/>
      <c r="AF121" s="1051" t="s">
        <v>390</v>
      </c>
      <c r="AG121" s="1049"/>
      <c r="AH121" s="1049"/>
      <c r="AI121" s="1049"/>
      <c r="AJ121" s="1050"/>
      <c r="AK121" s="1051" t="s">
        <v>463</v>
      </c>
      <c r="AL121" s="1049"/>
      <c r="AM121" s="1049"/>
      <c r="AN121" s="1049"/>
      <c r="AO121" s="1050"/>
      <c r="AP121" s="1052" t="s">
        <v>439</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t="s">
        <v>390</v>
      </c>
      <c r="BR121" s="1010"/>
      <c r="BS121" s="1010"/>
      <c r="BT121" s="1010"/>
      <c r="BU121" s="1010"/>
      <c r="BV121" s="1010" t="s">
        <v>390</v>
      </c>
      <c r="BW121" s="1010"/>
      <c r="BX121" s="1010"/>
      <c r="BY121" s="1010"/>
      <c r="BZ121" s="1010"/>
      <c r="CA121" s="1010" t="s">
        <v>453</v>
      </c>
      <c r="CB121" s="1010"/>
      <c r="CC121" s="1010"/>
      <c r="CD121" s="1010"/>
      <c r="CE121" s="1010"/>
      <c r="CF121" s="1004" t="s">
        <v>437</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1155</v>
      </c>
      <c r="DH121" s="1010"/>
      <c r="DI121" s="1010"/>
      <c r="DJ121" s="1010"/>
      <c r="DK121" s="1010"/>
      <c r="DL121" s="1010">
        <v>825</v>
      </c>
      <c r="DM121" s="1010"/>
      <c r="DN121" s="1010"/>
      <c r="DO121" s="1010"/>
      <c r="DP121" s="1010"/>
      <c r="DQ121" s="1010">
        <v>615</v>
      </c>
      <c r="DR121" s="1010"/>
      <c r="DS121" s="1010"/>
      <c r="DT121" s="1010"/>
      <c r="DU121" s="1010"/>
      <c r="DV121" s="1011">
        <v>0</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390</v>
      </c>
      <c r="AB122" s="1049"/>
      <c r="AC122" s="1049"/>
      <c r="AD122" s="1049"/>
      <c r="AE122" s="1050"/>
      <c r="AF122" s="1051" t="s">
        <v>453</v>
      </c>
      <c r="AG122" s="1049"/>
      <c r="AH122" s="1049"/>
      <c r="AI122" s="1049"/>
      <c r="AJ122" s="1050"/>
      <c r="AK122" s="1051" t="s">
        <v>439</v>
      </c>
      <c r="AL122" s="1049"/>
      <c r="AM122" s="1049"/>
      <c r="AN122" s="1049"/>
      <c r="AO122" s="1050"/>
      <c r="AP122" s="1052" t="s">
        <v>437</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2693221</v>
      </c>
      <c r="BR122" s="1088"/>
      <c r="BS122" s="1088"/>
      <c r="BT122" s="1088"/>
      <c r="BU122" s="1088"/>
      <c r="BV122" s="1088">
        <v>2449637</v>
      </c>
      <c r="BW122" s="1088"/>
      <c r="BX122" s="1088"/>
      <c r="BY122" s="1088"/>
      <c r="BZ122" s="1088"/>
      <c r="CA122" s="1088">
        <v>2181903</v>
      </c>
      <c r="CB122" s="1088"/>
      <c r="CC122" s="1088"/>
      <c r="CD122" s="1088"/>
      <c r="CE122" s="1088"/>
      <c r="CF122" s="1108">
        <v>55.4</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t="s">
        <v>437</v>
      </c>
      <c r="DH122" s="1010"/>
      <c r="DI122" s="1010"/>
      <c r="DJ122" s="1010"/>
      <c r="DK122" s="1010"/>
      <c r="DL122" s="1010" t="s">
        <v>437</v>
      </c>
      <c r="DM122" s="1010"/>
      <c r="DN122" s="1010"/>
      <c r="DO122" s="1010"/>
      <c r="DP122" s="1010"/>
      <c r="DQ122" s="1010" t="s">
        <v>130</v>
      </c>
      <c r="DR122" s="1010"/>
      <c r="DS122" s="1010"/>
      <c r="DT122" s="1010"/>
      <c r="DU122" s="1010"/>
      <c r="DV122" s="1011" t="s">
        <v>453</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390</v>
      </c>
      <c r="AB123" s="1049"/>
      <c r="AC123" s="1049"/>
      <c r="AD123" s="1049"/>
      <c r="AE123" s="1050"/>
      <c r="AF123" s="1051" t="s">
        <v>439</v>
      </c>
      <c r="AG123" s="1049"/>
      <c r="AH123" s="1049"/>
      <c r="AI123" s="1049"/>
      <c r="AJ123" s="1050"/>
      <c r="AK123" s="1051" t="s">
        <v>390</v>
      </c>
      <c r="AL123" s="1049"/>
      <c r="AM123" s="1049"/>
      <c r="AN123" s="1049"/>
      <c r="AO123" s="1050"/>
      <c r="AP123" s="1052" t="s">
        <v>130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477</v>
      </c>
      <c r="BP123" s="1096"/>
      <c r="BQ123" s="1155">
        <v>10097825</v>
      </c>
      <c r="BR123" s="1156"/>
      <c r="BS123" s="1156"/>
      <c r="BT123" s="1156"/>
      <c r="BU123" s="1156"/>
      <c r="BV123" s="1156">
        <v>10344729</v>
      </c>
      <c r="BW123" s="1156"/>
      <c r="BX123" s="1156"/>
      <c r="BY123" s="1156"/>
      <c r="BZ123" s="1156"/>
      <c r="CA123" s="1156">
        <v>11064868</v>
      </c>
      <c r="CB123" s="1156"/>
      <c r="CC123" s="1156"/>
      <c r="CD123" s="1156"/>
      <c r="CE123" s="1156"/>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t="s">
        <v>453</v>
      </c>
      <c r="DH123" s="1049"/>
      <c r="DI123" s="1049"/>
      <c r="DJ123" s="1049"/>
      <c r="DK123" s="1050"/>
      <c r="DL123" s="1051" t="s">
        <v>439</v>
      </c>
      <c r="DM123" s="1049"/>
      <c r="DN123" s="1049"/>
      <c r="DO123" s="1049"/>
      <c r="DP123" s="1050"/>
      <c r="DQ123" s="1051" t="s">
        <v>439</v>
      </c>
      <c r="DR123" s="1049"/>
      <c r="DS123" s="1049"/>
      <c r="DT123" s="1049"/>
      <c r="DU123" s="1050"/>
      <c r="DV123" s="1052" t="s">
        <v>439</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453</v>
      </c>
      <c r="AB124" s="1049"/>
      <c r="AC124" s="1049"/>
      <c r="AD124" s="1049"/>
      <c r="AE124" s="1050"/>
      <c r="AF124" s="1051" t="s">
        <v>453</v>
      </c>
      <c r="AG124" s="1049"/>
      <c r="AH124" s="1049"/>
      <c r="AI124" s="1049"/>
      <c r="AJ124" s="1050"/>
      <c r="AK124" s="1051" t="s">
        <v>453</v>
      </c>
      <c r="AL124" s="1049"/>
      <c r="AM124" s="1049"/>
      <c r="AN124" s="1049"/>
      <c r="AO124" s="1050"/>
      <c r="AP124" s="1052" t="s">
        <v>439</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439</v>
      </c>
      <c r="BR124" s="1118"/>
      <c r="BS124" s="1118"/>
      <c r="BT124" s="1118"/>
      <c r="BU124" s="1118"/>
      <c r="BV124" s="1118" t="s">
        <v>463</v>
      </c>
      <c r="BW124" s="1118"/>
      <c r="BX124" s="1118"/>
      <c r="BY124" s="1118"/>
      <c r="BZ124" s="1118"/>
      <c r="CA124" s="1118" t="s">
        <v>439</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130</v>
      </c>
      <c r="DR124" s="1074"/>
      <c r="DS124" s="1074"/>
      <c r="DT124" s="1074"/>
      <c r="DU124" s="1075"/>
      <c r="DV124" s="1076" t="s">
        <v>390</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390</v>
      </c>
      <c r="AB125" s="1049"/>
      <c r="AC125" s="1049"/>
      <c r="AD125" s="1049"/>
      <c r="AE125" s="1050"/>
      <c r="AF125" s="1051" t="s">
        <v>130</v>
      </c>
      <c r="AG125" s="1049"/>
      <c r="AH125" s="1049"/>
      <c r="AI125" s="1049"/>
      <c r="AJ125" s="1050"/>
      <c r="AK125" s="1051" t="s">
        <v>390</v>
      </c>
      <c r="AL125" s="1049"/>
      <c r="AM125" s="1049"/>
      <c r="AN125" s="1049"/>
      <c r="AO125" s="1050"/>
      <c r="AP125" s="1052" t="s">
        <v>390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390</v>
      </c>
      <c r="DH125" s="1017"/>
      <c r="DI125" s="1017"/>
      <c r="DJ125" s="1017"/>
      <c r="DK125" s="1017"/>
      <c r="DL125" s="1017" t="s">
        <v>390</v>
      </c>
      <c r="DM125" s="1017"/>
      <c r="DN125" s="1017"/>
      <c r="DO125" s="1017"/>
      <c r="DP125" s="1017"/>
      <c r="DQ125" s="1017" t="s">
        <v>390</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130</v>
      </c>
      <c r="AB126" s="1049"/>
      <c r="AC126" s="1049"/>
      <c r="AD126" s="1049"/>
      <c r="AE126" s="1050"/>
      <c r="AF126" s="1051" t="s">
        <v>437</v>
      </c>
      <c r="AG126" s="1049"/>
      <c r="AH126" s="1049"/>
      <c r="AI126" s="1049"/>
      <c r="AJ126" s="1050"/>
      <c r="AK126" s="1051" t="s">
        <v>390</v>
      </c>
      <c r="AL126" s="1049"/>
      <c r="AM126" s="1049"/>
      <c r="AN126" s="1049"/>
      <c r="AO126" s="1050"/>
      <c r="AP126" s="1052" t="s">
        <v>390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390</v>
      </c>
      <c r="DH126" s="1010"/>
      <c r="DI126" s="1010"/>
      <c r="DJ126" s="1010"/>
      <c r="DK126" s="1010"/>
      <c r="DL126" s="1010" t="s">
        <v>390</v>
      </c>
      <c r="DM126" s="1010"/>
      <c r="DN126" s="1010"/>
      <c r="DO126" s="1010"/>
      <c r="DP126" s="1010"/>
      <c r="DQ126" s="1010" t="s">
        <v>390</v>
      </c>
      <c r="DR126" s="1010"/>
      <c r="DS126" s="1010"/>
      <c r="DT126" s="1010"/>
      <c r="DU126" s="1010"/>
      <c r="DV126" s="1011" t="s">
        <v>390</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390</v>
      </c>
      <c r="AB127" s="1049"/>
      <c r="AC127" s="1049"/>
      <c r="AD127" s="1049"/>
      <c r="AE127" s="1050"/>
      <c r="AF127" s="1051" t="s">
        <v>390</v>
      </c>
      <c r="AG127" s="1049"/>
      <c r="AH127" s="1049"/>
      <c r="AI127" s="1049"/>
      <c r="AJ127" s="1050"/>
      <c r="AK127" s="1051" t="s">
        <v>390</v>
      </c>
      <c r="AL127" s="1049"/>
      <c r="AM127" s="1049"/>
      <c r="AN127" s="1049"/>
      <c r="AO127" s="1050"/>
      <c r="AP127" s="1052" t="s">
        <v>390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390</v>
      </c>
      <c r="DH127" s="1010"/>
      <c r="DI127" s="1010"/>
      <c r="DJ127" s="1010"/>
      <c r="DK127" s="1010"/>
      <c r="DL127" s="1010" t="s">
        <v>390</v>
      </c>
      <c r="DM127" s="1010"/>
      <c r="DN127" s="1010"/>
      <c r="DO127" s="1010"/>
      <c r="DP127" s="1010"/>
      <c r="DQ127" s="1010" t="s">
        <v>390</v>
      </c>
      <c r="DR127" s="1010"/>
      <c r="DS127" s="1010"/>
      <c r="DT127" s="1010"/>
      <c r="DU127" s="1010"/>
      <c r="DV127" s="1011" t="s">
        <v>390</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t="s">
        <v>390</v>
      </c>
      <c r="AB128" s="1138"/>
      <c r="AC128" s="1138"/>
      <c r="AD128" s="1138"/>
      <c r="AE128" s="1139"/>
      <c r="AF128" s="1140" t="s">
        <v>437</v>
      </c>
      <c r="AG128" s="1138"/>
      <c r="AH128" s="1138"/>
      <c r="AI128" s="1138"/>
      <c r="AJ128" s="1139"/>
      <c r="AK128" s="1140" t="s">
        <v>390</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390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439</v>
      </c>
      <c r="DH128" s="1130"/>
      <c r="DI128" s="1130"/>
      <c r="DJ128" s="1130"/>
      <c r="DK128" s="1130"/>
      <c r="DL128" s="1130" t="s">
        <v>494</v>
      </c>
      <c r="DM128" s="1130"/>
      <c r="DN128" s="1130"/>
      <c r="DO128" s="1130"/>
      <c r="DP128" s="1130"/>
      <c r="DQ128" s="1130" t="s">
        <v>439</v>
      </c>
      <c r="DR128" s="1130"/>
      <c r="DS128" s="1130"/>
      <c r="DT128" s="1130"/>
      <c r="DU128" s="1130"/>
      <c r="DV128" s="1131" t="s">
        <v>439</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3919015</v>
      </c>
      <c r="AB129" s="1049"/>
      <c r="AC129" s="1049"/>
      <c r="AD129" s="1049"/>
      <c r="AE129" s="1050"/>
      <c r="AF129" s="1051">
        <v>4674688</v>
      </c>
      <c r="AG129" s="1049"/>
      <c r="AH129" s="1049"/>
      <c r="AI129" s="1049"/>
      <c r="AJ129" s="1050"/>
      <c r="AK129" s="1051">
        <v>4251175</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494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324204</v>
      </c>
      <c r="AB130" s="1049"/>
      <c r="AC130" s="1049"/>
      <c r="AD130" s="1049"/>
      <c r="AE130" s="1050"/>
      <c r="AF130" s="1051">
        <v>317572</v>
      </c>
      <c r="AG130" s="1049"/>
      <c r="AH130" s="1049"/>
      <c r="AI130" s="1049"/>
      <c r="AJ130" s="1050"/>
      <c r="AK130" s="1051">
        <v>311002</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6.9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3594811</v>
      </c>
      <c r="AB131" s="1074"/>
      <c r="AC131" s="1074"/>
      <c r="AD131" s="1074"/>
      <c r="AE131" s="1075"/>
      <c r="AF131" s="1073">
        <v>4357116</v>
      </c>
      <c r="AG131" s="1074"/>
      <c r="AH131" s="1074"/>
      <c r="AI131" s="1074"/>
      <c r="AJ131" s="1075"/>
      <c r="AK131" s="1073">
        <v>3940173</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t="s">
        <v>439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7.5809270639999999</v>
      </c>
      <c r="AB132" s="1190"/>
      <c r="AC132" s="1190"/>
      <c r="AD132" s="1190"/>
      <c r="AE132" s="1191"/>
      <c r="AF132" s="1192">
        <v>6.5533944929999999</v>
      </c>
      <c r="AG132" s="1190"/>
      <c r="AH132" s="1190"/>
      <c r="AI132" s="1190"/>
      <c r="AJ132" s="1191"/>
      <c r="AK132" s="1192">
        <v>6.8198274540000003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9.8000000000000007</v>
      </c>
      <c r="AB133" s="1173"/>
      <c r="AC133" s="1173"/>
      <c r="AD133" s="1173"/>
      <c r="AE133" s="1174"/>
      <c r="AF133" s="1172">
        <v>8.1999999999999993</v>
      </c>
      <c r="AG133" s="1173"/>
      <c r="AH133" s="1173"/>
      <c r="AI133" s="1173"/>
      <c r="AJ133" s="1174"/>
      <c r="AK133" s="1172">
        <v>6.9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2pUcPwVukbqjTIdlC5XjGsDrKiFz8tVNEdjOMoTEqYhAKs0t5kR3cQ8YHJIJJceRL+wkcO7jKJ6iwIgF2OJdg==" saltValue="NMNtvzXPlLA5GEMdGeeE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3KHXMrp/oXtj052kndnqSK7OglZjszTzVzs+mH9euDycM+E/QmImDk+YMFsSXWH5RKEvTWnT/P4xPWmCD0b1w==" saltValue="UTJ+L7tVZeeefaQ/m6vu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06gzHJnPNGq61qIscM/R5pxdVYdTPCI6HLGYmb931BI0asV+dDdT+tzjtF0jTsHBZHv2Dp2dm/QkFXdWTpITA==" saltValue="dHWjjKyLcf5tQiVKMKM2t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1211911</v>
      </c>
      <c r="AP9" s="312">
        <v>137576</v>
      </c>
      <c r="AQ9" s="313">
        <v>116834</v>
      </c>
      <c r="AR9" s="314">
        <v>17.8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8277</v>
      </c>
      <c r="AP10" s="315">
        <v>940</v>
      </c>
      <c r="AQ10" s="316">
        <v>12766</v>
      </c>
      <c r="AR10" s="317">
        <v>-92.6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244227</v>
      </c>
      <c r="AP11" s="315">
        <v>27725</v>
      </c>
      <c r="AQ11" s="316">
        <v>19336</v>
      </c>
      <c r="AR11" s="317">
        <v>43.4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v>240</v>
      </c>
      <c r="AP12" s="315">
        <v>27</v>
      </c>
      <c r="AQ12" s="316">
        <v>1049</v>
      </c>
      <c r="AR12" s="317">
        <v>-97.4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51435</v>
      </c>
      <c r="AP14" s="315">
        <v>5839</v>
      </c>
      <c r="AQ14" s="316">
        <v>5063</v>
      </c>
      <c r="AR14" s="317">
        <v>15.3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9212</v>
      </c>
      <c r="AP15" s="315">
        <v>1046</v>
      </c>
      <c r="AQ15" s="316">
        <v>3168</v>
      </c>
      <c r="AR15" s="317">
        <v>-67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-39848</v>
      </c>
      <c r="AP16" s="315">
        <v>-4524</v>
      </c>
      <c r="AQ16" s="316">
        <v>-11723</v>
      </c>
      <c r="AR16" s="317">
        <v>-61.4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1485454</v>
      </c>
      <c r="AP17" s="315">
        <v>168629</v>
      </c>
      <c r="AQ17" s="316">
        <v>146494</v>
      </c>
      <c r="AR17" s="317">
        <v>15.1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13.05</v>
      </c>
      <c r="AP21" s="328">
        <v>13.76</v>
      </c>
      <c r="AQ21" s="329">
        <v>-0.71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99.8</v>
      </c>
      <c r="AP22" s="333">
        <v>94.9</v>
      </c>
      <c r="AQ22" s="334">
        <v>4.9000000000000004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77933</v>
      </c>
      <c r="AP32" s="342">
        <v>8847</v>
      </c>
      <c r="AQ32" s="343">
        <v>73591</v>
      </c>
      <c r="AR32" s="344">
        <v>-88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518</v>
      </c>
      <c r="AP34" s="342" t="s">
        <v>518</v>
      </c>
      <c r="AQ34" s="343">
        <v>1</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481027</v>
      </c>
      <c r="AP35" s="342">
        <v>54606</v>
      </c>
      <c r="AQ35" s="343">
        <v>19214</v>
      </c>
      <c r="AR35" s="344">
        <v>184.2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20755</v>
      </c>
      <c r="AP36" s="342">
        <v>2356</v>
      </c>
      <c r="AQ36" s="343">
        <v>5293</v>
      </c>
      <c r="AR36" s="344">
        <v>-55.5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t="s">
        <v>518</v>
      </c>
      <c r="AP37" s="342" t="s">
        <v>518</v>
      </c>
      <c r="AQ37" s="343">
        <v>1256</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518</v>
      </c>
      <c r="AP38" s="345" t="s">
        <v>518</v>
      </c>
      <c r="AQ38" s="346">
        <v>9</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t="s">
        <v>518</v>
      </c>
      <c r="AP39" s="342" t="s">
        <v>518</v>
      </c>
      <c r="AQ39" s="343">
        <v>-3572</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-311002</v>
      </c>
      <c r="AP40" s="342">
        <v>-35305</v>
      </c>
      <c r="AQ40" s="343">
        <v>-65248</v>
      </c>
      <c r="AR40" s="344">
        <v>-45.9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268713</v>
      </c>
      <c r="AP41" s="342">
        <v>30504</v>
      </c>
      <c r="AQ41" s="343">
        <v>30545</v>
      </c>
      <c r="AR41" s="344">
        <v>-0.1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178819</v>
      </c>
      <c r="AN51" s="364">
        <v>20888</v>
      </c>
      <c r="AO51" s="365">
        <v>76.599999999999994</v>
      </c>
      <c r="AP51" s="366">
        <v>119685</v>
      </c>
      <c r="AQ51" s="367">
        <v>0</v>
      </c>
      <c r="AR51" s="368">
        <v>76.599999999999994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151665</v>
      </c>
      <c r="AN52" s="372">
        <v>17716</v>
      </c>
      <c r="AO52" s="373">
        <v>72.7</v>
      </c>
      <c r="AP52" s="374">
        <v>68464</v>
      </c>
      <c r="AQ52" s="375">
        <v>18.399999999999999</v>
      </c>
      <c r="AR52" s="376">
        <v>54.3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319173</v>
      </c>
      <c r="AN53" s="364">
        <v>37087</v>
      </c>
      <c r="AO53" s="365">
        <v>77.599999999999994</v>
      </c>
      <c r="AP53" s="366">
        <v>109920</v>
      </c>
      <c r="AQ53" s="367">
        <v>-8.1999999999999993</v>
      </c>
      <c r="AR53" s="368">
        <v>85.8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182373</v>
      </c>
      <c r="AN54" s="372">
        <v>21191</v>
      </c>
      <c r="AO54" s="373">
        <v>19.600000000000001</v>
      </c>
      <c r="AP54" s="374">
        <v>62739</v>
      </c>
      <c r="AQ54" s="375">
        <v>-8.4</v>
      </c>
      <c r="AR54" s="376">
        <v>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149331</v>
      </c>
      <c r="AN55" s="364">
        <v>17388</v>
      </c>
      <c r="AO55" s="365">
        <v>-53.1</v>
      </c>
      <c r="AP55" s="366">
        <v>119882</v>
      </c>
      <c r="AQ55" s="367">
        <v>9.1</v>
      </c>
      <c r="AR55" s="368">
        <v>-62.2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75615</v>
      </c>
      <c r="AN56" s="372">
        <v>8805</v>
      </c>
      <c r="AO56" s="373">
        <v>-58.4</v>
      </c>
      <c r="AP56" s="374">
        <v>66481</v>
      </c>
      <c r="AQ56" s="375">
        <v>6</v>
      </c>
      <c r="AR56" s="376">
        <v>-64.400000000000006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286345</v>
      </c>
      <c r="AN57" s="364">
        <v>32662</v>
      </c>
      <c r="AO57" s="365">
        <v>87.8</v>
      </c>
      <c r="AP57" s="366">
        <v>116162</v>
      </c>
      <c r="AQ57" s="367">
        <v>-3.1</v>
      </c>
      <c r="AR57" s="368">
        <v>90.9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202672</v>
      </c>
      <c r="AN58" s="372">
        <v>23118</v>
      </c>
      <c r="AO58" s="373">
        <v>162.6</v>
      </c>
      <c r="AP58" s="374">
        <v>61562</v>
      </c>
      <c r="AQ58" s="375">
        <v>-7.4</v>
      </c>
      <c r="AR58" s="376">
        <v>170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477187</v>
      </c>
      <c r="AN59" s="364">
        <v>54170</v>
      </c>
      <c r="AO59" s="365">
        <v>65.900000000000006</v>
      </c>
      <c r="AP59" s="366">
        <v>121449</v>
      </c>
      <c r="AQ59" s="367">
        <v>4.5999999999999996</v>
      </c>
      <c r="AR59" s="368">
        <v>61.3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86314</v>
      </c>
      <c r="AN60" s="372">
        <v>9798</v>
      </c>
      <c r="AO60" s="373">
        <v>-57.6</v>
      </c>
      <c r="AP60" s="374">
        <v>62922</v>
      </c>
      <c r="AQ60" s="375">
        <v>2.2000000000000002</v>
      </c>
      <c r="AR60" s="376">
        <v>-59.8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282171</v>
      </c>
      <c r="AN61" s="379">
        <v>32439</v>
      </c>
      <c r="AO61" s="380">
        <v>51</v>
      </c>
      <c r="AP61" s="381">
        <v>117420</v>
      </c>
      <c r="AQ61" s="382">
        <v>0.5</v>
      </c>
      <c r="AR61" s="368">
        <v>50.5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139728</v>
      </c>
      <c r="AN62" s="372">
        <v>16126</v>
      </c>
      <c r="AO62" s="373">
        <v>27.8</v>
      </c>
      <c r="AP62" s="374">
        <v>64434</v>
      </c>
      <c r="AQ62" s="375">
        <v>2.2000000000000002</v>
      </c>
      <c r="AR62" s="376">
        <v>25.6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AYfb0WGivkG1+S5sdWS1Ub8CCZZo4pTWWdIA31tSz9ODteCVXDeYTxVF+VSa1FB9/p54QJKGjuiZu2bhJwMpg==" saltValue="MNtr1k0BpudLkZzC9c/a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0Uyp2L/UpGJBKs6PZWddzhW6l1Ybxyzy1j2SibgkVlN767gB2ebbELISoF9V2rdaNfmYrJuzjtIaIrrIdhN4w==" saltValue="rMnzK49tToA+3Z0Isuvhe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Oz0HYOGdS/tR+k+S/kTW4O3K/kAFukuGcgUEQzLeKh5/n6HAxvarweFXG63/le/erBYQOe2YS5eja9shGCpA==" saltValue="5UvNOIDZ5Lam/ZVWywSxj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128.06</v>
      </c>
      <c r="G47" s="12">
        <v>146.47999999999999</v>
      </c>
      <c r="H47" s="12">
        <v>175.37</v>
      </c>
      <c r="I47" s="12">
        <v>44.39</v>
      </c>
      <c r="J47" s="13">
        <v>69.55</v>
      </c>
    </row>
    <row r="48" spans="2:10" ht="57.75" customHeight="1" x14ac:dyDescent="0.15">
      <c r="B48" s="14"/>
      <c r="C48" s="1234" t="s">
        <v>4</v>
      </c>
      <c r="D48" s="1234"/>
      <c r="E48" s="1235"/>
      <c r="F48" s="15">
        <v>5.49</v>
      </c>
      <c r="G48" s="16">
        <v>8.64</v>
      </c>
      <c r="H48" s="16">
        <v>7.62</v>
      </c>
      <c r="I48" s="16">
        <v>6.74</v>
      </c>
      <c r="J48" s="17">
        <v>9.01</v>
      </c>
    </row>
    <row r="49" spans="2:10" ht="57.75" customHeight="1" thickBot="1" x14ac:dyDescent="0.2">
      <c r="B49" s="18"/>
      <c r="C49" s="1236" t="s">
        <v>5</v>
      </c>
      <c r="D49" s="1236"/>
      <c r="E49" s="1237"/>
      <c r="F49" s="19">
        <v>11.65</v>
      </c>
      <c r="G49" s="20">
        <v>26.07</v>
      </c>
      <c r="H49" s="20">
        <v>37.93</v>
      </c>
      <c r="I49" s="20" t="s">
        <v>564</v>
      </c>
      <c r="J49" s="21">
        <v>22.33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ddilU7BogqU31UMoRv12OocvGnw6PmOs2RYCUaXSNCUrH2FrBosooVgZ78l5LJVMVucj5IaLO/mo8c+iw6ZSw==" saltValue="MxN6SkppP+1aeNr3N8WB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2020-03-09T02:49:07Z</cp:lastPrinted>
  <dcterms:created xsi:type="dcterms:W3CDTF">2020-02-10T04:47:23Z</dcterms:created>
  <dcterms:modified xsi:type="dcterms:W3CDTF">2020-09-30T02:49:14Z</dcterms:modified>
</cp:coreProperties>
</file>