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1~2(H30決算)\02-4 チェック作業（２回目）\チェック完了したらこちらに格納\リンク作業済\"/>
    </mc:Choice>
  </mc:AlternateContent>
  <bookViews>
    <workbookView xWindow="0" yWindow="0" windowWidth="18735" windowHeight="112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<sst xmlns="http://schemas.openxmlformats.org/spreadsheetml/2006/main" count="1162" uniqueCount="616">
  <si>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</si>
  <si>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</si>
  <si>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</si>
  <si>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</si>
  <si>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</si>
  <si>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</si>
  <si>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</si>
  <si>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</si>
  <si>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</si>
  <si>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</si>
  <si>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</si>
  <si>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</si>
  <si>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</si>
  <si>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</si>
  <si>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</si>
  <si>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</si>
  <si>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</si>
  <si>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</si>
  <si>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</si>
  <si>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</si>
  <si>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</si>
  <si>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</si>
  <si>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</si>
  <si>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</si>
  <si>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</si>
  <si>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</si>
  <si>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</si>
  <si>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</si>
  <si>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</si>
  <si>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</si>
  <si>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</si>
  <si>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</si>
  <si>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</si>
  <si>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</si>
  <si>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</si>
  <si>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</si>
  <si>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</si>
  <si>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</si>
  <si>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</si>
  <si>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</si>
  <si>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</si>
  <si>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</si>
  <si>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</si>
  <si>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</si>
  <si>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</si>
  <si>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</si>
  <si>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</si>
  <si>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</si>
  <si>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</si>
  <si>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</si>
  <si>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</si>
  <si>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</si>
  <si>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</si>
  <si>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</si>
  <si>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</si>
  <si>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</si>
  <si>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</si>
  <si>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</si>
  <si>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</si>
  <si>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</si>
  <si>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</si>
  <si>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</si>
  <si>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</si>
  <si>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</si>
  <si>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</si>
  <si>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</si>
  <si>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</si>
  <si>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</si>
  <si>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</si>
  <si>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</si>
  <si>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</si>
  <si>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</si>
  <si>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</si>
  <si>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</si>
  <si>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</si>
  <si>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</si>
  <si>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</si>
  <si>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</si>
  <si>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</si>
  <si>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</si>
  <si>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</si>
  <si>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</si>
  <si>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</si>
  <si>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</si>
  <si>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</si>
  <si>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</si>
  <si>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</si>
  <si>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</si>
  <si>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</si>
  <si>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</si>
  <si>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</si>
  <si>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</si>
  <si>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</si>
  <si>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</si>
  <si>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</si>
  <si>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</si>
  <si>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</si>
  <si>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</si>
  <si>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能勢町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</si>
  <si>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</si>
  <si>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</si>
  <si>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</si>
  <si>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</si>
  <si>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</si>
  <si>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</si>
  <si>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</si>
  <si>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</si>
  <si>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</si>
  <si>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</si>
  <si>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</si>
  <si>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</si>
  <si>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</si>
  <si>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</si>
  <si>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</si>
  <si>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</si>
  <si>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</si>
  <si>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</si>
  <si>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</si>
  <si>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</si>
  <si>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</si>
  <si>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</si>
  <si>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</si>
  <si>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</si>
  <si>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</si>
  <si>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</si>
  <si>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</si>
  <si>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</si>
  <si>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</si>
  <si>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</si>
  <si>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</si>
  <si>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</si>
  <si>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</si>
  <si>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</si>
  <si>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</si>
  <si>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</si>
  <si>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</si>
  <si>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</si>
  <si>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</si>
  <si>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</si>
  <si>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</si>
  <si>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</si>
  <si>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</si>
  <si>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</si>
  <si>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</si>
  <si>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</si>
  <si>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</si>
  <si>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</si>
  <si>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</si>
  <si>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</si>
  <si>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</si>
  <si>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</si>
  <si>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</si>
  <si>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4"/>
  </si>
  <si>
    <t>うち日本人(％)</t>
    <phoneticPr fontId="5"/>
  </si>
  <si>
    <t>-2.8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</si>
  <si>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</si>
  <si>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</si>
  <si>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</si>
  <si>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</si>
  <si>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</si>
  <si>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</si>
  <si>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</si>
  <si>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</si>
  <si>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</si>
  <si>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</si>
  <si>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</si>
  <si>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</si>
  <si>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</si>
  <si>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</si>
  <si>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</si>
  <si>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</si>
  <si>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</si>
  <si>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</si>
  <si>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</si>
  <si>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</si>
  <si>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</si>
  <si>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</si>
  <si>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</si>
  <si>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</si>
  <si>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</si>
  <si>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</si>
  <si>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</si>
  <si>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</si>
  <si>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</si>
  <si>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</si>
  <si>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</si>
  <si>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</si>
  <si>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</si>
  <si>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</si>
  <si>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</si>
  <si>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</si>
  <si>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</si>
  <si>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</si>
  <si>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</si>
  <si>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</si>
  <si>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</si>
  <si>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</si>
  <si>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</si>
  <si>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</si>
  <si>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</si>
  <si>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</si>
  <si>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</si>
  <si>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</si>
  <si>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</si>
  <si>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</si>
  <si>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</si>
  <si>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</si>
  <si>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</si>
  <si>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</si>
  <si>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</si>
  <si>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</si>
  <si>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</si>
  <si>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</si>
  <si>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</si>
  <si>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</si>
  <si>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</si>
  <si>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大阪府能勢町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</si>
  <si>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</si>
  <si>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</si>
  <si>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</si>
  <si>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</si>
  <si>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</si>
  <si>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</si>
  <si>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</si>
  <si>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</si>
  <si>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</si>
  <si>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</si>
  <si>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</si>
  <si>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</si>
  <si>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</si>
  <si>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</si>
  <si>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</si>
  <si>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</si>
  <si>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</si>
  <si>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</si>
  <si>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</si>
  <si>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</si>
  <si>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</si>
  <si>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</si>
  <si>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</si>
  <si>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</si>
  <si>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</si>
  <si>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</si>
  <si>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</si>
  <si>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</si>
  <si>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</si>
  <si>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</si>
  <si>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</si>
  <si>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</si>
  <si>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</si>
  <si>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</si>
  <si>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</si>
  <si>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</si>
  <si>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</si>
  <si>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</si>
  <si>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</si>
  <si>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</si>
  <si>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</si>
  <si>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</si>
  <si>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</si>
  <si>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</si>
  <si>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</si>
  <si>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</si>
  <si>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</si>
  <si>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</si>
  <si>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</si>
  <si>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</si>
  <si>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</si>
  <si>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</si>
  <si>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</si>
  <si>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</si>
  <si>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</si>
  <si>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</si>
  <si>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</si>
  <si>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</si>
  <si>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</si>
  <si>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</si>
  <si>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</si>
  <si>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</si>
  <si>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</si>
  <si>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</si>
  <si>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</si>
  <si>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</si>
  <si>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</si>
  <si>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</si>
  <si>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</si>
  <si>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</si>
  <si>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</si>
  <si>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</si>
  <si>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</si>
  <si>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</si>
  <si>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</si>
  <si>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</si>
  <si>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</si>
  <si>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</si>
  <si>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</si>
  <si>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</si>
  <si>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</si>
  <si>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</si>
  <si>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</si>
  <si>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</si>
  <si>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</si>
  <si>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</si>
  <si>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</si>
  <si>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</si>
  <si>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</si>
  <si>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</si>
  <si>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</si>
  <si>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</si>
  <si>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</si>
  <si>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</si>
  <si>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</si>
  <si>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</si>
  <si>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</si>
  <si>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</si>
  <si>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</si>
  <si>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</si>
  <si>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</si>
  <si>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</si>
  <si>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</si>
  <si>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</si>
  <si>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</si>
  <si>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</si>
  <si>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</si>
  <si>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</si>
  <si>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</si>
  <si>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</si>
  <si>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</si>
  <si>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</si>
  <si>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</si>
  <si>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</si>
  <si>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</si>
  <si>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</si>
  <si>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</si>
  <si>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</si>
  <si>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</si>
  <si>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</si>
  <si>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</si>
  <si>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</si>
  <si>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</si>
  <si>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</si>
  <si>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</si>
  <si>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</si>
  <si>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</si>
  <si>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</si>
  <si>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</si>
  <si>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</si>
  <si>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</si>
  <si>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</si>
  <si>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</si>
  <si>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</si>
  <si>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</si>
  <si>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</si>
  <si>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</si>
  <si>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</si>
  <si>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</si>
  <si>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</si>
  <si>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</si>
  <si>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</si>
  <si>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</si>
  <si>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</si>
  <si>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</si>
  <si>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</si>
  <si>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</si>
  <si>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</si>
  <si>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</si>
  <si>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大阪府能勢町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</si>
  <si>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</si>
  <si>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</si>
  <si>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</si>
  <si>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</si>
  <si>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</si>
  <si>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</si>
  <si>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</si>
  <si>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</si>
  <si>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</si>
  <si>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</si>
  <si>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</si>
  <si>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</si>
  <si>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</si>
  <si>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</si>
  <si>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</si>
  <si>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</si>
  <si>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</si>
  <si>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</si>
  <si>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</si>
  <si>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</si>
  <si>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</si>
  <si>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</si>
  <si>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</si>
  <si>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</si>
  <si>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</si>
  <si>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</si>
  <si>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</si>
  <si>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</si>
  <si>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</si>
  <si>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</si>
  <si>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</si>
  <si>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</si>
  <si>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</si>
  <si>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</si>
  <si>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</si>
  <si>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</si>
  <si>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</si>
  <si>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国民健康保険診療所特別会計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</si>
  <si>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</si>
  <si>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</si>
  <si>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</si>
  <si>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</si>
  <si>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</si>
  <si>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</si>
  <si>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</si>
  <si>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</si>
  <si>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</si>
  <si>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</si>
  <si>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</si>
  <si>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</si>
  <si>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</si>
  <si>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</si>
  <si>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</si>
  <si>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</si>
  <si>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</si>
  <si>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</si>
  <si>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</si>
  <si>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</si>
  <si>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</si>
  <si>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</si>
  <si>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</si>
  <si>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</si>
  <si>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</si>
  <si>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</si>
  <si>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</si>
  <si>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</si>
  <si>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</si>
  <si>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</si>
  <si>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</si>
  <si>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</si>
  <si>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</si>
  <si>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</si>
  <si>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</si>
  <si>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</si>
  <si>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</si>
  <si>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</si>
  <si>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</si>
  <si>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</si>
  <si>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</si>
  <si>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</si>
  <si>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</si>
  <si>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</si>
  <si>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</si>
  <si>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</si>
  <si>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</si>
  <si>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</si>
  <si>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</si>
  <si>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</si>
  <si>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</si>
  <si>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</si>
  <si>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</si>
  <si>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</si>
  <si>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</si>
  <si>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</si>
  <si>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</si>
  <si>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</si>
  <si>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</si>
  <si>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</si>
  <si>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</si>
  <si>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</si>
  <si>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</si>
  <si>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</si>
  <si>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</si>
  <si>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</si>
  <si>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</si>
  <si>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</si>
  <si>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</si>
  <si>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</si>
  <si>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</si>
  <si>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</si>
  <si>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</si>
  <si>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</si>
  <si>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</si>
  <si>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</si>
  <si>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</si>
  <si>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</si>
  <si>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</si>
  <si>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</si>
  <si>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</si>
  <si>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</si>
  <si>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</si>
  <si>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</si>
  <si>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</si>
  <si>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</si>
  <si>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</si>
  <si>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</si>
  <si>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</si>
  <si>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</si>
  <si>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</si>
  <si>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</si>
  <si>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</si>
  <si>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</si>
  <si>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</si>
  <si>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</si>
  <si>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</si>
  <si>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</si>
  <si>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</si>
  <si>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</si>
  <si>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</si>
  <si>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</si>
  <si>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</si>
  <si>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</si>
  <si>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</si>
  <si>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</si>
  <si>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</si>
  <si>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</si>
  <si>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</si>
  <si>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</si>
  <si>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</si>
  <si>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</si>
  <si>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</si>
  <si>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</si>
  <si>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</si>
  <si>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</si>
  <si>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</si>
  <si>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</si>
  <si>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</si>
  <si>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</si>
  <si>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</si>
  <si>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</si>
  <si>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</si>
  <si>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</si>
  <si>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</si>
  <si>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</si>
  <si>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</si>
  <si>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</si>
  <si>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</si>
  <si>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</si>
  <si>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</si>
  <si>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</si>
  <si>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</si>
  <si>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</si>
  <si>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</si>
  <si>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</si>
  <si>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</si>
  <si>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</si>
  <si>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</si>
  <si>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</si>
  <si>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</si>
  <si>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</si>
  <si>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</si>
  <si>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</si>
  <si>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</si>
  <si>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</si>
  <si>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</si>
  <si>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</si>
  <si>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</si>
  <si>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</si>
  <si>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</si>
  <si>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</si>
  <si>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</si>
  <si>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</si>
  <si>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</si>
  <si>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</si>
  <si>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</si>
  <si>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</si>
  <si>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</si>
  <si>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</si>
  <si>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</si>
  <si>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</si>
  <si>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</si>
  <si>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</si>
  <si>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</si>
  <si>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</si>
  <si>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5.59</t>
  </si>
  <si>
    <t>▲ 51.47</t>
  </si>
  <si>
    <t>▲ 2.10</t>
  </si>
  <si>
    <t>▲ 0.55</t>
  </si>
  <si>
    <t>水道事業会計</t>
  </si>
  <si>
    <t>一般会計</t>
  </si>
  <si>
    <t>国民健康保険特別会計</t>
  </si>
  <si>
    <t>介護保険特別会計</t>
  </si>
  <si>
    <t>国民健康保険診療所特別会計</t>
  </si>
  <si>
    <t>下水道事業特別会計</t>
  </si>
  <si>
    <t>後期高齢者医療特別会計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</si>
  <si>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</si>
  <si>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</si>
  <si>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</si>
  <si>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</si>
  <si>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</si>
  <si>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</si>
  <si>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</si>
  <si>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</si>
  <si>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</si>
  <si>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豊能郡環境施設組合</t>
    <rPh sb="0" eb="3">
      <t>トヨノグン</t>
    </rPh>
    <rPh sb="3" eb="5">
      <t>カンキョウ</t>
    </rPh>
    <rPh sb="5" eb="7">
      <t>シセツ</t>
    </rPh>
    <rPh sb="7" eb="9">
      <t>クミアイ</t>
    </rPh>
    <phoneticPr fontId="2"/>
  </si>
  <si>
    <t>猪名川上流広域ごみ処理施設組合</t>
    <rPh sb="0" eb="3">
      <t>イナガワ</t>
    </rPh>
    <rPh sb="3" eb="5">
      <t>ジョウリュウ</t>
    </rPh>
    <rPh sb="5" eb="7">
      <t>コウイキ</t>
    </rPh>
    <rPh sb="9" eb="11">
      <t>ショリ</t>
    </rPh>
    <rPh sb="11" eb="13">
      <t>シセツ</t>
    </rPh>
    <rPh sb="13" eb="15">
      <t>クミアイ</t>
    </rPh>
    <phoneticPr fontId="2"/>
  </si>
  <si>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31"/>
  </si>
  <si>
    <t>大阪府後期高齢者医療広域連合
（後期高齢者医療特別会計）</t>
  </si>
  <si>
    <t>大阪広域水道企業団
（水道事業会計）</t>
  </si>
  <si>
    <t>大阪広域水道企業団
（工業用水道事業会計）</t>
  </si>
  <si>
    <t>能勢物産センター</t>
    <rPh sb="0" eb="2">
      <t>ノセ</t>
    </rPh>
    <rPh sb="2" eb="4">
      <t>ブッサン</t>
    </rPh>
    <phoneticPr fontId="2"/>
  </si>
  <si>
    <t>-</t>
    <phoneticPr fontId="2"/>
  </si>
  <si>
    <t>退職手当基金</t>
    <rPh sb="0" eb="2">
      <t>タイショク</t>
    </rPh>
    <rPh sb="2" eb="4">
      <t>テアテ</t>
    </rPh>
    <rPh sb="4" eb="6">
      <t>キキン</t>
    </rPh>
    <phoneticPr fontId="18"/>
  </si>
  <si>
    <t>災害対策基金</t>
    <rPh sb="0" eb="2">
      <t>サイガイ</t>
    </rPh>
    <rPh sb="2" eb="4">
      <t>タイサク</t>
    </rPh>
    <rPh sb="4" eb="6">
      <t>キキン</t>
    </rPh>
    <phoneticPr fontId="18"/>
  </si>
  <si>
    <t>地域福祉基金</t>
    <rPh sb="0" eb="2">
      <t>チイキ</t>
    </rPh>
    <rPh sb="2" eb="4">
      <t>フクシ</t>
    </rPh>
    <rPh sb="4" eb="6">
      <t>キキン</t>
    </rPh>
    <phoneticPr fontId="18"/>
  </si>
  <si>
    <t>芸術文化振興基金</t>
    <rPh sb="0" eb="2">
      <t>ゲイジュツ</t>
    </rPh>
    <rPh sb="2" eb="4">
      <t>ブンカ</t>
    </rPh>
    <rPh sb="4" eb="6">
      <t>シンコウ</t>
    </rPh>
    <rPh sb="6" eb="8">
      <t>キキン</t>
    </rPh>
    <phoneticPr fontId="11"/>
  </si>
  <si>
    <t>住宅管理基金</t>
    <rPh sb="0" eb="2">
      <t>ジュウタク</t>
    </rPh>
    <rPh sb="2" eb="4">
      <t>カンリ</t>
    </rPh>
    <rPh sb="4" eb="6">
      <t>キキン</t>
    </rPh>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</si>
  <si>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</si>
  <si>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</si>
  <si>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</si>
  <si>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昨年度より5.8ポイント改善しました。これは、公営企業会計においては、水道事業会計や下水道事業会計の地方債現在高が減少したことや、一部事務組合の猪名川上流広域ごみ処理施設組合に対する負担金に含まれている公債費が減少したことが要因です。また、一般会計においては、公共施設再編整備等による地方債の発行や財政調整基金の取崩しなどにより、将来負担は大きくなっています。
　有形固定資産減価償却率は、前述のとおりですので、今後は、有効な施設再編整備の具体的な取組を進め、財政負担の軽減・平準化を図っていきます。</t>
    <rPh sb="59" eb="62">
      <t>チホウサイ</t>
    </rPh>
    <rPh sb="62" eb="64">
      <t>ゲンザイ</t>
    </rPh>
    <rPh sb="64" eb="65">
      <t>ダカ</t>
    </rPh>
    <rPh sb="66" eb="68">
      <t>ゲンショウ</t>
    </rPh>
    <rPh sb="74" eb="76">
      <t>イチブ</t>
    </rPh>
    <rPh sb="76" eb="78">
      <t>ジム</t>
    </rPh>
    <rPh sb="78" eb="80">
      <t>クミアイ</t>
    </rPh>
    <rPh sb="97" eb="98">
      <t>タイ</t>
    </rPh>
    <rPh sb="100" eb="103">
      <t>フタンキン</t>
    </rPh>
    <rPh sb="104" eb="105">
      <t>フク</t>
    </rPh>
    <rPh sb="110" eb="113">
      <t>コウサイヒ</t>
    </rPh>
    <rPh sb="114" eb="116">
      <t>ゲンショウ</t>
    </rPh>
    <rPh sb="121" eb="123">
      <t>ヨウイン</t>
    </rPh>
    <rPh sb="191" eb="193">
      <t>ユウケイ</t>
    </rPh>
    <rPh sb="193" eb="195">
      <t>コテイ</t>
    </rPh>
    <rPh sb="195" eb="197">
      <t>シサン</t>
    </rPh>
    <rPh sb="197" eb="199">
      <t>ゲンカ</t>
    </rPh>
    <rPh sb="199" eb="201">
      <t>ショウキャク</t>
    </rPh>
    <rPh sb="201" eb="202">
      <t>リツ</t>
    </rPh>
    <rPh sb="204" eb="206">
      <t>ゼンジュツ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</si>
  <si>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</si>
  <si>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</si>
  <si>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</si>
  <si>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</si>
  <si>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</si>
  <si>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</si>
  <si>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将来負担比率においては、昨年度に比べると改善されていますが、今後、公共施設再編整備等による地方債の発行や財政調整基金の取崩しなどにより数値の悪化は避けられません。また、実質公債費比率は年々悪化しており、今年度においても、昨年度同様</t>
    </r>
    <r>
      <rPr>
        <sz val="11"/>
        <color rgb="FFFF0000"/>
        <rFont val="ＭＳ Ｐゴシック"/>
        <family val="3"/>
        <charset val="128"/>
      </rPr>
      <t>、</t>
    </r>
    <r>
      <rPr>
        <sz val="11"/>
        <rFont val="ＭＳ Ｐゴシック"/>
        <family val="3"/>
        <charset val="128"/>
      </rPr>
      <t>学校再編に伴う事業債の元金償還が開始されたことにより悪化しています。さらに、今後は、公共施設再編整備等による地方債の発行が必要になることから、比率の悪化が見込まれます。
　この状況下において、公共施設再編整備を実施することにあたっては、その財源となる地方債の発行においても、地方交付税の算入措置が見込まれる地方債を活用するなど、中長期の財政収支を視野に、将来負担比率の推移を見定め、実質公債費比率の把握に努めながら、事業の見直しなどにより経常経費の抑制を図る等</t>
    </r>
    <r>
      <rPr>
        <sz val="11"/>
        <color rgb="FFFF0000"/>
        <rFont val="ＭＳ Ｐゴシック"/>
        <family val="3"/>
        <charset val="128"/>
      </rPr>
      <t>、</t>
    </r>
    <r>
      <rPr>
        <sz val="11"/>
        <rFont val="ＭＳ Ｐゴシック"/>
        <family val="3"/>
        <charset val="128"/>
      </rPr>
      <t>対策を講じていきます。</t>
    </r>
    <rPh sb="143" eb="145">
      <t>アッカ</t>
    </rPh>
    <rPh sb="155" eb="157">
      <t>コンゴ</t>
    </rPh>
    <rPh sb="308" eb="310">
      <t>ジッシツ</t>
    </rPh>
    <rPh sb="325" eb="327">
      <t>ジギョウ</t>
    </rPh>
    <rPh sb="328" eb="330">
      <t>ミナオ</t>
    </rPh>
    <rPh sb="336" eb="338">
      <t>ケイジョウ</t>
    </rPh>
    <rPh sb="338" eb="340">
      <t>ケイヒ</t>
    </rPh>
    <rPh sb="341" eb="343">
      <t>ヨクセイ</t>
    </rPh>
    <rPh sb="344" eb="345">
      <t>ハカ</t>
    </rPh>
    <rPh sb="346" eb="347">
      <t>ナド</t>
    </rPh>
    <rPh sb="348" eb="350">
      <t>タイサク</t>
    </rPh>
    <rPh sb="351" eb="352">
      <t>コウ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</si>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</sst>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5" fillId="0" borderId="41" xfId="16" applyFont="1" applyBorder="1" applyAlignment="1" applyProtection="1">
      <alignment horizontal="left" vertical="top" wrapText="1"/>
      <protection locked="0"/>
    </xf>
    <xf numFmtId="0" fontId="15" fillId="0" borderId="12" xfId="16" applyFont="1" applyBorder="1" applyAlignment="1" applyProtection="1">
      <alignment horizontal="left" vertical="top" wrapText="1"/>
      <protection locked="0"/>
    </xf>
    <xf numFmtId="0" fontId="15" fillId="0" borderId="48" xfId="16" applyFont="1" applyBorder="1" applyAlignment="1" applyProtection="1">
      <alignment horizontal="left" vertical="top" wrapText="1"/>
      <protection locked="0"/>
    </xf>
    <xf numFmtId="0" fontId="15" fillId="0" borderId="64" xfId="16" applyFont="1" applyBorder="1" applyAlignment="1" applyProtection="1">
      <alignment horizontal="left" vertical="top" wrapText="1"/>
      <protection locked="0"/>
    </xf>
    <xf numFmtId="0" fontId="15" fillId="0" borderId="0" xfId="16" applyFont="1" applyAlignment="1" applyProtection="1">
      <alignment horizontal="left" vertical="top" wrapText="1"/>
      <protection locked="0"/>
    </xf>
    <xf numFmtId="0" fontId="15" fillId="0" borderId="38" xfId="16" applyFont="1" applyBorder="1" applyAlignment="1" applyProtection="1">
      <alignment horizontal="left" vertical="top" wrapText="1"/>
      <protection locked="0"/>
    </xf>
    <xf numFmtId="0" fontId="15" fillId="0" borderId="37" xfId="16" applyFont="1" applyBorder="1" applyAlignment="1" applyProtection="1">
      <alignment horizontal="left" vertical="top" wrapText="1"/>
      <protection locked="0"/>
    </xf>
    <xf numFmtId="0" fontId="15" fillId="0" borderId="54" xfId="16" applyFont="1" applyBorder="1" applyAlignment="1" applyProtection="1">
      <alignment horizontal="left" vertical="top" wrapText="1"/>
      <protection locked="0"/>
    </xf>
    <xf numFmtId="0" fontId="15"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75972</c:v>
                </c:pt>
                <c:pt idx="2">
                  <c:v>79466</c:v>
                </c:pt>
                <c:pt idx="3">
                  <c:v>90072</c:v>
                </c:pt>
                <c:pt idx="4">
                  <c:v>88328</c:v>
                </c:pt>
              </c:numCache>
            </c:numRef>
          </c:val>
          <c:smooth val="0"/>
          <c:extLst>
            <c:ext xmlns:c16="http://schemas.microsoft.com/office/drawing/2014/chart" uri="{C3380CC4-5D6E-409C-BE32-E72D297353CC}">
              <c16:uniqueId val="{00000000-BA05-4766-B140-4EDEEAD1D4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109742</c:v>
                </c:pt>
                <c:pt idx="1">
                  <c:v>392372</c:v>
                </c:pt>
                <c:pt idx="2">
                  <c:v>20465</c:v>
                </c:pt>
                <c:pt idx="3">
                  <c:v>24783</c:v>
                </c:pt>
                <c:pt idx="4">
                  <c:v>36573</c:v>
                </c:pt>
              </c:numCache>
            </c:numRef>
          </c:val>
          <c:smooth val="0"/>
          <c:extLst>
            <c:ext xmlns:c16="http://schemas.microsoft.com/office/drawing/2014/chart" uri="{C3380CC4-5D6E-409C-BE32-E72D297353CC}">
              <c16:uniqueId val="{00000001-BA05-4766-B140-4EDEEAD1D44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9.59</c:v>
                </c:pt>
                <c:pt idx="1">
                  <c:v>4.55</c:v>
                </c:pt>
                <c:pt idx="2">
                  <c:v>5.27</c:v>
                </c:pt>
                <c:pt idx="3">
                  <c:v>4.75</c:v>
                </c:pt>
                <c:pt idx="4">
                  <c:v>4.47</c:v>
                </c:pt>
              </c:numCache>
            </c:numRef>
          </c:val>
          <c:extLst>
            <c:ext xmlns:c16="http://schemas.microsoft.com/office/drawing/2014/chart" uri="{C3380CC4-5D6E-409C-BE32-E72D297353CC}">
              <c16:uniqueId val="{00000000-95B2-471C-A4FB-812B6880865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96.17</c:v>
                </c:pt>
                <c:pt idx="1">
                  <c:v>46.04</c:v>
                </c:pt>
                <c:pt idx="2">
                  <c:v>42.7</c:v>
                </c:pt>
                <c:pt idx="3">
                  <c:v>43.6</c:v>
                </c:pt>
                <c:pt idx="4">
                  <c:v>44.91</c:v>
                </c:pt>
              </c:numCache>
            </c:numRef>
          </c:val>
          <c:extLst>
            <c:ext xmlns:c16="http://schemas.microsoft.com/office/drawing/2014/chart" uri="{C3380CC4-5D6E-409C-BE32-E72D297353CC}">
              <c16:uniqueId val="{00000001-95B2-471C-A4FB-812B6880865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-5.59</c:v>
                </c:pt>
                <c:pt idx="1">
                  <c:v>-51.47</c:v>
                </c:pt>
                <c:pt idx="2">
                  <c:v>-2.1</c:v>
                </c:pt>
                <c:pt idx="3">
                  <c:v>-0.55000000000000004</c:v>
                </c:pt>
                <c:pt idx="4">
                  <c:v>0.82</c:v>
                </c:pt>
              </c:numCache>
            </c:numRef>
          </c:val>
          <c:smooth val="0"/>
          <c:extLst>
            <c:ext xmlns:c16="http://schemas.microsoft.com/office/drawing/2014/chart" uri="{C3380CC4-5D6E-409C-BE32-E72D297353CC}">
              <c16:uniqueId val="{00000002-95B2-471C-A4FB-812B6880865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E36-4B99-B51A-ABE8639BB2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E36-4B99-B51A-ABE8639BB2E4}"/>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0.01</c:v>
                </c:pt>
                <c:pt idx="4">
                  <c:v>#N/A</c:v>
                </c:pt>
                <c:pt idx="5">
                  <c:v>0.02</c:v>
                </c:pt>
                <c:pt idx="6">
                  <c:v>#N/A</c:v>
                </c:pt>
                <c:pt idx="7">
                  <c:v>0.02</c:v>
                </c:pt>
                <c:pt idx="8">
                  <c:v>#N/A</c:v>
                </c:pt>
                <c:pt idx="9">
                  <c:v>0.01</c:v>
                </c:pt>
              </c:numCache>
            </c:numRef>
          </c:val>
          <c:extLst>
            <c:ext xmlns:c16="http://schemas.microsoft.com/office/drawing/2014/chart" uri="{C3380CC4-5D6E-409C-BE32-E72D297353CC}">
              <c16:uniqueId val="{00000002-8E36-4B99-B51A-ABE8639BB2E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c:v>
                </c:pt>
                <c:pt idx="2">
                  <c:v>#N/A</c:v>
                </c:pt>
                <c:pt idx="3">
                  <c:v>0.09</c:v>
                </c:pt>
                <c:pt idx="4">
                  <c:v>#N/A</c:v>
                </c:pt>
                <c:pt idx="5">
                  <c:v>0.09</c:v>
                </c:pt>
                <c:pt idx="6">
                  <c:v>#N/A</c:v>
                </c:pt>
                <c:pt idx="7">
                  <c:v>0.09</c:v>
                </c:pt>
                <c:pt idx="8">
                  <c:v>#N/A</c:v>
                </c:pt>
                <c:pt idx="9">
                  <c:v>0.08</c:v>
                </c:pt>
              </c:numCache>
            </c:numRef>
          </c:val>
          <c:extLst>
            <c:ext xmlns:c16="http://schemas.microsoft.com/office/drawing/2014/chart" uri="{C3380CC4-5D6E-409C-BE32-E72D297353CC}">
              <c16:uniqueId val="{00000003-8E36-4B99-B51A-ABE8639BB2E4}"/>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0.26</c:v>
                </c:pt>
                <c:pt idx="2">
                  <c:v>#N/A</c:v>
                </c:pt>
                <c:pt idx="3">
                  <c:v>0.4</c:v>
                </c:pt>
                <c:pt idx="4">
                  <c:v>#N/A</c:v>
                </c:pt>
                <c:pt idx="5">
                  <c:v>0.25</c:v>
                </c:pt>
                <c:pt idx="6">
                  <c:v>#N/A</c:v>
                </c:pt>
                <c:pt idx="7">
                  <c:v>0.14000000000000001</c:v>
                </c:pt>
                <c:pt idx="8">
                  <c:v>#N/A</c:v>
                </c:pt>
                <c:pt idx="9">
                  <c:v>0.22</c:v>
                </c:pt>
              </c:numCache>
            </c:numRef>
          </c:val>
          <c:extLst>
            <c:ext xmlns:c16="http://schemas.microsoft.com/office/drawing/2014/chart" uri="{C3380CC4-5D6E-409C-BE32-E72D297353CC}">
              <c16:uniqueId val="{00000004-8E36-4B99-B51A-ABE8639BB2E4}"/>
            </c:ext>
          </c:extLst>
        </c:ser>
        <c:ser>
          <c:idx val="5"/>
          <c:order val="5"/>
          <c:tx>
            <c:strRef>
              <c:f>データシート!$A$32</c:f>
              <c:strCache>
                <c:ptCount val="1"/>
                <c:pt idx="0">
                  <c:v>国民健康保険診療所特別会計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0.15</c:v>
                </c:pt>
                <c:pt idx="2">
                  <c:v>#N/A</c:v>
                </c:pt>
                <c:pt idx="3">
                  <c:v>0.16</c:v>
                </c:pt>
                <c:pt idx="4">
                  <c:v>#N/A</c:v>
                </c:pt>
                <c:pt idx="5">
                  <c:v>0.08</c:v>
                </c:pt>
                <c:pt idx="6">
                  <c:v>#N/A</c:v>
                </c:pt>
                <c:pt idx="7">
                  <c:v>0.22</c:v>
                </c:pt>
                <c:pt idx="8">
                  <c:v>#N/A</c:v>
                </c:pt>
                <c:pt idx="9">
                  <c:v>0.38</c:v>
                </c:pt>
              </c:numCache>
            </c:numRef>
          </c:val>
          <c:extLst>
            <c:ext xmlns:c16="http://schemas.microsoft.com/office/drawing/2014/chart" uri="{C3380CC4-5D6E-409C-BE32-E72D297353CC}">
              <c16:uniqueId val="{00000005-8E36-4B99-B51A-ABE8639BB2E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1.1599999999999999</c:v>
                </c:pt>
                <c:pt idx="2">
                  <c:v>#N/A</c:v>
                </c:pt>
                <c:pt idx="3">
                  <c:v>0.68</c:v>
                </c:pt>
                <c:pt idx="4">
                  <c:v>#N/A</c:v>
                </c:pt>
                <c:pt idx="5">
                  <c:v>0.67</c:v>
                </c:pt>
                <c:pt idx="6">
                  <c:v>#N/A</c:v>
                </c:pt>
                <c:pt idx="7">
                  <c:v>0.73</c:v>
                </c:pt>
                <c:pt idx="8">
                  <c:v>#N/A</c:v>
                </c:pt>
                <c:pt idx="9">
                  <c:v>0.65</c:v>
                </c:pt>
              </c:numCache>
            </c:numRef>
          </c:val>
          <c:extLst>
            <c:ext xmlns:c16="http://schemas.microsoft.com/office/drawing/2014/chart" uri="{C3380CC4-5D6E-409C-BE32-E72D297353CC}">
              <c16:uniqueId val="{00000006-8E36-4B99-B51A-ABE8639BB2E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4.16</c:v>
                </c:pt>
                <c:pt idx="2">
                  <c:v>#N/A</c:v>
                </c:pt>
                <c:pt idx="3">
                  <c:v>1.96</c:v>
                </c:pt>
                <c:pt idx="4">
                  <c:v>#N/A</c:v>
                </c:pt>
                <c:pt idx="5">
                  <c:v>5.37</c:v>
                </c:pt>
                <c:pt idx="6">
                  <c:v>#N/A</c:v>
                </c:pt>
                <c:pt idx="7">
                  <c:v>7.32</c:v>
                </c:pt>
                <c:pt idx="8">
                  <c:v>#N/A</c:v>
                </c:pt>
                <c:pt idx="9">
                  <c:v>3.36</c:v>
                </c:pt>
              </c:numCache>
            </c:numRef>
          </c:val>
          <c:extLst>
            <c:ext xmlns:c16="http://schemas.microsoft.com/office/drawing/2014/chart" uri="{C3380CC4-5D6E-409C-BE32-E72D297353CC}">
              <c16:uniqueId val="{00000007-8E36-4B99-B51A-ABE8639BB2E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9.59</c:v>
                </c:pt>
                <c:pt idx="2">
                  <c:v>#N/A</c:v>
                </c:pt>
                <c:pt idx="3">
                  <c:v>4.54</c:v>
                </c:pt>
                <c:pt idx="4">
                  <c:v>#N/A</c:v>
                </c:pt>
                <c:pt idx="5">
                  <c:v>5.27</c:v>
                </c:pt>
                <c:pt idx="6">
                  <c:v>#N/A</c:v>
                </c:pt>
                <c:pt idx="7">
                  <c:v>4.74</c:v>
                </c:pt>
                <c:pt idx="8">
                  <c:v>#N/A</c:v>
                </c:pt>
                <c:pt idx="9">
                  <c:v>4.46</c:v>
                </c:pt>
              </c:numCache>
            </c:numRef>
          </c:val>
          <c:extLst>
            <c:ext xmlns:c16="http://schemas.microsoft.com/office/drawing/2014/chart" uri="{C3380CC4-5D6E-409C-BE32-E72D297353CC}">
              <c16:uniqueId val="{00000008-8E36-4B99-B51A-ABE8639BB2E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22.9</c:v>
                </c:pt>
                <c:pt idx="2">
                  <c:v>#N/A</c:v>
                </c:pt>
                <c:pt idx="3">
                  <c:v>23.71</c:v>
                </c:pt>
                <c:pt idx="4">
                  <c:v>#N/A</c:v>
                </c:pt>
                <c:pt idx="5">
                  <c:v>23.97</c:v>
                </c:pt>
                <c:pt idx="6">
                  <c:v>#N/A</c:v>
                </c:pt>
                <c:pt idx="7">
                  <c:v>24.47</c:v>
                </c:pt>
                <c:pt idx="8">
                  <c:v>#N/A</c:v>
                </c:pt>
                <c:pt idx="9">
                  <c:v>25.18</c:v>
                </c:pt>
              </c:numCache>
            </c:numRef>
          </c:val>
          <c:extLst>
            <c:ext xmlns:c16="http://schemas.microsoft.com/office/drawing/2014/chart" uri="{C3380CC4-5D6E-409C-BE32-E72D297353CC}">
              <c16:uniqueId val="{00000009-8E36-4B99-B51A-ABE8639BB2E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440</c:v>
                </c:pt>
                <c:pt idx="5">
                  <c:v>447</c:v>
                </c:pt>
                <c:pt idx="8">
                  <c:v>456</c:v>
                </c:pt>
                <c:pt idx="11">
                  <c:v>463</c:v>
                </c:pt>
                <c:pt idx="14">
                  <c:v>486</c:v>
                </c:pt>
              </c:numCache>
            </c:numRef>
          </c:val>
          <c:extLst>
            <c:ext xmlns:c16="http://schemas.microsoft.com/office/drawing/2014/chart" uri="{C3380CC4-5D6E-409C-BE32-E72D297353CC}">
              <c16:uniqueId val="{00000000-91BB-4443-8A45-E083F54ED4B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1BB-4443-8A45-E083F54ED4B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1BB-4443-8A45-E083F54ED4B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86</c:v>
                </c:pt>
                <c:pt idx="3">
                  <c:v>86</c:v>
                </c:pt>
                <c:pt idx="6">
                  <c:v>86</c:v>
                </c:pt>
                <c:pt idx="9">
                  <c:v>86</c:v>
                </c:pt>
                <c:pt idx="12">
                  <c:v>86</c:v>
                </c:pt>
              </c:numCache>
            </c:numRef>
          </c:val>
          <c:extLst>
            <c:ext xmlns:c16="http://schemas.microsoft.com/office/drawing/2014/chart" uri="{C3380CC4-5D6E-409C-BE32-E72D297353CC}">
              <c16:uniqueId val="{00000003-91BB-4443-8A45-E083F54ED4B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337</c:v>
                </c:pt>
                <c:pt idx="3">
                  <c:v>336</c:v>
                </c:pt>
                <c:pt idx="6">
                  <c:v>374</c:v>
                </c:pt>
                <c:pt idx="9">
                  <c:v>339</c:v>
                </c:pt>
                <c:pt idx="12">
                  <c:v>337</c:v>
                </c:pt>
              </c:numCache>
            </c:numRef>
          </c:val>
          <c:extLst>
            <c:ext xmlns:c16="http://schemas.microsoft.com/office/drawing/2014/chart" uri="{C3380CC4-5D6E-409C-BE32-E72D297353CC}">
              <c16:uniqueId val="{00000004-91BB-4443-8A45-E083F54ED4B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BB-4443-8A45-E083F54ED4B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BB-4443-8A45-E083F54ED4B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389</c:v>
                </c:pt>
                <c:pt idx="3">
                  <c:v>419</c:v>
                </c:pt>
                <c:pt idx="6">
                  <c:v>460</c:v>
                </c:pt>
                <c:pt idx="9">
                  <c:v>482</c:v>
                </c:pt>
                <c:pt idx="12">
                  <c:v>509</c:v>
                </c:pt>
              </c:numCache>
            </c:numRef>
          </c:val>
          <c:extLst>
            <c:ext xmlns:c16="http://schemas.microsoft.com/office/drawing/2014/chart" uri="{C3380CC4-5D6E-409C-BE32-E72D297353CC}">
              <c16:uniqueId val="{00000007-91BB-4443-8A45-E083F54ED4B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372</c:v>
                </c:pt>
                <c:pt idx="2">
                  <c:v>#N/A</c:v>
                </c:pt>
                <c:pt idx="3">
                  <c:v>#N/A</c:v>
                </c:pt>
                <c:pt idx="4">
                  <c:v>394</c:v>
                </c:pt>
                <c:pt idx="5">
                  <c:v>#N/A</c:v>
                </c:pt>
                <c:pt idx="6">
                  <c:v>#N/A</c:v>
                </c:pt>
                <c:pt idx="7">
                  <c:v>464</c:v>
                </c:pt>
                <c:pt idx="8">
                  <c:v>#N/A</c:v>
                </c:pt>
                <c:pt idx="9">
                  <c:v>#N/A</c:v>
                </c:pt>
                <c:pt idx="10">
                  <c:v>444</c:v>
                </c:pt>
                <c:pt idx="11">
                  <c:v>#N/A</c:v>
                </c:pt>
                <c:pt idx="12">
                  <c:v>#N/A</c:v>
                </c:pt>
                <c:pt idx="13">
                  <c:v>446</c:v>
                </c:pt>
                <c:pt idx="14">
                  <c:v>#N/A</c:v>
                </c:pt>
              </c:numCache>
            </c:numRef>
          </c:val>
          <c:smooth val="0"/>
          <c:extLst>
            <c:ext xmlns:c16="http://schemas.microsoft.com/office/drawing/2014/chart" uri="{C3380CC4-5D6E-409C-BE32-E72D297353CC}">
              <c16:uniqueId val="{00000008-91BB-4443-8A45-E083F54ED4B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5490</c:v>
                </c:pt>
                <c:pt idx="5">
                  <c:v>6069</c:v>
                </c:pt>
                <c:pt idx="8">
                  <c:v>5900</c:v>
                </c:pt>
                <c:pt idx="11">
                  <c:v>5763</c:v>
                </c:pt>
                <c:pt idx="14">
                  <c:v>5760</c:v>
                </c:pt>
              </c:numCache>
            </c:numRef>
          </c:val>
          <c:extLst>
            <c:ext xmlns:c16="http://schemas.microsoft.com/office/drawing/2014/chart" uri="{C3380CC4-5D6E-409C-BE32-E72D297353CC}">
              <c16:uniqueId val="{00000000-BA5B-4C56-B8C8-774560292D3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A5B-4C56-B8C8-774560292D3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4131</c:v>
                </c:pt>
                <c:pt idx="5">
                  <c:v>2600</c:v>
                </c:pt>
                <c:pt idx="8">
                  <c:v>2426</c:v>
                </c:pt>
                <c:pt idx="11">
                  <c:v>2357</c:v>
                </c:pt>
                <c:pt idx="14">
                  <c:v>2356</c:v>
                </c:pt>
              </c:numCache>
            </c:numRef>
          </c:val>
          <c:extLst>
            <c:ext xmlns:c16="http://schemas.microsoft.com/office/drawing/2014/chart" uri="{C3380CC4-5D6E-409C-BE32-E72D297353CC}">
              <c16:uniqueId val="{00000002-BA5B-4C56-B8C8-774560292D3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5B-4C56-B8C8-774560292D3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A5B-4C56-B8C8-774560292D3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5B-4C56-B8C8-774560292D3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960</c:v>
                </c:pt>
                <c:pt idx="3">
                  <c:v>933</c:v>
                </c:pt>
                <c:pt idx="6">
                  <c:v>886</c:v>
                </c:pt>
                <c:pt idx="9">
                  <c:v>863</c:v>
                </c:pt>
                <c:pt idx="12">
                  <c:v>876</c:v>
                </c:pt>
              </c:numCache>
            </c:numRef>
          </c:val>
          <c:extLst>
            <c:ext xmlns:c16="http://schemas.microsoft.com/office/drawing/2014/chart" uri="{C3380CC4-5D6E-409C-BE32-E72D297353CC}">
              <c16:uniqueId val="{00000006-BA5B-4C56-B8C8-774560292D3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598</c:v>
                </c:pt>
                <c:pt idx="3">
                  <c:v>521</c:v>
                </c:pt>
                <c:pt idx="6">
                  <c:v>443</c:v>
                </c:pt>
                <c:pt idx="9">
                  <c:v>364</c:v>
                </c:pt>
                <c:pt idx="12">
                  <c:v>283</c:v>
                </c:pt>
              </c:numCache>
            </c:numRef>
          </c:val>
          <c:extLst>
            <c:ext xmlns:c16="http://schemas.microsoft.com/office/drawing/2014/chart" uri="{C3380CC4-5D6E-409C-BE32-E72D297353CC}">
              <c16:uniqueId val="{00000007-BA5B-4C56-B8C8-774560292D3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5088</c:v>
                </c:pt>
                <c:pt idx="3">
                  <c:v>4983</c:v>
                </c:pt>
                <c:pt idx="6">
                  <c:v>4899</c:v>
                </c:pt>
                <c:pt idx="9">
                  <c:v>4786</c:v>
                </c:pt>
                <c:pt idx="12">
                  <c:v>4623</c:v>
                </c:pt>
              </c:numCache>
            </c:numRef>
          </c:val>
          <c:extLst>
            <c:ext xmlns:c16="http://schemas.microsoft.com/office/drawing/2014/chart" uri="{C3380CC4-5D6E-409C-BE32-E72D297353CC}">
              <c16:uniqueId val="{00000008-BA5B-4C56-B8C8-774560292D3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A5B-4C56-B8C8-774560292D3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5090</c:v>
                </c:pt>
                <c:pt idx="3">
                  <c:v>6018</c:v>
                </c:pt>
                <c:pt idx="6">
                  <c:v>5826</c:v>
                </c:pt>
                <c:pt idx="9">
                  <c:v>5619</c:v>
                </c:pt>
                <c:pt idx="12">
                  <c:v>5634</c:v>
                </c:pt>
              </c:numCache>
            </c:numRef>
          </c:val>
          <c:extLst>
            <c:ext xmlns:c16="http://schemas.microsoft.com/office/drawing/2014/chart" uri="{C3380CC4-5D6E-409C-BE32-E72D297353CC}">
              <c16:uniqueId val="{0000000A-BA5B-4C56-B8C8-774560292D3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2115</c:v>
                </c:pt>
                <c:pt idx="2">
                  <c:v>#N/A</c:v>
                </c:pt>
                <c:pt idx="3">
                  <c:v>#N/A</c:v>
                </c:pt>
                <c:pt idx="4">
                  <c:v>3786</c:v>
                </c:pt>
                <c:pt idx="5">
                  <c:v>#N/A</c:v>
                </c:pt>
                <c:pt idx="6">
                  <c:v>#N/A</c:v>
                </c:pt>
                <c:pt idx="7">
                  <c:v>3728</c:v>
                </c:pt>
                <c:pt idx="8">
                  <c:v>#N/A</c:v>
                </c:pt>
                <c:pt idx="9">
                  <c:v>#N/A</c:v>
                </c:pt>
                <c:pt idx="10">
                  <c:v>3512</c:v>
                </c:pt>
                <c:pt idx="11">
                  <c:v>#N/A</c:v>
                </c:pt>
                <c:pt idx="12">
                  <c:v>#N/A</c:v>
                </c:pt>
                <c:pt idx="13">
                  <c:v>3301</c:v>
                </c:pt>
                <c:pt idx="14">
                  <c:v>#N/A</c:v>
                </c:pt>
              </c:numCache>
            </c:numRef>
          </c:val>
          <c:smooth val="0"/>
          <c:extLst>
            <c:ext xmlns:c16="http://schemas.microsoft.com/office/drawing/2014/chart" uri="{C3380CC4-5D6E-409C-BE32-E72D297353CC}">
              <c16:uniqueId val="{0000000B-BA5B-4C56-B8C8-774560292D3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1462</c:v>
                </c:pt>
                <c:pt idx="1">
                  <c:v>1465</c:v>
                </c:pt>
                <c:pt idx="2">
                  <c:v>1502</c:v>
                </c:pt>
              </c:numCache>
            </c:numRef>
          </c:val>
          <c:extLst>
            <c:ext xmlns:c16="http://schemas.microsoft.com/office/drawing/2014/chart" uri="{C3380CC4-5D6E-409C-BE32-E72D297353CC}">
              <c16:uniqueId val="{00000000-1EE5-4BC0-8BBF-72CE35F6FBA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1EE5-4BC0-8BBF-72CE35F6FBA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730</c:v>
                </c:pt>
                <c:pt idx="1">
                  <c:v>640</c:v>
                </c:pt>
                <c:pt idx="2">
                  <c:v>491</c:v>
                </c:pt>
              </c:numCache>
            </c:numRef>
          </c:val>
          <c:extLst>
            <c:ext xmlns:c16="http://schemas.microsoft.com/office/drawing/2014/chart" uri="{C3380CC4-5D6E-409C-BE32-E72D297353CC}">
              <c16:uniqueId val="{00000002-1EE5-4BC0-8BBF-72CE35F6FBA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{17DD7D43-27CA-4E34-B192-6E7F9FA6C25D}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B39-4DDC-968C-7EFC313B7BC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{A135C3A2-47F4-4565-A492-279EE7F807A9}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39-4DDC-968C-7EFC313B7BC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{4ECE2EC8-FDF2-4225-9837-11AE4FED03BB}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39-4DDC-968C-7EFC313B7BC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{C1B6741B-DF37-4B21-BE3D-77497ACDF022}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39-4DDC-968C-7EFC313B7BC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{77CA0F8D-5830-4A99-AFAC-7466D1AAC016}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39-4DDC-968C-7EFC313B7BC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{33509DBC-DB57-4CE4-BFA9-763B107BDBDE}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B39-4DDC-968C-7EFC313B7BC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{A1973C62-8229-415B-AECB-AB8BD4048AC7}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B39-4DDC-968C-7EFC313B7BC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{6CE52A8E-AB0F-48C3-9C8C-2DACA83A237E}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B39-4DDC-968C-7EFC313B7BC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{17E830FE-6B19-4E7C-AD71-CAEF0CC930F6}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B39-4DDC-968C-7EFC313B7BC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56.1</c:v>
                </c:pt>
                <c:pt idx="24">
                  <c:v>58.5</c:v>
                </c:pt>
                <c:pt idx="32">
                  <c:v>61.3</c:v>
                </c:pt>
              </c:numCache>
            </c:numRef>
          </c:xVal>
          <c:yVal>
            <c:numRef>
              <c:f>公会計指標分析・財政指標組合せ分析表!$BP$51:$DC$51</c:f>
              <c:numCache>
                <c:formatCode>#,##0.0;"▲ "#,##0.0</c:formatCode>
                <c:ptCount val="40"/>
                <c:pt idx="16">
                  <c:v>125.5</c:v>
                </c:pt>
                <c:pt idx="24">
                  <c:v>121.2</c:v>
                </c:pt>
                <c:pt idx="32">
                  <c:v>115.4</c:v>
                </c:pt>
              </c:numCache>
            </c:numRef>
          </c:yVal>
          <c:smooth val="0"/>
          <c:extLst>
            <c:ext xmlns:c16="http://schemas.microsoft.com/office/drawing/2014/chart" uri="{C3380CC4-5D6E-409C-BE32-E72D297353CC}">
              <c16:uniqueId val="{00000009-AB39-4DDC-968C-7EFC313B7BC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{F209A8F3-D20A-42EB-8C01-38058C4F3E74}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B39-4DDC-968C-7EFC313B7BC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{5AB241C2-C5A9-4516-BD7B-8B0518AAB15D}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39-4DDC-968C-7EFC313B7BC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{63A3F951-CF72-47CA-A66A-A04B1F613B0F}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39-4DDC-968C-7EFC313B7BC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{3D11049F-F0C0-4555-8BB6-1EC630132193}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39-4DDC-968C-7EFC313B7BC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{21919D77-FB6B-4613-8102-0F0AA402DA6F}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39-4DDC-968C-7EFC313B7BC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{F9A5B26A-5BA0-4577-ACD4-F658FD439CA6}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B39-4DDC-968C-7EFC313B7BC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{3A0572B7-28F5-47BA-8391-4F09FC7FF758}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B39-4DDC-968C-7EFC313B7BC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{E3180543-77D6-4A65-ABD7-86639DDFF290}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B39-4DDC-968C-7EFC313B7BC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{ADBDF4DF-F92D-43AA-A51F-AE9BDB3D2931}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B39-4DDC-968C-7EFC313B7B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52.1</c:v>
                </c:pt>
                <c:pt idx="24">
                  <c:v>59.1</c:v>
                </c:pt>
                <c:pt idx="32">
                  <c:v>58.6</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AB39-4DDC-968C-7EFC313B7BC1}"/>
            </c:ext>
          </c:extLst>
        </c:ser>
        <c:dLbls>
          <c:showLegendKey val="0"/>
          <c:showVal val="1"/>
          <c:showCatName val="0"/>
          <c:showSerName val="0"/>
          <c:showPercent val="0"/>
          <c:showBubbleSize val="0"/>
        </c:dLbls>
        <c:axId val="46179840"/>
        <c:axId val="46181760"/>
      </c:scatterChart>
      <c:valAx>
        <c:axId val="46179840"/>
        <c:scaling>
          <c:orientation val="minMax"/>
          <c:max val="62.1"/>
          <c:min val="51.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{0296A9CA-138E-4B2C-B031-6008A85070F3}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75F-407F-9041-38BCCB251D7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{26CAABB8-F1CE-49A0-ACC2-29ADECB616F2}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75F-407F-9041-38BCCB251D7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{5D936908-58A6-4665-B213-1F097353C9FC}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75F-407F-9041-38BCCB251D7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{F0170FD3-3975-44C4-AFD0-913E31AFD9A0}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75F-407F-9041-38BCCB251D7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{A5FB11BF-3EAF-41F6-AAF7-2E994C3EC295}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75F-407F-9041-38BCCB251D7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{EA296A01-B7DE-45B4-812F-00FBA9499662}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75F-407F-9041-38BCCB251D7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{89F5D0B1-A0D1-434A-8614-A596CBD597A0}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75F-407F-9041-38BCCB251D7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{F262290D-BC55-41CB-A8E1-A91CB0AA9684}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75F-407F-9041-38BCCB251D7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{14310F94-CB56-41A5-9DBB-F05D33E9B927}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75F-407F-9041-38BCCB251D7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12.9</c:v>
                </c:pt>
                <c:pt idx="16">
                  <c:v>14</c:v>
                </c:pt>
                <c:pt idx="24">
                  <c:v>14.7</c:v>
                </c:pt>
                <c:pt idx="32">
                  <c:v>15.5</c:v>
                </c:pt>
              </c:numCache>
            </c:numRef>
          </c:xVal>
          <c:yVal>
            <c:numRef>
              <c:f>公会計指標分析・財政指標組合せ分析表!$BP$73:$DC$73</c:f>
              <c:numCache>
                <c:formatCode>#,##0.0;"▲ "#,##0.0</c:formatCode>
                <c:ptCount val="40"/>
                <c:pt idx="0">
                  <c:v>74.599999999999994</c:v>
                </c:pt>
                <c:pt idx="8">
                  <c:v>128.6</c:v>
                </c:pt>
                <c:pt idx="16">
                  <c:v>125.5</c:v>
                </c:pt>
                <c:pt idx="24">
                  <c:v>121.2</c:v>
                </c:pt>
                <c:pt idx="32">
                  <c:v>115.4</c:v>
                </c:pt>
              </c:numCache>
            </c:numRef>
          </c:yVal>
          <c:smooth val="0"/>
          <c:extLst>
            <c:ext xmlns:c16="http://schemas.microsoft.com/office/drawing/2014/chart" uri="{C3380CC4-5D6E-409C-BE32-E72D297353CC}">
              <c16:uniqueId val="{00000009-A75F-407F-9041-38BCCB251D7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775853711208524E-2"/>
                  <c:y val="-6.2416647087793951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{9AAA0762-1337-4373-9E50-816B1FDC3C17}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75F-407F-9041-38BCCB251D7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{A270E334-4FAF-499D-B9BB-B45477F47AC9}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75F-407F-9041-38BCCB251D7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{88920179-D596-4E88-8EC9-917175B22E99}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75F-407F-9041-38BCCB251D7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{84A89B48-91F4-4DE2-94E6-196DDFD795AF}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75F-407F-9041-38BCCB251D7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{FA2DFB89-7820-4A33-A9EF-4461B20BFDCD}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75F-407F-9041-38BCCB251D7F}"/>
                </c:ext>
              </c:extLst>
            </c:dLbl>
            <c:dLbl>
              <c:idx val="8"/>
              <c:layout>
                <c:manualLayout>
                  <c:x val="-3.5637446126136063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{A5EA1E75-CEA0-4280-99C1-C399BD921910}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75F-407F-9041-38BCCB251D7F}"/>
                </c:ext>
              </c:extLst>
            </c:dLbl>
            <c:dLbl>
              <c:idx val="16"/>
              <c:layout>
                <c:manualLayout>
                  <c:x val="-4.5160355153971307E-2"/>
                  <c:y val="-8.133737286005204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{109F736A-67E6-4A51-AA94-E9AFFEB7FAFE}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75F-407F-9041-38BCCB251D7F}"/>
                </c:ext>
              </c:extLst>
            </c:dLbl>
            <c:dLbl>
              <c:idx val="24"/>
              <c:layout>
                <c:manualLayout>
                  <c:x val="-1.8235628084249993E-2"/>
                  <c:y val="-7.187700997392307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{ACDE1BDA-B761-45D6-AC1F-D5006384C888}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75F-407F-9041-38BCCB251D7F}"/>
                </c:ext>
              </c:extLst>
            </c:dLbl>
            <c:dLbl>
              <c:idx val="32"/>
              <c:layout>
                <c:manualLayout>
                  <c:x val="-3.1697991619110633E-2"/>
                  <c:y val="-3.4035558429406802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{5EEED53E-A68E-4154-ABC8-F080A8703133}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75F-407F-9041-38BCCB251D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7.9</c:v>
                </c:pt>
                <c:pt idx="24">
                  <c:v>7.9</c:v>
                </c:pt>
                <c:pt idx="32">
                  <c:v>7.8</c:v>
                </c:pt>
              </c:numCache>
            </c:numRef>
          </c:xVal>
          <c:yVal>
            <c:numRef>
              <c:f>公会計指標分析・財政指標組合せ分析表!$BP$77:$DC$77</c:f>
              <c:numCache>
                <c:formatCode>#,##0.0;"▲ "#,##0.0</c:formatCode>
                <c:ptCount val="40"/>
                <c:pt idx="0">
                  <c:v>10.199999999999999</c:v>
                </c:pt>
                <c:pt idx="8">
                  <c:v>13.1</c:v>
                </c:pt>
                <c:pt idx="16">
                  <c:v>0</c:v>
                </c:pt>
                <c:pt idx="24">
                  <c:v>0</c:v>
                </c:pt>
                <c:pt idx="32">
                  <c:v>0</c:v>
                </c:pt>
              </c:numCache>
            </c:numRef>
          </c:yVal>
          <c:smooth val="0"/>
          <c:extLst>
            <c:ext xmlns:c16="http://schemas.microsoft.com/office/drawing/2014/chart" uri="{C3380CC4-5D6E-409C-BE32-E72D297353CC}">
              <c16:uniqueId val="{00000013-A75F-407F-9041-38BCCB251D7F}"/>
            </c:ext>
          </c:extLst>
        </c:ser>
        <c:dLbls>
          <c:showLegendKey val="0"/>
          <c:showVal val="1"/>
          <c:showCatName val="0"/>
          <c:showSerName val="0"/>
          <c:showPercent val="0"/>
          <c:showBubbleSize val="0"/>
        </c:dLbls>
        <c:axId val="84219776"/>
        <c:axId val="84234240"/>
      </c:scatterChart>
      <c:valAx>
        <c:axId val="84219776"/>
        <c:scaling>
          <c:orientation val="minMax"/>
          <c:max val="16.200000000000003"/>
          <c:min val="7.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　し尿処理施設や新学校建設における事業債の元金償還が開始されたことにより、年々元利償還金が増加している。各起債には地方交付税算入が設定されているため、算入公債費も伸びてはいるが、</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100</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算入されるわけではないため、実質公債費比率の分子としては悪化している。</a:t>
          </a:r>
          <a:endParaRPr lang="ja-JP" altLang="ja-JP" sz="1600">
            <a:solidFill>
              <a:srgbClr val="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00"/>
              </a:solidFill>
              <a:latin typeface="+mn-ea"/>
              <a:ea typeface="+mn-ea"/>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H27</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年度に新学校建設による多額の起債及び基金</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の</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取崩しを行った</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た</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め、地方債残高及び充当可能基金両方の数値が悪化している。</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H28</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年度以降は地方債の抑制に努めた結果、起債現在高は減少傾向にあるが、基準財政需要額</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算入</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見込額も併せて減少していること、さらに充当可能基金が減少することで、将来負担比率</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の改善にまではいたらない。</a:t>
          </a:r>
          <a:endParaRPr lang="ja-JP" altLang="ja-JP" sz="1600">
            <a:solidFill>
              <a:srgbClr val="000000"/>
            </a:solidFill>
            <a:effectLst/>
            <a:latin typeface="ＭＳ ゴシック" panose="020B0609070205080204" pitchFamily="49" charset="-128"/>
            <a:ea typeface="ＭＳ ゴシック" panose="020B0609070205080204" pitchFamily="49" charset="-128"/>
          </a:endParaRP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大阪府能勢町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財政調整基金は微増で推移しているが、特定目的基金が減少しており、基金全体として減少となっている。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要因としては、平成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年度豪雨災害対応に多額の災害対策基金を取り崩したこと及び退職者に対する退職手当基金の取崩額が大きかったことによる。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公共施設再編や平成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年度災害復旧工事繰越により、今後しばらく基金残高が減少することは確実な状況である。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大型投資が完了した後、基金残高が横ばいもしくは微増となるよう収支改善を図る必要がある。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退職手当基金・・・・・過年度より職員年齢構成の偏差が大きいこと及び人件費の抑制に資するため勧奨退職を実施していること等から</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経常経費への影響を平準化させるため設置・運用している。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災害対策基金・・・・・大規模災害に対する避難・復旧や防災施設整備に要する経費に充当することを目的として設置・運用している。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地域福祉基金・・・・・地域福祉の充実を目的として設置・運用している</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果実運用型</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芸術文化振興基金・・・本町の伝統文化である淨るりの保存・継承・発展を目的として設置・運用している。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住宅管理基金・・・・・町営住宅の管理及び整備に必要な財源に充てるため設置している。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年度豪雨災害対応に多額の災害対策基金を取り崩したこと及び退職者に対する退職手当基金の取崩額が大きかったことによる。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年度災害復旧工事については多額の繰越を行っており、次年度においても災害対策基金を取崩すことは確実な状況である。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また、他の基金においても減少傾向にあることから、積立を増やすための方策を検討しなければならない。</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歳出の抑制に務めたことによる。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公共施設再編の実施にあたり、必要となる一般財源相当額を取崩す予定。また、公共施設再編に伴い地方債償還が増加する見込で</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あることから、経常経費の削減に努め、一定の基金残高を確保する。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該当なし</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該当なし</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10,114
10,030
98.75
5,252,296
5,042,732
149,444
3,345,445
5,617,684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29</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年度は類似団体内平均値とほぼ同値でしたが、平成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30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年度は類似団体内平均値と比べて</a:t>
          </a:r>
          <a:r>
            <a:rPr kumimoji="1" lang="en-US" altLang="ja-JP" sz="1100">
              <a:solidFill>
                <a:srgbClr val="000000"/>
              </a:solidFill>
              <a:latin typeface="ＭＳ Ｐゴシック" panose="020B0600070205080204" pitchFamily="50" charset="-128"/>
              <a:ea typeface="ＭＳ Ｐゴシック" panose="020B0600070205080204" pitchFamily="50" charset="-128"/>
            </a:rPr>
            <a:t>2.7</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ポイント高くなりました。これは、平成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28</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年度に小中学校を新築したものの、旧小中学校施設など</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老朽化の激しい施設</a:t>
          </a:r>
          <a:r>
            <a:rPr kumimoji="1" lang="ja-JP" altLang="en-US" sz="1100">
              <a:solidFill>
                <a:srgbClr val="000000"/>
              </a:solidFill>
              <a:latin typeface="ＭＳ Ｐゴシック" panose="020B0600070205080204" pitchFamily="50" charset="-128"/>
              <a:ea typeface="ＭＳ Ｐゴシック" panose="020B0600070205080204" pitchFamily="50" charset="-128"/>
            </a:rPr>
            <a:t>を多数保持していることが要因となっています。</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0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83608</xdr:rowOff>
    </xdr:from>
    <xdr:to>
      <xdr:col>23</xdr:col>
      <xdr:colOff>85090</xdr:colOff>
      <xdr:row>35</xdr:row>
      <xdr:rowOff>51858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flipV="1">
          <a:off x="4760595" y="5312833"/>
          <a:ext cx="127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55685</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000-000041000000}"/>
            </a:ext>
          </a:extLst>
        </xdr:cNvPr>
        <xdr:cNvSpPr txBox="1"/>
      </xdr:nvSpPr>
      <xdr:spPr>
        <a:xfrm>
          <a:off x="4813300" y="682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51858</xdr:rowOff>
    </xdr:from>
    <xdr:to>
      <xdr:col>23</xdr:col>
      <xdr:colOff>174625</xdr:colOff>
      <xdr:row>35</xdr:row>
      <xdr:rowOff>51858</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4673600" y="68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30285</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000-000043000000}"/>
            </a:ext>
          </a:extLst>
        </xdr:cNvPr>
        <xdr:cNvSpPr txBox="1"/>
      </xdr:nvSpPr>
      <xdr:spPr>
        <a:xfrm>
          <a:off x="4813300" y="508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83608</xdr:rowOff>
    </xdr:from>
    <xdr:to>
      <xdr:col>23</xdr:col>
      <xdr:colOff>174625</xdr:colOff>
      <xdr:row>26</xdr:row>
      <xdr:rowOff>83608</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4673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95479</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000-000045000000}"/>
            </a:ext>
          </a:extLst>
        </xdr:cNvPr>
        <xdr:cNvSpPr txBox="1"/>
      </xdr:nvSpPr>
      <xdr:spPr>
        <a:xfrm>
          <a:off x="4813300" y="60105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117052</xdr:rowOff>
    </xdr:from>
    <xdr:to>
      <xdr:col>23</xdr:col>
      <xdr:colOff>136525</xdr:colOff>
      <xdr:row>31</xdr:row>
      <xdr:rowOff>47202</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7117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000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8043</xdr:rowOff>
    </xdr:from>
    <xdr:to>
      <xdr:col>15</xdr:col>
      <xdr:colOff>187325</xdr:colOff>
      <xdr:row>32</xdr:row>
      <xdr:rowOff>109643</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3238500" y="62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132715</xdr:rowOff>
    </xdr:from>
    <xdr:to>
      <xdr:col>11</xdr:col>
      <xdr:colOff>187325</xdr:colOff>
      <xdr:row>32</xdr:row>
      <xdr:rowOff>62865</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24765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19897</xdr:rowOff>
    </xdr:from>
    <xdr:to>
      <xdr:col>23</xdr:col>
      <xdr:colOff>136525</xdr:colOff>
      <xdr:row>30</xdr:row>
      <xdr:rowOff>121497</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593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42774</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57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120650</xdr:rowOff>
    </xdr:from>
    <xdr:to>
      <xdr:col>19</xdr:col>
      <xdr:colOff>187325</xdr:colOff>
      <xdr:row>31</xdr:row>
      <xdr:rowOff>50800</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70697</xdr:rowOff>
    </xdr:from>
    <xdr:to>
      <xdr:col>23</xdr:col>
      <xdr:colOff>85725</xdr:colOff>
      <xdr:row>31</xdr:row>
      <xdr:rowOff>0</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flipV="1">
          <a:off x="4051300" y="5985722"/>
          <a:ext cx="711200" cy="10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35560</xdr:rowOff>
    </xdr:from>
    <xdr:to>
      <xdr:col>15</xdr:col>
      <xdr:colOff>187325</xdr:colOff>
      <xdr:row>31</xdr:row>
      <xdr:rowOff>137160</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0</xdr:rowOff>
    </xdr:from>
    <xdr:to>
      <xdr:col>19</xdr:col>
      <xdr:colOff>136525</xdr:colOff>
      <xdr:row>31</xdr:row>
      <xdr:rowOff>86360</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flipV="1">
          <a:off x="3289300" y="6086475"/>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45737</xdr:rowOff>
    </xdr:from>
    <xdr:ext cx="405111" cy="259045"/>
    <xdr:sp macro="" textlink="">
      <xdr:nvSpPr>
        <xdr:cNvPr id="85" name="n_1aveValue有形固定資産減価償却率">
          <a:extLst>
            <a:ext uri="{FF2B5EF4-FFF2-40B4-BE49-F238E27FC236}">
              <a16:creationId xmlns:a16="http://schemas.microsoft.com/office/drawing/2014/main" id="{00000000-0008-0000-0000-000055000000}"/>
            </a:ext>
          </a:extLst>
        </xdr:cNvPr>
        <xdr:cNvSpPr txBox="1"/>
      </xdr:nvSpPr>
      <xdr:spPr>
        <a:xfrm>
          <a:off x="38360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100770</xdr:rowOff>
    </xdr:from>
    <xdr:ext cx="405111" cy="259045"/>
    <xdr:sp macro="" textlink="">
      <xdr:nvSpPr>
        <xdr:cNvPr id="86" name="n_2aveValue有形固定資産減価償却率">
          <a:extLst>
            <a:ext uri="{FF2B5EF4-FFF2-40B4-BE49-F238E27FC236}">
              <a16:creationId xmlns:a16="http://schemas.microsoft.com/office/drawing/2014/main" id="{00000000-0008-0000-0000-000056000000}"/>
            </a:ext>
          </a:extLst>
        </xdr:cNvPr>
        <xdr:cNvSpPr txBox="1"/>
      </xdr:nvSpPr>
      <xdr:spPr>
        <a:xfrm>
          <a:off x="3086744" y="635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79392</xdr:rowOff>
    </xdr:from>
    <xdr:ext cx="405111" cy="259045"/>
    <xdr:sp macro="" textlink="">
      <xdr:nvSpPr>
        <xdr:cNvPr id="87" name="n_3aveValue有形固定資産減価償却率">
          <a:extLst>
            <a:ext uri="{FF2B5EF4-FFF2-40B4-BE49-F238E27FC236}">
              <a16:creationId xmlns:a16="http://schemas.microsoft.com/office/drawing/2014/main" id="{00000000-0008-0000-0000-000057000000}"/>
            </a:ext>
          </a:extLst>
        </xdr:cNvPr>
        <xdr:cNvSpPr txBox="1"/>
      </xdr:nvSpPr>
      <xdr:spPr>
        <a:xfrm>
          <a:off x="2324744" y="5994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41927</xdr:rowOff>
    </xdr:from>
    <xdr:ext cx="405111" cy="259045"/>
    <xdr:sp macro="" textlink="">
      <xdr:nvSpPr>
        <xdr:cNvPr id="88" name="n_1mainValue有形固定資産減価償却率">
          <a:extLst>
            <a:ext uri="{FF2B5EF4-FFF2-40B4-BE49-F238E27FC236}">
              <a16:creationId xmlns:a16="http://schemas.microsoft.com/office/drawing/2014/main" id="{00000000-0008-0000-0000-000058000000}"/>
            </a:ext>
          </a:extLst>
        </xdr:cNvPr>
        <xdr:cNvSpPr txBox="1"/>
      </xdr:nvSpPr>
      <xdr:spPr>
        <a:xfrm>
          <a:off x="3836044" y="612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153687</xdr:rowOff>
    </xdr:from>
    <xdr:ext cx="405111" cy="259045"/>
    <xdr:sp macro="" textlink="">
      <xdr:nvSpPr>
        <xdr:cNvPr id="89" name="n_2mainValue有形固定資産減価償却率">
          <a:extLst>
            <a:ext uri="{FF2B5EF4-FFF2-40B4-BE49-F238E27FC236}">
              <a16:creationId xmlns:a16="http://schemas.microsoft.com/office/drawing/2014/main" id="{00000000-0008-0000-0000-000059000000}"/>
            </a:ext>
          </a:extLst>
        </xdr:cNvPr>
        <xdr:cNvSpPr txBox="1"/>
      </xdr:nvSpPr>
      <xdr:spPr>
        <a:xfrm>
          <a:off x="3086744" y="5897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[ 999.9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債務償還</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比率</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は、類似団体内順位、全国平均、大阪府平均の</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いずれと比較し</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ても、極めて</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高</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いものとなっています。この要因として、人口の減少や高齢化などによる税収入の減少が</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挙</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げられます。</a:t>
          </a:r>
          <a:endParaRPr lang="ja-JP" altLang="ja-JP" sz="10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　加えて、今後、公共施設再編整備等による地方債の発行や財政調整基金の取崩しなどにより、債務償還</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比率</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は、さらに</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上昇</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していく</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と見込まれます。</a:t>
          </a:r>
          <a:endParaRPr lang="ja-JP" altLang="ja-JP" sz="10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　このため、公共施設再編整備を実施するにあたっては、その財源となる地方債の発行においても、地方交付税の算入措置が見込まれる地方債を活用するなどし、次代の債務の軽減を図るよう努めます。</a:t>
          </a:r>
          <a:endParaRPr lang="ja-JP" altLang="ja-JP" sz="10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00000000-0008-0000-0000-000068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a:extLst>
            <a:ext uri="{FF2B5EF4-FFF2-40B4-BE49-F238E27FC236}">
              <a16:creationId xmlns:a16="http://schemas.microsoft.com/office/drawing/2014/main" id="{00000000-0008-0000-0000-000069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00000000-0008-0000-0000-000075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105149</xdr:rowOff>
    </xdr:from>
    <xdr:to>
      <xdr:col>76</xdr:col>
      <xdr:colOff>21589</xdr:colOff>
      <xdr:row>34</xdr:row>
      <xdr:rowOff>151342</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flipV="1">
          <a:off x="14793595" y="5505824"/>
          <a:ext cx="1269" cy="124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比率最小値テキスト">
          <a:extLst>
            <a:ext uri="{FF2B5EF4-FFF2-40B4-BE49-F238E27FC236}">
              <a16:creationId xmlns:a16="http://schemas.microsoft.com/office/drawing/2014/main" id="{00000000-0008-0000-0000-000077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51826</xdr:rowOff>
    </xdr:from>
    <xdr:ext cx="560923" cy="259045"/>
    <xdr:sp macro="" textlink="">
      <xdr:nvSpPr>
        <xdr:cNvPr id="121" name="債務償還比率最大値テキスト">
          <a:extLst>
            <a:ext uri="{FF2B5EF4-FFF2-40B4-BE49-F238E27FC236}">
              <a16:creationId xmlns:a16="http://schemas.microsoft.com/office/drawing/2014/main" id="{00000000-0008-0000-0000-000079000000}"/>
            </a:ext>
          </a:extLst>
        </xdr:cNvPr>
        <xdr:cNvSpPr txBox="1"/>
      </xdr:nvSpPr>
      <xdr:spPr>
        <a:xfrm>
          <a:off x="14846300" y="52810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105149</xdr:rowOff>
    </xdr:from>
    <xdr:to>
      <xdr:col>76</xdr:col>
      <xdr:colOff>111125</xdr:colOff>
      <xdr:row>27</xdr:row>
      <xdr:rowOff>105149</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4706600" y="5505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41214</xdr:rowOff>
    </xdr:from>
    <xdr:ext cx="469744" cy="259045"/>
    <xdr:sp macro="" textlink="">
      <xdr:nvSpPr>
        <xdr:cNvPr id="123" name="債務償還比率平均値テキスト">
          <a:extLst>
            <a:ext uri="{FF2B5EF4-FFF2-40B4-BE49-F238E27FC236}">
              <a16:creationId xmlns:a16="http://schemas.microsoft.com/office/drawing/2014/main" id="{00000000-0008-0000-0000-00007B000000}"/>
            </a:ext>
          </a:extLst>
        </xdr:cNvPr>
        <xdr:cNvSpPr txBox="1"/>
      </xdr:nvSpPr>
      <xdr:spPr>
        <a:xfrm>
          <a:off x="14846300" y="61276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62787</xdr:rowOff>
    </xdr:from>
    <xdr:to>
      <xdr:col>76</xdr:col>
      <xdr:colOff>73025</xdr:colOff>
      <xdr:row>31</xdr:row>
      <xdr:rowOff>164387</xdr:rowOff>
    </xdr:to>
    <xdr:sp macro="" textlink="">
      <xdr:nvSpPr>
        <xdr:cNvPr id="124" name="フローチャート: 判断 123">
          <a:extLst>
            <a:ext uri="{FF2B5EF4-FFF2-40B4-BE49-F238E27FC236}">
              <a16:creationId xmlns:a16="http://schemas.microsoft.com/office/drawing/2014/main" id="{00000000-0008-0000-0000-00007C000000}"/>
            </a:ext>
          </a:extLst>
        </xdr:cNvPr>
        <xdr:cNvSpPr/>
      </xdr:nvSpPr>
      <xdr:spPr>
        <a:xfrm>
          <a:off x="14744700" y="614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72503</xdr:rowOff>
    </xdr:from>
    <xdr:to>
      <xdr:col>72</xdr:col>
      <xdr:colOff>123825</xdr:colOff>
      <xdr:row>32</xdr:row>
      <xdr:rowOff>2653</xdr:rowOff>
    </xdr:to>
    <xdr:sp macro="" textlink="">
      <xdr:nvSpPr>
        <xdr:cNvPr id="125" name="フローチャート: 判断 124">
          <a:extLst>
            <a:ext uri="{FF2B5EF4-FFF2-40B4-BE49-F238E27FC236}">
              <a16:creationId xmlns:a16="http://schemas.microsoft.com/office/drawing/2014/main" id="{00000000-0008-0000-0000-00007D000000}"/>
            </a:ext>
          </a:extLst>
        </xdr:cNvPr>
        <xdr:cNvSpPr/>
      </xdr:nvSpPr>
      <xdr:spPr>
        <a:xfrm>
          <a:off x="14033500" y="615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101367</xdr:rowOff>
    </xdr:from>
    <xdr:to>
      <xdr:col>76</xdr:col>
      <xdr:colOff>73025</xdr:colOff>
      <xdr:row>28</xdr:row>
      <xdr:rowOff>31517</xdr:rowOff>
    </xdr:to>
    <xdr:sp macro="" textlink="">
      <xdr:nvSpPr>
        <xdr:cNvPr id="131" name="楕円 130">
          <a:extLst>
            <a:ext uri="{FF2B5EF4-FFF2-40B4-BE49-F238E27FC236}">
              <a16:creationId xmlns:a16="http://schemas.microsoft.com/office/drawing/2014/main" id="{00000000-0008-0000-0000-000083000000}"/>
            </a:ext>
          </a:extLst>
        </xdr:cNvPr>
        <xdr:cNvSpPr/>
      </xdr:nvSpPr>
      <xdr:spPr>
        <a:xfrm>
          <a:off x="14744700" y="550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16294</xdr:rowOff>
    </xdr:from>
    <xdr:ext cx="469744" cy="259045"/>
    <xdr:sp macro="" textlink="">
      <xdr:nvSpPr>
        <xdr:cNvPr id="132" name="債務償還比率該当値テキスト">
          <a:extLst>
            <a:ext uri="{FF2B5EF4-FFF2-40B4-BE49-F238E27FC236}">
              <a16:creationId xmlns:a16="http://schemas.microsoft.com/office/drawing/2014/main" id="{00000000-0008-0000-0000-000084000000}"/>
            </a:ext>
          </a:extLst>
        </xdr:cNvPr>
        <xdr:cNvSpPr txBox="1"/>
      </xdr:nvSpPr>
      <xdr:spPr>
        <a:xfrm>
          <a:off x="14846300" y="541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80257</xdr:rowOff>
    </xdr:from>
    <xdr:to>
      <xdr:col>72</xdr:col>
      <xdr:colOff>123825</xdr:colOff>
      <xdr:row>28</xdr:row>
      <xdr:rowOff>10407</xdr:rowOff>
    </xdr:to>
    <xdr:sp macro="" textlink="">
      <xdr:nvSpPr>
        <xdr:cNvPr id="133" name="楕円 132">
          <a:extLst>
            <a:ext uri="{FF2B5EF4-FFF2-40B4-BE49-F238E27FC236}">
              <a16:creationId xmlns:a16="http://schemas.microsoft.com/office/drawing/2014/main" id="{00000000-0008-0000-0000-000085000000}"/>
            </a:ext>
          </a:extLst>
        </xdr:cNvPr>
        <xdr:cNvSpPr/>
      </xdr:nvSpPr>
      <xdr:spPr>
        <a:xfrm>
          <a:off x="14033500" y="548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131057</xdr:rowOff>
    </xdr:from>
    <xdr:to>
      <xdr:col>76</xdr:col>
      <xdr:colOff>22225</xdr:colOff>
      <xdr:row>27</xdr:row>
      <xdr:rowOff>152167</xdr:rowOff>
    </xdr:to>
    <xdr:cxnSp macro="">
      <xdr:nvCxnSpPr>
        <xdr:cNvPr id="134" name="直線コネクタ 133">
          <a:extLst>
            <a:ext uri="{FF2B5EF4-FFF2-40B4-BE49-F238E27FC236}">
              <a16:creationId xmlns:a16="http://schemas.microsoft.com/office/drawing/2014/main" id="{00000000-0008-0000-0000-000086000000}"/>
            </a:ext>
          </a:extLst>
        </xdr:cNvPr>
        <xdr:cNvCxnSpPr/>
      </xdr:nvCxnSpPr>
      <xdr:spPr>
        <a:xfrm>
          <a:off x="14084300" y="5531732"/>
          <a:ext cx="711200" cy="2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165230</xdr:rowOff>
    </xdr:from>
    <xdr:ext cx="469744" cy="259045"/>
    <xdr:sp macro="" textlink="">
      <xdr:nvSpPr>
        <xdr:cNvPr id="135" name="n_1aveValue債務償還比率">
          <a:extLst>
            <a:ext uri="{FF2B5EF4-FFF2-40B4-BE49-F238E27FC236}">
              <a16:creationId xmlns:a16="http://schemas.microsoft.com/office/drawing/2014/main" id="{00000000-0008-0000-0000-000087000000}"/>
            </a:ext>
          </a:extLst>
        </xdr:cNvPr>
        <xdr:cNvSpPr txBox="1"/>
      </xdr:nvSpPr>
      <xdr:spPr>
        <a:xfrm>
          <a:off x="13836727" y="625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26</xdr:row>
      <xdr:rowOff>26934</xdr:rowOff>
    </xdr:from>
    <xdr:ext cx="560923" cy="259045"/>
    <xdr:sp macro="" textlink="">
      <xdr:nvSpPr>
        <xdr:cNvPr id="136" name="n_1mainValue債務償還比率">
          <a:extLst>
            <a:ext uri="{FF2B5EF4-FFF2-40B4-BE49-F238E27FC236}">
              <a16:creationId xmlns:a16="http://schemas.microsoft.com/office/drawing/2014/main" id="{00000000-0008-0000-0000-000088000000}"/>
            </a:ext>
          </a:extLst>
        </xdr:cNvPr>
        <xdr:cNvSpPr txBox="1"/>
      </xdr:nvSpPr>
      <xdr:spPr>
        <a:xfrm>
          <a:off x="13791138" y="52561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a:extLst>
            <a:ext uri="{FF2B5EF4-FFF2-40B4-BE49-F238E27FC236}">
              <a16:creationId xmlns:a16="http://schemas.microsoft.com/office/drawing/2014/main" id="{00000000-0008-0000-0000-000089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a:extLst>
            <a:ext uri="{FF2B5EF4-FFF2-40B4-BE49-F238E27FC236}">
              <a16:creationId xmlns:a16="http://schemas.microsoft.com/office/drawing/2014/main" id="{00000000-0008-0000-0000-00008A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10,114
10,030
98.75
5,252,296
5,042,732
149,444
3,345,445
5,617,684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89535</xdr:rowOff>
    </xdr:from>
    <xdr:to>
      <xdr:col>24</xdr:col>
      <xdr:colOff>62865</xdr:colOff>
      <xdr:row>40</xdr:row>
      <xdr:rowOff>165735</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74738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169562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165735</xdr:rowOff>
    </xdr:from>
    <xdr:to>
      <xdr:col>24</xdr:col>
      <xdr:colOff>152400</xdr:colOff>
      <xdr:row>40</xdr:row>
      <xdr:rowOff>165735</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36212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2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89535</xdr:rowOff>
    </xdr:from>
    <xdr:to>
      <xdr:col>24</xdr:col>
      <xdr:colOff>152400</xdr:colOff>
      <xdr:row>33</xdr:row>
      <xdr:rowOff>89535</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7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55262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84455</xdr:rowOff>
    </xdr:from>
    <xdr:to>
      <xdr:col>15</xdr:col>
      <xdr:colOff>101600</xdr:colOff>
      <xdr:row>38</xdr:row>
      <xdr:rowOff>14605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149225</xdr:rowOff>
    </xdr:from>
    <xdr:to>
      <xdr:col>24</xdr:col>
      <xdr:colOff>114300</xdr:colOff>
      <xdr:row>37</xdr:row>
      <xdr:rowOff>79375</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652</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27305</xdr:rowOff>
    </xdr:from>
    <xdr:to>
      <xdr:col>20</xdr:col>
      <xdr:colOff>38100</xdr:colOff>
      <xdr:row>37</xdr:row>
      <xdr:rowOff>128905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28575</xdr:rowOff>
    </xdr:from>
    <xdr:to>
      <xdr:col>24</xdr:col>
      <xdr:colOff>63500</xdr:colOff>
      <xdr:row>37</xdr:row>
      <xdr:rowOff>78105</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flipV="1">
          <a:off x="3797300" y="637222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67310</xdr:rowOff>
    </xdr:from>
    <xdr:to>
      <xdr:col>15</xdr:col>
      <xdr:colOff>101600</xdr:colOff>
      <xdr:row>37</xdr:row>
      <xdr:rowOff>168910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78105</xdr:rowOff>
    </xdr:from>
    <xdr:to>
      <xdr:col>19</xdr:col>
      <xdr:colOff>177800</xdr:colOff>
      <xdr:row>37</xdr:row>
      <xdr:rowOff>118110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2908300" y="64217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150512</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100-00004D000000}"/>
            </a:ext>
          </a:extLst>
        </xdr:cNvPr>
        <xdr:cNvSpPr txBox="1"/>
      </xdr:nvSpPr>
      <xdr:spPr>
        <a:xfrm>
          <a:off x="3582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5732</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100-00004E000000}"/>
            </a:ext>
          </a:extLst>
        </xdr:cNvPr>
        <xdr:cNvSpPr txBox="1"/>
      </xdr:nvSpPr>
      <xdr:spPr>
        <a:xfrm>
          <a:off x="2705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100-00004F000000}"/>
            </a:ext>
          </a:extLst>
        </xdr:cNvPr>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145432</xdr:rowOff>
    </xdr:from>
    <xdr:ext cx="405111" cy="259045"/>
    <xdr:sp macro="" textlink="">
      <xdr:nvSpPr>
        <xdr:cNvPr id="80" name="n_1mainValue【道路】&#10;有形固定資産減価償却率">
          <a:extLst>
            <a:ext uri="{FF2B5EF4-FFF2-40B4-BE49-F238E27FC236}">
              <a16:creationId xmlns:a16="http://schemas.microsoft.com/office/drawing/2014/main" id="{00000000-0008-0000-0100-000050000000}"/>
            </a:ext>
          </a:extLst>
        </xdr:cNvPr>
        <xdr:cNvSpPr txBox="1"/>
      </xdr:nvSpPr>
      <xdr:spPr>
        <a:xfrm>
          <a:off x="35820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13987</xdr:rowOff>
    </xdr:from>
    <xdr:ext cx="405111" cy="259045"/>
    <xdr:sp macro="" textlink="">
      <xdr:nvSpPr>
        <xdr:cNvPr id="81" name="n_2mainValue【道路】&#10;有形固定資産減価償却率">
          <a:extLst>
            <a:ext uri="{FF2B5EF4-FFF2-40B4-BE49-F238E27FC236}">
              <a16:creationId xmlns:a16="http://schemas.microsoft.com/office/drawing/2014/main" id="{00000000-0008-0000-0100-000051000000}"/>
            </a:ext>
          </a:extLst>
        </xdr:cNvPr>
        <xdr:cNvSpPr txBox="1"/>
      </xdr:nvSpPr>
      <xdr:spPr>
        <a:xfrm>
          <a:off x="2705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0000000-0008-0000-01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57021</xdr:rowOff>
    </xdr:from>
    <xdr:to>
      <xdr:col>54</xdr:col>
      <xdr:colOff>189865</xdr:colOff>
      <xdr:row>41</xdr:row>
      <xdr:rowOff>132801</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flipV="1">
          <a:off x="10476865" y="5714871"/>
          <a:ext cx="0" cy="1447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136628</xdr:rowOff>
    </xdr:from>
    <xdr:ext cx="469744" cy="259045"/>
    <xdr:sp macro="" textlink="">
      <xdr:nvSpPr>
        <xdr:cNvPr id="104" name="【道路】&#10;一人当たり延長最小値テキスト">
          <a:extLst>
            <a:ext uri="{FF2B5EF4-FFF2-40B4-BE49-F238E27FC236}">
              <a16:creationId xmlns:a16="http://schemas.microsoft.com/office/drawing/2014/main" id="{00000000-0008-0000-0100-000068000000}"/>
            </a:ext>
          </a:extLst>
        </xdr:cNvPr>
        <xdr:cNvSpPr txBox="1"/>
      </xdr:nvSpPr>
      <xdr:spPr>
        <a:xfrm>
          <a:off x="10515600" y="71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132801</xdr:rowOff>
    </xdr:from>
    <xdr:to>
      <xdr:col>55</xdr:col>
      <xdr:colOff>88900</xdr:colOff>
      <xdr:row>41</xdr:row>
      <xdr:rowOff>132801</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10388600" y="716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3698</xdr:rowOff>
    </xdr:from>
    <xdr:ext cx="534377" cy="259045"/>
    <xdr:sp macro="" textlink="">
      <xdr:nvSpPr>
        <xdr:cNvPr id="106" name="【道路】&#10;一人当たり延長最大値テキスト">
          <a:extLst>
            <a:ext uri="{FF2B5EF4-FFF2-40B4-BE49-F238E27FC236}">
              <a16:creationId xmlns:a16="http://schemas.microsoft.com/office/drawing/2014/main" id="{00000000-0008-0000-0100-00006A000000}"/>
            </a:ext>
          </a:extLst>
        </xdr:cNvPr>
        <xdr:cNvSpPr txBox="1"/>
      </xdr:nvSpPr>
      <xdr:spPr>
        <a:xfrm>
          <a:off x="10515600" y="54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57021</xdr:rowOff>
    </xdr:from>
    <xdr:to>
      <xdr:col>55</xdr:col>
      <xdr:colOff>88900</xdr:colOff>
      <xdr:row>33</xdr:row>
      <xdr:rowOff>57021</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10388600" y="57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126242</xdr:rowOff>
    </xdr:from>
    <xdr:ext cx="534377" cy="259045"/>
    <xdr:sp macro="" textlink="">
      <xdr:nvSpPr>
        <xdr:cNvPr id="108" name="【道路】&#10;一人当たり延長平均値テキスト">
          <a:extLst>
            <a:ext uri="{FF2B5EF4-FFF2-40B4-BE49-F238E27FC236}">
              <a16:creationId xmlns:a16="http://schemas.microsoft.com/office/drawing/2014/main" id="{00000000-0008-0000-0100-00006C000000}"/>
            </a:ext>
          </a:extLst>
        </xdr:cNvPr>
        <xdr:cNvSpPr txBox="1"/>
      </xdr:nvSpPr>
      <xdr:spPr>
        <a:xfrm>
          <a:off x="10515600" y="664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147815</xdr:rowOff>
    </xdr:from>
    <xdr:to>
      <xdr:col>55</xdr:col>
      <xdr:colOff>50800</xdr:colOff>
      <xdr:row>39</xdr:row>
      <xdr:rowOff>77965</xdr:rowOff>
    </xdr:to>
    <xdr:sp macro="" textlink="">
      <xdr:nvSpPr>
        <xdr:cNvPr id="109" name="フローチャート: 判断 108">
          <a:extLst>
            <a:ext uri="{FF2B5EF4-FFF2-40B4-BE49-F238E27FC236}">
              <a16:creationId xmlns:a16="http://schemas.microsoft.com/office/drawing/2014/main" id="{00000000-0008-0000-0100-00006D000000}"/>
            </a:ext>
          </a:extLst>
        </xdr:cNvPr>
        <xdr:cNvSpPr/>
      </xdr:nvSpPr>
      <xdr:spPr>
        <a:xfrm>
          <a:off x="10426700" y="66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146169</xdr:rowOff>
    </xdr:from>
    <xdr:to>
      <xdr:col>50</xdr:col>
      <xdr:colOff>165100</xdr:colOff>
      <xdr:row>39</xdr:row>
      <xdr:rowOff>76319</xdr:rowOff>
    </xdr:to>
    <xdr:sp macro="" textlink="">
      <xdr:nvSpPr>
        <xdr:cNvPr id="110" name="フローチャート: 判断 109">
          <a:extLst>
            <a:ext uri="{FF2B5EF4-FFF2-40B4-BE49-F238E27FC236}">
              <a16:creationId xmlns:a16="http://schemas.microsoft.com/office/drawing/2014/main" id="{00000000-0008-0000-0100-00006E000000}"/>
            </a:ext>
          </a:extLst>
        </xdr:cNvPr>
        <xdr:cNvSpPr/>
      </xdr:nvSpPr>
      <xdr:spPr>
        <a:xfrm>
          <a:off x="9588500" y="666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6197</xdr:rowOff>
    </xdr:from>
    <xdr:to>
      <xdr:col>46</xdr:col>
      <xdr:colOff>38100</xdr:colOff>
      <xdr:row>39</xdr:row>
      <xdr:rowOff>107797</xdr:rowOff>
    </xdr:to>
    <xdr:sp macro="" textlink="">
      <xdr:nvSpPr>
        <xdr:cNvPr id="111" name="フローチャート: 判断 110">
          <a:extLst>
            <a:ext uri="{FF2B5EF4-FFF2-40B4-BE49-F238E27FC236}">
              <a16:creationId xmlns:a16="http://schemas.microsoft.com/office/drawing/2014/main" id="{00000000-0008-0000-0100-00006F000000}"/>
            </a:ext>
          </a:extLst>
        </xdr:cNvPr>
        <xdr:cNvSpPr/>
      </xdr:nvSpPr>
      <xdr:spPr>
        <a:xfrm>
          <a:off x="8699500" y="669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101844</xdr:rowOff>
    </xdr:from>
    <xdr:to>
      <xdr:col>41</xdr:col>
      <xdr:colOff>101600</xdr:colOff>
      <xdr:row>39</xdr:row>
      <xdr:rowOff>31994</xdr:rowOff>
    </xdr:to>
    <xdr:sp macro="" textlink="">
      <xdr:nvSpPr>
        <xdr:cNvPr id="112" name="フローチャート: 判断 111">
          <a:extLst>
            <a:ext uri="{FF2B5EF4-FFF2-40B4-BE49-F238E27FC236}">
              <a16:creationId xmlns:a16="http://schemas.microsoft.com/office/drawing/2014/main" id="{00000000-0008-0000-0100-000070000000}"/>
            </a:ext>
          </a:extLst>
        </xdr:cNvPr>
        <xdr:cNvSpPr/>
      </xdr:nvSpPr>
      <xdr:spPr>
        <a:xfrm>
          <a:off x="7810500" y="661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85224</xdr:rowOff>
    </xdr:from>
    <xdr:to>
      <xdr:col>55</xdr:col>
      <xdr:colOff>50800</xdr:colOff>
      <xdr:row>39</xdr:row>
      <xdr:rowOff>15374</xdr:rowOff>
    </xdr:to>
    <xdr:sp macro="" textlink="">
      <xdr:nvSpPr>
        <xdr:cNvPr id="118" name="楕円 117">
          <a:extLst>
            <a:ext uri="{FF2B5EF4-FFF2-40B4-BE49-F238E27FC236}">
              <a16:creationId xmlns:a16="http://schemas.microsoft.com/office/drawing/2014/main" id="{00000000-0008-0000-0100-000076000000}"/>
            </a:ext>
          </a:extLst>
        </xdr:cNvPr>
        <xdr:cNvSpPr/>
      </xdr:nvSpPr>
      <xdr:spPr>
        <a:xfrm>
          <a:off x="10426700" y="660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108102</xdr:rowOff>
    </xdr:from>
    <xdr:ext cx="534377" cy="259045"/>
    <xdr:sp macro="" textlink="">
      <xdr:nvSpPr>
        <xdr:cNvPr id="119" name="【道路】&#10;一人当たり延長該当値テキスト">
          <a:extLst>
            <a:ext uri="{FF2B5EF4-FFF2-40B4-BE49-F238E27FC236}">
              <a16:creationId xmlns:a16="http://schemas.microsoft.com/office/drawing/2014/main" id="{00000000-0008-0000-0100-000077000000}"/>
            </a:ext>
          </a:extLst>
        </xdr:cNvPr>
        <xdr:cNvSpPr txBox="1"/>
      </xdr:nvSpPr>
      <xdr:spPr>
        <a:xfrm>
          <a:off x="10515600" y="64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22.383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98964</xdr:rowOff>
    </xdr:from>
    <xdr:to>
      <xdr:col>50</xdr:col>
      <xdr:colOff>165100</xdr:colOff>
      <xdr:row>39</xdr:row>
      <xdr:rowOff>29114</xdr:rowOff>
    </xdr:to>
    <xdr:sp macro="" textlink="">
      <xdr:nvSpPr>
        <xdr:cNvPr id="120" name="楕円 119">
          <a:extLst>
            <a:ext uri="{FF2B5EF4-FFF2-40B4-BE49-F238E27FC236}">
              <a16:creationId xmlns:a16="http://schemas.microsoft.com/office/drawing/2014/main" id="{00000000-0008-0000-0100-000078000000}"/>
            </a:ext>
          </a:extLst>
        </xdr:cNvPr>
        <xdr:cNvSpPr/>
      </xdr:nvSpPr>
      <xdr:spPr>
        <a:xfrm>
          <a:off x="9588500" y="661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136024</xdr:rowOff>
    </xdr:from>
    <xdr:to>
      <xdr:col>55</xdr:col>
      <xdr:colOff>0</xdr:colOff>
      <xdr:row>38</xdr:row>
      <xdr:rowOff>149764</xdr:rowOff>
    </xdr:to>
    <xdr:cxnSp macro="">
      <xdr:nvCxnSpPr>
        <xdr:cNvPr id="121" name="直線コネクタ 120">
          <a:extLst>
            <a:ext uri="{FF2B5EF4-FFF2-40B4-BE49-F238E27FC236}">
              <a16:creationId xmlns:a16="http://schemas.microsoft.com/office/drawing/2014/main" id="{00000000-0008-0000-0100-000079000000}"/>
            </a:ext>
          </a:extLst>
        </xdr:cNvPr>
        <xdr:cNvCxnSpPr/>
      </xdr:nvCxnSpPr>
      <xdr:spPr>
        <a:xfrm flipV="1">
          <a:off x="9639300" y="6651124"/>
          <a:ext cx="838200" cy="1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109571</xdr:rowOff>
    </xdr:from>
    <xdr:to>
      <xdr:col>46</xdr:col>
      <xdr:colOff>38100</xdr:colOff>
      <xdr:row>39</xdr:row>
      <xdr:rowOff>39721</xdr:rowOff>
    </xdr:to>
    <xdr:sp macro="" textlink="">
      <xdr:nvSpPr>
        <xdr:cNvPr id="122" name="楕円 121">
          <a:extLst>
            <a:ext uri="{FF2B5EF4-FFF2-40B4-BE49-F238E27FC236}">
              <a16:creationId xmlns:a16="http://schemas.microsoft.com/office/drawing/2014/main" id="{00000000-0008-0000-0100-00007A000000}"/>
            </a:ext>
          </a:extLst>
        </xdr:cNvPr>
        <xdr:cNvSpPr/>
      </xdr:nvSpPr>
      <xdr:spPr>
        <a:xfrm>
          <a:off x="8699500" y="662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149764</xdr:rowOff>
    </xdr:from>
    <xdr:to>
      <xdr:col>50</xdr:col>
      <xdr:colOff>114300</xdr:colOff>
      <xdr:row>38</xdr:row>
      <xdr:rowOff>160371</xdr:rowOff>
    </xdr:to>
    <xdr:cxnSp macro="">
      <xdr:nvCxnSpPr>
        <xdr:cNvPr id="123" name="直線コネクタ 122">
          <a:extLst>
            <a:ext uri="{FF2B5EF4-FFF2-40B4-BE49-F238E27FC236}">
              <a16:creationId xmlns:a16="http://schemas.microsoft.com/office/drawing/2014/main" id="{00000000-0008-0000-0100-00007B000000}"/>
            </a:ext>
          </a:extLst>
        </xdr:cNvPr>
        <xdr:cNvCxnSpPr/>
      </xdr:nvCxnSpPr>
      <xdr:spPr>
        <a:xfrm flipV="1">
          <a:off x="8750300" y="6664864"/>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67446</xdr:rowOff>
    </xdr:from>
    <xdr:ext cx="534377" cy="259045"/>
    <xdr:sp macro="" textlink="">
      <xdr:nvSpPr>
        <xdr:cNvPr id="124" name="n_1aveValue【道路】&#10;一人当たり延長">
          <a:extLst>
            <a:ext uri="{FF2B5EF4-FFF2-40B4-BE49-F238E27FC236}">
              <a16:creationId xmlns:a16="http://schemas.microsoft.com/office/drawing/2014/main" id="{00000000-0008-0000-0100-00007C000000}"/>
            </a:ext>
          </a:extLst>
        </xdr:cNvPr>
        <xdr:cNvSpPr txBox="1"/>
      </xdr:nvSpPr>
      <xdr:spPr>
        <a:xfrm>
          <a:off x="9359411" y="675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98924</xdr:rowOff>
    </xdr:from>
    <xdr:ext cx="534377" cy="259045"/>
    <xdr:sp macro="" textlink="">
      <xdr:nvSpPr>
        <xdr:cNvPr id="125" name="n_2aveValue【道路】&#10;一人当たり延長">
          <a:extLst>
            <a:ext uri="{FF2B5EF4-FFF2-40B4-BE49-F238E27FC236}">
              <a16:creationId xmlns:a16="http://schemas.microsoft.com/office/drawing/2014/main" id="{00000000-0008-0000-0100-00007D000000}"/>
            </a:ext>
          </a:extLst>
        </xdr:cNvPr>
        <xdr:cNvSpPr txBox="1"/>
      </xdr:nvSpPr>
      <xdr:spPr>
        <a:xfrm>
          <a:off x="8483111" y="678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48521</xdr:rowOff>
    </xdr:from>
    <xdr:ext cx="534377" cy="259045"/>
    <xdr:sp macro="" textlink="">
      <xdr:nvSpPr>
        <xdr:cNvPr id="126" name="n_3aveValue【道路】&#10;一人当たり延長">
          <a:extLst>
            <a:ext uri="{FF2B5EF4-FFF2-40B4-BE49-F238E27FC236}">
              <a16:creationId xmlns:a16="http://schemas.microsoft.com/office/drawing/2014/main" id="{00000000-0008-0000-0100-00007E000000}"/>
            </a:ext>
          </a:extLst>
        </xdr:cNvPr>
        <xdr:cNvSpPr txBox="1"/>
      </xdr:nvSpPr>
      <xdr:spPr>
        <a:xfrm>
          <a:off x="7594111" y="63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45640</xdr:rowOff>
    </xdr:from>
    <xdr:ext cx="534377" cy="259045"/>
    <xdr:sp macro="" textlink="">
      <xdr:nvSpPr>
        <xdr:cNvPr id="127" name="n_1mainValue【道路】&#10;一人当たり延長">
          <a:extLst>
            <a:ext uri="{FF2B5EF4-FFF2-40B4-BE49-F238E27FC236}">
              <a16:creationId xmlns:a16="http://schemas.microsoft.com/office/drawing/2014/main" id="{00000000-0008-0000-0100-00007F000000}"/>
            </a:ext>
          </a:extLst>
        </xdr:cNvPr>
        <xdr:cNvSpPr txBox="1"/>
      </xdr:nvSpPr>
      <xdr:spPr>
        <a:xfrm>
          <a:off x="9359411" y="638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56247</xdr:rowOff>
    </xdr:from>
    <xdr:ext cx="534377" cy="259045"/>
    <xdr:sp macro="" textlink="">
      <xdr:nvSpPr>
        <xdr:cNvPr id="128" name="n_2mainValue【道路】&#10;一人当たり延長">
          <a:extLst>
            <a:ext uri="{FF2B5EF4-FFF2-40B4-BE49-F238E27FC236}">
              <a16:creationId xmlns:a16="http://schemas.microsoft.com/office/drawing/2014/main" id="{00000000-0008-0000-0100-000080000000}"/>
            </a:ext>
          </a:extLst>
        </xdr:cNvPr>
        <xdr:cNvSpPr txBox="1"/>
      </xdr:nvSpPr>
      <xdr:spPr>
        <a:xfrm>
          <a:off x="8483111" y="639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00000000-0008-0000-0100-00008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100-00008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a:extLst>
            <a:ext uri="{FF2B5EF4-FFF2-40B4-BE49-F238E27FC236}">
              <a16:creationId xmlns:a16="http://schemas.microsoft.com/office/drawing/2014/main" id="{00000000-0008-0000-0100-00008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a:extLst>
            <a:ext uri="{FF2B5EF4-FFF2-40B4-BE49-F238E27FC236}">
              <a16:creationId xmlns:a16="http://schemas.microsoft.com/office/drawing/2014/main" id="{00000000-0008-0000-0100-00009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a:extLst>
            <a:ext uri="{FF2B5EF4-FFF2-40B4-BE49-F238E27FC236}">
              <a16:creationId xmlns:a16="http://schemas.microsoft.com/office/drawing/2014/main" id="{00000000-0008-0000-0100-00009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65</xdr:row>
      <xdr:rowOff>0</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V="1">
          <a:off x="4634865" y="95935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3827</xdr:rowOff>
    </xdr:from>
    <xdr:ext cx="405111" cy="259045"/>
    <xdr:sp macro="" textlink="">
      <xdr:nvSpPr>
        <xdr:cNvPr id="154" name="【橋りょう・トンネル】&#10;有形固定資産減価償却率最小値テキスト">
          <a:extLst>
            <a:ext uri="{FF2B5EF4-FFF2-40B4-BE49-F238E27FC236}">
              <a16:creationId xmlns:a16="http://schemas.microsoft.com/office/drawing/2014/main" id="{00000000-0008-0000-0100-00009A000000}"/>
            </a:ext>
          </a:extLst>
        </xdr:cNvPr>
        <xdr:cNvSpPr txBox="1"/>
      </xdr:nvSpPr>
      <xdr:spPr>
        <a:xfrm>
          <a:off x="46736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0</xdr:rowOff>
    </xdr:from>
    <xdr:to>
      <xdr:col>24</xdr:col>
      <xdr:colOff>152400</xdr:colOff>
      <xdr:row>65</xdr:row>
      <xdr:rowOff>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4546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56" name="【橋りょう・トンネル】&#10;有形固定資産減価償却率最大値テキスト">
          <a:extLst>
            <a:ext uri="{FF2B5EF4-FFF2-40B4-BE49-F238E27FC236}">
              <a16:creationId xmlns:a16="http://schemas.microsoft.com/office/drawing/2014/main" id="{00000000-0008-0000-0100-00009C000000}"/>
            </a:ext>
          </a:extLst>
        </xdr:cNvPr>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58" name="【橋りょう・トンネル】&#10;有形固定資産減価償却率平均値テキスト">
          <a:extLst>
            <a:ext uri="{FF2B5EF4-FFF2-40B4-BE49-F238E27FC236}">
              <a16:creationId xmlns:a16="http://schemas.microsoft.com/office/drawing/2014/main" id="{00000000-0008-0000-0100-00009E000000}"/>
            </a:ext>
          </a:extLst>
        </xdr:cNvPr>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59" name="フローチャート: 判断 158">
          <a:extLst>
            <a:ext uri="{FF2B5EF4-FFF2-40B4-BE49-F238E27FC236}">
              <a16:creationId xmlns:a16="http://schemas.microsoft.com/office/drawing/2014/main" id="{00000000-0008-0000-0100-00009F000000}"/>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60" name="フローチャート: 判断 159">
          <a:extLst>
            <a:ext uri="{FF2B5EF4-FFF2-40B4-BE49-F238E27FC236}">
              <a16:creationId xmlns:a16="http://schemas.microsoft.com/office/drawing/2014/main" id="{00000000-0008-0000-0100-0000A0000000}"/>
            </a:ext>
          </a:extLst>
        </xdr:cNvPr>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61" name="フローチャート: 判断 160">
          <a:extLst>
            <a:ext uri="{FF2B5EF4-FFF2-40B4-BE49-F238E27FC236}">
              <a16:creationId xmlns:a16="http://schemas.microsoft.com/office/drawing/2014/main" id="{00000000-0008-0000-0100-0000A1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164465</xdr:rowOff>
    </xdr:from>
    <xdr:to>
      <xdr:col>10</xdr:col>
      <xdr:colOff>165100</xdr:colOff>
      <xdr:row>61</xdr:row>
      <xdr:rowOff>94615</xdr:rowOff>
    </xdr:to>
    <xdr:sp macro="" textlink="">
      <xdr:nvSpPr>
        <xdr:cNvPr id="162" name="フローチャート: 判断 161">
          <a:extLst>
            <a:ext uri="{FF2B5EF4-FFF2-40B4-BE49-F238E27FC236}">
              <a16:creationId xmlns:a16="http://schemas.microsoft.com/office/drawing/2014/main" id="{00000000-0008-0000-0100-0000A2000000}"/>
            </a:ext>
          </a:extLst>
        </xdr:cNvPr>
        <xdr:cNvSpPr/>
      </xdr:nvSpPr>
      <xdr:spPr>
        <a:xfrm>
          <a:off x="1968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149225</xdr:rowOff>
    </xdr:from>
    <xdr:to>
      <xdr:col>24</xdr:col>
      <xdr:colOff>114300</xdr:colOff>
      <xdr:row>59</xdr:row>
      <xdr:rowOff>79375</xdr:rowOff>
    </xdr:to>
    <xdr:sp macro="" textlink="">
      <xdr:nvSpPr>
        <xdr:cNvPr id="168" name="楕円 167">
          <a:extLst>
            <a:ext uri="{FF2B5EF4-FFF2-40B4-BE49-F238E27FC236}">
              <a16:creationId xmlns:a16="http://schemas.microsoft.com/office/drawing/2014/main" id="{00000000-0008-0000-0100-0000A8000000}"/>
            </a:ext>
          </a:extLst>
        </xdr:cNvPr>
        <xdr:cNvSpPr/>
      </xdr:nvSpPr>
      <xdr:spPr>
        <a:xfrm>
          <a:off x="45847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652</xdr:rowOff>
    </xdr:from>
    <xdr:ext cx="405111" cy="259045"/>
    <xdr:sp macro="" textlink="">
      <xdr:nvSpPr>
        <xdr:cNvPr id="169" name="【橋りょう・トンネル】&#10;有形固定資産減価償却率該当値テキスト">
          <a:extLst>
            <a:ext uri="{FF2B5EF4-FFF2-40B4-BE49-F238E27FC236}">
              <a16:creationId xmlns:a16="http://schemas.microsoft.com/office/drawing/2014/main" id="{00000000-0008-0000-0100-0000A9000000}"/>
            </a:ext>
          </a:extLst>
        </xdr:cNvPr>
        <xdr:cNvSpPr txBox="1"/>
      </xdr:nvSpPr>
      <xdr:spPr>
        <a:xfrm>
          <a:off x="4673600"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4445</xdr:rowOff>
    </xdr:from>
    <xdr:to>
      <xdr:col>20</xdr:col>
      <xdr:colOff>38100</xdr:colOff>
      <xdr:row>59</xdr:row>
      <xdr:rowOff>106045</xdr:rowOff>
    </xdr:to>
    <xdr:sp macro="" textlink="">
      <xdr:nvSpPr>
        <xdr:cNvPr id="170" name="楕円 169">
          <a:extLst>
            <a:ext uri="{FF2B5EF4-FFF2-40B4-BE49-F238E27FC236}">
              <a16:creationId xmlns:a16="http://schemas.microsoft.com/office/drawing/2014/main" id="{00000000-0008-0000-0100-0000AA000000}"/>
            </a:ext>
          </a:extLst>
        </xdr:cNvPr>
        <xdr:cNvSpPr/>
      </xdr:nvSpPr>
      <xdr:spPr>
        <a:xfrm>
          <a:off x="3746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28575</xdr:rowOff>
    </xdr:from>
    <xdr:to>
      <xdr:col>24</xdr:col>
      <xdr:colOff>63500</xdr:colOff>
      <xdr:row>59</xdr:row>
      <xdr:rowOff>55245</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3797300" y="1014412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31115</xdr:rowOff>
    </xdr:from>
    <xdr:to>
      <xdr:col>15</xdr:col>
      <xdr:colOff>101600</xdr:colOff>
      <xdr:row>59</xdr:row>
      <xdr:rowOff>132715</xdr:rowOff>
    </xdr:to>
    <xdr:sp macro="" textlink="">
      <xdr:nvSpPr>
        <xdr:cNvPr id="172" name="楕円 171">
          <a:extLst>
            <a:ext uri="{FF2B5EF4-FFF2-40B4-BE49-F238E27FC236}">
              <a16:creationId xmlns:a16="http://schemas.microsoft.com/office/drawing/2014/main" id="{00000000-0008-0000-0100-0000AC000000}"/>
            </a:ext>
          </a:extLst>
        </xdr:cNvPr>
        <xdr:cNvSpPr/>
      </xdr:nvSpPr>
      <xdr:spPr>
        <a:xfrm>
          <a:off x="2857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55245</xdr:rowOff>
    </xdr:from>
    <xdr:to>
      <xdr:col>19</xdr:col>
      <xdr:colOff>177800</xdr:colOff>
      <xdr:row>59</xdr:row>
      <xdr:rowOff>81915</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2908300" y="101707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74" name="n_1aveValue【橋りょう・トンネル】&#10;有形固定資産減価償却率">
          <a:extLst>
            <a:ext uri="{FF2B5EF4-FFF2-40B4-BE49-F238E27FC236}">
              <a16:creationId xmlns:a16="http://schemas.microsoft.com/office/drawing/2014/main" id="{00000000-0008-0000-0100-0000AE000000}"/>
            </a:ext>
          </a:extLst>
        </xdr:cNvPr>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75" name="n_2aveValue【橋りょう・トンネル】&#10;有形固定資産減価償却率">
          <a:extLst>
            <a:ext uri="{FF2B5EF4-FFF2-40B4-BE49-F238E27FC236}">
              <a16:creationId xmlns:a16="http://schemas.microsoft.com/office/drawing/2014/main" id="{00000000-0008-0000-0100-0000AF000000}"/>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111142</xdr:rowOff>
    </xdr:from>
    <xdr:ext cx="405111" cy="259045"/>
    <xdr:sp macro="" textlink="">
      <xdr:nvSpPr>
        <xdr:cNvPr id="176" name="n_3aveValue【橋りょう・トンネル】&#10;有形固定資産減価償却率">
          <a:extLst>
            <a:ext uri="{FF2B5EF4-FFF2-40B4-BE49-F238E27FC236}">
              <a16:creationId xmlns:a16="http://schemas.microsoft.com/office/drawing/2014/main" id="{00000000-0008-0000-0100-0000B0000000}"/>
            </a:ext>
          </a:extLst>
        </xdr:cNvPr>
        <xdr:cNvSpPr txBox="1"/>
      </xdr:nvSpPr>
      <xdr:spPr>
        <a:xfrm>
          <a:off x="1816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122572</xdr:rowOff>
    </xdr:from>
    <xdr:ext cx="405111" cy="259045"/>
    <xdr:sp macro="" textlink="">
      <xdr:nvSpPr>
        <xdr:cNvPr id="177" name="n_1mainValue【橋りょう・トンネル】&#10;有形固定資産減価償却率">
          <a:extLst>
            <a:ext uri="{FF2B5EF4-FFF2-40B4-BE49-F238E27FC236}">
              <a16:creationId xmlns:a16="http://schemas.microsoft.com/office/drawing/2014/main" id="{00000000-0008-0000-0100-0000B1000000}"/>
            </a:ext>
          </a:extLst>
        </xdr:cNvPr>
        <xdr:cNvSpPr txBox="1"/>
      </xdr:nvSpPr>
      <xdr:spPr>
        <a:xfrm>
          <a:off x="35820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149242</xdr:rowOff>
    </xdr:from>
    <xdr:ext cx="405111" cy="259045"/>
    <xdr:sp macro="" textlink="">
      <xdr:nvSpPr>
        <xdr:cNvPr id="178" name="n_2mainValue【橋りょう・トンネル】&#10;有形固定資産減価償却率">
          <a:extLst>
            <a:ext uri="{FF2B5EF4-FFF2-40B4-BE49-F238E27FC236}">
              <a16:creationId xmlns:a16="http://schemas.microsoft.com/office/drawing/2014/main" id="{00000000-0008-0000-0100-0000B2000000}"/>
            </a:ext>
          </a:extLst>
        </xdr:cNvPr>
        <xdr:cNvSpPr txBox="1"/>
      </xdr:nvSpPr>
      <xdr:spPr>
        <a:xfrm>
          <a:off x="27057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00000000-0008-0000-0100-0000B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00000000-0008-0000-0100-0000B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00000000-0008-0000-0100-0000B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00000000-0008-0000-0100-0000B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00000000-0008-0000-0100-0000B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00000000-0008-0000-0100-0000B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a:extLst>
            <a:ext uri="{FF2B5EF4-FFF2-40B4-BE49-F238E27FC236}">
              <a16:creationId xmlns:a16="http://schemas.microsoft.com/office/drawing/2014/main" id="{00000000-0008-0000-0100-0000C0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a:extLst>
            <a:ext uri="{FF2B5EF4-FFF2-40B4-BE49-F238E27FC236}">
              <a16:creationId xmlns:a16="http://schemas.microsoft.com/office/drawing/2014/main" id="{00000000-0008-0000-0100-0000C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138435</xdr:rowOff>
    </xdr:from>
    <xdr:to>
      <xdr:col>54</xdr:col>
      <xdr:colOff>189865</xdr:colOff>
      <xdr:row>64</xdr:row>
      <xdr:rowOff>74390</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flipV="1">
          <a:off x="10476865" y="9568185"/>
          <a:ext cx="0" cy="1479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78217</xdr:rowOff>
    </xdr:from>
    <xdr:ext cx="469744" cy="259045"/>
    <xdr:sp macro="" textlink="">
      <xdr:nvSpPr>
        <xdr:cNvPr id="203" name="【橋りょう・トンネル】&#10;一人当たり有形固定資産（償却資産）額最小値テキスト">
          <a:extLst>
            <a:ext uri="{FF2B5EF4-FFF2-40B4-BE49-F238E27FC236}">
              <a16:creationId xmlns:a16="http://schemas.microsoft.com/office/drawing/2014/main" id="{00000000-0008-0000-0100-0000CB000000}"/>
            </a:ext>
          </a:extLst>
        </xdr:cNvPr>
        <xdr:cNvSpPr txBox="1"/>
      </xdr:nvSpPr>
      <xdr:spPr>
        <a:xfrm>
          <a:off x="10515600" y="1105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74390</xdr:rowOff>
    </xdr:from>
    <xdr:to>
      <xdr:col>55</xdr:col>
      <xdr:colOff>88900</xdr:colOff>
      <xdr:row>64</xdr:row>
      <xdr:rowOff>74390</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a:off x="10388600" y="1104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85112</xdr:rowOff>
    </xdr:from>
    <xdr:ext cx="690189" cy="259045"/>
    <xdr:sp macro="" textlink="">
      <xdr:nvSpPr>
        <xdr:cNvPr id="205" name="【橋りょう・トンネル】&#10;一人当たり有形固定資産（償却資産）額最大値テキスト">
          <a:extLst>
            <a:ext uri="{FF2B5EF4-FFF2-40B4-BE49-F238E27FC236}">
              <a16:creationId xmlns:a16="http://schemas.microsoft.com/office/drawing/2014/main" id="{00000000-0008-0000-0100-0000CD000000}"/>
            </a:ext>
          </a:extLst>
        </xdr:cNvPr>
        <xdr:cNvSpPr txBox="1"/>
      </xdr:nvSpPr>
      <xdr:spPr>
        <a:xfrm>
          <a:off x="10515600" y="93434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1,165,996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138435</xdr:rowOff>
    </xdr:from>
    <xdr:to>
      <xdr:col>55</xdr:col>
      <xdr:colOff>88900</xdr:colOff>
      <xdr:row>55</xdr:row>
      <xdr:rowOff>138435</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10388600" y="95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148080</xdr:rowOff>
    </xdr:from>
    <xdr:ext cx="599010" cy="259045"/>
    <xdr:sp macro="" textlink="">
      <xdr:nvSpPr>
        <xdr:cNvPr id="207" name="【橋りょう・トンネル】&#10;一人当たり有形固定資産（償却資産）額平均値テキスト">
          <a:extLst>
            <a:ext uri="{FF2B5EF4-FFF2-40B4-BE49-F238E27FC236}">
              <a16:creationId xmlns:a16="http://schemas.microsoft.com/office/drawing/2014/main" id="{00000000-0008-0000-0100-0000CF000000}"/>
            </a:ext>
          </a:extLst>
        </xdr:cNvPr>
        <xdr:cNvSpPr txBox="1"/>
      </xdr:nvSpPr>
      <xdr:spPr>
        <a:xfrm>
          <a:off x="10515600" y="10606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291,415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169653</xdr:rowOff>
    </xdr:from>
    <xdr:to>
      <xdr:col>55</xdr:col>
      <xdr:colOff>50800</xdr:colOff>
      <xdr:row>62</xdr:row>
      <xdr:rowOff>99803</xdr:rowOff>
    </xdr:to>
    <xdr:sp macro="" textlink="">
      <xdr:nvSpPr>
        <xdr:cNvPr id="208" name="フローチャート: 判断 207">
          <a:extLst>
            <a:ext uri="{FF2B5EF4-FFF2-40B4-BE49-F238E27FC236}">
              <a16:creationId xmlns:a16="http://schemas.microsoft.com/office/drawing/2014/main" id="{00000000-0008-0000-0100-0000D0000000}"/>
            </a:ext>
          </a:extLst>
        </xdr:cNvPr>
        <xdr:cNvSpPr/>
      </xdr:nvSpPr>
      <xdr:spPr>
        <a:xfrm>
          <a:off x="10426700" y="1062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35601</xdr:rowOff>
    </xdr:from>
    <xdr:to>
      <xdr:col>50</xdr:col>
      <xdr:colOff>165100</xdr:colOff>
      <xdr:row>62</xdr:row>
      <xdr:rowOff>137201</xdr:rowOff>
    </xdr:to>
    <xdr:sp macro="" textlink="">
      <xdr:nvSpPr>
        <xdr:cNvPr id="209" name="フローチャート: 判断 208">
          <a:extLst>
            <a:ext uri="{FF2B5EF4-FFF2-40B4-BE49-F238E27FC236}">
              <a16:creationId xmlns:a16="http://schemas.microsoft.com/office/drawing/2014/main" id="{00000000-0008-0000-0100-0000D1000000}"/>
            </a:ext>
          </a:extLst>
        </xdr:cNvPr>
        <xdr:cNvSpPr/>
      </xdr:nvSpPr>
      <xdr:spPr>
        <a:xfrm>
          <a:off x="9588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51130</xdr:rowOff>
    </xdr:from>
    <xdr:to>
      <xdr:col>46</xdr:col>
      <xdr:colOff>38100</xdr:colOff>
      <xdr:row>62</xdr:row>
      <xdr:rowOff>152730</xdr:rowOff>
    </xdr:to>
    <xdr:sp macro="" textlink="">
      <xdr:nvSpPr>
        <xdr:cNvPr id="210" name="フローチャート: 判断 209">
          <a:extLst>
            <a:ext uri="{FF2B5EF4-FFF2-40B4-BE49-F238E27FC236}">
              <a16:creationId xmlns:a16="http://schemas.microsoft.com/office/drawing/2014/main" id="{00000000-0008-0000-0100-0000D2000000}"/>
            </a:ext>
          </a:extLst>
        </xdr:cNvPr>
        <xdr:cNvSpPr/>
      </xdr:nvSpPr>
      <xdr:spPr>
        <a:xfrm>
          <a:off x="8699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39671</xdr:rowOff>
    </xdr:from>
    <xdr:to>
      <xdr:col>41</xdr:col>
      <xdr:colOff>101600</xdr:colOff>
      <xdr:row>62</xdr:row>
      <xdr:rowOff>141271</xdr:rowOff>
    </xdr:to>
    <xdr:sp macro="" textlink="">
      <xdr:nvSpPr>
        <xdr:cNvPr id="211" name="フローチャート: 判断 210">
          <a:extLst>
            <a:ext uri="{FF2B5EF4-FFF2-40B4-BE49-F238E27FC236}">
              <a16:creationId xmlns:a16="http://schemas.microsoft.com/office/drawing/2014/main" id="{00000000-0008-0000-0100-0000D3000000}"/>
            </a:ext>
          </a:extLst>
        </xdr:cNvPr>
        <xdr:cNvSpPr/>
      </xdr:nvSpPr>
      <xdr:spPr>
        <a:xfrm>
          <a:off x="7810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115198</xdr:rowOff>
    </xdr:from>
    <xdr:to>
      <xdr:col>55</xdr:col>
      <xdr:colOff>50800</xdr:colOff>
      <xdr:row>57</xdr:row>
      <xdr:rowOff>45348</xdr:rowOff>
    </xdr:to>
    <xdr:sp macro="" textlink="">
      <xdr:nvSpPr>
        <xdr:cNvPr id="217" name="楕円 216">
          <a:extLst>
            <a:ext uri="{FF2B5EF4-FFF2-40B4-BE49-F238E27FC236}">
              <a16:creationId xmlns:a16="http://schemas.microsoft.com/office/drawing/2014/main" id="{00000000-0008-0000-0100-0000D9000000}"/>
            </a:ext>
          </a:extLst>
        </xdr:cNvPr>
        <xdr:cNvSpPr/>
      </xdr:nvSpPr>
      <xdr:spPr>
        <a:xfrm>
          <a:off x="10426700" y="971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138075</xdr:rowOff>
    </xdr:from>
    <xdr:ext cx="690189" cy="259045"/>
    <xdr:sp macro="" textlink="">
      <xdr:nvSpPr>
        <xdr:cNvPr id="218" name="【橋りょう・トンネル】&#10;一人当たり有形固定資産（償却資産）額該当値テキスト">
          <a:extLst>
            <a:ext uri="{FF2B5EF4-FFF2-40B4-BE49-F238E27FC236}">
              <a16:creationId xmlns:a16="http://schemas.microsoft.com/office/drawing/2014/main" id="{00000000-0008-0000-0100-0000DA000000}"/>
            </a:ext>
          </a:extLst>
        </xdr:cNvPr>
        <xdr:cNvSpPr txBox="1"/>
      </xdr:nvSpPr>
      <xdr:spPr>
        <a:xfrm>
          <a:off x="10515600" y="9567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1,009,293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149607</xdr:rowOff>
    </xdr:from>
    <xdr:to>
      <xdr:col>50</xdr:col>
      <xdr:colOff>165100</xdr:colOff>
      <xdr:row>57</xdr:row>
      <xdr:rowOff>79757</xdr:rowOff>
    </xdr:to>
    <xdr:sp macro="" textlink="">
      <xdr:nvSpPr>
        <xdr:cNvPr id="219" name="楕円 218">
          <a:extLst>
            <a:ext uri="{FF2B5EF4-FFF2-40B4-BE49-F238E27FC236}">
              <a16:creationId xmlns:a16="http://schemas.microsoft.com/office/drawing/2014/main" id="{00000000-0008-0000-0100-0000DB000000}"/>
            </a:ext>
          </a:extLst>
        </xdr:cNvPr>
        <xdr:cNvSpPr/>
      </xdr:nvSpPr>
      <xdr:spPr>
        <a:xfrm>
          <a:off x="9588500" y="975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165998</xdr:rowOff>
    </xdr:from>
    <xdr:to>
      <xdr:col>55</xdr:col>
      <xdr:colOff>0</xdr:colOff>
      <xdr:row>57</xdr:row>
      <xdr:rowOff>28957</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flipV="1">
          <a:off x="9639300" y="9767198"/>
          <a:ext cx="838200" cy="3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4476</xdr:rowOff>
    </xdr:from>
    <xdr:to>
      <xdr:col>46</xdr:col>
      <xdr:colOff>38100</xdr:colOff>
      <xdr:row>57</xdr:row>
      <xdr:rowOff>106076</xdr:rowOff>
    </xdr:to>
    <xdr:sp macro="" textlink="">
      <xdr:nvSpPr>
        <xdr:cNvPr id="221" name="楕円 220">
          <a:extLst>
            <a:ext uri="{FF2B5EF4-FFF2-40B4-BE49-F238E27FC236}">
              <a16:creationId xmlns:a16="http://schemas.microsoft.com/office/drawing/2014/main" id="{00000000-0008-0000-0100-0000DD000000}"/>
            </a:ext>
          </a:extLst>
        </xdr:cNvPr>
        <xdr:cNvSpPr/>
      </xdr:nvSpPr>
      <xdr:spPr>
        <a:xfrm>
          <a:off x="8699500" y="977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28957</xdr:rowOff>
    </xdr:from>
    <xdr:to>
      <xdr:col>50</xdr:col>
      <xdr:colOff>114300</xdr:colOff>
      <xdr:row>57</xdr:row>
      <xdr:rowOff>55276</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flipV="1">
          <a:off x="8750300" y="9801607"/>
          <a:ext cx="889000" cy="2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128328</xdr:rowOff>
    </xdr:from>
    <xdr:ext cx="599010" cy="259045"/>
    <xdr:sp macro="" textlink="">
      <xdr:nvSpPr>
        <xdr:cNvPr id="223" name="n_1aveValue【橋りょう・トンネル】&#10;一人当たり有形固定資産（償却資産）額">
          <a:extLst>
            <a:ext uri="{FF2B5EF4-FFF2-40B4-BE49-F238E27FC236}">
              <a16:creationId xmlns:a16="http://schemas.microsoft.com/office/drawing/2014/main" id="{00000000-0008-0000-0100-0000DF000000}"/>
            </a:ext>
          </a:extLst>
        </xdr:cNvPr>
        <xdr:cNvSpPr txBox="1"/>
      </xdr:nvSpPr>
      <xdr:spPr>
        <a:xfrm>
          <a:off x="9327095" y="1075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143857</xdr:rowOff>
    </xdr:from>
    <xdr:ext cx="599010" cy="259045"/>
    <xdr:sp macro="" textlink="">
      <xdr:nvSpPr>
        <xdr:cNvPr id="224" name="n_2aveValue【橋りょう・トンネル】&#10;一人当たり有形固定資産（償却資産）額">
          <a:extLst>
            <a:ext uri="{FF2B5EF4-FFF2-40B4-BE49-F238E27FC236}">
              <a16:creationId xmlns:a16="http://schemas.microsoft.com/office/drawing/2014/main" id="{00000000-0008-0000-0100-0000E0000000}"/>
            </a:ext>
          </a:extLst>
        </xdr:cNvPr>
        <xdr:cNvSpPr txBox="1"/>
      </xdr:nvSpPr>
      <xdr:spPr>
        <a:xfrm>
          <a:off x="84507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157798</xdr:rowOff>
    </xdr:from>
    <xdr:ext cx="599010" cy="259045"/>
    <xdr:sp macro="" textlink="">
      <xdr:nvSpPr>
        <xdr:cNvPr id="225" name="n_3aveValue【橋りょう・トンネル】&#10;一人当たり有形固定資産（償却資産）額">
          <a:extLst>
            <a:ext uri="{FF2B5EF4-FFF2-40B4-BE49-F238E27FC236}">
              <a16:creationId xmlns:a16="http://schemas.microsoft.com/office/drawing/2014/main" id="{00000000-0008-0000-0100-0000E1000000}"/>
            </a:ext>
          </a:extLst>
        </xdr:cNvPr>
        <xdr:cNvSpPr txBox="1"/>
      </xdr:nvSpPr>
      <xdr:spPr>
        <a:xfrm>
          <a:off x="7561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96284</xdr:rowOff>
    </xdr:from>
    <xdr:ext cx="599010" cy="259045"/>
    <xdr:sp macro="" textlink="">
      <xdr:nvSpPr>
        <xdr:cNvPr id="226" name="n_1mainValue【橋りょう・トンネル】&#10;一人当たり有形固定資産（償却資産）額">
          <a:extLst>
            <a:ext uri="{FF2B5EF4-FFF2-40B4-BE49-F238E27FC236}">
              <a16:creationId xmlns:a16="http://schemas.microsoft.com/office/drawing/2014/main" id="{00000000-0008-0000-0100-0000E2000000}"/>
            </a:ext>
          </a:extLst>
        </xdr:cNvPr>
        <xdr:cNvSpPr txBox="1"/>
      </xdr:nvSpPr>
      <xdr:spPr>
        <a:xfrm>
          <a:off x="9327095" y="952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982,199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122603</xdr:rowOff>
    </xdr:from>
    <xdr:ext cx="599010" cy="259045"/>
    <xdr:sp macro="" textlink="">
      <xdr:nvSpPr>
        <xdr:cNvPr id="227" name="n_2mainValue【橋りょう・トンネル】&#10;一人当たり有形固定資産（償却資産）額">
          <a:extLst>
            <a:ext uri="{FF2B5EF4-FFF2-40B4-BE49-F238E27FC236}">
              <a16:creationId xmlns:a16="http://schemas.microsoft.com/office/drawing/2014/main" id="{00000000-0008-0000-0100-0000E3000000}"/>
            </a:ext>
          </a:extLst>
        </xdr:cNvPr>
        <xdr:cNvSpPr txBox="1"/>
      </xdr:nvSpPr>
      <xdr:spPr>
        <a:xfrm>
          <a:off x="8450795" y="955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961,476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id="{00000000-0008-0000-0100-0000E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id="{00000000-0008-0000-0100-0000E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id="{00000000-0008-0000-0100-0000E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id="{00000000-0008-0000-0100-0000E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id="{00000000-0008-0000-0100-0000E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id="{00000000-0008-0000-0100-0000E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id="{00000000-0008-0000-0100-0000E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00000000-0008-0000-0100-0000E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id="{00000000-0008-0000-0100-0000E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a:extLst>
            <a:ext uri="{FF2B5EF4-FFF2-40B4-BE49-F238E27FC236}">
              <a16:creationId xmlns:a16="http://schemas.microsoft.com/office/drawing/2014/main" id="{00000000-0008-0000-0100-0000EF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a:extLst>
            <a:ext uri="{FF2B5EF4-FFF2-40B4-BE49-F238E27FC236}">
              <a16:creationId xmlns:a16="http://schemas.microsoft.com/office/drawing/2014/main" id="{00000000-0008-0000-0100-0000F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19050</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4634865" y="133350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22877</xdr:rowOff>
    </xdr:from>
    <xdr:ext cx="405111" cy="259045"/>
    <xdr:sp macro="" textlink="">
      <xdr:nvSpPr>
        <xdr:cNvPr id="253" name="【公営住宅】&#10;有形固定資産減価償却率最小値テキスト">
          <a:extLst>
            <a:ext uri="{FF2B5EF4-FFF2-40B4-BE49-F238E27FC236}">
              <a16:creationId xmlns:a16="http://schemas.microsoft.com/office/drawing/2014/main" id="{00000000-0008-0000-0100-0000FD000000}"/>
            </a:ext>
          </a:extLst>
        </xdr:cNvPr>
        <xdr:cNvSpPr txBox="1"/>
      </xdr:nvSpPr>
      <xdr:spPr>
        <a:xfrm>
          <a:off x="4673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19050</xdr:rowOff>
    </xdr:from>
    <xdr:to>
      <xdr:col>24</xdr:col>
      <xdr:colOff>152400</xdr:colOff>
      <xdr:row>87</xdr:row>
      <xdr:rowOff>19050</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a:off x="4546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5" name="【公営住宅】&#10;有形固定資産減価償却率最大値テキスト">
          <a:extLst>
            <a:ext uri="{FF2B5EF4-FFF2-40B4-BE49-F238E27FC236}">
              <a16:creationId xmlns:a16="http://schemas.microsoft.com/office/drawing/2014/main" id="{00000000-0008-0000-0100-0000FF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62882</xdr:rowOff>
    </xdr:from>
    <xdr:ext cx="405111" cy="259045"/>
    <xdr:sp macro="" textlink="">
      <xdr:nvSpPr>
        <xdr:cNvPr id="257" name="【公営住宅】&#10;有形固定資産減価償却率平均値テキスト">
          <a:extLst>
            <a:ext uri="{FF2B5EF4-FFF2-40B4-BE49-F238E27FC236}">
              <a16:creationId xmlns:a16="http://schemas.microsoft.com/office/drawing/2014/main" id="{00000000-0008-0000-0100-000001010000}"/>
            </a:ext>
          </a:extLst>
        </xdr:cNvPr>
        <xdr:cNvSpPr txBox="1"/>
      </xdr:nvSpPr>
      <xdr:spPr>
        <a:xfrm>
          <a:off x="4673600" y="1395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84455</xdr:rowOff>
    </xdr:from>
    <xdr:to>
      <xdr:col>24</xdr:col>
      <xdr:colOff>114300</xdr:colOff>
      <xdr:row>82</xdr:row>
      <xdr:rowOff>14605</xdr:rowOff>
    </xdr:to>
    <xdr:sp macro="" textlink="">
      <xdr:nvSpPr>
        <xdr:cNvPr id="258" name="フローチャート: 判断 257">
          <a:extLst>
            <a:ext uri="{FF2B5EF4-FFF2-40B4-BE49-F238E27FC236}">
              <a16:creationId xmlns:a16="http://schemas.microsoft.com/office/drawing/2014/main" id="{00000000-0008-0000-0100-000002010000}"/>
            </a:ext>
          </a:extLst>
        </xdr:cNvPr>
        <xdr:cNvSpPr/>
      </xdr:nvSpPr>
      <xdr:spPr>
        <a:xfrm>
          <a:off x="4584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97789</xdr:rowOff>
    </xdr:from>
    <xdr:to>
      <xdr:col>20</xdr:col>
      <xdr:colOff>38100</xdr:colOff>
      <xdr:row>82</xdr:row>
      <xdr:rowOff>27939</xdr:rowOff>
    </xdr:to>
    <xdr:sp macro="" textlink="">
      <xdr:nvSpPr>
        <xdr:cNvPr id="259" name="フローチャート: 判断 258">
          <a:extLst>
            <a:ext uri="{FF2B5EF4-FFF2-40B4-BE49-F238E27FC236}">
              <a16:creationId xmlns:a16="http://schemas.microsoft.com/office/drawing/2014/main" id="{00000000-0008-0000-0100-000003010000}"/>
            </a:ext>
          </a:extLst>
        </xdr:cNvPr>
        <xdr:cNvSpPr/>
      </xdr:nvSpPr>
      <xdr:spPr>
        <a:xfrm>
          <a:off x="3746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60" name="フローチャート: 判断 259">
          <a:extLst>
            <a:ext uri="{FF2B5EF4-FFF2-40B4-BE49-F238E27FC236}">
              <a16:creationId xmlns:a16="http://schemas.microsoft.com/office/drawing/2014/main" id="{00000000-0008-0000-0100-000004010000}"/>
            </a:ext>
          </a:extLst>
        </xdr:cNvPr>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88264</xdr:rowOff>
    </xdr:from>
    <xdr:to>
      <xdr:col>10</xdr:col>
      <xdr:colOff>165100</xdr:colOff>
      <xdr:row>82</xdr:row>
      <xdr:rowOff>18414</xdr:rowOff>
    </xdr:to>
    <xdr:sp macro="" textlink="">
      <xdr:nvSpPr>
        <xdr:cNvPr id="261" name="フローチャート: 判断 260">
          <a:extLst>
            <a:ext uri="{FF2B5EF4-FFF2-40B4-BE49-F238E27FC236}">
              <a16:creationId xmlns:a16="http://schemas.microsoft.com/office/drawing/2014/main" id="{00000000-0008-0000-0100-000005010000}"/>
            </a:ext>
          </a:extLst>
        </xdr:cNvPr>
        <xdr:cNvSpPr/>
      </xdr:nvSpPr>
      <xdr:spPr>
        <a:xfrm>
          <a:off x="1968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122555</xdr:rowOff>
    </xdr:from>
    <xdr:to>
      <xdr:col>24</xdr:col>
      <xdr:colOff>114300</xdr:colOff>
      <xdr:row>79</xdr:row>
      <xdr:rowOff>52705</xdr:rowOff>
    </xdr:to>
    <xdr:sp macro="" textlink="">
      <xdr:nvSpPr>
        <xdr:cNvPr id="267" name="楕円 266">
          <a:extLst>
            <a:ext uri="{FF2B5EF4-FFF2-40B4-BE49-F238E27FC236}">
              <a16:creationId xmlns:a16="http://schemas.microsoft.com/office/drawing/2014/main" id="{00000000-0008-0000-0100-00000B010000}"/>
            </a:ext>
          </a:extLst>
        </xdr:cNvPr>
        <xdr:cNvSpPr/>
      </xdr:nvSpPr>
      <xdr:spPr>
        <a:xfrm>
          <a:off x="4584700" y="134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145432</xdr:rowOff>
    </xdr:from>
    <xdr:ext cx="405111" cy="259045"/>
    <xdr:sp macro="" textlink="">
      <xdr:nvSpPr>
        <xdr:cNvPr id="268" name="【公営住宅】&#10;有形固定資産減価償却率該当値テキスト">
          <a:extLst>
            <a:ext uri="{FF2B5EF4-FFF2-40B4-BE49-F238E27FC236}">
              <a16:creationId xmlns:a16="http://schemas.microsoft.com/office/drawing/2014/main" id="{00000000-0008-0000-0100-00000C010000}"/>
            </a:ext>
          </a:extLst>
        </xdr:cNvPr>
        <xdr:cNvSpPr txBox="1"/>
      </xdr:nvSpPr>
      <xdr:spPr>
        <a:xfrm>
          <a:off x="4673600" y="1334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151130</xdr:rowOff>
    </xdr:from>
    <xdr:to>
      <xdr:col>20</xdr:col>
      <xdr:colOff>38100</xdr:colOff>
      <xdr:row>79</xdr:row>
      <xdr:rowOff>81280</xdr:rowOff>
    </xdr:to>
    <xdr:sp macro="" textlink="">
      <xdr:nvSpPr>
        <xdr:cNvPr id="269" name="楕円 268">
          <a:extLst>
            <a:ext uri="{FF2B5EF4-FFF2-40B4-BE49-F238E27FC236}">
              <a16:creationId xmlns:a16="http://schemas.microsoft.com/office/drawing/2014/main" id="{00000000-0008-0000-0100-00000D010000}"/>
            </a:ext>
          </a:extLst>
        </xdr:cNvPr>
        <xdr:cNvSpPr/>
      </xdr:nvSpPr>
      <xdr:spPr>
        <a:xfrm>
          <a:off x="3746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1905</xdr:rowOff>
    </xdr:from>
    <xdr:to>
      <xdr:col>24</xdr:col>
      <xdr:colOff>63500</xdr:colOff>
      <xdr:row>79</xdr:row>
      <xdr:rowOff>30480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flipV="1">
          <a:off x="3797300" y="135464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6350</xdr:rowOff>
    </xdr:from>
    <xdr:to>
      <xdr:col>15</xdr:col>
      <xdr:colOff>101600</xdr:colOff>
      <xdr:row>79</xdr:row>
      <xdr:rowOff>107950</xdr:rowOff>
    </xdr:to>
    <xdr:sp macro="" textlink="">
      <xdr:nvSpPr>
        <xdr:cNvPr id="271" name="楕円 270">
          <a:extLst>
            <a:ext uri="{FF2B5EF4-FFF2-40B4-BE49-F238E27FC236}">
              <a16:creationId xmlns:a16="http://schemas.microsoft.com/office/drawing/2014/main" id="{00000000-0008-0000-0100-00000F010000}"/>
            </a:ext>
          </a:extLst>
        </xdr:cNvPr>
        <xdr:cNvSpPr/>
      </xdr:nvSpPr>
      <xdr:spPr>
        <a:xfrm>
          <a:off x="2857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30480</xdr:rowOff>
    </xdr:from>
    <xdr:to>
      <xdr:col>19</xdr:col>
      <xdr:colOff>177800</xdr:colOff>
      <xdr:row>79</xdr:row>
      <xdr:rowOff>57150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flipV="1">
          <a:off x="2908300" y="135750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19066</xdr:rowOff>
    </xdr:from>
    <xdr:ext cx="405111" cy="259045"/>
    <xdr:sp macro="" textlink="">
      <xdr:nvSpPr>
        <xdr:cNvPr id="273" name="n_1aveValue【公営住宅】&#10;有形固定資産減価償却率">
          <a:extLst>
            <a:ext uri="{FF2B5EF4-FFF2-40B4-BE49-F238E27FC236}">
              <a16:creationId xmlns:a16="http://schemas.microsoft.com/office/drawing/2014/main" id="{00000000-0008-0000-0100-000011010000}"/>
            </a:ext>
          </a:extLst>
        </xdr:cNvPr>
        <xdr:cNvSpPr txBox="1"/>
      </xdr:nvSpPr>
      <xdr:spPr>
        <a:xfrm>
          <a:off x="35820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22877</xdr:rowOff>
    </xdr:from>
    <xdr:ext cx="405111" cy="259045"/>
    <xdr:sp macro="" textlink="">
      <xdr:nvSpPr>
        <xdr:cNvPr id="274" name="n_2aveValue【公営住宅】&#10;有形固定資産減価償却率">
          <a:extLst>
            <a:ext uri="{FF2B5EF4-FFF2-40B4-BE49-F238E27FC236}">
              <a16:creationId xmlns:a16="http://schemas.microsoft.com/office/drawing/2014/main" id="{00000000-0008-0000-0100-000012010000}"/>
            </a:ext>
          </a:extLst>
        </xdr:cNvPr>
        <xdr:cNvSpPr txBox="1"/>
      </xdr:nvSpPr>
      <xdr:spPr>
        <a:xfrm>
          <a:off x="2705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34941</xdr:rowOff>
    </xdr:from>
    <xdr:ext cx="405111" cy="259045"/>
    <xdr:sp macro="" textlink="">
      <xdr:nvSpPr>
        <xdr:cNvPr id="275" name="n_3aveValue【公営住宅】&#10;有形固定資産減価償却率">
          <a:extLst>
            <a:ext uri="{FF2B5EF4-FFF2-40B4-BE49-F238E27FC236}">
              <a16:creationId xmlns:a16="http://schemas.microsoft.com/office/drawing/2014/main" id="{00000000-0008-0000-0100-000013010000}"/>
            </a:ext>
          </a:extLst>
        </xdr:cNvPr>
        <xdr:cNvSpPr txBox="1"/>
      </xdr:nvSpPr>
      <xdr:spPr>
        <a:xfrm>
          <a:off x="1816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97807</xdr:rowOff>
    </xdr:from>
    <xdr:ext cx="405111" cy="259045"/>
    <xdr:sp macro="" textlink="">
      <xdr:nvSpPr>
        <xdr:cNvPr id="276" name="n_1mainValue【公営住宅】&#10;有形固定資産減価償却率">
          <a:extLst>
            <a:ext uri="{FF2B5EF4-FFF2-40B4-BE49-F238E27FC236}">
              <a16:creationId xmlns:a16="http://schemas.microsoft.com/office/drawing/2014/main" id="{00000000-0008-0000-0100-000014010000}"/>
            </a:ext>
          </a:extLst>
        </xdr:cNvPr>
        <xdr:cNvSpPr txBox="1"/>
      </xdr:nvSpPr>
      <xdr:spPr>
        <a:xfrm>
          <a:off x="3582044" y="1329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124477</xdr:rowOff>
    </xdr:from>
    <xdr:ext cx="405111" cy="259045"/>
    <xdr:sp macro="" textlink="">
      <xdr:nvSpPr>
        <xdr:cNvPr id="277" name="n_2mainValue【公営住宅】&#10;有形固定資産減価償却率">
          <a:extLst>
            <a:ext uri="{FF2B5EF4-FFF2-40B4-BE49-F238E27FC236}">
              <a16:creationId xmlns:a16="http://schemas.microsoft.com/office/drawing/2014/main" id="{00000000-0008-0000-0100-000015010000}"/>
            </a:ext>
          </a:extLst>
        </xdr:cNvPr>
        <xdr:cNvSpPr txBox="1"/>
      </xdr:nvSpPr>
      <xdr:spPr>
        <a:xfrm>
          <a:off x="2705744" y="1332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a:extLst>
            <a:ext uri="{FF2B5EF4-FFF2-40B4-BE49-F238E27FC236}">
              <a16:creationId xmlns:a16="http://schemas.microsoft.com/office/drawing/2014/main" id="{00000000-0008-0000-0100-00002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54102</xdr:rowOff>
    </xdr:from>
    <xdr:to>
      <xdr:col>54</xdr:col>
      <xdr:colOff>189865</xdr:colOff>
      <xdr:row>86</xdr:row>
      <xdr:rowOff>111633</xdr:rowOff>
    </xdr:to>
    <xdr:cxnSp macro="">
      <xdr:nvCxnSpPr>
        <xdr:cNvPr id="301" name="直線コネクタ 300">
          <a:extLst>
            <a:ext uri="{FF2B5EF4-FFF2-40B4-BE49-F238E27FC236}">
              <a16:creationId xmlns:a16="http://schemas.microsoft.com/office/drawing/2014/main" id="{00000000-0008-0000-0100-00002D010000}"/>
            </a:ext>
          </a:extLst>
        </xdr:cNvPr>
        <xdr:cNvCxnSpPr/>
      </xdr:nvCxnSpPr>
      <xdr:spPr>
        <a:xfrm flipV="1">
          <a:off x="10476865" y="13427202"/>
          <a:ext cx="0" cy="1429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115460</xdr:rowOff>
    </xdr:from>
    <xdr:ext cx="469744" cy="259045"/>
    <xdr:sp macro="" textlink="">
      <xdr:nvSpPr>
        <xdr:cNvPr id="302" name="【公営住宅】&#10;一人当たり面積最小値テキスト">
          <a:extLst>
            <a:ext uri="{FF2B5EF4-FFF2-40B4-BE49-F238E27FC236}">
              <a16:creationId xmlns:a16="http://schemas.microsoft.com/office/drawing/2014/main" id="{00000000-0008-0000-0100-00002E010000}"/>
            </a:ext>
          </a:extLst>
        </xdr:cNvPr>
        <xdr:cNvSpPr txBox="1"/>
      </xdr:nvSpPr>
      <xdr:spPr>
        <a:xfrm>
          <a:off x="10515600" y="1486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111633</xdr:rowOff>
    </xdr:from>
    <xdr:to>
      <xdr:col>55</xdr:col>
      <xdr:colOff>88900</xdr:colOff>
      <xdr:row>86</xdr:row>
      <xdr:rowOff>111633</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10388600" y="1485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xdr:rowOff>
    </xdr:from>
    <xdr:ext cx="469744" cy="259045"/>
    <xdr:sp macro="" textlink="">
      <xdr:nvSpPr>
        <xdr:cNvPr id="304" name="【公営住宅】&#10;一人当たり面積最大値テキスト">
          <a:extLst>
            <a:ext uri="{FF2B5EF4-FFF2-40B4-BE49-F238E27FC236}">
              <a16:creationId xmlns:a16="http://schemas.microsoft.com/office/drawing/2014/main" id="{00000000-0008-0000-0100-000030010000}"/>
            </a:ext>
          </a:extLst>
        </xdr:cNvPr>
        <xdr:cNvSpPr txBox="1"/>
      </xdr:nvSpPr>
      <xdr:spPr>
        <a:xfrm>
          <a:off x="10515600" y="1320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54102</xdr:rowOff>
    </xdr:from>
    <xdr:to>
      <xdr:col>55</xdr:col>
      <xdr:colOff>88900</xdr:colOff>
      <xdr:row>78</xdr:row>
      <xdr:rowOff>54102</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10388600" y="1342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164864</xdr:rowOff>
    </xdr:from>
    <xdr:ext cx="469744" cy="259045"/>
    <xdr:sp macro="" textlink="">
      <xdr:nvSpPr>
        <xdr:cNvPr id="306" name="【公営住宅】&#10;一人当たり面積平均値テキスト">
          <a:extLst>
            <a:ext uri="{FF2B5EF4-FFF2-40B4-BE49-F238E27FC236}">
              <a16:creationId xmlns:a16="http://schemas.microsoft.com/office/drawing/2014/main" id="{00000000-0008-0000-0100-000032010000}"/>
            </a:ext>
          </a:extLst>
        </xdr:cNvPr>
        <xdr:cNvSpPr txBox="1"/>
      </xdr:nvSpPr>
      <xdr:spPr>
        <a:xfrm>
          <a:off x="10515600" y="14223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141987</xdr:rowOff>
    </xdr:from>
    <xdr:to>
      <xdr:col>55</xdr:col>
      <xdr:colOff>50800</xdr:colOff>
      <xdr:row>84</xdr:row>
      <xdr:rowOff>72137</xdr:rowOff>
    </xdr:to>
    <xdr:sp macro="" textlink="">
      <xdr:nvSpPr>
        <xdr:cNvPr id="307" name="フローチャート: 判断 306">
          <a:extLst>
            <a:ext uri="{FF2B5EF4-FFF2-40B4-BE49-F238E27FC236}">
              <a16:creationId xmlns:a16="http://schemas.microsoft.com/office/drawing/2014/main" id="{00000000-0008-0000-0100-000033010000}"/>
            </a:ext>
          </a:extLst>
        </xdr:cNvPr>
        <xdr:cNvSpPr/>
      </xdr:nvSpPr>
      <xdr:spPr>
        <a:xfrm>
          <a:off x="10426700" y="1437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103887</xdr:rowOff>
    </xdr:from>
    <xdr:to>
      <xdr:col>50</xdr:col>
      <xdr:colOff>165100</xdr:colOff>
      <xdr:row>84</xdr:row>
      <xdr:rowOff>34037</xdr:rowOff>
    </xdr:to>
    <xdr:sp macro="" textlink="">
      <xdr:nvSpPr>
        <xdr:cNvPr id="308" name="フローチャート: 判断 307">
          <a:extLst>
            <a:ext uri="{FF2B5EF4-FFF2-40B4-BE49-F238E27FC236}">
              <a16:creationId xmlns:a16="http://schemas.microsoft.com/office/drawing/2014/main" id="{00000000-0008-0000-0100-000034010000}"/>
            </a:ext>
          </a:extLst>
        </xdr:cNvPr>
        <xdr:cNvSpPr/>
      </xdr:nvSpPr>
      <xdr:spPr>
        <a:xfrm>
          <a:off x="9588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68835</xdr:rowOff>
    </xdr:from>
    <xdr:to>
      <xdr:col>46</xdr:col>
      <xdr:colOff>38100</xdr:colOff>
      <xdr:row>83</xdr:row>
      <xdr:rowOff>170435</xdr:rowOff>
    </xdr:to>
    <xdr:sp macro="" textlink="">
      <xdr:nvSpPr>
        <xdr:cNvPr id="309" name="フローチャート: 判断 308">
          <a:extLst>
            <a:ext uri="{FF2B5EF4-FFF2-40B4-BE49-F238E27FC236}">
              <a16:creationId xmlns:a16="http://schemas.microsoft.com/office/drawing/2014/main" id="{00000000-0008-0000-0100-000035010000}"/>
            </a:ext>
          </a:extLst>
        </xdr:cNvPr>
        <xdr:cNvSpPr/>
      </xdr:nvSpPr>
      <xdr:spPr>
        <a:xfrm>
          <a:off x="8699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118745</xdr:rowOff>
    </xdr:from>
    <xdr:to>
      <xdr:col>41</xdr:col>
      <xdr:colOff>101600</xdr:colOff>
      <xdr:row>83</xdr:row>
      <xdr:rowOff>48895</xdr:rowOff>
    </xdr:to>
    <xdr:sp macro="" textlink="">
      <xdr:nvSpPr>
        <xdr:cNvPr id="310" name="フローチャート: 判断 309">
          <a:extLst>
            <a:ext uri="{FF2B5EF4-FFF2-40B4-BE49-F238E27FC236}">
              <a16:creationId xmlns:a16="http://schemas.microsoft.com/office/drawing/2014/main" id="{00000000-0008-0000-0100-000036010000}"/>
            </a:ext>
          </a:extLst>
        </xdr:cNvPr>
        <xdr:cNvSpPr/>
      </xdr:nvSpPr>
      <xdr:spPr>
        <a:xfrm>
          <a:off x="781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167512</xdr:rowOff>
    </xdr:from>
    <xdr:to>
      <xdr:col>55</xdr:col>
      <xdr:colOff>50800</xdr:colOff>
      <xdr:row>86</xdr:row>
      <xdr:rowOff>97662</xdr:rowOff>
    </xdr:to>
    <xdr:sp macro="" textlink="">
      <xdr:nvSpPr>
        <xdr:cNvPr id="316" name="楕円 315">
          <a:extLst>
            <a:ext uri="{FF2B5EF4-FFF2-40B4-BE49-F238E27FC236}">
              <a16:creationId xmlns:a16="http://schemas.microsoft.com/office/drawing/2014/main" id="{00000000-0008-0000-0100-00003C010000}"/>
            </a:ext>
          </a:extLst>
        </xdr:cNvPr>
        <xdr:cNvSpPr/>
      </xdr:nvSpPr>
      <xdr:spPr>
        <a:xfrm>
          <a:off x="10426700" y="1474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82439</xdr:rowOff>
    </xdr:from>
    <xdr:ext cx="469744" cy="259045"/>
    <xdr:sp macro="" textlink="">
      <xdr:nvSpPr>
        <xdr:cNvPr id="317" name="【公営住宅】&#10;一人当たり面積該当値テキスト">
          <a:extLst>
            <a:ext uri="{FF2B5EF4-FFF2-40B4-BE49-F238E27FC236}">
              <a16:creationId xmlns:a16="http://schemas.microsoft.com/office/drawing/2014/main" id="{00000000-0008-0000-0100-00003D010000}"/>
            </a:ext>
          </a:extLst>
        </xdr:cNvPr>
        <xdr:cNvSpPr txBox="1"/>
      </xdr:nvSpPr>
      <xdr:spPr>
        <a:xfrm>
          <a:off x="10515600" y="1465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167894</xdr:rowOff>
    </xdr:from>
    <xdr:to>
      <xdr:col>50</xdr:col>
      <xdr:colOff>165100</xdr:colOff>
      <xdr:row>86</xdr:row>
      <xdr:rowOff>98044</xdr:rowOff>
    </xdr:to>
    <xdr:sp macro="" textlink="">
      <xdr:nvSpPr>
        <xdr:cNvPr id="318" name="楕円 317">
          <a:extLst>
            <a:ext uri="{FF2B5EF4-FFF2-40B4-BE49-F238E27FC236}">
              <a16:creationId xmlns:a16="http://schemas.microsoft.com/office/drawing/2014/main" id="{00000000-0008-0000-0100-00003E010000}"/>
            </a:ext>
          </a:extLst>
        </xdr:cNvPr>
        <xdr:cNvSpPr/>
      </xdr:nvSpPr>
      <xdr:spPr>
        <a:xfrm>
          <a:off x="9588500" y="147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46862</xdr:rowOff>
    </xdr:from>
    <xdr:to>
      <xdr:col>55</xdr:col>
      <xdr:colOff>0</xdr:colOff>
      <xdr:row>86</xdr:row>
      <xdr:rowOff>47244</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flipV="1">
          <a:off x="9639300" y="14791562"/>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169038</xdr:rowOff>
    </xdr:from>
    <xdr:to>
      <xdr:col>46</xdr:col>
      <xdr:colOff>38100</xdr:colOff>
      <xdr:row>86</xdr:row>
      <xdr:rowOff>99188</xdr:rowOff>
    </xdr:to>
    <xdr:sp macro="" textlink="">
      <xdr:nvSpPr>
        <xdr:cNvPr id="320" name="楕円 319">
          <a:extLst>
            <a:ext uri="{FF2B5EF4-FFF2-40B4-BE49-F238E27FC236}">
              <a16:creationId xmlns:a16="http://schemas.microsoft.com/office/drawing/2014/main" id="{00000000-0008-0000-0100-000040010000}"/>
            </a:ext>
          </a:extLst>
        </xdr:cNvPr>
        <xdr:cNvSpPr/>
      </xdr:nvSpPr>
      <xdr:spPr>
        <a:xfrm>
          <a:off x="8699500" y="1474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47244</xdr:rowOff>
    </xdr:from>
    <xdr:to>
      <xdr:col>50</xdr:col>
      <xdr:colOff>114300</xdr:colOff>
      <xdr:row>86</xdr:row>
      <xdr:rowOff>48388</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flipV="1">
          <a:off x="8750300" y="14791944"/>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50564</xdr:rowOff>
    </xdr:from>
    <xdr:ext cx="469744" cy="259045"/>
    <xdr:sp macro="" textlink="">
      <xdr:nvSpPr>
        <xdr:cNvPr id="322" name="n_1aveValue【公営住宅】&#10;一人当たり面積">
          <a:extLst>
            <a:ext uri="{FF2B5EF4-FFF2-40B4-BE49-F238E27FC236}">
              <a16:creationId xmlns:a16="http://schemas.microsoft.com/office/drawing/2014/main" id="{00000000-0008-0000-0100-000042010000}"/>
            </a:ext>
          </a:extLst>
        </xdr:cNvPr>
        <xdr:cNvSpPr txBox="1"/>
      </xdr:nvSpPr>
      <xdr:spPr>
        <a:xfrm>
          <a:off x="93917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15512</xdr:rowOff>
    </xdr:from>
    <xdr:ext cx="469744" cy="259045"/>
    <xdr:sp macro="" textlink="">
      <xdr:nvSpPr>
        <xdr:cNvPr id="323" name="n_2aveValue【公営住宅】&#10;一人当たり面積">
          <a:extLst>
            <a:ext uri="{FF2B5EF4-FFF2-40B4-BE49-F238E27FC236}">
              <a16:creationId xmlns:a16="http://schemas.microsoft.com/office/drawing/2014/main" id="{00000000-0008-0000-0100-000043010000}"/>
            </a:ext>
          </a:extLst>
        </xdr:cNvPr>
        <xdr:cNvSpPr txBox="1"/>
      </xdr:nvSpPr>
      <xdr:spPr>
        <a:xfrm>
          <a:off x="85154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65422</xdr:rowOff>
    </xdr:from>
    <xdr:ext cx="469744" cy="259045"/>
    <xdr:sp macro="" textlink="">
      <xdr:nvSpPr>
        <xdr:cNvPr id="324" name="n_3aveValue【公営住宅】&#10;一人当たり面積">
          <a:extLst>
            <a:ext uri="{FF2B5EF4-FFF2-40B4-BE49-F238E27FC236}">
              <a16:creationId xmlns:a16="http://schemas.microsoft.com/office/drawing/2014/main" id="{00000000-0008-0000-0100-000044010000}"/>
            </a:ext>
          </a:extLst>
        </xdr:cNvPr>
        <xdr:cNvSpPr txBox="1"/>
      </xdr:nvSpPr>
      <xdr:spPr>
        <a:xfrm>
          <a:off x="7626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89171</xdr:rowOff>
    </xdr:from>
    <xdr:ext cx="469744" cy="259045"/>
    <xdr:sp macro="" textlink="">
      <xdr:nvSpPr>
        <xdr:cNvPr id="325" name="n_1mainValue【公営住宅】&#10;一人当たり面積">
          <a:extLst>
            <a:ext uri="{FF2B5EF4-FFF2-40B4-BE49-F238E27FC236}">
              <a16:creationId xmlns:a16="http://schemas.microsoft.com/office/drawing/2014/main" id="{00000000-0008-0000-0100-000045010000}"/>
            </a:ext>
          </a:extLst>
        </xdr:cNvPr>
        <xdr:cNvSpPr txBox="1"/>
      </xdr:nvSpPr>
      <xdr:spPr>
        <a:xfrm>
          <a:off x="9391727" y="1483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90315</xdr:rowOff>
    </xdr:from>
    <xdr:ext cx="469744" cy="259045"/>
    <xdr:sp macro="" textlink="">
      <xdr:nvSpPr>
        <xdr:cNvPr id="326" name="n_2mainValue【公営住宅】&#10;一人当たり面積">
          <a:extLst>
            <a:ext uri="{FF2B5EF4-FFF2-40B4-BE49-F238E27FC236}">
              <a16:creationId xmlns:a16="http://schemas.microsoft.com/office/drawing/2014/main" id="{00000000-0008-0000-0100-000046010000}"/>
            </a:ext>
          </a:extLst>
        </xdr:cNvPr>
        <xdr:cNvSpPr txBox="1"/>
      </xdr:nvSpPr>
      <xdr:spPr>
        <a:xfrm>
          <a:off x="8515427" y="1483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a:extLst>
            <a:ext uri="{FF2B5EF4-FFF2-40B4-BE49-F238E27FC236}">
              <a16:creationId xmlns:a16="http://schemas.microsoft.com/office/drawing/2014/main" id="{00000000-0008-0000-0100-00004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a:extLst>
            <a:ext uri="{FF2B5EF4-FFF2-40B4-BE49-F238E27FC236}">
              <a16:creationId xmlns:a16="http://schemas.microsoft.com/office/drawing/2014/main" id="{00000000-0008-0000-0100-00004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a:extLst>
            <a:ext uri="{FF2B5EF4-FFF2-40B4-BE49-F238E27FC236}">
              <a16:creationId xmlns:a16="http://schemas.microsoft.com/office/drawing/2014/main" id="{00000000-0008-0000-0100-00005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a:extLst>
            <a:ext uri="{FF2B5EF4-FFF2-40B4-BE49-F238E27FC236}">
              <a16:creationId xmlns:a16="http://schemas.microsoft.com/office/drawing/2014/main" id="{00000000-0008-0000-0100-00005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a:extLst>
            <a:ext uri="{FF2B5EF4-FFF2-40B4-BE49-F238E27FC236}">
              <a16:creationId xmlns:a16="http://schemas.microsoft.com/office/drawing/2014/main" id="{00000000-0008-0000-0100-00005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a:extLst>
            <a:ext uri="{FF2B5EF4-FFF2-40B4-BE49-F238E27FC236}">
              <a16:creationId xmlns:a16="http://schemas.microsoft.com/office/drawing/2014/main" id="{00000000-0008-0000-0100-00005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a:extLst>
            <a:ext uri="{FF2B5EF4-FFF2-40B4-BE49-F238E27FC236}">
              <a16:creationId xmlns:a16="http://schemas.microsoft.com/office/drawing/2014/main" id="{00000000-0008-0000-0100-00005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a:extLst>
            <a:ext uri="{FF2B5EF4-FFF2-40B4-BE49-F238E27FC236}">
              <a16:creationId xmlns:a16="http://schemas.microsoft.com/office/drawing/2014/main" id="{00000000-0008-0000-0100-00005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a:extLst>
            <a:ext uri="{FF2B5EF4-FFF2-40B4-BE49-F238E27FC236}">
              <a16:creationId xmlns:a16="http://schemas.microsoft.com/office/drawing/2014/main" id="{00000000-0008-0000-0100-00005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a:extLst>
            <a:ext uri="{FF2B5EF4-FFF2-40B4-BE49-F238E27FC236}">
              <a16:creationId xmlns:a16="http://schemas.microsoft.com/office/drawing/2014/main" id="{00000000-0008-0000-0100-00005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6" name="【認定こども園・幼稚園・保育所】&#10;有形固定資産減価償却率グラフ枠">
          <a:extLst>
            <a:ext uri="{FF2B5EF4-FFF2-40B4-BE49-F238E27FC236}">
              <a16:creationId xmlns:a16="http://schemas.microsoft.com/office/drawing/2014/main" id="{00000000-0008-0000-0100-00006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116205</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16318864" y="571500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68" name="【認定こども園・幼稚園・保育所】&#10;有形固定資産減価償却率最小値テキスト">
          <a:extLst>
            <a:ext uri="{FF2B5EF4-FFF2-40B4-BE49-F238E27FC236}">
              <a16:creationId xmlns:a16="http://schemas.microsoft.com/office/drawing/2014/main" id="{00000000-0008-0000-0100-000070010000}"/>
            </a:ext>
          </a:extLst>
        </xdr:cNvPr>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70" name="【認定こども園・幼稚園・保育所】&#10;有形固定資産減価償却率最大値テキスト">
          <a:extLst>
            <a:ext uri="{FF2B5EF4-FFF2-40B4-BE49-F238E27FC236}">
              <a16:creationId xmlns:a16="http://schemas.microsoft.com/office/drawing/2014/main" id="{00000000-0008-0000-0100-000072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20972</xdr:rowOff>
    </xdr:from>
    <xdr:ext cx="405111" cy="259045"/>
    <xdr:sp macro="" textlink="">
      <xdr:nvSpPr>
        <xdr:cNvPr id="372" name="【認定こども園・幼稚園・保育所】&#10;有形固定資産減価償却率平均値テキスト">
          <a:extLst>
            <a:ext uri="{FF2B5EF4-FFF2-40B4-BE49-F238E27FC236}">
              <a16:creationId xmlns:a16="http://schemas.microsoft.com/office/drawing/2014/main" id="{00000000-0008-0000-0100-000074010000}"/>
            </a:ext>
          </a:extLst>
        </xdr:cNvPr>
        <xdr:cNvSpPr txBox="1"/>
      </xdr:nvSpPr>
      <xdr:spPr>
        <a:xfrm>
          <a:off x="163576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373" name="フローチャート: 判断 372">
          <a:extLst>
            <a:ext uri="{FF2B5EF4-FFF2-40B4-BE49-F238E27FC236}">
              <a16:creationId xmlns:a16="http://schemas.microsoft.com/office/drawing/2014/main" id="{00000000-0008-0000-0100-000075010000}"/>
            </a:ext>
          </a:extLst>
        </xdr:cNvPr>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374" name="フローチャート: 判断 373">
          <a:extLst>
            <a:ext uri="{FF2B5EF4-FFF2-40B4-BE49-F238E27FC236}">
              <a16:creationId xmlns:a16="http://schemas.microsoft.com/office/drawing/2014/main" id="{00000000-0008-0000-0100-000076010000}"/>
            </a:ext>
          </a:extLst>
        </xdr:cNvPr>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375" name="フローチャート: 判断 374">
          <a:extLst>
            <a:ext uri="{FF2B5EF4-FFF2-40B4-BE49-F238E27FC236}">
              <a16:creationId xmlns:a16="http://schemas.microsoft.com/office/drawing/2014/main" id="{00000000-0008-0000-0100-000077010000}"/>
            </a:ext>
          </a:extLst>
        </xdr:cNvPr>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40640</xdr:rowOff>
    </xdr:from>
    <xdr:to>
      <xdr:col>72</xdr:col>
      <xdr:colOff>38100</xdr:colOff>
      <xdr:row>38</xdr:row>
      <xdr:rowOff>142240</xdr:rowOff>
    </xdr:to>
    <xdr:sp macro="" textlink="">
      <xdr:nvSpPr>
        <xdr:cNvPr id="376" name="フローチャート: 判断 375">
          <a:extLst>
            <a:ext uri="{FF2B5EF4-FFF2-40B4-BE49-F238E27FC236}">
              <a16:creationId xmlns:a16="http://schemas.microsoft.com/office/drawing/2014/main" id="{00000000-0008-0000-0100-000078010000}"/>
            </a:ext>
          </a:extLst>
        </xdr:cNvPr>
        <xdr:cNvSpPr/>
      </xdr:nvSpPr>
      <xdr:spPr>
        <a:xfrm>
          <a:off x="13652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63500</xdr:rowOff>
    </xdr:from>
    <xdr:to>
      <xdr:col>85</xdr:col>
      <xdr:colOff>177800</xdr:colOff>
      <xdr:row>37</xdr:row>
      <xdr:rowOff>165100</xdr:rowOff>
    </xdr:to>
    <xdr:sp macro="" textlink="">
      <xdr:nvSpPr>
        <xdr:cNvPr id="382" name="楕円 381">
          <a:extLst>
            <a:ext uri="{FF2B5EF4-FFF2-40B4-BE49-F238E27FC236}">
              <a16:creationId xmlns:a16="http://schemas.microsoft.com/office/drawing/2014/main" id="{00000000-0008-0000-0100-00007E010000}"/>
            </a:ext>
          </a:extLst>
        </xdr:cNvPr>
        <xdr:cNvSpPr/>
      </xdr:nvSpPr>
      <xdr:spPr>
        <a:xfrm>
          <a:off x="162687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86377</xdr:rowOff>
    </xdr:from>
    <xdr:ext cx="405111" cy="259045"/>
    <xdr:sp macro="" textlink="">
      <xdr:nvSpPr>
        <xdr:cNvPr id="383" name="【認定こども園・幼稚園・保育所】&#10;有形固定資産減価償却率該当値テキスト">
          <a:extLst>
            <a:ext uri="{FF2B5EF4-FFF2-40B4-BE49-F238E27FC236}">
              <a16:creationId xmlns:a16="http://schemas.microsoft.com/office/drawing/2014/main" id="{00000000-0008-0000-0100-00007F010000}"/>
            </a:ext>
          </a:extLst>
        </xdr:cNvPr>
        <xdr:cNvSpPr txBox="1"/>
      </xdr:nvSpPr>
      <xdr:spPr>
        <a:xfrm>
          <a:off x="16357600"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107315</xdr:rowOff>
    </xdr:from>
    <xdr:to>
      <xdr:col>81</xdr:col>
      <xdr:colOff>101600</xdr:colOff>
      <xdr:row>38</xdr:row>
      <xdr:rowOff>37465</xdr:rowOff>
    </xdr:to>
    <xdr:sp macro="" textlink="">
      <xdr:nvSpPr>
        <xdr:cNvPr id="384" name="楕円 383">
          <a:extLst>
            <a:ext uri="{FF2B5EF4-FFF2-40B4-BE49-F238E27FC236}">
              <a16:creationId xmlns:a16="http://schemas.microsoft.com/office/drawing/2014/main" id="{00000000-0008-0000-0100-000080010000}"/>
            </a:ext>
          </a:extLst>
        </xdr:cNvPr>
        <xdr:cNvSpPr/>
      </xdr:nvSpPr>
      <xdr:spPr>
        <a:xfrm>
          <a:off x="15430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114300</xdr:rowOff>
    </xdr:from>
    <xdr:to>
      <xdr:col>85</xdr:col>
      <xdr:colOff>127000</xdr:colOff>
      <xdr:row>37</xdr:row>
      <xdr:rowOff>158115</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flipV="1">
          <a:off x="15481300" y="645795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149225</xdr:rowOff>
    </xdr:from>
    <xdr:to>
      <xdr:col>76</xdr:col>
      <xdr:colOff>165100</xdr:colOff>
      <xdr:row>38</xdr:row>
      <xdr:rowOff>79375</xdr:rowOff>
    </xdr:to>
    <xdr:sp macro="" textlink="">
      <xdr:nvSpPr>
        <xdr:cNvPr id="386" name="楕円 385">
          <a:extLst>
            <a:ext uri="{FF2B5EF4-FFF2-40B4-BE49-F238E27FC236}">
              <a16:creationId xmlns:a16="http://schemas.microsoft.com/office/drawing/2014/main" id="{00000000-0008-0000-0100-000082010000}"/>
            </a:ext>
          </a:extLst>
        </xdr:cNvPr>
        <xdr:cNvSpPr/>
      </xdr:nvSpPr>
      <xdr:spPr>
        <a:xfrm>
          <a:off x="14541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158115</xdr:rowOff>
    </xdr:from>
    <xdr:to>
      <xdr:col>81</xdr:col>
      <xdr:colOff>50800</xdr:colOff>
      <xdr:row>38</xdr:row>
      <xdr:rowOff>28575</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flipV="1">
          <a:off x="14592300" y="65017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17</xdr:rowOff>
    </xdr:from>
    <xdr:ext cx="405111" cy="259045"/>
    <xdr:sp macro="" textlink="">
      <xdr:nvSpPr>
        <xdr:cNvPr id="388" name="n_1aveValue【認定こども園・幼稚園・保育所】&#10;有形固定資産減価償却率">
          <a:extLst>
            <a:ext uri="{FF2B5EF4-FFF2-40B4-BE49-F238E27FC236}">
              <a16:creationId xmlns:a16="http://schemas.microsoft.com/office/drawing/2014/main" id="{00000000-0008-0000-0100-000084010000}"/>
            </a:ext>
          </a:extLst>
        </xdr:cNvPr>
        <xdr:cNvSpPr txBox="1"/>
      </xdr:nvSpPr>
      <xdr:spPr>
        <a:xfrm>
          <a:off x="15266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112412</xdr:rowOff>
    </xdr:from>
    <xdr:ext cx="405111" cy="259045"/>
    <xdr:sp macro="" textlink="">
      <xdr:nvSpPr>
        <xdr:cNvPr id="389" name="n_2aveValue【認定こども園・幼稚園・保育所】&#10;有形固定資産減価償却率">
          <a:extLst>
            <a:ext uri="{FF2B5EF4-FFF2-40B4-BE49-F238E27FC236}">
              <a16:creationId xmlns:a16="http://schemas.microsoft.com/office/drawing/2014/main" id="{00000000-0008-0000-0100-000085010000}"/>
            </a:ext>
          </a:extLst>
        </xdr:cNvPr>
        <xdr:cNvSpPr txBox="1"/>
      </xdr:nvSpPr>
      <xdr:spPr>
        <a:xfrm>
          <a:off x="14389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158767</xdr:rowOff>
    </xdr:from>
    <xdr:ext cx="405111" cy="259045"/>
    <xdr:sp macro="" textlink="">
      <xdr:nvSpPr>
        <xdr:cNvPr id="390" name="n_3aveValue【認定こども園・幼稚園・保育所】&#10;有形固定資産減価償却率">
          <a:extLst>
            <a:ext uri="{FF2B5EF4-FFF2-40B4-BE49-F238E27FC236}">
              <a16:creationId xmlns:a16="http://schemas.microsoft.com/office/drawing/2014/main" id="{00000000-0008-0000-0100-000086010000}"/>
            </a:ext>
          </a:extLst>
        </xdr:cNvPr>
        <xdr:cNvSpPr txBox="1"/>
      </xdr:nvSpPr>
      <xdr:spPr>
        <a:xfrm>
          <a:off x="13500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53992</xdr:rowOff>
    </xdr:from>
    <xdr:ext cx="405111" cy="259045"/>
    <xdr:sp macro="" textlink="">
      <xdr:nvSpPr>
        <xdr:cNvPr id="391" name="n_1mainValue【認定こども園・幼稚園・保育所】&#10;有形固定資産減価償却率">
          <a:extLst>
            <a:ext uri="{FF2B5EF4-FFF2-40B4-BE49-F238E27FC236}">
              <a16:creationId xmlns:a16="http://schemas.microsoft.com/office/drawing/2014/main" id="{00000000-0008-0000-0100-000087010000}"/>
            </a:ext>
          </a:extLst>
        </xdr:cNvPr>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392" name="n_2mainValue【認定こども園・幼稚園・保育所】&#10;有形固定資産減価償却率">
          <a:extLst>
            <a:ext uri="{FF2B5EF4-FFF2-40B4-BE49-F238E27FC236}">
              <a16:creationId xmlns:a16="http://schemas.microsoft.com/office/drawing/2014/main" id="{00000000-0008-0000-0100-000088010000}"/>
            </a:ext>
          </a:extLst>
        </xdr:cNvPr>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認定こども園・幼稚園・保育所】&#10;一人当たり面積グラフ枠">
          <a:extLst>
            <a:ext uri="{FF2B5EF4-FFF2-40B4-BE49-F238E27FC236}">
              <a16:creationId xmlns:a16="http://schemas.microsoft.com/office/drawing/2014/main" id="{00000000-0008-0000-0100-0000A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144780</xdr:rowOff>
    </xdr:from>
    <xdr:to>
      <xdr:col>116</xdr:col>
      <xdr:colOff>62864</xdr:colOff>
      <xdr:row>42</xdr:row>
      <xdr:rowOff>27215</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flipV="1">
          <a:off x="22160864" y="5631180"/>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31042</xdr:rowOff>
    </xdr:from>
    <xdr:ext cx="469744" cy="259045"/>
    <xdr:sp macro="" textlink="">
      <xdr:nvSpPr>
        <xdr:cNvPr id="419" name="【認定こども園・幼稚園・保育所】&#10;一人当たり面積最小値テキスト">
          <a:extLst>
            <a:ext uri="{FF2B5EF4-FFF2-40B4-BE49-F238E27FC236}">
              <a16:creationId xmlns:a16="http://schemas.microsoft.com/office/drawing/2014/main" id="{00000000-0008-0000-0100-0000A3010000}"/>
            </a:ext>
          </a:extLst>
        </xdr:cNvPr>
        <xdr:cNvSpPr txBox="1"/>
      </xdr:nvSpPr>
      <xdr:spPr>
        <a:xfrm>
          <a:off x="22199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27215</xdr:rowOff>
    </xdr:from>
    <xdr:to>
      <xdr:col>116</xdr:col>
      <xdr:colOff>152400</xdr:colOff>
      <xdr:row>42</xdr:row>
      <xdr:rowOff>27215</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22072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91457</xdr:rowOff>
    </xdr:from>
    <xdr:ext cx="469744" cy="259045"/>
    <xdr:sp macro="" textlink="">
      <xdr:nvSpPr>
        <xdr:cNvPr id="421" name="【認定こども園・幼稚園・保育所】&#10;一人当たり面積最大値テキスト">
          <a:extLst>
            <a:ext uri="{FF2B5EF4-FFF2-40B4-BE49-F238E27FC236}">
              <a16:creationId xmlns:a16="http://schemas.microsoft.com/office/drawing/2014/main" id="{00000000-0008-0000-0100-0000A5010000}"/>
            </a:ext>
          </a:extLst>
        </xdr:cNvPr>
        <xdr:cNvSpPr txBox="1"/>
      </xdr:nvSpPr>
      <xdr:spPr>
        <a:xfrm>
          <a:off x="221996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144780</xdr:rowOff>
    </xdr:from>
    <xdr:to>
      <xdr:col>116</xdr:col>
      <xdr:colOff>152400</xdr:colOff>
      <xdr:row>32</xdr:row>
      <xdr:rowOff>144780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2557</xdr:rowOff>
    </xdr:from>
    <xdr:ext cx="469744" cy="259045"/>
    <xdr:sp macro="" textlink="">
      <xdr:nvSpPr>
        <xdr:cNvPr id="423" name="【認定こども園・幼稚園・保育所】&#10;一人当たり面積平均値テキスト">
          <a:extLst>
            <a:ext uri="{FF2B5EF4-FFF2-40B4-BE49-F238E27FC236}">
              <a16:creationId xmlns:a16="http://schemas.microsoft.com/office/drawing/2014/main" id="{00000000-0008-0000-0100-0000A7010000}"/>
            </a:ext>
          </a:extLst>
        </xdr:cNvPr>
        <xdr:cNvSpPr txBox="1"/>
      </xdr:nvSpPr>
      <xdr:spPr>
        <a:xfrm>
          <a:off x="22199600" y="634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151130</xdr:rowOff>
    </xdr:from>
    <xdr:to>
      <xdr:col>116</xdr:col>
      <xdr:colOff>114300</xdr:colOff>
      <xdr:row>38</xdr:row>
      <xdr:rowOff>81280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22110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18869</xdr:rowOff>
    </xdr:from>
    <xdr:to>
      <xdr:col>112</xdr:col>
      <xdr:colOff>38100</xdr:colOff>
      <xdr:row>38</xdr:row>
      <xdr:rowOff>120469</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212725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xdr:rowOff>
    </xdr:from>
    <xdr:to>
      <xdr:col>107</xdr:col>
      <xdr:colOff>101600</xdr:colOff>
      <xdr:row>38</xdr:row>
      <xdr:rowOff>113937</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20383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61323</xdr:rowOff>
    </xdr:from>
    <xdr:to>
      <xdr:col>102</xdr:col>
      <xdr:colOff>165100</xdr:colOff>
      <xdr:row>36</xdr:row>
      <xdr:rowOff>162923</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9494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7438</xdr:rowOff>
    </xdr:from>
    <xdr:to>
      <xdr:col>116</xdr:col>
      <xdr:colOff>114300</xdr:colOff>
      <xdr:row>39</xdr:row>
      <xdr:rowOff>109038</xdr:rowOff>
    </xdr:to>
    <xdr:sp macro="" textlink="">
      <xdr:nvSpPr>
        <xdr:cNvPr id="433" name="楕円 432">
          <a:extLst>
            <a:ext uri="{FF2B5EF4-FFF2-40B4-BE49-F238E27FC236}">
              <a16:creationId xmlns:a16="http://schemas.microsoft.com/office/drawing/2014/main" id="{00000000-0008-0000-0100-0000B1010000}"/>
            </a:ext>
          </a:extLst>
        </xdr:cNvPr>
        <xdr:cNvSpPr/>
      </xdr:nvSpPr>
      <xdr:spPr>
        <a:xfrm>
          <a:off x="221107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157315</xdr:rowOff>
    </xdr:from>
    <xdr:ext cx="469744" cy="259045"/>
    <xdr:sp macro="" textlink="">
      <xdr:nvSpPr>
        <xdr:cNvPr id="434" name="【認定こども園・幼稚園・保育所】&#10;一人当たり面積該当値テキスト">
          <a:extLst>
            <a:ext uri="{FF2B5EF4-FFF2-40B4-BE49-F238E27FC236}">
              <a16:creationId xmlns:a16="http://schemas.microsoft.com/office/drawing/2014/main" id="{00000000-0008-0000-0100-0000B2010000}"/>
            </a:ext>
          </a:extLst>
        </xdr:cNvPr>
        <xdr:cNvSpPr txBox="1"/>
      </xdr:nvSpPr>
      <xdr:spPr>
        <a:xfrm>
          <a:off x="22199600" y="667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20501</xdr:rowOff>
    </xdr:from>
    <xdr:to>
      <xdr:col>112</xdr:col>
      <xdr:colOff>38100</xdr:colOff>
      <xdr:row>39</xdr:row>
      <xdr:rowOff>122101</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21272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58238</xdr:rowOff>
    </xdr:from>
    <xdr:to>
      <xdr:col>116</xdr:col>
      <xdr:colOff>63500</xdr:colOff>
      <xdr:row>39</xdr:row>
      <xdr:rowOff>71301</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flipV="1">
          <a:off x="21323300" y="674478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90715</xdr:rowOff>
    </xdr:from>
    <xdr:to>
      <xdr:col>107</xdr:col>
      <xdr:colOff>101600</xdr:colOff>
      <xdr:row>41</xdr:row>
      <xdr:rowOff>20865</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20383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71301</xdr:rowOff>
    </xdr:from>
    <xdr:to>
      <xdr:col>111</xdr:col>
      <xdr:colOff>177800</xdr:colOff>
      <xdr:row>40</xdr:row>
      <xdr:rowOff>141515</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flipV="1">
          <a:off x="20434300" y="6757851"/>
          <a:ext cx="889000" cy="24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136996</xdr:rowOff>
    </xdr:from>
    <xdr:ext cx="469744" cy="259045"/>
    <xdr:sp macro="" textlink="">
      <xdr:nvSpPr>
        <xdr:cNvPr id="439" name="n_1aveValue【認定こども園・幼稚園・保育所】&#10;一人当たり面積">
          <a:extLst>
            <a:ext uri="{FF2B5EF4-FFF2-40B4-BE49-F238E27FC236}">
              <a16:creationId xmlns:a16="http://schemas.microsoft.com/office/drawing/2014/main" id="{00000000-0008-0000-0100-0000B7010000}"/>
            </a:ext>
          </a:extLst>
        </xdr:cNvPr>
        <xdr:cNvSpPr txBox="1"/>
      </xdr:nvSpPr>
      <xdr:spPr>
        <a:xfrm>
          <a:off x="21075727" y="630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130464</xdr:rowOff>
    </xdr:from>
    <xdr:ext cx="469744" cy="259045"/>
    <xdr:sp macro="" textlink="">
      <xdr:nvSpPr>
        <xdr:cNvPr id="440" name="n_2aveValue【認定こども園・幼稚園・保育所】&#10;一人当たり面積">
          <a:extLst>
            <a:ext uri="{FF2B5EF4-FFF2-40B4-BE49-F238E27FC236}">
              <a16:creationId xmlns:a16="http://schemas.microsoft.com/office/drawing/2014/main" id="{00000000-0008-0000-0100-0000B8010000}"/>
            </a:ext>
          </a:extLst>
        </xdr:cNvPr>
        <xdr:cNvSpPr txBox="1"/>
      </xdr:nvSpPr>
      <xdr:spPr>
        <a:xfrm>
          <a:off x="20199427" y="630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8000</xdr:rowOff>
    </xdr:from>
    <xdr:ext cx="469744" cy="259045"/>
    <xdr:sp macro="" textlink="">
      <xdr:nvSpPr>
        <xdr:cNvPr id="441" name="n_3aveValue【認定こども園・幼稚園・保育所】&#10;一人当たり面積">
          <a:extLst>
            <a:ext uri="{FF2B5EF4-FFF2-40B4-BE49-F238E27FC236}">
              <a16:creationId xmlns:a16="http://schemas.microsoft.com/office/drawing/2014/main" id="{00000000-0008-0000-0100-0000B9010000}"/>
            </a:ext>
          </a:extLst>
        </xdr:cNvPr>
        <xdr:cNvSpPr txBox="1"/>
      </xdr:nvSpPr>
      <xdr:spPr>
        <a:xfrm>
          <a:off x="19310427" y="60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113228</xdr:rowOff>
    </xdr:from>
    <xdr:ext cx="469744" cy="259045"/>
    <xdr:sp macro="" textlink="">
      <xdr:nvSpPr>
        <xdr:cNvPr id="442" name="n_1mainValue【認定こども園・幼稚園・保育所】&#10;一人当たり面積">
          <a:extLst>
            <a:ext uri="{FF2B5EF4-FFF2-40B4-BE49-F238E27FC236}">
              <a16:creationId xmlns:a16="http://schemas.microsoft.com/office/drawing/2014/main" id="{00000000-0008-0000-0100-0000BA010000}"/>
            </a:ext>
          </a:extLst>
        </xdr:cNvPr>
        <xdr:cNvSpPr txBox="1"/>
      </xdr:nvSpPr>
      <xdr:spPr>
        <a:xfrm>
          <a:off x="21075727" y="679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11992</xdr:rowOff>
    </xdr:from>
    <xdr:ext cx="469744" cy="259045"/>
    <xdr:sp macro="" textlink="">
      <xdr:nvSpPr>
        <xdr:cNvPr id="443" name="n_2mainValue【認定こども園・幼稚園・保育所】&#10;一人当たり面積">
          <a:extLst>
            <a:ext uri="{FF2B5EF4-FFF2-40B4-BE49-F238E27FC236}">
              <a16:creationId xmlns:a16="http://schemas.microsoft.com/office/drawing/2014/main" id="{00000000-0008-0000-0100-0000BB010000}"/>
            </a:ext>
          </a:extLst>
        </xdr:cNvPr>
        <xdr:cNvSpPr txBox="1"/>
      </xdr:nvSpPr>
      <xdr:spPr>
        <a:xfrm>
          <a:off x="20199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a:extLst>
            <a:ext uri="{FF2B5EF4-FFF2-40B4-BE49-F238E27FC236}">
              <a16:creationId xmlns:a16="http://schemas.microsoft.com/office/drawing/2014/main" id="{00000000-0008-0000-0100-0000D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xdr:rowOff>
    </xdr:from>
    <xdr:to>
      <xdr:col>85</xdr:col>
      <xdr:colOff>126364</xdr:colOff>
      <xdr:row>63</xdr:row>
      <xdr:rowOff>140426</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flipV="1">
          <a:off x="16318864" y="9607731"/>
          <a:ext cx="0" cy="1334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144253</xdr:rowOff>
    </xdr:from>
    <xdr:ext cx="340478" cy="259045"/>
    <xdr:sp macro="" textlink="">
      <xdr:nvSpPr>
        <xdr:cNvPr id="470" name="【学校施設】&#10;有形固定資産減価償却率最小値テキスト">
          <a:extLst>
            <a:ext uri="{FF2B5EF4-FFF2-40B4-BE49-F238E27FC236}">
              <a16:creationId xmlns:a16="http://schemas.microsoft.com/office/drawing/2014/main" id="{00000000-0008-0000-0100-0000D6010000}"/>
            </a:ext>
          </a:extLst>
        </xdr:cNvPr>
        <xdr:cNvSpPr txBox="1"/>
      </xdr:nvSpPr>
      <xdr:spPr>
        <a:xfrm>
          <a:off x="16357600" y="1094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140426</xdr:rowOff>
    </xdr:from>
    <xdr:to>
      <xdr:col>86</xdr:col>
      <xdr:colOff>25400</xdr:colOff>
      <xdr:row>63</xdr:row>
      <xdr:rowOff>140426</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6230600" y="1094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124658</xdr:rowOff>
    </xdr:from>
    <xdr:ext cx="405111" cy="259045"/>
    <xdr:sp macro="" textlink="">
      <xdr:nvSpPr>
        <xdr:cNvPr id="472" name="【学校施設】&#10;有形固定資産減価償却率最大値テキスト">
          <a:extLst>
            <a:ext uri="{FF2B5EF4-FFF2-40B4-BE49-F238E27FC236}">
              <a16:creationId xmlns:a16="http://schemas.microsoft.com/office/drawing/2014/main" id="{00000000-0008-0000-0100-0000D8010000}"/>
            </a:ext>
          </a:extLst>
        </xdr:cNvPr>
        <xdr:cNvSpPr txBox="1"/>
      </xdr:nvSpPr>
      <xdr:spPr>
        <a:xfrm>
          <a:off x="16357600" y="938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xdr:rowOff>
    </xdr:from>
    <xdr:to>
      <xdr:col>86</xdr:col>
      <xdr:colOff>25400</xdr:colOff>
      <xdr:row>56</xdr:row>
      <xdr:rowOff>6531</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150058</xdr:rowOff>
    </xdr:from>
    <xdr:ext cx="405111" cy="259045"/>
    <xdr:sp macro="" textlink="">
      <xdr:nvSpPr>
        <xdr:cNvPr id="474" name="【学校施設】&#10;有形固定資産減価償却率平均値テキスト">
          <a:extLst>
            <a:ext uri="{FF2B5EF4-FFF2-40B4-BE49-F238E27FC236}">
              <a16:creationId xmlns:a16="http://schemas.microsoft.com/office/drawing/2014/main" id="{00000000-0008-0000-0100-0000DA010000}"/>
            </a:ext>
          </a:extLst>
        </xdr:cNvPr>
        <xdr:cNvSpPr txBox="1"/>
      </xdr:nvSpPr>
      <xdr:spPr>
        <a:xfrm>
          <a:off x="16357600" y="992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127181</xdr:rowOff>
    </xdr:from>
    <xdr:to>
      <xdr:col>85</xdr:col>
      <xdr:colOff>177800</xdr:colOff>
      <xdr:row>59</xdr:row>
      <xdr:rowOff>57331</xdr:rowOff>
    </xdr:to>
    <xdr:sp macro="" textlink="">
      <xdr:nvSpPr>
        <xdr:cNvPr id="475" name="フローチャート: 判断 474">
          <a:extLst>
            <a:ext uri="{FF2B5EF4-FFF2-40B4-BE49-F238E27FC236}">
              <a16:creationId xmlns:a16="http://schemas.microsoft.com/office/drawing/2014/main" id="{00000000-0008-0000-0100-0000DB010000}"/>
            </a:ext>
          </a:extLst>
        </xdr:cNvPr>
        <xdr:cNvSpPr/>
      </xdr:nvSpPr>
      <xdr:spPr>
        <a:xfrm>
          <a:off x="162687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128815</xdr:rowOff>
    </xdr:from>
    <xdr:to>
      <xdr:col>81</xdr:col>
      <xdr:colOff>101600</xdr:colOff>
      <xdr:row>59</xdr:row>
      <xdr:rowOff>58965</xdr:rowOff>
    </xdr:to>
    <xdr:sp macro="" textlink="">
      <xdr:nvSpPr>
        <xdr:cNvPr id="476" name="フローチャート: 判断 475">
          <a:extLst>
            <a:ext uri="{FF2B5EF4-FFF2-40B4-BE49-F238E27FC236}">
              <a16:creationId xmlns:a16="http://schemas.microsoft.com/office/drawing/2014/main" id="{00000000-0008-0000-0100-0000DC010000}"/>
            </a:ext>
          </a:extLst>
        </xdr:cNvPr>
        <xdr:cNvSpPr/>
      </xdr:nvSpPr>
      <xdr:spPr>
        <a:xfrm>
          <a:off x="15430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115751</xdr:rowOff>
    </xdr:from>
    <xdr:to>
      <xdr:col>76</xdr:col>
      <xdr:colOff>165100</xdr:colOff>
      <xdr:row>59</xdr:row>
      <xdr:rowOff>45901</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14541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91259</xdr:rowOff>
    </xdr:from>
    <xdr:to>
      <xdr:col>72</xdr:col>
      <xdr:colOff>38100</xdr:colOff>
      <xdr:row>59</xdr:row>
      <xdr:rowOff>21409</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13652500" y="1003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89626</xdr:rowOff>
    </xdr:from>
    <xdr:to>
      <xdr:col>85</xdr:col>
      <xdr:colOff>177800</xdr:colOff>
      <xdr:row>64</xdr:row>
      <xdr:rowOff>19776</xdr:rowOff>
    </xdr:to>
    <xdr:sp macro="" textlink="">
      <xdr:nvSpPr>
        <xdr:cNvPr id="484" name="楕円 483">
          <a:extLst>
            <a:ext uri="{FF2B5EF4-FFF2-40B4-BE49-F238E27FC236}">
              <a16:creationId xmlns:a16="http://schemas.microsoft.com/office/drawing/2014/main" id="{00000000-0008-0000-0100-0000E4010000}"/>
            </a:ext>
          </a:extLst>
        </xdr:cNvPr>
        <xdr:cNvSpPr/>
      </xdr:nvSpPr>
      <xdr:spPr>
        <a:xfrm>
          <a:off x="16268700" y="108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4553</xdr:rowOff>
    </xdr:from>
    <xdr:ext cx="340478" cy="259045"/>
    <xdr:sp macro="" textlink="">
      <xdr:nvSpPr>
        <xdr:cNvPr id="485" name="【学校施設】&#10;有形固定資産減価償却率該当値テキスト">
          <a:extLst>
            <a:ext uri="{FF2B5EF4-FFF2-40B4-BE49-F238E27FC236}">
              <a16:creationId xmlns:a16="http://schemas.microsoft.com/office/drawing/2014/main" id="{00000000-0008-0000-0100-0000E5010000}"/>
            </a:ext>
          </a:extLst>
        </xdr:cNvPr>
        <xdr:cNvSpPr txBox="1"/>
      </xdr:nvSpPr>
      <xdr:spPr>
        <a:xfrm>
          <a:off x="16357600" y="108059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136978</xdr:rowOff>
    </xdr:from>
    <xdr:to>
      <xdr:col>81</xdr:col>
      <xdr:colOff>101600</xdr:colOff>
      <xdr:row>64</xdr:row>
      <xdr:rowOff>67128</xdr:rowOff>
    </xdr:to>
    <xdr:sp macro="" textlink="">
      <xdr:nvSpPr>
        <xdr:cNvPr id="486" name="楕円 485">
          <a:extLst>
            <a:ext uri="{FF2B5EF4-FFF2-40B4-BE49-F238E27FC236}">
              <a16:creationId xmlns:a16="http://schemas.microsoft.com/office/drawing/2014/main" id="{00000000-0008-0000-0100-0000E6010000}"/>
            </a:ext>
          </a:extLst>
        </xdr:cNvPr>
        <xdr:cNvSpPr/>
      </xdr:nvSpPr>
      <xdr:spPr>
        <a:xfrm>
          <a:off x="15430500" y="109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140426</xdr:rowOff>
    </xdr:from>
    <xdr:to>
      <xdr:col>85</xdr:col>
      <xdr:colOff>127000</xdr:colOff>
      <xdr:row>64</xdr:row>
      <xdr:rowOff>16328</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flipV="1">
          <a:off x="15481300" y="10941776"/>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163104</xdr:rowOff>
    </xdr:from>
    <xdr:to>
      <xdr:col>76</xdr:col>
      <xdr:colOff>165100</xdr:colOff>
      <xdr:row>64</xdr:row>
      <xdr:rowOff>93254</xdr:rowOff>
    </xdr:to>
    <xdr:sp macro="" textlink="">
      <xdr:nvSpPr>
        <xdr:cNvPr id="488" name="楕円 487">
          <a:extLst>
            <a:ext uri="{FF2B5EF4-FFF2-40B4-BE49-F238E27FC236}">
              <a16:creationId xmlns:a16="http://schemas.microsoft.com/office/drawing/2014/main" id="{00000000-0008-0000-0100-0000E8010000}"/>
            </a:ext>
          </a:extLst>
        </xdr:cNvPr>
        <xdr:cNvSpPr/>
      </xdr:nvSpPr>
      <xdr:spPr>
        <a:xfrm>
          <a:off x="145415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16328</xdr:rowOff>
    </xdr:from>
    <xdr:to>
      <xdr:col>81</xdr:col>
      <xdr:colOff>50800</xdr:colOff>
      <xdr:row>64</xdr:row>
      <xdr:rowOff>42454</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flipV="1">
          <a:off x="14592300" y="1098912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75492</xdr:rowOff>
    </xdr:from>
    <xdr:ext cx="405111" cy="259045"/>
    <xdr:sp macro="" textlink="">
      <xdr:nvSpPr>
        <xdr:cNvPr id="490" name="n_1aveValue【学校施設】&#10;有形固定資産減価償却率">
          <a:extLst>
            <a:ext uri="{FF2B5EF4-FFF2-40B4-BE49-F238E27FC236}">
              <a16:creationId xmlns:a16="http://schemas.microsoft.com/office/drawing/2014/main" id="{00000000-0008-0000-0100-0000EA010000}"/>
            </a:ext>
          </a:extLst>
        </xdr:cNvPr>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62428</xdr:rowOff>
    </xdr:from>
    <xdr:ext cx="405111" cy="259045"/>
    <xdr:sp macro="" textlink="">
      <xdr:nvSpPr>
        <xdr:cNvPr id="491" name="n_2aveValue【学校施設】&#10;有形固定資産減価償却率">
          <a:extLst>
            <a:ext uri="{FF2B5EF4-FFF2-40B4-BE49-F238E27FC236}">
              <a16:creationId xmlns:a16="http://schemas.microsoft.com/office/drawing/2014/main" id="{00000000-0008-0000-0100-0000EB010000}"/>
            </a:ext>
          </a:extLst>
        </xdr:cNvPr>
        <xdr:cNvSpPr txBox="1"/>
      </xdr:nvSpPr>
      <xdr:spPr>
        <a:xfrm>
          <a:off x="14389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37936</xdr:rowOff>
    </xdr:from>
    <xdr:ext cx="405111" cy="259045"/>
    <xdr:sp macro="" textlink="">
      <xdr:nvSpPr>
        <xdr:cNvPr id="492" name="n_3aveValue【学校施設】&#10;有形固定資産減価償却率">
          <a:extLst>
            <a:ext uri="{FF2B5EF4-FFF2-40B4-BE49-F238E27FC236}">
              <a16:creationId xmlns:a16="http://schemas.microsoft.com/office/drawing/2014/main" id="{00000000-0008-0000-0100-0000EC010000}"/>
            </a:ext>
          </a:extLst>
        </xdr:cNvPr>
        <xdr:cNvSpPr txBox="1"/>
      </xdr:nvSpPr>
      <xdr:spPr>
        <a:xfrm>
          <a:off x="13500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64</xdr:row>
      <xdr:rowOff>58255</xdr:rowOff>
    </xdr:from>
    <xdr:ext cx="340478" cy="259045"/>
    <xdr:sp macro="" textlink="">
      <xdr:nvSpPr>
        <xdr:cNvPr id="493" name="n_1mainValue【学校施設】&#10;有形固定資産減価償却率">
          <a:extLst>
            <a:ext uri="{FF2B5EF4-FFF2-40B4-BE49-F238E27FC236}">
              <a16:creationId xmlns:a16="http://schemas.microsoft.com/office/drawing/2014/main" id="{00000000-0008-0000-0100-0000ED010000}"/>
            </a:ext>
          </a:extLst>
        </xdr:cNvPr>
        <xdr:cNvSpPr txBox="1"/>
      </xdr:nvSpPr>
      <xdr:spPr>
        <a:xfrm>
          <a:off x="15298361" y="110310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64</xdr:row>
      <xdr:rowOff>84381</xdr:rowOff>
    </xdr:from>
    <xdr:ext cx="340478" cy="259045"/>
    <xdr:sp macro="" textlink="">
      <xdr:nvSpPr>
        <xdr:cNvPr id="494" name="n_2mainValue【学校施設】&#10;有形固定資産減価償却率">
          <a:extLst>
            <a:ext uri="{FF2B5EF4-FFF2-40B4-BE49-F238E27FC236}">
              <a16:creationId xmlns:a16="http://schemas.microsoft.com/office/drawing/2014/main" id="{00000000-0008-0000-0100-0000EE010000}"/>
            </a:ext>
          </a:extLst>
        </xdr:cNvPr>
        <xdr:cNvSpPr txBox="1"/>
      </xdr:nvSpPr>
      <xdr:spPr>
        <a:xfrm>
          <a:off x="14422061" y="110571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8" name="【学校施設】&#10;一人当たり面積グラフ枠">
          <a:extLst>
            <a:ext uri="{FF2B5EF4-FFF2-40B4-BE49-F238E27FC236}">
              <a16:creationId xmlns:a16="http://schemas.microsoft.com/office/drawing/2014/main" id="{00000000-0008-0000-0100-00000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102108</xdr:rowOff>
    </xdr:from>
    <xdr:to>
      <xdr:col>116</xdr:col>
      <xdr:colOff>62864</xdr:colOff>
      <xdr:row>64</xdr:row>
      <xdr:rowOff>67818</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flipV="1">
          <a:off x="22160864" y="9703308"/>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71645</xdr:rowOff>
    </xdr:from>
    <xdr:ext cx="469744" cy="259045"/>
    <xdr:sp macro="" textlink="">
      <xdr:nvSpPr>
        <xdr:cNvPr id="520" name="【学校施設】&#10;一人当たり面積最小値テキスト">
          <a:extLst>
            <a:ext uri="{FF2B5EF4-FFF2-40B4-BE49-F238E27FC236}">
              <a16:creationId xmlns:a16="http://schemas.microsoft.com/office/drawing/2014/main" id="{00000000-0008-0000-0100-000008020000}"/>
            </a:ext>
          </a:extLst>
        </xdr:cNvPr>
        <xdr:cNvSpPr txBox="1"/>
      </xdr:nvSpPr>
      <xdr:spPr>
        <a:xfrm>
          <a:off x="22199600"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67818</xdr:rowOff>
    </xdr:from>
    <xdr:to>
      <xdr:col>116</xdr:col>
      <xdr:colOff>152400</xdr:colOff>
      <xdr:row>64</xdr:row>
      <xdr:rowOff>67818</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22072600" y="1104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48785</xdr:rowOff>
    </xdr:from>
    <xdr:ext cx="469744" cy="259045"/>
    <xdr:sp macro="" textlink="">
      <xdr:nvSpPr>
        <xdr:cNvPr id="522" name="【学校施設】&#10;一人当たり面積最大値テキスト">
          <a:extLst>
            <a:ext uri="{FF2B5EF4-FFF2-40B4-BE49-F238E27FC236}">
              <a16:creationId xmlns:a16="http://schemas.microsoft.com/office/drawing/2014/main" id="{00000000-0008-0000-0100-00000A020000}"/>
            </a:ext>
          </a:extLst>
        </xdr:cNvPr>
        <xdr:cNvSpPr txBox="1"/>
      </xdr:nvSpPr>
      <xdr:spPr>
        <a:xfrm>
          <a:off x="22199600" y="947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102108</xdr:rowOff>
    </xdr:from>
    <xdr:to>
      <xdr:col>116</xdr:col>
      <xdr:colOff>152400</xdr:colOff>
      <xdr:row>56</xdr:row>
      <xdr:rowOff>102108</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22072600" y="970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29989</xdr:rowOff>
    </xdr:from>
    <xdr:ext cx="469744" cy="259045"/>
    <xdr:sp macro="" textlink="">
      <xdr:nvSpPr>
        <xdr:cNvPr id="524" name="【学校施設】&#10;一人当たり面積平均値テキスト">
          <a:extLst>
            <a:ext uri="{FF2B5EF4-FFF2-40B4-BE49-F238E27FC236}">
              <a16:creationId xmlns:a16="http://schemas.microsoft.com/office/drawing/2014/main" id="{00000000-0008-0000-0100-00000C020000}"/>
            </a:ext>
          </a:extLst>
        </xdr:cNvPr>
        <xdr:cNvSpPr txBox="1"/>
      </xdr:nvSpPr>
      <xdr:spPr>
        <a:xfrm>
          <a:off x="22199600" y="10488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xdr:rowOff>
    </xdr:from>
    <xdr:to>
      <xdr:col>116</xdr:col>
      <xdr:colOff>114300</xdr:colOff>
      <xdr:row>62</xdr:row>
      <xdr:rowOff>108712</xdr:rowOff>
    </xdr:to>
    <xdr:sp macro="" textlink="">
      <xdr:nvSpPr>
        <xdr:cNvPr id="525" name="フローチャート: 判断 524">
          <a:extLst>
            <a:ext uri="{FF2B5EF4-FFF2-40B4-BE49-F238E27FC236}">
              <a16:creationId xmlns:a16="http://schemas.microsoft.com/office/drawing/2014/main" id="{00000000-0008-0000-0100-00000D020000}"/>
            </a:ext>
          </a:extLst>
        </xdr:cNvPr>
        <xdr:cNvSpPr/>
      </xdr:nvSpPr>
      <xdr:spPr>
        <a:xfrm>
          <a:off x="221107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34163</xdr:rowOff>
    </xdr:from>
    <xdr:to>
      <xdr:col>112</xdr:col>
      <xdr:colOff>38100</xdr:colOff>
      <xdr:row>62</xdr:row>
      <xdr:rowOff>135763</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21272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37973</xdr:rowOff>
    </xdr:from>
    <xdr:to>
      <xdr:col>107</xdr:col>
      <xdr:colOff>101600</xdr:colOff>
      <xdr:row>62</xdr:row>
      <xdr:rowOff>139573</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20383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69596</xdr:rowOff>
    </xdr:from>
    <xdr:to>
      <xdr:col>102</xdr:col>
      <xdr:colOff>165100</xdr:colOff>
      <xdr:row>61</xdr:row>
      <xdr:rowOff>171196</xdr:rowOff>
    </xdr:to>
    <xdr:sp macro="" textlink="">
      <xdr:nvSpPr>
        <xdr:cNvPr id="528" name="フローチャート: 判断 527">
          <a:extLst>
            <a:ext uri="{FF2B5EF4-FFF2-40B4-BE49-F238E27FC236}">
              <a16:creationId xmlns:a16="http://schemas.microsoft.com/office/drawing/2014/main" id="{00000000-0008-0000-0100-000010020000}"/>
            </a:ext>
          </a:extLst>
        </xdr:cNvPr>
        <xdr:cNvSpPr/>
      </xdr:nvSpPr>
      <xdr:spPr>
        <a:xfrm>
          <a:off x="19494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90932</xdr:rowOff>
    </xdr:from>
    <xdr:to>
      <xdr:col>116</xdr:col>
      <xdr:colOff>114300</xdr:colOff>
      <xdr:row>64</xdr:row>
      <xdr:rowOff>21082</xdr:rowOff>
    </xdr:to>
    <xdr:sp macro="" textlink="">
      <xdr:nvSpPr>
        <xdr:cNvPr id="534" name="楕円 533">
          <a:extLst>
            <a:ext uri="{FF2B5EF4-FFF2-40B4-BE49-F238E27FC236}">
              <a16:creationId xmlns:a16="http://schemas.microsoft.com/office/drawing/2014/main" id="{00000000-0008-0000-0100-000016020000}"/>
            </a:ext>
          </a:extLst>
        </xdr:cNvPr>
        <xdr:cNvSpPr/>
      </xdr:nvSpPr>
      <xdr:spPr>
        <a:xfrm>
          <a:off x="22110700" y="1089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5859</xdr:rowOff>
    </xdr:from>
    <xdr:ext cx="469744" cy="259045"/>
    <xdr:sp macro="" textlink="">
      <xdr:nvSpPr>
        <xdr:cNvPr id="535" name="【学校施設】&#10;一人当たり面積該当値テキスト">
          <a:extLst>
            <a:ext uri="{FF2B5EF4-FFF2-40B4-BE49-F238E27FC236}">
              <a16:creationId xmlns:a16="http://schemas.microsoft.com/office/drawing/2014/main" id="{00000000-0008-0000-0100-000017020000}"/>
            </a:ext>
          </a:extLst>
        </xdr:cNvPr>
        <xdr:cNvSpPr txBox="1"/>
      </xdr:nvSpPr>
      <xdr:spPr>
        <a:xfrm>
          <a:off x="22199600" y="1080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103886</xdr:rowOff>
    </xdr:from>
    <xdr:to>
      <xdr:col>112</xdr:col>
      <xdr:colOff>38100</xdr:colOff>
      <xdr:row>64</xdr:row>
      <xdr:rowOff>34036</xdr:rowOff>
    </xdr:to>
    <xdr:sp macro="" textlink="">
      <xdr:nvSpPr>
        <xdr:cNvPr id="536" name="楕円 535">
          <a:extLst>
            <a:ext uri="{FF2B5EF4-FFF2-40B4-BE49-F238E27FC236}">
              <a16:creationId xmlns:a16="http://schemas.microsoft.com/office/drawing/2014/main" id="{00000000-0008-0000-0100-000018020000}"/>
            </a:ext>
          </a:extLst>
        </xdr:cNvPr>
        <xdr:cNvSpPr/>
      </xdr:nvSpPr>
      <xdr:spPr>
        <a:xfrm>
          <a:off x="21272500" y="109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141732</xdr:rowOff>
    </xdr:from>
    <xdr:to>
      <xdr:col>116</xdr:col>
      <xdr:colOff>63500</xdr:colOff>
      <xdr:row>63</xdr:row>
      <xdr:rowOff>154686</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flipV="1">
          <a:off x="21323300" y="10943082"/>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133604</xdr:rowOff>
    </xdr:from>
    <xdr:to>
      <xdr:col>107</xdr:col>
      <xdr:colOff>101600</xdr:colOff>
      <xdr:row>64</xdr:row>
      <xdr:rowOff>63754</xdr:rowOff>
    </xdr:to>
    <xdr:sp macro="" textlink="">
      <xdr:nvSpPr>
        <xdr:cNvPr id="538" name="楕円 537">
          <a:extLst>
            <a:ext uri="{FF2B5EF4-FFF2-40B4-BE49-F238E27FC236}">
              <a16:creationId xmlns:a16="http://schemas.microsoft.com/office/drawing/2014/main" id="{00000000-0008-0000-0100-00001A020000}"/>
            </a:ext>
          </a:extLst>
        </xdr:cNvPr>
        <xdr:cNvSpPr/>
      </xdr:nvSpPr>
      <xdr:spPr>
        <a:xfrm>
          <a:off x="20383500" y="1093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154686</xdr:rowOff>
    </xdr:from>
    <xdr:to>
      <xdr:col>111</xdr:col>
      <xdr:colOff>177800</xdr:colOff>
      <xdr:row>64</xdr:row>
      <xdr:rowOff>12954</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flipV="1">
          <a:off x="20434300" y="1095603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152290</xdr:rowOff>
    </xdr:from>
    <xdr:ext cx="469744" cy="259045"/>
    <xdr:sp macro="" textlink="">
      <xdr:nvSpPr>
        <xdr:cNvPr id="540" name="n_1aveValue【学校施設】&#10;一人当たり面積">
          <a:extLst>
            <a:ext uri="{FF2B5EF4-FFF2-40B4-BE49-F238E27FC236}">
              <a16:creationId xmlns:a16="http://schemas.microsoft.com/office/drawing/2014/main" id="{00000000-0008-0000-0100-00001C020000}"/>
            </a:ext>
          </a:extLst>
        </xdr:cNvPr>
        <xdr:cNvSpPr txBox="1"/>
      </xdr:nvSpPr>
      <xdr:spPr>
        <a:xfrm>
          <a:off x="210757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156100</xdr:rowOff>
    </xdr:from>
    <xdr:ext cx="469744" cy="259045"/>
    <xdr:sp macro="" textlink="">
      <xdr:nvSpPr>
        <xdr:cNvPr id="541" name="n_2aveValue【学校施設】&#10;一人当たり面積">
          <a:extLst>
            <a:ext uri="{FF2B5EF4-FFF2-40B4-BE49-F238E27FC236}">
              <a16:creationId xmlns:a16="http://schemas.microsoft.com/office/drawing/2014/main" id="{00000000-0008-0000-0100-00001D020000}"/>
            </a:ext>
          </a:extLst>
        </xdr:cNvPr>
        <xdr:cNvSpPr txBox="1"/>
      </xdr:nvSpPr>
      <xdr:spPr>
        <a:xfrm>
          <a:off x="20199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16273</xdr:rowOff>
    </xdr:from>
    <xdr:ext cx="469744" cy="259045"/>
    <xdr:sp macro="" textlink="">
      <xdr:nvSpPr>
        <xdr:cNvPr id="542" name="n_3aveValue【学校施設】&#10;一人当たり面積">
          <a:extLst>
            <a:ext uri="{FF2B5EF4-FFF2-40B4-BE49-F238E27FC236}">
              <a16:creationId xmlns:a16="http://schemas.microsoft.com/office/drawing/2014/main" id="{00000000-0008-0000-0100-00001E020000}"/>
            </a:ext>
          </a:extLst>
        </xdr:cNvPr>
        <xdr:cNvSpPr txBox="1"/>
      </xdr:nvSpPr>
      <xdr:spPr>
        <a:xfrm>
          <a:off x="19310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25163</xdr:rowOff>
    </xdr:from>
    <xdr:ext cx="469744" cy="259045"/>
    <xdr:sp macro="" textlink="">
      <xdr:nvSpPr>
        <xdr:cNvPr id="543" name="n_1mainValue【学校施設】&#10;一人当たり面積">
          <a:extLst>
            <a:ext uri="{FF2B5EF4-FFF2-40B4-BE49-F238E27FC236}">
              <a16:creationId xmlns:a16="http://schemas.microsoft.com/office/drawing/2014/main" id="{00000000-0008-0000-0100-00001F020000}"/>
            </a:ext>
          </a:extLst>
        </xdr:cNvPr>
        <xdr:cNvSpPr txBox="1"/>
      </xdr:nvSpPr>
      <xdr:spPr>
        <a:xfrm>
          <a:off x="21075727" y="1099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54881</xdr:rowOff>
    </xdr:from>
    <xdr:ext cx="469744" cy="259045"/>
    <xdr:sp macro="" textlink="">
      <xdr:nvSpPr>
        <xdr:cNvPr id="544" name="n_2mainValue【学校施設】&#10;一人当たり面積">
          <a:extLst>
            <a:ext uri="{FF2B5EF4-FFF2-40B4-BE49-F238E27FC236}">
              <a16:creationId xmlns:a16="http://schemas.microsoft.com/office/drawing/2014/main" id="{00000000-0008-0000-0100-000020020000}"/>
            </a:ext>
          </a:extLst>
        </xdr:cNvPr>
        <xdr:cNvSpPr txBox="1"/>
      </xdr:nvSpPr>
      <xdr:spPr>
        <a:xfrm>
          <a:off x="20199427" y="1102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9" name="【児童館】&#10;有形固定資産減価償却率グラフ枠">
          <a:extLst>
            <a:ext uri="{FF2B5EF4-FFF2-40B4-BE49-F238E27FC236}">
              <a16:creationId xmlns:a16="http://schemas.microsoft.com/office/drawing/2014/main" id="{00000000-0008-0000-0100-00003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64226</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flipV="1">
          <a:off x="16318864" y="13280571"/>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68053</xdr:rowOff>
    </xdr:from>
    <xdr:ext cx="340478" cy="259045"/>
    <xdr:sp macro="" textlink="">
      <xdr:nvSpPr>
        <xdr:cNvPr id="571" name="【児童館】&#10;有形固定資産減価償却率最小値テキスト">
          <a:extLst>
            <a:ext uri="{FF2B5EF4-FFF2-40B4-BE49-F238E27FC236}">
              <a16:creationId xmlns:a16="http://schemas.microsoft.com/office/drawing/2014/main" id="{00000000-0008-0000-0100-00003B020000}"/>
            </a:ext>
          </a:extLst>
        </xdr:cNvPr>
        <xdr:cNvSpPr txBox="1"/>
      </xdr:nvSpPr>
      <xdr:spPr>
        <a:xfrm>
          <a:off x="16357600" y="1481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64226</xdr:rowOff>
    </xdr:from>
    <xdr:to>
      <xdr:col>86</xdr:col>
      <xdr:colOff>25400</xdr:colOff>
      <xdr:row>86</xdr:row>
      <xdr:rowOff>64226</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6230600" y="1480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3" name="【児童館】&#10;有形固定資産減価償却率最大値テキスト">
          <a:extLst>
            <a:ext uri="{FF2B5EF4-FFF2-40B4-BE49-F238E27FC236}">
              <a16:creationId xmlns:a16="http://schemas.microsoft.com/office/drawing/2014/main" id="{00000000-0008-0000-0100-00003D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124114</xdr:rowOff>
    </xdr:from>
    <xdr:ext cx="405111" cy="259045"/>
    <xdr:sp macro="" textlink="">
      <xdr:nvSpPr>
        <xdr:cNvPr id="575" name="【児童館】&#10;有形固定資産減価償却率平均値テキスト">
          <a:extLst>
            <a:ext uri="{FF2B5EF4-FFF2-40B4-BE49-F238E27FC236}">
              <a16:creationId xmlns:a16="http://schemas.microsoft.com/office/drawing/2014/main" id="{00000000-0008-0000-0100-00003F020000}"/>
            </a:ext>
          </a:extLst>
        </xdr:cNvPr>
        <xdr:cNvSpPr txBox="1"/>
      </xdr:nvSpPr>
      <xdr:spPr>
        <a:xfrm>
          <a:off x="16357600" y="1384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145687</xdr:rowOff>
    </xdr:from>
    <xdr:to>
      <xdr:col>85</xdr:col>
      <xdr:colOff>177800</xdr:colOff>
      <xdr:row>81</xdr:row>
      <xdr:rowOff>75837</xdr:rowOff>
    </xdr:to>
    <xdr:sp macro="" textlink="">
      <xdr:nvSpPr>
        <xdr:cNvPr id="576" name="フローチャート: 判断 575">
          <a:extLst>
            <a:ext uri="{FF2B5EF4-FFF2-40B4-BE49-F238E27FC236}">
              <a16:creationId xmlns:a16="http://schemas.microsoft.com/office/drawing/2014/main" id="{00000000-0008-0000-0100-000040020000}"/>
            </a:ext>
          </a:extLst>
        </xdr:cNvPr>
        <xdr:cNvSpPr/>
      </xdr:nvSpPr>
      <xdr:spPr>
        <a:xfrm>
          <a:off x="16268700" y="1386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42818</xdr:rowOff>
    </xdr:from>
    <xdr:to>
      <xdr:col>81</xdr:col>
      <xdr:colOff>101600</xdr:colOff>
      <xdr:row>81</xdr:row>
      <xdr:rowOff>144418</xdr:rowOff>
    </xdr:to>
    <xdr:sp macro="" textlink="">
      <xdr:nvSpPr>
        <xdr:cNvPr id="577" name="フローチャート: 判断 576">
          <a:extLst>
            <a:ext uri="{FF2B5EF4-FFF2-40B4-BE49-F238E27FC236}">
              <a16:creationId xmlns:a16="http://schemas.microsoft.com/office/drawing/2014/main" id="{00000000-0008-0000-0100-000041020000}"/>
            </a:ext>
          </a:extLst>
        </xdr:cNvPr>
        <xdr:cNvSpPr/>
      </xdr:nvSpPr>
      <xdr:spPr>
        <a:xfrm>
          <a:off x="15430500" y="1393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578" name="フローチャート: 判断 577">
          <a:extLst>
            <a:ext uri="{FF2B5EF4-FFF2-40B4-BE49-F238E27FC236}">
              <a16:creationId xmlns:a16="http://schemas.microsoft.com/office/drawing/2014/main" id="{00000000-0008-0000-0100-000042020000}"/>
            </a:ext>
          </a:extLst>
        </xdr:cNvPr>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134257</xdr:rowOff>
    </xdr:from>
    <xdr:to>
      <xdr:col>72</xdr:col>
      <xdr:colOff>38100</xdr:colOff>
      <xdr:row>81</xdr:row>
      <xdr:rowOff>64407</xdr:rowOff>
    </xdr:to>
    <xdr:sp macro="" textlink="">
      <xdr:nvSpPr>
        <xdr:cNvPr id="579" name="フローチャート: 判断 578">
          <a:extLst>
            <a:ext uri="{FF2B5EF4-FFF2-40B4-BE49-F238E27FC236}">
              <a16:creationId xmlns:a16="http://schemas.microsoft.com/office/drawing/2014/main" id="{00000000-0008-0000-0100-000043020000}"/>
            </a:ext>
          </a:extLst>
        </xdr:cNvPr>
        <xdr:cNvSpPr/>
      </xdr:nvSpPr>
      <xdr:spPr>
        <a:xfrm>
          <a:off x="13652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585" name="楕円 584">
          <a:extLst>
            <a:ext uri="{FF2B5EF4-FFF2-40B4-BE49-F238E27FC236}">
              <a16:creationId xmlns:a16="http://schemas.microsoft.com/office/drawing/2014/main" id="{00000000-0008-0000-0100-000049020000}"/>
            </a:ext>
          </a:extLst>
        </xdr:cNvPr>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586" name="【児童館】&#10;有形固定資産減価償却率該当値テキスト">
          <a:extLst>
            <a:ext uri="{FF2B5EF4-FFF2-40B4-BE49-F238E27FC236}">
              <a16:creationId xmlns:a16="http://schemas.microsoft.com/office/drawing/2014/main" id="{00000000-0008-0000-0100-00004A020000}"/>
            </a:ext>
          </a:extLst>
        </xdr:cNvPr>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587" name="楕円 586">
          <a:extLst>
            <a:ext uri="{FF2B5EF4-FFF2-40B4-BE49-F238E27FC236}">
              <a16:creationId xmlns:a16="http://schemas.microsoft.com/office/drawing/2014/main" id="{00000000-0008-0000-0100-00004B020000}"/>
            </a:ext>
          </a:extLst>
        </xdr:cNvPr>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28121</xdr:rowOff>
    </xdr:from>
    <xdr:to>
      <xdr:col>76</xdr:col>
      <xdr:colOff>165100</xdr:colOff>
      <xdr:row>77</xdr:row>
      <xdr:rowOff>129721</xdr:rowOff>
    </xdr:to>
    <xdr:sp macro="" textlink="">
      <xdr:nvSpPr>
        <xdr:cNvPr id="589" name="楕円 588">
          <a:extLst>
            <a:ext uri="{FF2B5EF4-FFF2-40B4-BE49-F238E27FC236}">
              <a16:creationId xmlns:a16="http://schemas.microsoft.com/office/drawing/2014/main" id="{00000000-0008-0000-0100-00004D020000}"/>
            </a:ext>
          </a:extLst>
        </xdr:cNvPr>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135545</xdr:rowOff>
    </xdr:from>
    <xdr:ext cx="405111" cy="259045"/>
    <xdr:sp macro="" textlink="">
      <xdr:nvSpPr>
        <xdr:cNvPr id="591" name="n_1aveValue【児童館】&#10;有形固定資産減価償却率">
          <a:extLst>
            <a:ext uri="{FF2B5EF4-FFF2-40B4-BE49-F238E27FC236}">
              <a16:creationId xmlns:a16="http://schemas.microsoft.com/office/drawing/2014/main" id="{00000000-0008-0000-0100-00004F020000}"/>
            </a:ext>
          </a:extLst>
        </xdr:cNvPr>
        <xdr:cNvSpPr txBox="1"/>
      </xdr:nvSpPr>
      <xdr:spPr>
        <a:xfrm>
          <a:off x="15266044" y="1402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592" name="n_2aveValue【児童館】&#10;有形固定資産減価償却率">
          <a:extLst>
            <a:ext uri="{FF2B5EF4-FFF2-40B4-BE49-F238E27FC236}">
              <a16:creationId xmlns:a16="http://schemas.microsoft.com/office/drawing/2014/main" id="{00000000-0008-0000-0100-000050020000}"/>
            </a:ext>
          </a:extLst>
        </xdr:cNvPr>
        <xdr:cNvSpPr txBox="1"/>
      </xdr:nvSpPr>
      <xdr:spPr>
        <a:xfrm>
          <a:off x="14389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80934</xdr:rowOff>
    </xdr:from>
    <xdr:ext cx="405111" cy="259045"/>
    <xdr:sp macro="" textlink="">
      <xdr:nvSpPr>
        <xdr:cNvPr id="593" name="n_3aveValue【児童館】&#10;有形固定資産減価償却率">
          <a:extLst>
            <a:ext uri="{FF2B5EF4-FFF2-40B4-BE49-F238E27FC236}">
              <a16:creationId xmlns:a16="http://schemas.microsoft.com/office/drawing/2014/main" id="{00000000-0008-0000-0100-000051020000}"/>
            </a:ext>
          </a:extLst>
        </xdr:cNvPr>
        <xdr:cNvSpPr txBox="1"/>
      </xdr:nvSpPr>
      <xdr:spPr>
        <a:xfrm>
          <a:off x="13500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594" name="n_1mainValue【児童館】&#10;有形固定資産減価償却率">
          <a:extLst>
            <a:ext uri="{FF2B5EF4-FFF2-40B4-BE49-F238E27FC236}">
              <a16:creationId xmlns:a16="http://schemas.microsoft.com/office/drawing/2014/main" id="{00000000-0008-0000-0100-000052020000}"/>
            </a:ext>
          </a:extLst>
        </xdr:cNvPr>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595" name="n_2mainValue【児童館】&#10;有形固定資産減価償却率">
          <a:extLst>
            <a:ext uri="{FF2B5EF4-FFF2-40B4-BE49-F238E27FC236}">
              <a16:creationId xmlns:a16="http://schemas.microsoft.com/office/drawing/2014/main" id="{00000000-0008-0000-0100-000053020000}"/>
            </a:ext>
          </a:extLst>
        </xdr:cNvPr>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6" name="正方形/長方形 595">
          <a:extLst>
            <a:ext uri="{FF2B5EF4-FFF2-40B4-BE49-F238E27FC236}">
              <a16:creationId xmlns:a16="http://schemas.microsoft.com/office/drawing/2014/main" id="{00000000-0008-0000-0100-00005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7" name="正方形/長方形 596">
          <a:extLst>
            <a:ext uri="{FF2B5EF4-FFF2-40B4-BE49-F238E27FC236}">
              <a16:creationId xmlns:a16="http://schemas.microsoft.com/office/drawing/2014/main" id="{00000000-0008-0000-0100-00005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児童館】&#10;一人当たり面積グラフ枠">
          <a:extLst>
            <a:ext uri="{FF2B5EF4-FFF2-40B4-BE49-F238E27FC236}">
              <a16:creationId xmlns:a16="http://schemas.microsoft.com/office/drawing/2014/main" id="{00000000-0008-0000-0100-00006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87</xdr:row>
      <xdr:rowOff>62593</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flipV="1">
          <a:off x="22160864" y="13394871"/>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66420</xdr:rowOff>
    </xdr:from>
    <xdr:ext cx="469744" cy="259045"/>
    <xdr:sp macro="" textlink="">
      <xdr:nvSpPr>
        <xdr:cNvPr id="623" name="【児童館】&#10;一人当たり面積最小値テキスト">
          <a:extLst>
            <a:ext uri="{FF2B5EF4-FFF2-40B4-BE49-F238E27FC236}">
              <a16:creationId xmlns:a16="http://schemas.microsoft.com/office/drawing/2014/main" id="{00000000-0008-0000-0100-00006F020000}"/>
            </a:ext>
          </a:extLst>
        </xdr:cNvPr>
        <xdr:cNvSpPr txBox="1"/>
      </xdr:nvSpPr>
      <xdr:spPr>
        <a:xfrm>
          <a:off x="22199600" y="1498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62593</xdr:rowOff>
    </xdr:from>
    <xdr:to>
      <xdr:col>116</xdr:col>
      <xdr:colOff>152400</xdr:colOff>
      <xdr:row>87</xdr:row>
      <xdr:rowOff>62593</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22072600" y="1497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625" name="【児童館】&#10;一人当たり面積最大値テキスト">
          <a:extLst>
            <a:ext uri="{FF2B5EF4-FFF2-40B4-BE49-F238E27FC236}">
              <a16:creationId xmlns:a16="http://schemas.microsoft.com/office/drawing/2014/main" id="{00000000-0008-0000-0100-000071020000}"/>
            </a:ext>
          </a:extLst>
        </xdr:cNvPr>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88191</xdr:rowOff>
    </xdr:from>
    <xdr:ext cx="469744" cy="259045"/>
    <xdr:sp macro="" textlink="">
      <xdr:nvSpPr>
        <xdr:cNvPr id="627" name="【児童館】&#10;一人当たり面積平均値テキスト">
          <a:extLst>
            <a:ext uri="{FF2B5EF4-FFF2-40B4-BE49-F238E27FC236}">
              <a16:creationId xmlns:a16="http://schemas.microsoft.com/office/drawing/2014/main" id="{00000000-0008-0000-0100-000073020000}"/>
            </a:ext>
          </a:extLst>
        </xdr:cNvPr>
        <xdr:cNvSpPr txBox="1"/>
      </xdr:nvSpPr>
      <xdr:spPr>
        <a:xfrm>
          <a:off x="22199600" y="1431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628" name="フローチャート: 判断 627">
          <a:extLst>
            <a:ext uri="{FF2B5EF4-FFF2-40B4-BE49-F238E27FC236}">
              <a16:creationId xmlns:a16="http://schemas.microsoft.com/office/drawing/2014/main" id="{00000000-0008-0000-0100-000074020000}"/>
            </a:ext>
          </a:extLst>
        </xdr:cNvPr>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36286</xdr:rowOff>
    </xdr:from>
    <xdr:to>
      <xdr:col>112</xdr:col>
      <xdr:colOff>38100</xdr:colOff>
      <xdr:row>84</xdr:row>
      <xdr:rowOff>137886</xdr:rowOff>
    </xdr:to>
    <xdr:sp macro="" textlink="">
      <xdr:nvSpPr>
        <xdr:cNvPr id="629" name="フローチャート: 判断 628">
          <a:extLst>
            <a:ext uri="{FF2B5EF4-FFF2-40B4-BE49-F238E27FC236}">
              <a16:creationId xmlns:a16="http://schemas.microsoft.com/office/drawing/2014/main" id="{00000000-0008-0000-0100-000075020000}"/>
            </a:ext>
          </a:extLst>
        </xdr:cNvPr>
        <xdr:cNvSpPr/>
      </xdr:nvSpPr>
      <xdr:spPr>
        <a:xfrm>
          <a:off x="21272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630" name="フローチャート: 判断 629">
          <a:extLst>
            <a:ext uri="{FF2B5EF4-FFF2-40B4-BE49-F238E27FC236}">
              <a16:creationId xmlns:a16="http://schemas.microsoft.com/office/drawing/2014/main" id="{00000000-0008-0000-0100-000076020000}"/>
            </a:ext>
          </a:extLst>
        </xdr:cNvPr>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631" name="フローチャート: 判断 630">
          <a:extLst>
            <a:ext uri="{FF2B5EF4-FFF2-40B4-BE49-F238E27FC236}">
              <a16:creationId xmlns:a16="http://schemas.microsoft.com/office/drawing/2014/main" id="{00000000-0008-0000-0100-000077020000}"/>
            </a:ext>
          </a:extLst>
        </xdr:cNvPr>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101600</xdr:rowOff>
    </xdr:from>
    <xdr:to>
      <xdr:col>116</xdr:col>
      <xdr:colOff>114300</xdr:colOff>
      <xdr:row>81</xdr:row>
      <xdr:rowOff>31750</xdr:rowOff>
    </xdr:to>
    <xdr:sp macro="" textlink="">
      <xdr:nvSpPr>
        <xdr:cNvPr id="637" name="楕円 636">
          <a:extLst>
            <a:ext uri="{FF2B5EF4-FFF2-40B4-BE49-F238E27FC236}">
              <a16:creationId xmlns:a16="http://schemas.microsoft.com/office/drawing/2014/main" id="{00000000-0008-0000-0100-00007D020000}"/>
            </a:ext>
          </a:extLst>
        </xdr:cNvPr>
        <xdr:cNvSpPr/>
      </xdr:nvSpPr>
      <xdr:spPr>
        <a:xfrm>
          <a:off x="22110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124477</xdr:rowOff>
    </xdr:from>
    <xdr:ext cx="469744" cy="259045"/>
    <xdr:sp macro="" textlink="">
      <xdr:nvSpPr>
        <xdr:cNvPr id="638" name="【児童館】&#10;一人当たり面積該当値テキスト">
          <a:extLst>
            <a:ext uri="{FF2B5EF4-FFF2-40B4-BE49-F238E27FC236}">
              <a16:creationId xmlns:a16="http://schemas.microsoft.com/office/drawing/2014/main" id="{00000000-0008-0000-0100-00007E020000}"/>
            </a:ext>
          </a:extLst>
        </xdr:cNvPr>
        <xdr:cNvSpPr txBox="1"/>
      </xdr:nvSpPr>
      <xdr:spPr>
        <a:xfrm>
          <a:off x="22199600"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134257</xdr:rowOff>
    </xdr:from>
    <xdr:to>
      <xdr:col>112</xdr:col>
      <xdr:colOff>38100</xdr:colOff>
      <xdr:row>81</xdr:row>
      <xdr:rowOff>64407</xdr:rowOff>
    </xdr:to>
    <xdr:sp macro="" textlink="">
      <xdr:nvSpPr>
        <xdr:cNvPr id="639" name="楕円 638">
          <a:extLst>
            <a:ext uri="{FF2B5EF4-FFF2-40B4-BE49-F238E27FC236}">
              <a16:creationId xmlns:a16="http://schemas.microsoft.com/office/drawing/2014/main" id="{00000000-0008-0000-0100-00007F020000}"/>
            </a:ext>
          </a:extLst>
        </xdr:cNvPr>
        <xdr:cNvSpPr/>
      </xdr:nvSpPr>
      <xdr:spPr>
        <a:xfrm>
          <a:off x="212725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152400</xdr:rowOff>
    </xdr:from>
    <xdr:to>
      <xdr:col>116</xdr:col>
      <xdr:colOff>63500</xdr:colOff>
      <xdr:row>81</xdr:row>
      <xdr:rowOff>13607</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flipV="1">
          <a:off x="21323300" y="138684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134257</xdr:rowOff>
    </xdr:from>
    <xdr:to>
      <xdr:col>107</xdr:col>
      <xdr:colOff>101600</xdr:colOff>
      <xdr:row>87</xdr:row>
      <xdr:rowOff>64407</xdr:rowOff>
    </xdr:to>
    <xdr:sp macro="" textlink="">
      <xdr:nvSpPr>
        <xdr:cNvPr id="641" name="楕円 640">
          <a:extLst>
            <a:ext uri="{FF2B5EF4-FFF2-40B4-BE49-F238E27FC236}">
              <a16:creationId xmlns:a16="http://schemas.microsoft.com/office/drawing/2014/main" id="{00000000-0008-0000-0100-000081020000}"/>
            </a:ext>
          </a:extLst>
        </xdr:cNvPr>
        <xdr:cNvSpPr/>
      </xdr:nvSpPr>
      <xdr:spPr>
        <a:xfrm>
          <a:off x="20383500" y="1487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13607</xdr:rowOff>
    </xdr:from>
    <xdr:to>
      <xdr:col>111</xdr:col>
      <xdr:colOff>177800</xdr:colOff>
      <xdr:row>87</xdr:row>
      <xdr:rowOff>13607</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flipV="1">
          <a:off x="20434300" y="13901057"/>
          <a:ext cx="889000" cy="102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129013</xdr:rowOff>
    </xdr:from>
    <xdr:ext cx="469744" cy="259045"/>
    <xdr:sp macro="" textlink="">
      <xdr:nvSpPr>
        <xdr:cNvPr id="643" name="n_1aveValue【児童館】&#10;一人当たり面積">
          <a:extLst>
            <a:ext uri="{FF2B5EF4-FFF2-40B4-BE49-F238E27FC236}">
              <a16:creationId xmlns:a16="http://schemas.microsoft.com/office/drawing/2014/main" id="{00000000-0008-0000-0100-000083020000}"/>
            </a:ext>
          </a:extLst>
        </xdr:cNvPr>
        <xdr:cNvSpPr txBox="1"/>
      </xdr:nvSpPr>
      <xdr:spPr>
        <a:xfrm>
          <a:off x="210757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644" name="n_2aveValue【児童館】&#10;一人当たり面積">
          <a:extLst>
            <a:ext uri="{FF2B5EF4-FFF2-40B4-BE49-F238E27FC236}">
              <a16:creationId xmlns:a16="http://schemas.microsoft.com/office/drawing/2014/main" id="{00000000-0008-0000-0100-000084020000}"/>
            </a:ext>
          </a:extLst>
        </xdr:cNvPr>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80934</xdr:rowOff>
    </xdr:from>
    <xdr:ext cx="469744" cy="259045"/>
    <xdr:sp macro="" textlink="">
      <xdr:nvSpPr>
        <xdr:cNvPr id="645" name="n_3aveValue【児童館】&#10;一人当たり面積">
          <a:extLst>
            <a:ext uri="{FF2B5EF4-FFF2-40B4-BE49-F238E27FC236}">
              <a16:creationId xmlns:a16="http://schemas.microsoft.com/office/drawing/2014/main" id="{00000000-0008-0000-0100-000085020000}"/>
            </a:ext>
          </a:extLst>
        </xdr:cNvPr>
        <xdr:cNvSpPr txBox="1"/>
      </xdr:nvSpPr>
      <xdr:spPr>
        <a:xfrm>
          <a:off x="19310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80934</xdr:rowOff>
    </xdr:from>
    <xdr:ext cx="469744" cy="259045"/>
    <xdr:sp macro="" textlink="">
      <xdr:nvSpPr>
        <xdr:cNvPr id="646" name="n_1mainValue【児童館】&#10;一人当たり面積">
          <a:extLst>
            <a:ext uri="{FF2B5EF4-FFF2-40B4-BE49-F238E27FC236}">
              <a16:creationId xmlns:a16="http://schemas.microsoft.com/office/drawing/2014/main" id="{00000000-0008-0000-0100-000086020000}"/>
            </a:ext>
          </a:extLst>
        </xdr:cNvPr>
        <xdr:cNvSpPr txBox="1"/>
      </xdr:nvSpPr>
      <xdr:spPr>
        <a:xfrm>
          <a:off x="21075727"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55534</xdr:rowOff>
    </xdr:from>
    <xdr:ext cx="469744" cy="259045"/>
    <xdr:sp macro="" textlink="">
      <xdr:nvSpPr>
        <xdr:cNvPr id="647" name="n_2mainValue【児童館】&#10;一人当たり面積">
          <a:extLst>
            <a:ext uri="{FF2B5EF4-FFF2-40B4-BE49-F238E27FC236}">
              <a16:creationId xmlns:a16="http://schemas.microsoft.com/office/drawing/2014/main" id="{00000000-0008-0000-0100-000087020000}"/>
            </a:ext>
          </a:extLst>
        </xdr:cNvPr>
        <xdr:cNvSpPr txBox="1"/>
      </xdr:nvSpPr>
      <xdr:spPr>
        <a:xfrm>
          <a:off x="20199427" y="1497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8" name="正方形/長方形 657">
          <a:extLst>
            <a:ext uri="{FF2B5EF4-FFF2-40B4-BE49-F238E27FC236}">
              <a16:creationId xmlns:a16="http://schemas.microsoft.com/office/drawing/2014/main" id="{00000000-0008-0000-0100-000092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9" name="正方形/長方形 658">
          <a:extLst>
            <a:ext uri="{FF2B5EF4-FFF2-40B4-BE49-F238E27FC236}">
              <a16:creationId xmlns:a16="http://schemas.microsoft.com/office/drawing/2014/main" id="{00000000-0008-0000-0100-000093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有形固定資産減価償却率について、学校施設は平成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月に開校したため、極めて良い数値を示しています。橋りょう・トンネル、公営住宅、児童館は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と比較しても数値が高く、更新・統廃合・延命化など、施設のあり方を問われる状況となっています</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。ただし、児童館は減価償却率としては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100</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％ではあるものの、施設の使用については支障をきたすことなく運営できているのが現状ですので、老朽化による損傷等が発生した場合には、適宜、修繕等により対応していきます。</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また、一人</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当たり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指標については、橋りょう・トンネルにおいて、相対的に橋りょうの数が多いため、類似団体内順位では高い数値を示しています。公営住宅については、極めて数値が低くなっていますが、持ち家率の高さに加え、空き家の活用を促すことで需要を満たすものと考えられることから縮小・廃止の方針をとっており、老朽化した公営住宅は空き家となり次第除却を進めてきた</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ことが原因です。</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今後は「能勢町公共施設等総合管理計画」に基づき、更新、統合・廃止、複合化及び長寿命化等を計画的に実施し、最適な施設配置と財政負担の軽減・平準化に取り組みます。</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10,114
10,030
98.75
5,252,296
5,042,732
149,444
3,345,445
5,617,684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2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2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2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2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2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43815</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flipV="1">
          <a:off x="4634865" y="952500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47642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200-000049000000}"/>
            </a:ext>
          </a:extLst>
        </xdr:cNvPr>
        <xdr:cNvSpPr txBox="1"/>
      </xdr:nvSpPr>
      <xdr:spPr>
        <a:xfrm>
          <a:off x="4673600"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43815</xdr:rowOff>
    </xdr:from>
    <xdr:to>
      <xdr:col>24</xdr:col>
      <xdr:colOff>152400</xdr:colOff>
      <xdr:row>64</xdr:row>
      <xdr:rowOff>43815</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4546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2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137812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200-00004D000000}"/>
            </a:ext>
          </a:extLst>
        </xdr:cNvPr>
        <xdr:cNvSpPr txBox="1"/>
      </xdr:nvSpPr>
      <xdr:spPr>
        <a:xfrm>
          <a:off x="4673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78" name="フローチャート: 判断 77">
          <a:extLst>
            <a:ext uri="{FF2B5EF4-FFF2-40B4-BE49-F238E27FC236}">
              <a16:creationId xmlns:a16="http://schemas.microsoft.com/office/drawing/2014/main" id="{00000000-0008-0000-0200-00004E000000}"/>
            </a:ext>
          </a:extLst>
        </xdr:cNvPr>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42562</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200-000050000000}"/>
            </a:ext>
          </a:extLst>
        </xdr:cNvPr>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107315</xdr:rowOff>
    </xdr:from>
    <xdr:to>
      <xdr:col>15</xdr:col>
      <xdr:colOff>101600</xdr:colOff>
      <xdr:row>60</xdr:row>
      <xdr:rowOff>37465</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53992</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200-000052000000}"/>
            </a:ext>
          </a:extLst>
        </xdr:cNvPr>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118745</xdr:rowOff>
    </xdr:from>
    <xdr:to>
      <xdr:col>10</xdr:col>
      <xdr:colOff>165100</xdr:colOff>
      <xdr:row>60</xdr:row>
      <xdr:rowOff>48895</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65422</xdr:rowOff>
    </xdr:from>
    <xdr:ext cx="405111" cy="259045"/>
    <xdr:sp macro="" textlink="">
      <xdr:nvSpPr>
        <xdr:cNvPr id="84" name="n_3aveValue【体育館・プール】&#10;有形固定資産減価償却率">
          <a:extLst>
            <a:ext uri="{FF2B5EF4-FFF2-40B4-BE49-F238E27FC236}">
              <a16:creationId xmlns:a16="http://schemas.microsoft.com/office/drawing/2014/main" id="{00000000-0008-0000-0200-000054000000}"/>
            </a:ext>
          </a:extLst>
        </xdr:cNvPr>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95267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1021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156845</xdr:rowOff>
    </xdr:from>
    <xdr:to>
      <xdr:col>20</xdr:col>
      <xdr:colOff>38100</xdr:colOff>
      <xdr:row>60</xdr:row>
      <xdr:rowOff>86995</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167640</xdr:rowOff>
    </xdr:from>
    <xdr:to>
      <xdr:col>24</xdr:col>
      <xdr:colOff>63500</xdr:colOff>
      <xdr:row>60</xdr:row>
      <xdr:rowOff>36195</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flipV="1">
          <a:off x="3797300" y="1028319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23495</xdr:rowOff>
    </xdr:from>
    <xdr:to>
      <xdr:col>15</xdr:col>
      <xdr:colOff>101600</xdr:colOff>
      <xdr:row>60</xdr:row>
      <xdr:rowOff>125095</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36195</xdr:rowOff>
    </xdr:from>
    <xdr:to>
      <xdr:col>19</xdr:col>
      <xdr:colOff>177800</xdr:colOff>
      <xdr:row>60</xdr:row>
      <xdr:rowOff>74295</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flipV="1">
          <a:off x="2908300" y="103231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78122</xdr:rowOff>
    </xdr:from>
    <xdr:ext cx="405111" cy="259045"/>
    <xdr:sp macro="" textlink="">
      <xdr:nvSpPr>
        <xdr:cNvPr id="96" name="n_1mainValue【体育館・プール】&#10;有形固定資産減価償却率">
          <a:extLst>
            <a:ext uri="{FF2B5EF4-FFF2-40B4-BE49-F238E27FC236}">
              <a16:creationId xmlns:a16="http://schemas.microsoft.com/office/drawing/2014/main" id="{00000000-0008-0000-0200-000060000000}"/>
            </a:ext>
          </a:extLst>
        </xdr:cNvPr>
        <xdr:cNvSpPr txBox="1"/>
      </xdr:nvSpPr>
      <xdr:spPr>
        <a:xfrm>
          <a:off x="35820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116222</xdr:rowOff>
    </xdr:from>
    <xdr:ext cx="405111" cy="259045"/>
    <xdr:sp macro="" textlink="">
      <xdr:nvSpPr>
        <xdr:cNvPr id="97" name="n_2mainValue【体育館・プール】&#10;有形固定資産減価償却率">
          <a:extLst>
            <a:ext uri="{FF2B5EF4-FFF2-40B4-BE49-F238E27FC236}">
              <a16:creationId xmlns:a16="http://schemas.microsoft.com/office/drawing/2014/main" id="{00000000-0008-0000-0200-000061000000}"/>
            </a:ext>
          </a:extLst>
        </xdr:cNvPr>
        <xdr:cNvSpPr txBox="1"/>
      </xdr:nvSpPr>
      <xdr:spPr>
        <a:xfrm>
          <a:off x="27057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a:extLst>
            <a:ext uri="{FF2B5EF4-FFF2-40B4-BE49-F238E27FC236}">
              <a16:creationId xmlns:a16="http://schemas.microsoft.com/office/drawing/2014/main" id="{00000000-0008-0000-0200-00006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a:extLst>
            <a:ext uri="{FF2B5EF4-FFF2-40B4-BE49-F238E27FC236}">
              <a16:creationId xmlns:a16="http://schemas.microsoft.com/office/drawing/2014/main" id="{00000000-0008-0000-0200-00006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a:extLst>
            <a:ext uri="{FF2B5EF4-FFF2-40B4-BE49-F238E27FC236}">
              <a16:creationId xmlns:a16="http://schemas.microsoft.com/office/drawing/2014/main" id="{00000000-0008-0000-0200-00007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81643</xdr:rowOff>
    </xdr:from>
    <xdr:to>
      <xdr:col>54</xdr:col>
      <xdr:colOff>189865</xdr:colOff>
      <xdr:row>64</xdr:row>
      <xdr:rowOff>114300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flipV="1">
          <a:off x="10476865" y="951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124" name="【体育館・プール】&#10;一人当たり面積最小値テキスト">
          <a:extLst>
            <a:ext uri="{FF2B5EF4-FFF2-40B4-BE49-F238E27FC236}">
              <a16:creationId xmlns:a16="http://schemas.microsoft.com/office/drawing/2014/main" id="{00000000-0008-0000-0200-00007C000000}"/>
            </a:ext>
          </a:extLst>
        </xdr:cNvPr>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28320</xdr:rowOff>
    </xdr:from>
    <xdr:ext cx="469744" cy="259045"/>
    <xdr:sp macro="" textlink="">
      <xdr:nvSpPr>
        <xdr:cNvPr id="126" name="【体育館・プール】&#10;一人当たり面積最大値テキスト">
          <a:extLst>
            <a:ext uri="{FF2B5EF4-FFF2-40B4-BE49-F238E27FC236}">
              <a16:creationId xmlns:a16="http://schemas.microsoft.com/office/drawing/2014/main" id="{00000000-0008-0000-0200-00007E000000}"/>
            </a:ext>
          </a:extLst>
        </xdr:cNvPr>
        <xdr:cNvSpPr txBox="1"/>
      </xdr:nvSpPr>
      <xdr:spPr>
        <a:xfrm>
          <a:off x="10515600" y="928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81643</xdr:rowOff>
    </xdr:from>
    <xdr:to>
      <xdr:col>55</xdr:col>
      <xdr:colOff>88900</xdr:colOff>
      <xdr:row>55</xdr:row>
      <xdr:rowOff>81643</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10388600" y="951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4734</xdr:rowOff>
    </xdr:from>
    <xdr:ext cx="469744" cy="259045"/>
    <xdr:sp macro="" textlink="">
      <xdr:nvSpPr>
        <xdr:cNvPr id="128" name="【体育館・プール】&#10;一人当たり面積平均値テキスト">
          <a:extLst>
            <a:ext uri="{FF2B5EF4-FFF2-40B4-BE49-F238E27FC236}">
              <a16:creationId xmlns:a16="http://schemas.microsoft.com/office/drawing/2014/main" id="{00000000-0008-0000-0200-000080000000}"/>
            </a:ext>
          </a:extLst>
        </xdr:cNvPr>
        <xdr:cNvSpPr txBox="1"/>
      </xdr:nvSpPr>
      <xdr:spPr>
        <a:xfrm>
          <a:off x="10515600" y="1029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153307</xdr:rowOff>
    </xdr:from>
    <xdr:to>
      <xdr:col>55</xdr:col>
      <xdr:colOff>50800</xdr:colOff>
      <xdr:row>61</xdr:row>
      <xdr:rowOff>83457</xdr:rowOff>
    </xdr:to>
    <xdr:sp macro="" textlink="">
      <xdr:nvSpPr>
        <xdr:cNvPr id="129" name="フローチャート: 判断 128">
          <a:extLst>
            <a:ext uri="{FF2B5EF4-FFF2-40B4-BE49-F238E27FC236}">
              <a16:creationId xmlns:a16="http://schemas.microsoft.com/office/drawing/2014/main" id="{00000000-0008-0000-0200-000081000000}"/>
            </a:ext>
          </a:extLst>
        </xdr:cNvPr>
        <xdr:cNvSpPr/>
      </xdr:nvSpPr>
      <xdr:spPr>
        <a:xfrm>
          <a:off x="104267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9616</xdr:rowOff>
    </xdr:from>
    <xdr:to>
      <xdr:col>50</xdr:col>
      <xdr:colOff>165100</xdr:colOff>
      <xdr:row>61</xdr:row>
      <xdr:rowOff>111216</xdr:rowOff>
    </xdr:to>
    <xdr:sp macro="" textlink="">
      <xdr:nvSpPr>
        <xdr:cNvPr id="130" name="フローチャート: 判断 129">
          <a:extLst>
            <a:ext uri="{FF2B5EF4-FFF2-40B4-BE49-F238E27FC236}">
              <a16:creationId xmlns:a16="http://schemas.microsoft.com/office/drawing/2014/main" id="{00000000-0008-0000-0200-000082000000}"/>
            </a:ext>
          </a:extLst>
        </xdr:cNvPr>
        <xdr:cNvSpPr/>
      </xdr:nvSpPr>
      <xdr:spPr>
        <a:xfrm>
          <a:off x="958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127743</xdr:rowOff>
    </xdr:from>
    <xdr:ext cx="469744" cy="259045"/>
    <xdr:sp macro="" textlink="">
      <xdr:nvSpPr>
        <xdr:cNvPr id="131" name="n_1aveValue【体育館・プール】&#10;一人当たり面積">
          <a:extLst>
            <a:ext uri="{FF2B5EF4-FFF2-40B4-BE49-F238E27FC236}">
              <a16:creationId xmlns:a16="http://schemas.microsoft.com/office/drawing/2014/main" id="{00000000-0008-0000-0200-000083000000}"/>
            </a:ext>
          </a:extLst>
        </xdr:cNvPr>
        <xdr:cNvSpPr txBox="1"/>
      </xdr:nvSpPr>
      <xdr:spPr>
        <a:xfrm>
          <a:off x="93917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104322</xdr:rowOff>
    </xdr:from>
    <xdr:to>
      <xdr:col>46</xdr:col>
      <xdr:colOff>38100</xdr:colOff>
      <xdr:row>61</xdr:row>
      <xdr:rowOff>34472</xdr:rowOff>
    </xdr:to>
    <xdr:sp macro="" textlink="">
      <xdr:nvSpPr>
        <xdr:cNvPr id="132" name="フローチャート: 判断 131">
          <a:extLst>
            <a:ext uri="{FF2B5EF4-FFF2-40B4-BE49-F238E27FC236}">
              <a16:creationId xmlns:a16="http://schemas.microsoft.com/office/drawing/2014/main" id="{00000000-0008-0000-0200-000084000000}"/>
            </a:ext>
          </a:extLst>
        </xdr:cNvPr>
        <xdr:cNvSpPr/>
      </xdr:nvSpPr>
      <xdr:spPr>
        <a:xfrm>
          <a:off x="8699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50999</xdr:rowOff>
    </xdr:from>
    <xdr:ext cx="469744" cy="259045"/>
    <xdr:sp macro="" textlink="">
      <xdr:nvSpPr>
        <xdr:cNvPr id="133" name="n_2aveValue【体育館・プール】&#10;一人当たり面積">
          <a:extLst>
            <a:ext uri="{FF2B5EF4-FFF2-40B4-BE49-F238E27FC236}">
              <a16:creationId xmlns:a16="http://schemas.microsoft.com/office/drawing/2014/main" id="{00000000-0008-0000-0200-000085000000}"/>
            </a:ext>
          </a:extLst>
        </xdr:cNvPr>
        <xdr:cNvSpPr txBox="1"/>
      </xdr:nvSpPr>
      <xdr:spPr>
        <a:xfrm>
          <a:off x="8515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19413</xdr:rowOff>
    </xdr:from>
    <xdr:to>
      <xdr:col>41</xdr:col>
      <xdr:colOff>101600</xdr:colOff>
      <xdr:row>61</xdr:row>
      <xdr:rowOff>121013</xdr:rowOff>
    </xdr:to>
    <xdr:sp macro="" textlink="">
      <xdr:nvSpPr>
        <xdr:cNvPr id="134" name="フローチャート: 判断 133">
          <a:extLst>
            <a:ext uri="{FF2B5EF4-FFF2-40B4-BE49-F238E27FC236}">
              <a16:creationId xmlns:a16="http://schemas.microsoft.com/office/drawing/2014/main" id="{00000000-0008-0000-0200-000086000000}"/>
            </a:ext>
          </a:extLst>
        </xdr:cNvPr>
        <xdr:cNvSpPr/>
      </xdr:nvSpPr>
      <xdr:spPr>
        <a:xfrm>
          <a:off x="7810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137540</xdr:rowOff>
    </xdr:from>
    <xdr:ext cx="469744" cy="259045"/>
    <xdr:sp macro="" textlink="">
      <xdr:nvSpPr>
        <xdr:cNvPr id="135" name="n_3aveValue【体育館・プール】&#10;一人当たり面積">
          <a:extLst>
            <a:ext uri="{FF2B5EF4-FFF2-40B4-BE49-F238E27FC236}">
              <a16:creationId xmlns:a16="http://schemas.microsoft.com/office/drawing/2014/main" id="{00000000-0008-0000-0200-000087000000}"/>
            </a:ext>
          </a:extLst>
        </xdr:cNvPr>
        <xdr:cNvSpPr txBox="1"/>
      </xdr:nvSpPr>
      <xdr:spPr>
        <a:xfrm>
          <a:off x="7626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127181</xdr:rowOff>
    </xdr:from>
    <xdr:to>
      <xdr:col>55</xdr:col>
      <xdr:colOff>50800</xdr:colOff>
      <xdr:row>63</xdr:row>
      <xdr:rowOff>57331</xdr:rowOff>
    </xdr:to>
    <xdr:sp macro="" textlink="">
      <xdr:nvSpPr>
        <xdr:cNvPr id="141" name="楕円 140">
          <a:extLst>
            <a:ext uri="{FF2B5EF4-FFF2-40B4-BE49-F238E27FC236}">
              <a16:creationId xmlns:a16="http://schemas.microsoft.com/office/drawing/2014/main" id="{00000000-0008-0000-0200-00008D000000}"/>
            </a:ext>
          </a:extLst>
        </xdr:cNvPr>
        <xdr:cNvSpPr/>
      </xdr:nvSpPr>
      <xdr:spPr>
        <a:xfrm>
          <a:off x="104267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105608</xdr:rowOff>
    </xdr:from>
    <xdr:ext cx="469744" cy="259045"/>
    <xdr:sp macro="" textlink="">
      <xdr:nvSpPr>
        <xdr:cNvPr id="142" name="【体育館・プール】&#10;一人当たり面積該当値テキスト">
          <a:extLst>
            <a:ext uri="{FF2B5EF4-FFF2-40B4-BE49-F238E27FC236}">
              <a16:creationId xmlns:a16="http://schemas.microsoft.com/office/drawing/2014/main" id="{00000000-0008-0000-0200-00008E000000}"/>
            </a:ext>
          </a:extLst>
        </xdr:cNvPr>
        <xdr:cNvSpPr txBox="1"/>
      </xdr:nvSpPr>
      <xdr:spPr>
        <a:xfrm>
          <a:off x="10515600" y="1073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135346</xdr:rowOff>
    </xdr:from>
    <xdr:to>
      <xdr:col>50</xdr:col>
      <xdr:colOff>165100</xdr:colOff>
      <xdr:row>63</xdr:row>
      <xdr:rowOff>65496</xdr:rowOff>
    </xdr:to>
    <xdr:sp macro="" textlink="">
      <xdr:nvSpPr>
        <xdr:cNvPr id="143" name="楕円 142">
          <a:extLst>
            <a:ext uri="{FF2B5EF4-FFF2-40B4-BE49-F238E27FC236}">
              <a16:creationId xmlns:a16="http://schemas.microsoft.com/office/drawing/2014/main" id="{00000000-0008-0000-0200-00008F000000}"/>
            </a:ext>
          </a:extLst>
        </xdr:cNvPr>
        <xdr:cNvSpPr/>
      </xdr:nvSpPr>
      <xdr:spPr>
        <a:xfrm>
          <a:off x="9588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6531</xdr:rowOff>
    </xdr:from>
    <xdr:to>
      <xdr:col>55</xdr:col>
      <xdr:colOff>0</xdr:colOff>
      <xdr:row>63</xdr:row>
      <xdr:rowOff>14696</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flipV="1">
          <a:off x="9639300" y="10807881"/>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163104</xdr:rowOff>
    </xdr:from>
    <xdr:to>
      <xdr:col>46</xdr:col>
      <xdr:colOff>38100</xdr:colOff>
      <xdr:row>62</xdr:row>
      <xdr:rowOff>93254</xdr:rowOff>
    </xdr:to>
    <xdr:sp macro="" textlink="">
      <xdr:nvSpPr>
        <xdr:cNvPr id="145" name="楕円 144">
          <a:extLst>
            <a:ext uri="{FF2B5EF4-FFF2-40B4-BE49-F238E27FC236}">
              <a16:creationId xmlns:a16="http://schemas.microsoft.com/office/drawing/2014/main" id="{00000000-0008-0000-0200-000091000000}"/>
            </a:ext>
          </a:extLst>
        </xdr:cNvPr>
        <xdr:cNvSpPr/>
      </xdr:nvSpPr>
      <xdr:spPr>
        <a:xfrm>
          <a:off x="86995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42454</xdr:rowOff>
    </xdr:from>
    <xdr:to>
      <xdr:col>50</xdr:col>
      <xdr:colOff>114300</xdr:colOff>
      <xdr:row>63</xdr:row>
      <xdr:rowOff>14696</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8750300" y="10672354"/>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56623</xdr:rowOff>
    </xdr:from>
    <xdr:ext cx="469744" cy="259045"/>
    <xdr:sp macro="" textlink="">
      <xdr:nvSpPr>
        <xdr:cNvPr id="147" name="n_1mainValue【体育館・プール】&#10;一人当たり面積">
          <a:extLst>
            <a:ext uri="{FF2B5EF4-FFF2-40B4-BE49-F238E27FC236}">
              <a16:creationId xmlns:a16="http://schemas.microsoft.com/office/drawing/2014/main" id="{00000000-0008-0000-0200-000093000000}"/>
            </a:ext>
          </a:extLst>
        </xdr:cNvPr>
        <xdr:cNvSpPr txBox="1"/>
      </xdr:nvSpPr>
      <xdr:spPr>
        <a:xfrm>
          <a:off x="9391727" y="1085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84381</xdr:rowOff>
    </xdr:from>
    <xdr:ext cx="469744" cy="259045"/>
    <xdr:sp macro="" textlink="">
      <xdr:nvSpPr>
        <xdr:cNvPr id="148" name="n_2mainValue【体育館・プール】&#10;一人当たり面積">
          <a:extLst>
            <a:ext uri="{FF2B5EF4-FFF2-40B4-BE49-F238E27FC236}">
              <a16:creationId xmlns:a16="http://schemas.microsoft.com/office/drawing/2014/main" id="{00000000-0008-0000-0200-000094000000}"/>
            </a:ext>
          </a:extLst>
        </xdr:cNvPr>
        <xdr:cNvSpPr txBox="1"/>
      </xdr:nvSpPr>
      <xdr:spPr>
        <a:xfrm>
          <a:off x="8515427" y="1071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3" name="【福祉施設】&#10;有形固定資産減価償却率グラフ枠">
          <a:extLst>
            <a:ext uri="{FF2B5EF4-FFF2-40B4-BE49-F238E27FC236}">
              <a16:creationId xmlns:a16="http://schemas.microsoft.com/office/drawing/2014/main" id="{00000000-0008-0000-0200-0000A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93618</xdr:rowOff>
    </xdr:from>
    <xdr:to>
      <xdr:col>24</xdr:col>
      <xdr:colOff>62865</xdr:colOff>
      <xdr:row>86</xdr:row>
      <xdr:rowOff>62593</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4634865" y="13295268"/>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66420</xdr:rowOff>
    </xdr:from>
    <xdr:ext cx="340478" cy="259045"/>
    <xdr:sp macro="" textlink="">
      <xdr:nvSpPr>
        <xdr:cNvPr id="175" name="【福祉施設】&#10;有形固定資産減価償却率最小値テキスト">
          <a:extLst>
            <a:ext uri="{FF2B5EF4-FFF2-40B4-BE49-F238E27FC236}">
              <a16:creationId xmlns:a16="http://schemas.microsoft.com/office/drawing/2014/main" id="{00000000-0008-0000-0200-0000AF000000}"/>
            </a:ext>
          </a:extLst>
        </xdr:cNvPr>
        <xdr:cNvSpPr txBox="1"/>
      </xdr:nvSpPr>
      <xdr:spPr>
        <a:xfrm>
          <a:off x="4673600" y="1481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62593</xdr:rowOff>
    </xdr:from>
    <xdr:to>
      <xdr:col>24</xdr:col>
      <xdr:colOff>152400</xdr:colOff>
      <xdr:row>86</xdr:row>
      <xdr:rowOff>62593</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1480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40295</xdr:rowOff>
    </xdr:from>
    <xdr:ext cx="405111" cy="259045"/>
    <xdr:sp macro="" textlink="">
      <xdr:nvSpPr>
        <xdr:cNvPr id="177" name="【福祉施設】&#10;有形固定資産減価償却率最大値テキスト">
          <a:extLst>
            <a:ext uri="{FF2B5EF4-FFF2-40B4-BE49-F238E27FC236}">
              <a16:creationId xmlns:a16="http://schemas.microsoft.com/office/drawing/2014/main" id="{00000000-0008-0000-0200-0000B1000000}"/>
            </a:ext>
          </a:extLst>
        </xdr:cNvPr>
        <xdr:cNvSpPr txBox="1"/>
      </xdr:nvSpPr>
      <xdr:spPr>
        <a:xfrm>
          <a:off x="4673600" y="13070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93618</xdr:rowOff>
    </xdr:from>
    <xdr:to>
      <xdr:col>24</xdr:col>
      <xdr:colOff>152400</xdr:colOff>
      <xdr:row>77</xdr:row>
      <xdr:rowOff>93618</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546600" y="1329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31041</xdr:rowOff>
    </xdr:from>
    <xdr:ext cx="405111" cy="259045"/>
    <xdr:sp macro="" textlink="">
      <xdr:nvSpPr>
        <xdr:cNvPr id="179" name="【福祉施設】&#10;有形固定資産減価償却率平均値テキスト">
          <a:extLst>
            <a:ext uri="{FF2B5EF4-FFF2-40B4-BE49-F238E27FC236}">
              <a16:creationId xmlns:a16="http://schemas.microsoft.com/office/drawing/2014/main" id="{00000000-0008-0000-0200-0000B3000000}"/>
            </a:ext>
          </a:extLst>
        </xdr:cNvPr>
        <xdr:cNvSpPr txBox="1"/>
      </xdr:nvSpPr>
      <xdr:spPr>
        <a:xfrm>
          <a:off x="4673600" y="1391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52614</xdr:rowOff>
    </xdr:from>
    <xdr:to>
      <xdr:col>24</xdr:col>
      <xdr:colOff>114300</xdr:colOff>
      <xdr:row>81</xdr:row>
      <xdr:rowOff>154214</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4584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72208</xdr:rowOff>
    </xdr:from>
    <xdr:to>
      <xdr:col>20</xdr:col>
      <xdr:colOff>38100</xdr:colOff>
      <xdr:row>82</xdr:row>
      <xdr:rowOff>2358</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3746500" y="139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164935</xdr:rowOff>
    </xdr:from>
    <xdr:ext cx="405111" cy="259045"/>
    <xdr:sp macro="" textlink="">
      <xdr:nvSpPr>
        <xdr:cNvPr id="182" name="n_1aveValue【福祉施設】&#10;有形固定資産減価償却率">
          <a:extLst>
            <a:ext uri="{FF2B5EF4-FFF2-40B4-BE49-F238E27FC236}">
              <a16:creationId xmlns:a16="http://schemas.microsoft.com/office/drawing/2014/main" id="{00000000-0008-0000-0200-0000B6000000}"/>
            </a:ext>
          </a:extLst>
        </xdr:cNvPr>
        <xdr:cNvSpPr txBox="1"/>
      </xdr:nvSpPr>
      <xdr:spPr>
        <a:xfrm>
          <a:off x="3582044" y="1405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46082</xdr:rowOff>
    </xdr:from>
    <xdr:to>
      <xdr:col>15</xdr:col>
      <xdr:colOff>101600</xdr:colOff>
      <xdr:row>81</xdr:row>
      <xdr:rowOff>147682</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2857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138809</xdr:rowOff>
    </xdr:from>
    <xdr:ext cx="405111" cy="259045"/>
    <xdr:sp macro="" textlink="">
      <xdr:nvSpPr>
        <xdr:cNvPr id="184" name="n_2aveValue【福祉施設】&#10;有形固定資産減価償却率">
          <a:extLst>
            <a:ext uri="{FF2B5EF4-FFF2-40B4-BE49-F238E27FC236}">
              <a16:creationId xmlns:a16="http://schemas.microsoft.com/office/drawing/2014/main" id="{00000000-0008-0000-0200-0000B8000000}"/>
            </a:ext>
          </a:extLst>
        </xdr:cNvPr>
        <xdr:cNvSpPr txBox="1"/>
      </xdr:nvSpPr>
      <xdr:spPr>
        <a:xfrm>
          <a:off x="27057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3629</xdr:rowOff>
    </xdr:from>
    <xdr:to>
      <xdr:col>10</xdr:col>
      <xdr:colOff>165100</xdr:colOff>
      <xdr:row>81</xdr:row>
      <xdr:rowOff>105229</xdr:rowOff>
    </xdr:to>
    <xdr:sp macro="" textlink="">
      <xdr:nvSpPr>
        <xdr:cNvPr id="185" name="フローチャート: 判断 184">
          <a:extLst>
            <a:ext uri="{FF2B5EF4-FFF2-40B4-BE49-F238E27FC236}">
              <a16:creationId xmlns:a16="http://schemas.microsoft.com/office/drawing/2014/main" id="{00000000-0008-0000-0200-0000B9000000}"/>
            </a:ext>
          </a:extLst>
        </xdr:cNvPr>
        <xdr:cNvSpPr/>
      </xdr:nvSpPr>
      <xdr:spPr>
        <a:xfrm>
          <a:off x="1968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121756</xdr:rowOff>
    </xdr:from>
    <xdr:ext cx="405111" cy="259045"/>
    <xdr:sp macro="" textlink="">
      <xdr:nvSpPr>
        <xdr:cNvPr id="186" name="n_3aveValue【福祉施設】&#10;有形固定資産減価償却率">
          <a:extLst>
            <a:ext uri="{FF2B5EF4-FFF2-40B4-BE49-F238E27FC236}">
              <a16:creationId xmlns:a16="http://schemas.microsoft.com/office/drawing/2014/main" id="{00000000-0008-0000-0200-0000BA000000}"/>
            </a:ext>
          </a:extLst>
        </xdr:cNvPr>
        <xdr:cNvSpPr txBox="1"/>
      </xdr:nvSpPr>
      <xdr:spPr>
        <a:xfrm>
          <a:off x="1816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96701</xdr:rowOff>
    </xdr:from>
    <xdr:to>
      <xdr:col>24</xdr:col>
      <xdr:colOff>114300</xdr:colOff>
      <xdr:row>81</xdr:row>
      <xdr:rowOff>26851</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4584700" y="138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119578</xdr:rowOff>
    </xdr:from>
    <xdr:ext cx="405111" cy="259045"/>
    <xdr:sp macro="" textlink="">
      <xdr:nvSpPr>
        <xdr:cNvPr id="193" name="【福祉施設】&#10;有形固定資産減価償却率該当値テキスト">
          <a:extLst>
            <a:ext uri="{FF2B5EF4-FFF2-40B4-BE49-F238E27FC236}">
              <a16:creationId xmlns:a16="http://schemas.microsoft.com/office/drawing/2014/main" id="{00000000-0008-0000-0200-0000C1000000}"/>
            </a:ext>
          </a:extLst>
        </xdr:cNvPr>
        <xdr:cNvSpPr txBox="1"/>
      </xdr:nvSpPr>
      <xdr:spPr>
        <a:xfrm>
          <a:off x="4673600" y="1366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132624</xdr:rowOff>
    </xdr:from>
    <xdr:to>
      <xdr:col>20</xdr:col>
      <xdr:colOff>38100</xdr:colOff>
      <xdr:row>81</xdr:row>
      <xdr:rowOff>62774</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3746500" y="138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147501</xdr:rowOff>
    </xdr:from>
    <xdr:to>
      <xdr:col>24</xdr:col>
      <xdr:colOff>63500</xdr:colOff>
      <xdr:row>81</xdr:row>
      <xdr:rowOff>11974</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flipV="1">
          <a:off x="3797300" y="1386350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28121</xdr:rowOff>
    </xdr:from>
    <xdr:to>
      <xdr:col>15</xdr:col>
      <xdr:colOff>101600</xdr:colOff>
      <xdr:row>80</xdr:row>
      <xdr:rowOff>129721</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2857500" y="13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78921</xdr:rowOff>
    </xdr:from>
    <xdr:to>
      <xdr:col>19</xdr:col>
      <xdr:colOff>177800</xdr:colOff>
      <xdr:row>81</xdr:row>
      <xdr:rowOff>11974</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2908300" y="13794921"/>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79301</xdr:rowOff>
    </xdr:from>
    <xdr:ext cx="405111" cy="259045"/>
    <xdr:sp macro="" textlink="">
      <xdr:nvSpPr>
        <xdr:cNvPr id="198" name="n_1mainValue【福祉施設】&#10;有形固定資産減価償却率">
          <a:extLst>
            <a:ext uri="{FF2B5EF4-FFF2-40B4-BE49-F238E27FC236}">
              <a16:creationId xmlns:a16="http://schemas.microsoft.com/office/drawing/2014/main" id="{00000000-0008-0000-0200-0000C6000000}"/>
            </a:ext>
          </a:extLst>
        </xdr:cNvPr>
        <xdr:cNvSpPr txBox="1"/>
      </xdr:nvSpPr>
      <xdr:spPr>
        <a:xfrm>
          <a:off x="3582044" y="1362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146248</xdr:rowOff>
    </xdr:from>
    <xdr:ext cx="405111" cy="259045"/>
    <xdr:sp macro="" textlink="">
      <xdr:nvSpPr>
        <xdr:cNvPr id="199" name="n_2mainValue【福祉施設】&#10;有形固定資産減価償却率">
          <a:extLst>
            <a:ext uri="{FF2B5EF4-FFF2-40B4-BE49-F238E27FC236}">
              <a16:creationId xmlns:a16="http://schemas.microsoft.com/office/drawing/2014/main" id="{00000000-0008-0000-0200-0000C7000000}"/>
            </a:ext>
          </a:extLst>
        </xdr:cNvPr>
        <xdr:cNvSpPr txBox="1"/>
      </xdr:nvSpPr>
      <xdr:spPr>
        <a:xfrm>
          <a:off x="2705744" y="1351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2" name="【福祉施設】&#10;一人当たり面積グラフ枠">
          <a:extLst>
            <a:ext uri="{FF2B5EF4-FFF2-40B4-BE49-F238E27FC236}">
              <a16:creationId xmlns:a16="http://schemas.microsoft.com/office/drawing/2014/main" id="{00000000-0008-0000-0200-0000DE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55245</xdr:rowOff>
    </xdr:from>
    <xdr:to>
      <xdr:col>54</xdr:col>
      <xdr:colOff>189865</xdr:colOff>
      <xdr:row>86</xdr:row>
      <xdr:rowOff>87630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flipV="1">
          <a:off x="10476865" y="1342834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24" name="【福祉施設】&#10;一人当たり面積最小値テキスト">
          <a:extLst>
            <a:ext uri="{FF2B5EF4-FFF2-40B4-BE49-F238E27FC236}">
              <a16:creationId xmlns:a16="http://schemas.microsoft.com/office/drawing/2014/main" id="{00000000-0008-0000-0200-0000E0000000}"/>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1922</xdr:rowOff>
    </xdr:from>
    <xdr:ext cx="469744" cy="259045"/>
    <xdr:sp macro="" textlink="">
      <xdr:nvSpPr>
        <xdr:cNvPr id="226" name="【福祉施設】&#10;一人当たり面積最大値テキスト">
          <a:extLst>
            <a:ext uri="{FF2B5EF4-FFF2-40B4-BE49-F238E27FC236}">
              <a16:creationId xmlns:a16="http://schemas.microsoft.com/office/drawing/2014/main" id="{00000000-0008-0000-0200-0000E2000000}"/>
            </a:ext>
          </a:extLst>
        </xdr:cNvPr>
        <xdr:cNvSpPr txBox="1"/>
      </xdr:nvSpPr>
      <xdr:spPr>
        <a:xfrm>
          <a:off x="10515600" y="1320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55245</xdr:rowOff>
    </xdr:from>
    <xdr:to>
      <xdr:col>55</xdr:col>
      <xdr:colOff>88900</xdr:colOff>
      <xdr:row>78</xdr:row>
      <xdr:rowOff>55245</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10388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59707</xdr:rowOff>
    </xdr:from>
    <xdr:ext cx="469744" cy="259045"/>
    <xdr:sp macro="" textlink="">
      <xdr:nvSpPr>
        <xdr:cNvPr id="228" name="【福祉施設】&#10;一人当たり面積平均値テキスト">
          <a:extLst>
            <a:ext uri="{FF2B5EF4-FFF2-40B4-BE49-F238E27FC236}">
              <a16:creationId xmlns:a16="http://schemas.microsoft.com/office/drawing/2014/main" id="{00000000-0008-0000-0200-0000E4000000}"/>
            </a:ext>
          </a:extLst>
        </xdr:cNvPr>
        <xdr:cNvSpPr txBox="1"/>
      </xdr:nvSpPr>
      <xdr:spPr>
        <a:xfrm>
          <a:off x="10515600" y="1429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36830</xdr:rowOff>
    </xdr:from>
    <xdr:to>
      <xdr:col>55</xdr:col>
      <xdr:colOff>50800</xdr:colOff>
      <xdr:row>84</xdr:row>
      <xdr:rowOff>138430</xdr:rowOff>
    </xdr:to>
    <xdr:sp macro="" textlink="">
      <xdr:nvSpPr>
        <xdr:cNvPr id="229" name="フローチャート: 判断 228">
          <a:extLst>
            <a:ext uri="{FF2B5EF4-FFF2-40B4-BE49-F238E27FC236}">
              <a16:creationId xmlns:a16="http://schemas.microsoft.com/office/drawing/2014/main" id="{00000000-0008-0000-0200-0000E5000000}"/>
            </a:ext>
          </a:extLst>
        </xdr:cNvPr>
        <xdr:cNvSpPr/>
      </xdr:nvSpPr>
      <xdr:spPr>
        <a:xfrm>
          <a:off x="104267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67311</xdr:rowOff>
    </xdr:from>
    <xdr:to>
      <xdr:col>50</xdr:col>
      <xdr:colOff>165100</xdr:colOff>
      <xdr:row>84</xdr:row>
      <xdr:rowOff>168911</xdr:rowOff>
    </xdr:to>
    <xdr:sp macro="" textlink="">
      <xdr:nvSpPr>
        <xdr:cNvPr id="230" name="フローチャート: 判断 229">
          <a:extLst>
            <a:ext uri="{FF2B5EF4-FFF2-40B4-BE49-F238E27FC236}">
              <a16:creationId xmlns:a16="http://schemas.microsoft.com/office/drawing/2014/main" id="{00000000-0008-0000-0200-0000E6000000}"/>
            </a:ext>
          </a:extLst>
        </xdr:cNvPr>
        <xdr:cNvSpPr/>
      </xdr:nvSpPr>
      <xdr:spPr>
        <a:xfrm>
          <a:off x="9588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13988</xdr:rowOff>
    </xdr:from>
    <xdr:ext cx="469744" cy="259045"/>
    <xdr:sp macro="" textlink="">
      <xdr:nvSpPr>
        <xdr:cNvPr id="231" name="n_1aveValue【福祉施設】&#10;一人当たり面積">
          <a:extLst>
            <a:ext uri="{FF2B5EF4-FFF2-40B4-BE49-F238E27FC236}">
              <a16:creationId xmlns:a16="http://schemas.microsoft.com/office/drawing/2014/main" id="{00000000-0008-0000-0200-0000E7000000}"/>
            </a:ext>
          </a:extLst>
        </xdr:cNvPr>
        <xdr:cNvSpPr txBox="1"/>
      </xdr:nvSpPr>
      <xdr:spPr>
        <a:xfrm>
          <a:off x="93917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17780</xdr:rowOff>
    </xdr:from>
    <xdr:to>
      <xdr:col>46</xdr:col>
      <xdr:colOff>38100</xdr:colOff>
      <xdr:row>84</xdr:row>
      <xdr:rowOff>119380</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8699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135907</xdr:rowOff>
    </xdr:from>
    <xdr:ext cx="469744" cy="259045"/>
    <xdr:sp macro="" textlink="">
      <xdr:nvSpPr>
        <xdr:cNvPr id="233" name="n_2aveValue【福祉施設】&#10;一人当たり面積">
          <a:extLst>
            <a:ext uri="{FF2B5EF4-FFF2-40B4-BE49-F238E27FC236}">
              <a16:creationId xmlns:a16="http://schemas.microsoft.com/office/drawing/2014/main" id="{00000000-0008-0000-0200-0000E9000000}"/>
            </a:ext>
          </a:extLst>
        </xdr:cNvPr>
        <xdr:cNvSpPr txBox="1"/>
      </xdr:nvSpPr>
      <xdr:spPr>
        <a:xfrm>
          <a:off x="8515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53975</xdr:rowOff>
    </xdr:from>
    <xdr:to>
      <xdr:col>41</xdr:col>
      <xdr:colOff>101600</xdr:colOff>
      <xdr:row>84</xdr:row>
      <xdr:rowOff>155575</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7810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652</xdr:rowOff>
    </xdr:from>
    <xdr:ext cx="469744" cy="259045"/>
    <xdr:sp macro="" textlink="">
      <xdr:nvSpPr>
        <xdr:cNvPr id="235" name="n_3aveValue【福祉施設】&#10;一人当たり面積">
          <a:extLst>
            <a:ext uri="{FF2B5EF4-FFF2-40B4-BE49-F238E27FC236}">
              <a16:creationId xmlns:a16="http://schemas.microsoft.com/office/drawing/2014/main" id="{00000000-0008-0000-0200-0000EB000000}"/>
            </a:ext>
          </a:extLst>
        </xdr:cNvPr>
        <xdr:cNvSpPr txBox="1"/>
      </xdr:nvSpPr>
      <xdr:spPr>
        <a:xfrm>
          <a:off x="7626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69214</xdr:rowOff>
    </xdr:from>
    <xdr:to>
      <xdr:col>55</xdr:col>
      <xdr:colOff>50800</xdr:colOff>
      <xdr:row>85</xdr:row>
      <xdr:rowOff>170814</xdr:rowOff>
    </xdr:to>
    <xdr:sp macro="" textlink="">
      <xdr:nvSpPr>
        <xdr:cNvPr id="241" name="楕円 240">
          <a:extLst>
            <a:ext uri="{FF2B5EF4-FFF2-40B4-BE49-F238E27FC236}">
              <a16:creationId xmlns:a16="http://schemas.microsoft.com/office/drawing/2014/main" id="{00000000-0008-0000-0200-0000F1000000}"/>
            </a:ext>
          </a:extLst>
        </xdr:cNvPr>
        <xdr:cNvSpPr/>
      </xdr:nvSpPr>
      <xdr:spPr>
        <a:xfrm>
          <a:off x="10426700" y="1464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47641</xdr:rowOff>
    </xdr:from>
    <xdr:ext cx="469744" cy="259045"/>
    <xdr:sp macro="" textlink="">
      <xdr:nvSpPr>
        <xdr:cNvPr id="242" name="【福祉施設】&#10;一人当たり面積該当値テキスト">
          <a:extLst>
            <a:ext uri="{FF2B5EF4-FFF2-40B4-BE49-F238E27FC236}">
              <a16:creationId xmlns:a16="http://schemas.microsoft.com/office/drawing/2014/main" id="{00000000-0008-0000-0200-0000F2000000}"/>
            </a:ext>
          </a:extLst>
        </xdr:cNvPr>
        <xdr:cNvSpPr txBox="1"/>
      </xdr:nvSpPr>
      <xdr:spPr>
        <a:xfrm>
          <a:off x="10515600" y="1462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73025</xdr:rowOff>
    </xdr:from>
    <xdr:to>
      <xdr:col>50</xdr:col>
      <xdr:colOff>165100</xdr:colOff>
      <xdr:row>86</xdr:row>
      <xdr:rowOff>3175</xdr:rowOff>
    </xdr:to>
    <xdr:sp macro="" textlink="">
      <xdr:nvSpPr>
        <xdr:cNvPr id="243" name="楕円 242">
          <a:extLst>
            <a:ext uri="{FF2B5EF4-FFF2-40B4-BE49-F238E27FC236}">
              <a16:creationId xmlns:a16="http://schemas.microsoft.com/office/drawing/2014/main" id="{00000000-0008-0000-0200-0000F3000000}"/>
            </a:ext>
          </a:extLst>
        </xdr:cNvPr>
        <xdr:cNvSpPr/>
      </xdr:nvSpPr>
      <xdr:spPr>
        <a:xfrm>
          <a:off x="9588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120014</xdr:rowOff>
    </xdr:from>
    <xdr:to>
      <xdr:col>55</xdr:col>
      <xdr:colOff>0</xdr:colOff>
      <xdr:row>85</xdr:row>
      <xdr:rowOff>123825</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flipV="1">
          <a:off x="9639300" y="14693264"/>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90170</xdr:rowOff>
    </xdr:from>
    <xdr:to>
      <xdr:col>46</xdr:col>
      <xdr:colOff>38100</xdr:colOff>
      <xdr:row>85</xdr:row>
      <xdr:rowOff>20320</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8699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140970</xdr:rowOff>
    </xdr:from>
    <xdr:to>
      <xdr:col>50</xdr:col>
      <xdr:colOff>114300</xdr:colOff>
      <xdr:row>85</xdr:row>
      <xdr:rowOff>123825</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8750300" y="1454277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165752</xdr:rowOff>
    </xdr:from>
    <xdr:ext cx="469744" cy="259045"/>
    <xdr:sp macro="" textlink="">
      <xdr:nvSpPr>
        <xdr:cNvPr id="247" name="n_1mainValue【福祉施設】&#10;一人当たり面積">
          <a:extLst>
            <a:ext uri="{FF2B5EF4-FFF2-40B4-BE49-F238E27FC236}">
              <a16:creationId xmlns:a16="http://schemas.microsoft.com/office/drawing/2014/main" id="{00000000-0008-0000-0200-0000F7000000}"/>
            </a:ext>
          </a:extLst>
        </xdr:cNvPr>
        <xdr:cNvSpPr txBox="1"/>
      </xdr:nvSpPr>
      <xdr:spPr>
        <a:xfrm>
          <a:off x="93917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11447</xdr:rowOff>
    </xdr:from>
    <xdr:ext cx="469744" cy="259045"/>
    <xdr:sp macro="" textlink="">
      <xdr:nvSpPr>
        <xdr:cNvPr id="248" name="n_2mainValue【福祉施設】&#10;一人当たり面積">
          <a:extLst>
            <a:ext uri="{FF2B5EF4-FFF2-40B4-BE49-F238E27FC236}">
              <a16:creationId xmlns:a16="http://schemas.microsoft.com/office/drawing/2014/main" id="{00000000-0008-0000-0200-0000F8000000}"/>
            </a:ext>
          </a:extLst>
        </xdr:cNvPr>
        <xdr:cNvSpPr txBox="1"/>
      </xdr:nvSpPr>
      <xdr:spPr>
        <a:xfrm>
          <a:off x="85154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2" name="【市民会館】&#10;有形固定資産減価償却率グラフ枠">
          <a:extLst>
            <a:ext uri="{FF2B5EF4-FFF2-40B4-BE49-F238E27FC236}">
              <a16:creationId xmlns:a16="http://schemas.microsoft.com/office/drawing/2014/main" id="{00000000-0008-0000-0200-00001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107</xdr:row>
      <xdr:rowOff>43814</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flipV="1">
          <a:off x="4634865" y="17160239"/>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47641</xdr:rowOff>
    </xdr:from>
    <xdr:ext cx="405111" cy="259045"/>
    <xdr:sp macro="" textlink="">
      <xdr:nvSpPr>
        <xdr:cNvPr id="274" name="【市民会館】&#10;有形固定資産減価償却率最小値テキスト">
          <a:extLst>
            <a:ext uri="{FF2B5EF4-FFF2-40B4-BE49-F238E27FC236}">
              <a16:creationId xmlns:a16="http://schemas.microsoft.com/office/drawing/2014/main" id="{00000000-0008-0000-0200-000012010000}"/>
            </a:ext>
          </a:extLst>
        </xdr:cNvPr>
        <xdr:cNvSpPr txBox="1"/>
      </xdr:nvSpPr>
      <xdr:spPr>
        <a:xfrm>
          <a:off x="4673600" y="1839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43814</xdr:rowOff>
    </xdr:from>
    <xdr:to>
      <xdr:col>24</xdr:col>
      <xdr:colOff>152400</xdr:colOff>
      <xdr:row>107</xdr:row>
      <xdr:rowOff>43814</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4546600" y="1838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276" name="【市民会館】&#10;有形固定資産減価償却率最大値テキスト">
          <a:extLst>
            <a:ext uri="{FF2B5EF4-FFF2-40B4-BE49-F238E27FC236}">
              <a16:creationId xmlns:a16="http://schemas.microsoft.com/office/drawing/2014/main" id="{00000000-0008-0000-0200-000014010000}"/>
            </a:ext>
          </a:extLst>
        </xdr:cNvPr>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92091</xdr:rowOff>
    </xdr:from>
    <xdr:ext cx="405111" cy="259045"/>
    <xdr:sp macro="" textlink="">
      <xdr:nvSpPr>
        <xdr:cNvPr id="278" name="【市民会館】&#10;有形固定資産減価償却率平均値テキスト">
          <a:extLst>
            <a:ext uri="{FF2B5EF4-FFF2-40B4-BE49-F238E27FC236}">
              <a16:creationId xmlns:a16="http://schemas.microsoft.com/office/drawing/2014/main" id="{00000000-0008-0000-0200-000016010000}"/>
            </a:ext>
          </a:extLst>
        </xdr:cNvPr>
        <xdr:cNvSpPr txBox="1"/>
      </xdr:nvSpPr>
      <xdr:spPr>
        <a:xfrm>
          <a:off x="4673600" y="17751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69214</xdr:rowOff>
    </xdr:from>
    <xdr:to>
      <xdr:col>24</xdr:col>
      <xdr:colOff>114300</xdr:colOff>
      <xdr:row>104</xdr:row>
      <xdr:rowOff>170814</xdr:rowOff>
    </xdr:to>
    <xdr:sp macro="" textlink="">
      <xdr:nvSpPr>
        <xdr:cNvPr id="279" name="フローチャート: 判断 278">
          <a:extLst>
            <a:ext uri="{FF2B5EF4-FFF2-40B4-BE49-F238E27FC236}">
              <a16:creationId xmlns:a16="http://schemas.microsoft.com/office/drawing/2014/main" id="{00000000-0008-0000-0200-000017010000}"/>
            </a:ext>
          </a:extLst>
        </xdr:cNvPr>
        <xdr:cNvSpPr/>
      </xdr:nvSpPr>
      <xdr:spPr>
        <a:xfrm>
          <a:off x="4584700" y="1790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130175</xdr:rowOff>
    </xdr:from>
    <xdr:to>
      <xdr:col>20</xdr:col>
      <xdr:colOff>38100</xdr:colOff>
      <xdr:row>105</xdr:row>
      <xdr:rowOff>60325</xdr:rowOff>
    </xdr:to>
    <xdr:sp macro="" textlink="">
      <xdr:nvSpPr>
        <xdr:cNvPr id="280" name="フローチャート: 判断 279">
          <a:extLst>
            <a:ext uri="{FF2B5EF4-FFF2-40B4-BE49-F238E27FC236}">
              <a16:creationId xmlns:a16="http://schemas.microsoft.com/office/drawing/2014/main" id="{00000000-0008-0000-0200-000018010000}"/>
            </a:ext>
          </a:extLst>
        </xdr:cNvPr>
        <xdr:cNvSpPr/>
      </xdr:nvSpPr>
      <xdr:spPr>
        <a:xfrm>
          <a:off x="37465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76852</xdr:rowOff>
    </xdr:from>
    <xdr:ext cx="405111" cy="259045"/>
    <xdr:sp macro="" textlink="">
      <xdr:nvSpPr>
        <xdr:cNvPr id="281" name="n_1aveValue【市民会館】&#10;有形固定資産減価償却率">
          <a:extLst>
            <a:ext uri="{FF2B5EF4-FFF2-40B4-BE49-F238E27FC236}">
              <a16:creationId xmlns:a16="http://schemas.microsoft.com/office/drawing/2014/main" id="{00000000-0008-0000-0200-000019010000}"/>
            </a:ext>
          </a:extLst>
        </xdr:cNvPr>
        <xdr:cNvSpPr txBox="1"/>
      </xdr:nvSpPr>
      <xdr:spPr>
        <a:xfrm>
          <a:off x="3582044" y="1773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141605</xdr:rowOff>
    </xdr:from>
    <xdr:to>
      <xdr:col>15</xdr:col>
      <xdr:colOff>101600</xdr:colOff>
      <xdr:row>105</xdr:row>
      <xdr:rowOff>71755</xdr:rowOff>
    </xdr:to>
    <xdr:sp macro="" textlink="">
      <xdr:nvSpPr>
        <xdr:cNvPr id="282" name="フローチャート: 判断 281">
          <a:extLst>
            <a:ext uri="{FF2B5EF4-FFF2-40B4-BE49-F238E27FC236}">
              <a16:creationId xmlns:a16="http://schemas.microsoft.com/office/drawing/2014/main" id="{00000000-0008-0000-0200-00001A010000}"/>
            </a:ext>
          </a:extLst>
        </xdr:cNvPr>
        <xdr:cNvSpPr/>
      </xdr:nvSpPr>
      <xdr:spPr>
        <a:xfrm>
          <a:off x="2857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88282</xdr:rowOff>
    </xdr:from>
    <xdr:ext cx="405111" cy="259045"/>
    <xdr:sp macro="" textlink="">
      <xdr:nvSpPr>
        <xdr:cNvPr id="283" name="n_2aveValue【市民会館】&#10;有形固定資産減価償却率">
          <a:extLst>
            <a:ext uri="{FF2B5EF4-FFF2-40B4-BE49-F238E27FC236}">
              <a16:creationId xmlns:a16="http://schemas.microsoft.com/office/drawing/2014/main" id="{00000000-0008-0000-0200-00001B010000}"/>
            </a:ext>
          </a:extLst>
        </xdr:cNvPr>
        <xdr:cNvSpPr txBox="1"/>
      </xdr:nvSpPr>
      <xdr:spPr>
        <a:xfrm>
          <a:off x="27057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59689</xdr:rowOff>
    </xdr:from>
    <xdr:to>
      <xdr:col>10</xdr:col>
      <xdr:colOff>165100</xdr:colOff>
      <xdr:row>105</xdr:row>
      <xdr:rowOff>161289</xdr:rowOff>
    </xdr:to>
    <xdr:sp macro="" textlink="">
      <xdr:nvSpPr>
        <xdr:cNvPr id="284" name="フローチャート: 判断 283">
          <a:extLst>
            <a:ext uri="{FF2B5EF4-FFF2-40B4-BE49-F238E27FC236}">
              <a16:creationId xmlns:a16="http://schemas.microsoft.com/office/drawing/2014/main" id="{00000000-0008-0000-0200-00001C010000}"/>
            </a:ext>
          </a:extLst>
        </xdr:cNvPr>
        <xdr:cNvSpPr/>
      </xdr:nvSpPr>
      <xdr:spPr>
        <a:xfrm>
          <a:off x="196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6366</xdr:rowOff>
    </xdr:from>
    <xdr:ext cx="405111" cy="259045"/>
    <xdr:sp macro="" textlink="">
      <xdr:nvSpPr>
        <xdr:cNvPr id="285" name="n_3aveValue【市民会館】&#10;有形固定資産減価償却率">
          <a:extLst>
            <a:ext uri="{FF2B5EF4-FFF2-40B4-BE49-F238E27FC236}">
              <a16:creationId xmlns:a16="http://schemas.microsoft.com/office/drawing/2014/main" id="{00000000-0008-0000-0200-00001D010000}"/>
            </a:ext>
          </a:extLst>
        </xdr:cNvPr>
        <xdr:cNvSpPr txBox="1"/>
      </xdr:nvSpPr>
      <xdr:spPr>
        <a:xfrm>
          <a:off x="1816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154939</xdr:rowOff>
    </xdr:from>
    <xdr:to>
      <xdr:col>24</xdr:col>
      <xdr:colOff>114300</xdr:colOff>
      <xdr:row>105</xdr:row>
      <xdr:rowOff>85089</xdr:rowOff>
    </xdr:to>
    <xdr:sp macro="" textlink="">
      <xdr:nvSpPr>
        <xdr:cNvPr id="291" name="楕円 290">
          <a:extLst>
            <a:ext uri="{FF2B5EF4-FFF2-40B4-BE49-F238E27FC236}">
              <a16:creationId xmlns:a16="http://schemas.microsoft.com/office/drawing/2014/main" id="{00000000-0008-0000-0200-000023010000}"/>
            </a:ext>
          </a:extLst>
        </xdr:cNvPr>
        <xdr:cNvSpPr/>
      </xdr:nvSpPr>
      <xdr:spPr>
        <a:xfrm>
          <a:off x="45847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133366</xdr:rowOff>
    </xdr:from>
    <xdr:ext cx="405111" cy="259045"/>
    <xdr:sp macro="" textlink="">
      <xdr:nvSpPr>
        <xdr:cNvPr id="292" name="【市民会館】&#10;有形固定資産減価償却率該当値テキスト">
          <a:extLst>
            <a:ext uri="{FF2B5EF4-FFF2-40B4-BE49-F238E27FC236}">
              <a16:creationId xmlns:a16="http://schemas.microsoft.com/office/drawing/2014/main" id="{00000000-0008-0000-0200-000024010000}"/>
            </a:ext>
          </a:extLst>
        </xdr:cNvPr>
        <xdr:cNvSpPr txBox="1"/>
      </xdr:nvSpPr>
      <xdr:spPr>
        <a:xfrm>
          <a:off x="4673600" y="1796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31114</xdr:rowOff>
    </xdr:from>
    <xdr:to>
      <xdr:col>20</xdr:col>
      <xdr:colOff>38100</xdr:colOff>
      <xdr:row>105</xdr:row>
      <xdr:rowOff>132714</xdr:rowOff>
    </xdr:to>
    <xdr:sp macro="" textlink="">
      <xdr:nvSpPr>
        <xdr:cNvPr id="293" name="楕円 292">
          <a:extLst>
            <a:ext uri="{FF2B5EF4-FFF2-40B4-BE49-F238E27FC236}">
              <a16:creationId xmlns:a16="http://schemas.microsoft.com/office/drawing/2014/main" id="{00000000-0008-0000-0200-000025010000}"/>
            </a:ext>
          </a:extLst>
        </xdr:cNvPr>
        <xdr:cNvSpPr/>
      </xdr:nvSpPr>
      <xdr:spPr>
        <a:xfrm>
          <a:off x="3746500" y="180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34289</xdr:rowOff>
    </xdr:from>
    <xdr:to>
      <xdr:col>24</xdr:col>
      <xdr:colOff>63500</xdr:colOff>
      <xdr:row>105</xdr:row>
      <xdr:rowOff>81914</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flipV="1">
          <a:off x="3797300" y="18036539"/>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149225</xdr:rowOff>
    </xdr:from>
    <xdr:to>
      <xdr:col>15</xdr:col>
      <xdr:colOff>101600</xdr:colOff>
      <xdr:row>106</xdr:row>
      <xdr:rowOff>79375</xdr:rowOff>
    </xdr:to>
    <xdr:sp macro="" textlink="">
      <xdr:nvSpPr>
        <xdr:cNvPr id="295" name="楕円 294">
          <a:extLst>
            <a:ext uri="{FF2B5EF4-FFF2-40B4-BE49-F238E27FC236}">
              <a16:creationId xmlns:a16="http://schemas.microsoft.com/office/drawing/2014/main" id="{00000000-0008-0000-0200-000027010000}"/>
            </a:ext>
          </a:extLst>
        </xdr:cNvPr>
        <xdr:cNvSpPr/>
      </xdr:nvSpPr>
      <xdr:spPr>
        <a:xfrm>
          <a:off x="2857500" y="18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81914</xdr:rowOff>
    </xdr:from>
    <xdr:to>
      <xdr:col>19</xdr:col>
      <xdr:colOff>177800</xdr:colOff>
      <xdr:row>106</xdr:row>
      <xdr:rowOff>28575</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flipV="1">
          <a:off x="2908300" y="18084164"/>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123841</xdr:rowOff>
    </xdr:from>
    <xdr:ext cx="405111" cy="259045"/>
    <xdr:sp macro="" textlink="">
      <xdr:nvSpPr>
        <xdr:cNvPr id="297" name="n_1mainValue【市民会館】&#10;有形固定資産減価償却率">
          <a:extLst>
            <a:ext uri="{FF2B5EF4-FFF2-40B4-BE49-F238E27FC236}">
              <a16:creationId xmlns:a16="http://schemas.microsoft.com/office/drawing/2014/main" id="{00000000-0008-0000-0200-000029010000}"/>
            </a:ext>
          </a:extLst>
        </xdr:cNvPr>
        <xdr:cNvSpPr txBox="1"/>
      </xdr:nvSpPr>
      <xdr:spPr>
        <a:xfrm>
          <a:off x="35820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70502</xdr:rowOff>
    </xdr:from>
    <xdr:ext cx="405111" cy="259045"/>
    <xdr:sp macro="" textlink="">
      <xdr:nvSpPr>
        <xdr:cNvPr id="298" name="n_2mainValue【市民会館】&#10;有形固定資産減価償却率">
          <a:extLst>
            <a:ext uri="{FF2B5EF4-FFF2-40B4-BE49-F238E27FC236}">
              <a16:creationId xmlns:a16="http://schemas.microsoft.com/office/drawing/2014/main" id="{00000000-0008-0000-0200-00002A010000}"/>
            </a:ext>
          </a:extLst>
        </xdr:cNvPr>
        <xdr:cNvSpPr txBox="1"/>
      </xdr:nvSpPr>
      <xdr:spPr>
        <a:xfrm>
          <a:off x="2705744" y="1824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1" name="【市民会館】&#10;一人当たり面積グラフ枠">
          <a:extLst>
            <a:ext uri="{FF2B5EF4-FFF2-40B4-BE49-F238E27FC236}">
              <a16:creationId xmlns:a16="http://schemas.microsoft.com/office/drawing/2014/main" id="{00000000-0008-0000-0200-00004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85725</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flipV="1">
          <a:off x="10476865" y="17030700"/>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89552</xdr:rowOff>
    </xdr:from>
    <xdr:ext cx="469744" cy="259045"/>
    <xdr:sp macro="" textlink="">
      <xdr:nvSpPr>
        <xdr:cNvPr id="323" name="【市民会館】&#10;一人当たり面積最小値テキスト">
          <a:extLst>
            <a:ext uri="{FF2B5EF4-FFF2-40B4-BE49-F238E27FC236}">
              <a16:creationId xmlns:a16="http://schemas.microsoft.com/office/drawing/2014/main" id="{00000000-0008-0000-0200-000043010000}"/>
            </a:ext>
          </a:extLst>
        </xdr:cNvPr>
        <xdr:cNvSpPr txBox="1"/>
      </xdr:nvSpPr>
      <xdr:spPr>
        <a:xfrm>
          <a:off x="10515600"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85725</xdr:rowOff>
    </xdr:from>
    <xdr:to>
      <xdr:col>55</xdr:col>
      <xdr:colOff>88900</xdr:colOff>
      <xdr:row>108</xdr:row>
      <xdr:rowOff>85725</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10388600" y="186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325" name="【市民会館】&#10;一人当たり面積最大値テキスト">
          <a:extLst>
            <a:ext uri="{FF2B5EF4-FFF2-40B4-BE49-F238E27FC236}">
              <a16:creationId xmlns:a16="http://schemas.microsoft.com/office/drawing/2014/main" id="{00000000-0008-0000-0200-000045010000}"/>
            </a:ext>
          </a:extLst>
        </xdr:cNvPr>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150513</xdr:rowOff>
    </xdr:from>
    <xdr:ext cx="469744" cy="259045"/>
    <xdr:sp macro="" textlink="">
      <xdr:nvSpPr>
        <xdr:cNvPr id="327" name="【市民会館】&#10;一人当たり面積平均値テキスト">
          <a:extLst>
            <a:ext uri="{FF2B5EF4-FFF2-40B4-BE49-F238E27FC236}">
              <a16:creationId xmlns:a16="http://schemas.microsoft.com/office/drawing/2014/main" id="{00000000-0008-0000-0200-000047010000}"/>
            </a:ext>
          </a:extLst>
        </xdr:cNvPr>
        <xdr:cNvSpPr txBox="1"/>
      </xdr:nvSpPr>
      <xdr:spPr>
        <a:xfrm>
          <a:off x="10515600" y="18152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636</xdr:rowOff>
    </xdr:from>
    <xdr:to>
      <xdr:col>55</xdr:col>
      <xdr:colOff>50800</xdr:colOff>
      <xdr:row>106</xdr:row>
      <xdr:rowOff>102236</xdr:rowOff>
    </xdr:to>
    <xdr:sp macro="" textlink="">
      <xdr:nvSpPr>
        <xdr:cNvPr id="328" name="フローチャート: 判断 327">
          <a:extLst>
            <a:ext uri="{FF2B5EF4-FFF2-40B4-BE49-F238E27FC236}">
              <a16:creationId xmlns:a16="http://schemas.microsoft.com/office/drawing/2014/main" id="{00000000-0008-0000-0200-000048010000}"/>
            </a:ext>
          </a:extLst>
        </xdr:cNvPr>
        <xdr:cNvSpPr/>
      </xdr:nvSpPr>
      <xdr:spPr>
        <a:xfrm>
          <a:off x="10426700" y="1817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76836</xdr:rowOff>
    </xdr:from>
    <xdr:to>
      <xdr:col>50</xdr:col>
      <xdr:colOff>165100</xdr:colOff>
      <xdr:row>106</xdr:row>
      <xdr:rowOff>6986</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95885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169563</xdr:rowOff>
    </xdr:from>
    <xdr:ext cx="469744" cy="259045"/>
    <xdr:sp macro="" textlink="">
      <xdr:nvSpPr>
        <xdr:cNvPr id="330" name="n_1aveValue【市民会館】&#10;一人当たり面積">
          <a:extLst>
            <a:ext uri="{FF2B5EF4-FFF2-40B4-BE49-F238E27FC236}">
              <a16:creationId xmlns:a16="http://schemas.microsoft.com/office/drawing/2014/main" id="{00000000-0008-0000-0200-00004A010000}"/>
            </a:ext>
          </a:extLst>
        </xdr:cNvPr>
        <xdr:cNvSpPr txBox="1"/>
      </xdr:nvSpPr>
      <xdr:spPr>
        <a:xfrm>
          <a:off x="9391727" y="1817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63500</xdr:rowOff>
    </xdr:from>
    <xdr:to>
      <xdr:col>46</xdr:col>
      <xdr:colOff>38100</xdr:colOff>
      <xdr:row>105</xdr:row>
      <xdr:rowOff>165100</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8699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156227</xdr:rowOff>
    </xdr:from>
    <xdr:ext cx="469744" cy="259045"/>
    <xdr:sp macro="" textlink="">
      <xdr:nvSpPr>
        <xdr:cNvPr id="332" name="n_2aveValue【市民会館】&#10;一人当たり面積">
          <a:extLst>
            <a:ext uri="{FF2B5EF4-FFF2-40B4-BE49-F238E27FC236}">
              <a16:creationId xmlns:a16="http://schemas.microsoft.com/office/drawing/2014/main" id="{00000000-0008-0000-0200-00004C010000}"/>
            </a:ext>
          </a:extLst>
        </xdr:cNvPr>
        <xdr:cNvSpPr txBox="1"/>
      </xdr:nvSpPr>
      <xdr:spPr>
        <a:xfrm>
          <a:off x="8515427" y="181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160655</xdr:rowOff>
    </xdr:from>
    <xdr:to>
      <xdr:col>41</xdr:col>
      <xdr:colOff>101600</xdr:colOff>
      <xdr:row>105</xdr:row>
      <xdr:rowOff>90805</xdr:rowOff>
    </xdr:to>
    <xdr:sp macro="" textlink="">
      <xdr:nvSpPr>
        <xdr:cNvPr id="333" name="フローチャート: 判断 332">
          <a:extLst>
            <a:ext uri="{FF2B5EF4-FFF2-40B4-BE49-F238E27FC236}">
              <a16:creationId xmlns:a16="http://schemas.microsoft.com/office/drawing/2014/main" id="{00000000-0008-0000-0200-00004D010000}"/>
            </a:ext>
          </a:extLst>
        </xdr:cNvPr>
        <xdr:cNvSpPr/>
      </xdr:nvSpPr>
      <xdr:spPr>
        <a:xfrm>
          <a:off x="781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107332</xdr:rowOff>
    </xdr:from>
    <xdr:ext cx="469744" cy="259045"/>
    <xdr:sp macro="" textlink="">
      <xdr:nvSpPr>
        <xdr:cNvPr id="334" name="n_3aveValue【市民会館】&#10;一人当たり面積">
          <a:extLst>
            <a:ext uri="{FF2B5EF4-FFF2-40B4-BE49-F238E27FC236}">
              <a16:creationId xmlns:a16="http://schemas.microsoft.com/office/drawing/2014/main" id="{00000000-0008-0000-0200-00004E010000}"/>
            </a:ext>
          </a:extLst>
        </xdr:cNvPr>
        <xdr:cNvSpPr txBox="1"/>
      </xdr:nvSpPr>
      <xdr:spPr>
        <a:xfrm>
          <a:off x="76264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340" name="楕円 339">
          <a:extLst>
            <a:ext uri="{FF2B5EF4-FFF2-40B4-BE49-F238E27FC236}">
              <a16:creationId xmlns:a16="http://schemas.microsoft.com/office/drawing/2014/main" id="{00000000-0008-0000-0200-000054010000}"/>
            </a:ext>
          </a:extLst>
        </xdr:cNvPr>
        <xdr:cNvSpPr/>
      </xdr:nvSpPr>
      <xdr:spPr>
        <a:xfrm>
          <a:off x="104267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31132</xdr:rowOff>
    </xdr:from>
    <xdr:ext cx="469744" cy="259045"/>
    <xdr:sp macro="" textlink="">
      <xdr:nvSpPr>
        <xdr:cNvPr id="341" name="【市民会館】&#10;一人当たり面積該当値テキスト">
          <a:extLst>
            <a:ext uri="{FF2B5EF4-FFF2-40B4-BE49-F238E27FC236}">
              <a16:creationId xmlns:a16="http://schemas.microsoft.com/office/drawing/2014/main" id="{00000000-0008-0000-0200-000055010000}"/>
            </a:ext>
          </a:extLst>
        </xdr:cNvPr>
        <xdr:cNvSpPr txBox="1"/>
      </xdr:nvSpPr>
      <xdr:spPr>
        <a:xfrm>
          <a:off x="10515600" y="1786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23495</xdr:rowOff>
    </xdr:from>
    <xdr:to>
      <xdr:col>50</xdr:col>
      <xdr:colOff>165100</xdr:colOff>
      <xdr:row>105</xdr:row>
      <xdr:rowOff>125095</xdr:rowOff>
    </xdr:to>
    <xdr:sp macro="" textlink="">
      <xdr:nvSpPr>
        <xdr:cNvPr id="342" name="楕円 341">
          <a:extLst>
            <a:ext uri="{FF2B5EF4-FFF2-40B4-BE49-F238E27FC236}">
              <a16:creationId xmlns:a16="http://schemas.microsoft.com/office/drawing/2014/main" id="{00000000-0008-0000-0200-000056010000}"/>
            </a:ext>
          </a:extLst>
        </xdr:cNvPr>
        <xdr:cNvSpPr/>
      </xdr:nvSpPr>
      <xdr:spPr>
        <a:xfrm>
          <a:off x="9588500" y="180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59055</xdr:rowOff>
    </xdr:from>
    <xdr:to>
      <xdr:col>55</xdr:col>
      <xdr:colOff>0</xdr:colOff>
      <xdr:row>105</xdr:row>
      <xdr:rowOff>74295</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flipV="1">
          <a:off x="9639300" y="1806130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12064</xdr:rowOff>
    </xdr:from>
    <xdr:to>
      <xdr:col>46</xdr:col>
      <xdr:colOff>38100</xdr:colOff>
      <xdr:row>105</xdr:row>
      <xdr:rowOff>113664</xdr:rowOff>
    </xdr:to>
    <xdr:sp macro="" textlink="">
      <xdr:nvSpPr>
        <xdr:cNvPr id="344" name="楕円 343">
          <a:extLst>
            <a:ext uri="{FF2B5EF4-FFF2-40B4-BE49-F238E27FC236}">
              <a16:creationId xmlns:a16="http://schemas.microsoft.com/office/drawing/2014/main" id="{00000000-0008-0000-0200-000058010000}"/>
            </a:ext>
          </a:extLst>
        </xdr:cNvPr>
        <xdr:cNvSpPr/>
      </xdr:nvSpPr>
      <xdr:spPr>
        <a:xfrm>
          <a:off x="8699500" y="18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62864</xdr:rowOff>
    </xdr:from>
    <xdr:to>
      <xdr:col>50</xdr:col>
      <xdr:colOff>114300</xdr:colOff>
      <xdr:row>105</xdr:row>
      <xdr:rowOff>74295</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8750300" y="1806511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141622</xdr:rowOff>
    </xdr:from>
    <xdr:ext cx="469744" cy="259045"/>
    <xdr:sp macro="" textlink="">
      <xdr:nvSpPr>
        <xdr:cNvPr id="346" name="n_1mainValue【市民会館】&#10;一人当たり面積">
          <a:extLst>
            <a:ext uri="{FF2B5EF4-FFF2-40B4-BE49-F238E27FC236}">
              <a16:creationId xmlns:a16="http://schemas.microsoft.com/office/drawing/2014/main" id="{00000000-0008-0000-0200-00005A010000}"/>
            </a:ext>
          </a:extLst>
        </xdr:cNvPr>
        <xdr:cNvSpPr txBox="1"/>
      </xdr:nvSpPr>
      <xdr:spPr>
        <a:xfrm>
          <a:off x="9391727" y="178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130191</xdr:rowOff>
    </xdr:from>
    <xdr:ext cx="469744" cy="259045"/>
    <xdr:sp macro="" textlink="">
      <xdr:nvSpPr>
        <xdr:cNvPr id="347" name="n_2mainValue【市民会館】&#10;一人当たり面積">
          <a:extLst>
            <a:ext uri="{FF2B5EF4-FFF2-40B4-BE49-F238E27FC236}">
              <a16:creationId xmlns:a16="http://schemas.microsoft.com/office/drawing/2014/main" id="{00000000-0008-0000-0200-00005B010000}"/>
            </a:ext>
          </a:extLst>
        </xdr:cNvPr>
        <xdr:cNvSpPr txBox="1"/>
      </xdr:nvSpPr>
      <xdr:spPr>
        <a:xfrm>
          <a:off x="8515427" y="17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2" name="【一般廃棄物処理施設】&#10;有形固定資産減価償却率グラフ枠">
          <a:extLst>
            <a:ext uri="{FF2B5EF4-FFF2-40B4-BE49-F238E27FC236}">
              <a16:creationId xmlns:a16="http://schemas.microsoft.com/office/drawing/2014/main" id="{00000000-0008-0000-0200-00007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151312</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flipV="1">
          <a:off x="16318864" y="5660572"/>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155139</xdr:rowOff>
    </xdr:from>
    <xdr:ext cx="340478" cy="259045"/>
    <xdr:sp macro="" textlink="">
      <xdr:nvSpPr>
        <xdr:cNvPr id="374" name="【一般廃棄物処理施設】&#10;有形固定資産減価償却率最小値テキスト">
          <a:extLst>
            <a:ext uri="{FF2B5EF4-FFF2-40B4-BE49-F238E27FC236}">
              <a16:creationId xmlns:a16="http://schemas.microsoft.com/office/drawing/2014/main" id="{00000000-0008-0000-0200-000076010000}"/>
            </a:ext>
          </a:extLst>
        </xdr:cNvPr>
        <xdr:cNvSpPr txBox="1"/>
      </xdr:nvSpPr>
      <xdr:spPr>
        <a:xfrm>
          <a:off x="16357600" y="718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151312</xdr:rowOff>
    </xdr:from>
    <xdr:to>
      <xdr:col>86</xdr:col>
      <xdr:colOff>25400</xdr:colOff>
      <xdr:row>41</xdr:row>
      <xdr:rowOff>151312</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16230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6" name="【一般廃棄物処理施設】&#10;有形固定資産減価償却率最大値テキスト">
          <a:extLst>
            <a:ext uri="{FF2B5EF4-FFF2-40B4-BE49-F238E27FC236}">
              <a16:creationId xmlns:a16="http://schemas.microsoft.com/office/drawing/2014/main" id="{00000000-0008-0000-0200-000078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155683</xdr:rowOff>
    </xdr:from>
    <xdr:ext cx="405111" cy="259045"/>
    <xdr:sp macro="" textlink="">
      <xdr:nvSpPr>
        <xdr:cNvPr id="378" name="【一般廃棄物処理施設】&#10;有形固定資産減価償却率平均値テキスト">
          <a:extLst>
            <a:ext uri="{FF2B5EF4-FFF2-40B4-BE49-F238E27FC236}">
              <a16:creationId xmlns:a16="http://schemas.microsoft.com/office/drawing/2014/main" id="{00000000-0008-0000-0200-00007A010000}"/>
            </a:ext>
          </a:extLst>
        </xdr:cNvPr>
        <xdr:cNvSpPr txBox="1"/>
      </xdr:nvSpPr>
      <xdr:spPr>
        <a:xfrm>
          <a:off x="16357600" y="615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5806</xdr:rowOff>
    </xdr:from>
    <xdr:to>
      <xdr:col>85</xdr:col>
      <xdr:colOff>177800</xdr:colOff>
      <xdr:row>36</xdr:row>
      <xdr:rowOff>107406</xdr:rowOff>
    </xdr:to>
    <xdr:sp macro="" textlink="">
      <xdr:nvSpPr>
        <xdr:cNvPr id="379" name="フローチャート: 判断 378">
          <a:extLst>
            <a:ext uri="{FF2B5EF4-FFF2-40B4-BE49-F238E27FC236}">
              <a16:creationId xmlns:a16="http://schemas.microsoft.com/office/drawing/2014/main" id="{00000000-0008-0000-0200-00007B010000}"/>
            </a:ext>
          </a:extLst>
        </xdr:cNvPr>
        <xdr:cNvSpPr/>
      </xdr:nvSpPr>
      <xdr:spPr>
        <a:xfrm>
          <a:off x="16268700" y="617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36830</xdr:rowOff>
    </xdr:from>
    <xdr:to>
      <xdr:col>81</xdr:col>
      <xdr:colOff>101600</xdr:colOff>
      <xdr:row>36</xdr:row>
      <xdr:rowOff>138430</xdr:rowOff>
    </xdr:to>
    <xdr:sp macro="" textlink="">
      <xdr:nvSpPr>
        <xdr:cNvPr id="380" name="フローチャート: 判断 379">
          <a:extLst>
            <a:ext uri="{FF2B5EF4-FFF2-40B4-BE49-F238E27FC236}">
              <a16:creationId xmlns:a16="http://schemas.microsoft.com/office/drawing/2014/main" id="{00000000-0008-0000-0200-00007C010000}"/>
            </a:ext>
          </a:extLst>
        </xdr:cNvPr>
        <xdr:cNvSpPr/>
      </xdr:nvSpPr>
      <xdr:spPr>
        <a:xfrm>
          <a:off x="15430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154957</xdr:rowOff>
    </xdr:from>
    <xdr:ext cx="405111" cy="259045"/>
    <xdr:sp macro="" textlink="">
      <xdr:nvSpPr>
        <xdr:cNvPr id="381" name="n_1aveValue【一般廃棄物処理施設】&#10;有形固定資産減価償却率">
          <a:extLst>
            <a:ext uri="{FF2B5EF4-FFF2-40B4-BE49-F238E27FC236}">
              <a16:creationId xmlns:a16="http://schemas.microsoft.com/office/drawing/2014/main" id="{00000000-0008-0000-0200-00007D010000}"/>
            </a:ext>
          </a:extLst>
        </xdr:cNvPr>
        <xdr:cNvSpPr txBox="1"/>
      </xdr:nvSpPr>
      <xdr:spPr>
        <a:xfrm>
          <a:off x="152660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2540</xdr:rowOff>
    </xdr:from>
    <xdr:to>
      <xdr:col>76</xdr:col>
      <xdr:colOff>165100</xdr:colOff>
      <xdr:row>36</xdr:row>
      <xdr:rowOff>104140</xdr:rowOff>
    </xdr:to>
    <xdr:sp macro="" textlink="">
      <xdr:nvSpPr>
        <xdr:cNvPr id="382" name="フローチャート: 判断 381">
          <a:extLst>
            <a:ext uri="{FF2B5EF4-FFF2-40B4-BE49-F238E27FC236}">
              <a16:creationId xmlns:a16="http://schemas.microsoft.com/office/drawing/2014/main" id="{00000000-0008-0000-0200-00007E010000}"/>
            </a:ext>
          </a:extLst>
        </xdr:cNvPr>
        <xdr:cNvSpPr/>
      </xdr:nvSpPr>
      <xdr:spPr>
        <a:xfrm>
          <a:off x="14541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120667</xdr:rowOff>
    </xdr:from>
    <xdr:ext cx="405111" cy="259045"/>
    <xdr:sp macro="" textlink="">
      <xdr:nvSpPr>
        <xdr:cNvPr id="383" name="n_2aveValue【一般廃棄物処理施設】&#10;有形固定資産減価償却率">
          <a:extLst>
            <a:ext uri="{FF2B5EF4-FFF2-40B4-BE49-F238E27FC236}">
              <a16:creationId xmlns:a16="http://schemas.microsoft.com/office/drawing/2014/main" id="{00000000-0008-0000-0200-00007F010000}"/>
            </a:ext>
          </a:extLst>
        </xdr:cNvPr>
        <xdr:cNvSpPr txBox="1"/>
      </xdr:nvSpPr>
      <xdr:spPr>
        <a:xfrm>
          <a:off x="14389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72753</xdr:rowOff>
    </xdr:from>
    <xdr:to>
      <xdr:col>72</xdr:col>
      <xdr:colOff>38100</xdr:colOff>
      <xdr:row>37</xdr:row>
      <xdr:rowOff>2903</xdr:rowOff>
    </xdr:to>
    <xdr:sp macro="" textlink="">
      <xdr:nvSpPr>
        <xdr:cNvPr id="384" name="フローチャート: 判断 383">
          <a:extLst>
            <a:ext uri="{FF2B5EF4-FFF2-40B4-BE49-F238E27FC236}">
              <a16:creationId xmlns:a16="http://schemas.microsoft.com/office/drawing/2014/main" id="{00000000-0008-0000-0200-000080010000}"/>
            </a:ext>
          </a:extLst>
        </xdr:cNvPr>
        <xdr:cNvSpPr/>
      </xdr:nvSpPr>
      <xdr:spPr>
        <a:xfrm>
          <a:off x="13652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19430</xdr:rowOff>
    </xdr:from>
    <xdr:ext cx="405111" cy="259045"/>
    <xdr:sp macro="" textlink="">
      <xdr:nvSpPr>
        <xdr:cNvPr id="385" name="n_3aveValue【一般廃棄物処理施設】&#10;有形固定資産減価償却率">
          <a:extLst>
            <a:ext uri="{FF2B5EF4-FFF2-40B4-BE49-F238E27FC236}">
              <a16:creationId xmlns:a16="http://schemas.microsoft.com/office/drawing/2014/main" id="{00000000-0008-0000-0200-000081010000}"/>
            </a:ext>
          </a:extLst>
        </xdr:cNvPr>
        <xdr:cNvSpPr txBox="1"/>
      </xdr:nvSpPr>
      <xdr:spPr>
        <a:xfrm>
          <a:off x="13500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85816</xdr:rowOff>
    </xdr:from>
    <xdr:to>
      <xdr:col>85</xdr:col>
      <xdr:colOff>177800</xdr:colOff>
      <xdr:row>36</xdr:row>
      <xdr:rowOff>15966</xdr:rowOff>
    </xdr:to>
    <xdr:sp macro="" textlink="">
      <xdr:nvSpPr>
        <xdr:cNvPr id="391" name="楕円 390">
          <a:extLst>
            <a:ext uri="{FF2B5EF4-FFF2-40B4-BE49-F238E27FC236}">
              <a16:creationId xmlns:a16="http://schemas.microsoft.com/office/drawing/2014/main" id="{00000000-0008-0000-0200-000087010000}"/>
            </a:ext>
          </a:extLst>
        </xdr:cNvPr>
        <xdr:cNvSpPr/>
      </xdr:nvSpPr>
      <xdr:spPr>
        <a:xfrm>
          <a:off x="162687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108693</xdr:rowOff>
    </xdr:from>
    <xdr:ext cx="405111" cy="259045"/>
    <xdr:sp macro="" textlink="">
      <xdr:nvSpPr>
        <xdr:cNvPr id="392" name="【一般廃棄物処理施設】&#10;有形固定資産減価償却率該当値テキスト">
          <a:extLst>
            <a:ext uri="{FF2B5EF4-FFF2-40B4-BE49-F238E27FC236}">
              <a16:creationId xmlns:a16="http://schemas.microsoft.com/office/drawing/2014/main" id="{00000000-0008-0000-0200-000088010000}"/>
            </a:ext>
          </a:extLst>
        </xdr:cNvPr>
        <xdr:cNvSpPr txBox="1"/>
      </xdr:nvSpPr>
      <xdr:spPr>
        <a:xfrm>
          <a:off x="16357600" y="593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77651</xdr:rowOff>
    </xdr:from>
    <xdr:to>
      <xdr:col>81</xdr:col>
      <xdr:colOff>101600</xdr:colOff>
      <xdr:row>37</xdr:row>
      <xdr:rowOff>7801</xdr:rowOff>
    </xdr:to>
    <xdr:sp macro="" textlink="">
      <xdr:nvSpPr>
        <xdr:cNvPr id="393" name="楕円 392">
          <a:extLst>
            <a:ext uri="{FF2B5EF4-FFF2-40B4-BE49-F238E27FC236}">
              <a16:creationId xmlns:a16="http://schemas.microsoft.com/office/drawing/2014/main" id="{00000000-0008-0000-0200-000089010000}"/>
            </a:ext>
          </a:extLst>
        </xdr:cNvPr>
        <xdr:cNvSpPr/>
      </xdr:nvSpPr>
      <xdr:spPr>
        <a:xfrm>
          <a:off x="154305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136616</xdr:rowOff>
    </xdr:from>
    <xdr:to>
      <xdr:col>85</xdr:col>
      <xdr:colOff>127000</xdr:colOff>
      <xdr:row>36</xdr:row>
      <xdr:rowOff>128451</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flipV="1">
          <a:off x="15481300" y="6137366"/>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53159</xdr:rowOff>
    </xdr:from>
    <xdr:to>
      <xdr:col>76</xdr:col>
      <xdr:colOff>165100</xdr:colOff>
      <xdr:row>38</xdr:row>
      <xdr:rowOff>154759</xdr:rowOff>
    </xdr:to>
    <xdr:sp macro="" textlink="">
      <xdr:nvSpPr>
        <xdr:cNvPr id="395" name="楕円 394">
          <a:extLst>
            <a:ext uri="{FF2B5EF4-FFF2-40B4-BE49-F238E27FC236}">
              <a16:creationId xmlns:a16="http://schemas.microsoft.com/office/drawing/2014/main" id="{00000000-0008-0000-0200-00008B010000}"/>
            </a:ext>
          </a:extLst>
        </xdr:cNvPr>
        <xdr:cNvSpPr/>
      </xdr:nvSpPr>
      <xdr:spPr>
        <a:xfrm>
          <a:off x="145415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128451</xdr:rowOff>
    </xdr:from>
    <xdr:to>
      <xdr:col>81</xdr:col>
      <xdr:colOff>50800</xdr:colOff>
      <xdr:row>38</xdr:row>
      <xdr:rowOff>103959</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flipV="1">
          <a:off x="14592300" y="6300651"/>
          <a:ext cx="889000" cy="31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170378</xdr:rowOff>
    </xdr:from>
    <xdr:ext cx="405111" cy="259045"/>
    <xdr:sp macro="" textlink="">
      <xdr:nvSpPr>
        <xdr:cNvPr id="397" name="n_1mainValue【一般廃棄物処理施設】&#10;有形固定資産減価償却率">
          <a:extLst>
            <a:ext uri="{FF2B5EF4-FFF2-40B4-BE49-F238E27FC236}">
              <a16:creationId xmlns:a16="http://schemas.microsoft.com/office/drawing/2014/main" id="{00000000-0008-0000-0200-00008D010000}"/>
            </a:ext>
          </a:extLst>
        </xdr:cNvPr>
        <xdr:cNvSpPr txBox="1"/>
      </xdr:nvSpPr>
      <xdr:spPr>
        <a:xfrm>
          <a:off x="15266044" y="634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145886</xdr:rowOff>
    </xdr:from>
    <xdr:ext cx="405111" cy="259045"/>
    <xdr:sp macro="" textlink="">
      <xdr:nvSpPr>
        <xdr:cNvPr id="398" name="n_2mainValue【一般廃棄物処理施設】&#10;有形固定資産減価償却率">
          <a:extLst>
            <a:ext uri="{FF2B5EF4-FFF2-40B4-BE49-F238E27FC236}">
              <a16:creationId xmlns:a16="http://schemas.microsoft.com/office/drawing/2014/main" id="{00000000-0008-0000-0200-00008E010000}"/>
            </a:ext>
          </a:extLst>
        </xdr:cNvPr>
        <xdr:cNvSpPr txBox="1"/>
      </xdr:nvSpPr>
      <xdr:spPr>
        <a:xfrm>
          <a:off x="143897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9" name="【一般廃棄物処理施設】&#10;一人当たり有形固定資産（償却資産）額グラフ枠">
          <a:extLst>
            <a:ext uri="{FF2B5EF4-FFF2-40B4-BE49-F238E27FC236}">
              <a16:creationId xmlns:a16="http://schemas.microsoft.com/office/drawing/2014/main" id="{00000000-0008-0000-0200-0000A3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45257</xdr:rowOff>
    </xdr:from>
    <xdr:to>
      <xdr:col>116</xdr:col>
      <xdr:colOff>62864</xdr:colOff>
      <xdr:row>41</xdr:row>
      <xdr:rowOff>127391</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flipV="1">
          <a:off x="22160864" y="5874557"/>
          <a:ext cx="0" cy="1282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131218</xdr:rowOff>
    </xdr:from>
    <xdr:ext cx="469744" cy="259045"/>
    <xdr:sp macro="" textlink="">
      <xdr:nvSpPr>
        <xdr:cNvPr id="421" name="【一般廃棄物処理施設】&#10;一人当たり有形固定資産（償却資産）額最小値テキスト">
          <a:extLst>
            <a:ext uri="{FF2B5EF4-FFF2-40B4-BE49-F238E27FC236}">
              <a16:creationId xmlns:a16="http://schemas.microsoft.com/office/drawing/2014/main" id="{00000000-0008-0000-0200-0000A5010000}"/>
            </a:ext>
          </a:extLst>
        </xdr:cNvPr>
        <xdr:cNvSpPr txBox="1"/>
      </xdr:nvSpPr>
      <xdr:spPr>
        <a:xfrm>
          <a:off x="22199600" y="716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127391</xdr:rowOff>
    </xdr:from>
    <xdr:to>
      <xdr:col>116</xdr:col>
      <xdr:colOff>152400</xdr:colOff>
      <xdr:row>41</xdr:row>
      <xdr:rowOff>127391</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22072600" y="71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163384</xdr:rowOff>
    </xdr:from>
    <xdr:ext cx="599010" cy="259045"/>
    <xdr:sp macro="" textlink="">
      <xdr:nvSpPr>
        <xdr:cNvPr id="423" name="【一般廃棄物処理施設】&#10;一人当たり有形固定資産（償却資産）額最大値テキスト">
          <a:extLst>
            <a:ext uri="{FF2B5EF4-FFF2-40B4-BE49-F238E27FC236}">
              <a16:creationId xmlns:a16="http://schemas.microsoft.com/office/drawing/2014/main" id="{00000000-0008-0000-0200-0000A7010000}"/>
            </a:ext>
          </a:extLst>
        </xdr:cNvPr>
        <xdr:cNvSpPr txBox="1"/>
      </xdr:nvSpPr>
      <xdr:spPr>
        <a:xfrm>
          <a:off x="22199600" y="564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563,536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45257</xdr:rowOff>
    </xdr:from>
    <xdr:to>
      <xdr:col>116</xdr:col>
      <xdr:colOff>152400</xdr:colOff>
      <xdr:row>34</xdr:row>
      <xdr:rowOff>45257</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22072600" y="587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112905</xdr:rowOff>
    </xdr:from>
    <xdr:ext cx="599010" cy="259045"/>
    <xdr:sp macro="" textlink="">
      <xdr:nvSpPr>
        <xdr:cNvPr id="425" name="【一般廃棄物処理施設】&#10;一人当たり有形固定資産（償却資産）額平均値テキスト">
          <a:extLst>
            <a:ext uri="{FF2B5EF4-FFF2-40B4-BE49-F238E27FC236}">
              <a16:creationId xmlns:a16="http://schemas.microsoft.com/office/drawing/2014/main" id="{00000000-0008-0000-0200-0000A9010000}"/>
            </a:ext>
          </a:extLst>
        </xdr:cNvPr>
        <xdr:cNvSpPr txBox="1"/>
      </xdr:nvSpPr>
      <xdr:spPr>
        <a:xfrm>
          <a:off x="22199600" y="6628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90028</xdr:rowOff>
    </xdr:from>
    <xdr:to>
      <xdr:col>116</xdr:col>
      <xdr:colOff>114300</xdr:colOff>
      <xdr:row>40</xdr:row>
      <xdr:rowOff>20178</xdr:rowOff>
    </xdr:to>
    <xdr:sp macro="" textlink="">
      <xdr:nvSpPr>
        <xdr:cNvPr id="426" name="フローチャート: 判断 425">
          <a:extLst>
            <a:ext uri="{FF2B5EF4-FFF2-40B4-BE49-F238E27FC236}">
              <a16:creationId xmlns:a16="http://schemas.microsoft.com/office/drawing/2014/main" id="{00000000-0008-0000-0200-0000AA010000}"/>
            </a:ext>
          </a:extLst>
        </xdr:cNvPr>
        <xdr:cNvSpPr/>
      </xdr:nvSpPr>
      <xdr:spPr>
        <a:xfrm>
          <a:off x="22110700" y="677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101165</xdr:rowOff>
    </xdr:from>
    <xdr:to>
      <xdr:col>112</xdr:col>
      <xdr:colOff>38100</xdr:colOff>
      <xdr:row>40</xdr:row>
      <xdr:rowOff>31315</xdr:rowOff>
    </xdr:to>
    <xdr:sp macro="" textlink="">
      <xdr:nvSpPr>
        <xdr:cNvPr id="427" name="フローチャート: 判断 426">
          <a:extLst>
            <a:ext uri="{FF2B5EF4-FFF2-40B4-BE49-F238E27FC236}">
              <a16:creationId xmlns:a16="http://schemas.microsoft.com/office/drawing/2014/main" id="{00000000-0008-0000-0200-0000AB010000}"/>
            </a:ext>
          </a:extLst>
        </xdr:cNvPr>
        <xdr:cNvSpPr/>
      </xdr:nvSpPr>
      <xdr:spPr>
        <a:xfrm>
          <a:off x="21272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47842</xdr:rowOff>
    </xdr:from>
    <xdr:ext cx="599010" cy="259045"/>
    <xdr:sp macro="" textlink="">
      <xdr:nvSpPr>
        <xdr:cNvPr id="428" name="n_1aveValue【一般廃棄物処理施設】&#10;一人当たり有形固定資産（償却資産）額">
          <a:extLst>
            <a:ext uri="{FF2B5EF4-FFF2-40B4-BE49-F238E27FC236}">
              <a16:creationId xmlns:a16="http://schemas.microsoft.com/office/drawing/2014/main" id="{00000000-0008-0000-0200-0000AC010000}"/>
            </a:ext>
          </a:extLst>
        </xdr:cNvPr>
        <xdr:cNvSpPr txBox="1"/>
      </xdr:nvSpPr>
      <xdr:spPr>
        <a:xfrm>
          <a:off x="210110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66116</xdr:rowOff>
    </xdr:from>
    <xdr:to>
      <xdr:col>107</xdr:col>
      <xdr:colOff>101600</xdr:colOff>
      <xdr:row>39</xdr:row>
      <xdr:rowOff>167716</xdr:rowOff>
    </xdr:to>
    <xdr:sp macro="" textlink="">
      <xdr:nvSpPr>
        <xdr:cNvPr id="429" name="フローチャート: 判断 428">
          <a:extLst>
            <a:ext uri="{FF2B5EF4-FFF2-40B4-BE49-F238E27FC236}">
              <a16:creationId xmlns:a16="http://schemas.microsoft.com/office/drawing/2014/main" id="{00000000-0008-0000-0200-0000AD010000}"/>
            </a:ext>
          </a:extLst>
        </xdr:cNvPr>
        <xdr:cNvSpPr/>
      </xdr:nvSpPr>
      <xdr:spPr>
        <a:xfrm>
          <a:off x="20383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12793</xdr:rowOff>
    </xdr:from>
    <xdr:ext cx="599010" cy="259045"/>
    <xdr:sp macro="" textlink="">
      <xdr:nvSpPr>
        <xdr:cNvPr id="430" name="n_2aveValue【一般廃棄物処理施設】&#10;一人当たり有形固定資産（償却資産）額">
          <a:extLst>
            <a:ext uri="{FF2B5EF4-FFF2-40B4-BE49-F238E27FC236}">
              <a16:creationId xmlns:a16="http://schemas.microsoft.com/office/drawing/2014/main" id="{00000000-0008-0000-0200-0000AE010000}"/>
            </a:ext>
          </a:extLst>
        </xdr:cNvPr>
        <xdr:cNvSpPr txBox="1"/>
      </xdr:nvSpPr>
      <xdr:spPr>
        <a:xfrm>
          <a:off x="201347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122607</xdr:rowOff>
    </xdr:from>
    <xdr:to>
      <xdr:col>102</xdr:col>
      <xdr:colOff>165100</xdr:colOff>
      <xdr:row>40</xdr:row>
      <xdr:rowOff>52757</xdr:rowOff>
    </xdr:to>
    <xdr:sp macro="" textlink="">
      <xdr:nvSpPr>
        <xdr:cNvPr id="431" name="フローチャート: 判断 430">
          <a:extLst>
            <a:ext uri="{FF2B5EF4-FFF2-40B4-BE49-F238E27FC236}">
              <a16:creationId xmlns:a16="http://schemas.microsoft.com/office/drawing/2014/main" id="{00000000-0008-0000-0200-0000AF010000}"/>
            </a:ext>
          </a:extLst>
        </xdr:cNvPr>
        <xdr:cNvSpPr/>
      </xdr:nvSpPr>
      <xdr:spPr>
        <a:xfrm>
          <a:off x="19494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69284</xdr:rowOff>
    </xdr:from>
    <xdr:ext cx="599010" cy="259045"/>
    <xdr:sp macro="" textlink="">
      <xdr:nvSpPr>
        <xdr:cNvPr id="432" name="n_3aveValue【一般廃棄物処理施設】&#10;一人当たり有形固定資産（償却資産）額">
          <a:extLst>
            <a:ext uri="{FF2B5EF4-FFF2-40B4-BE49-F238E27FC236}">
              <a16:creationId xmlns:a16="http://schemas.microsoft.com/office/drawing/2014/main" id="{00000000-0008-0000-0200-0000B0010000}"/>
            </a:ext>
          </a:extLst>
        </xdr:cNvPr>
        <xdr:cNvSpPr txBox="1"/>
      </xdr:nvSpPr>
      <xdr:spPr>
        <a:xfrm>
          <a:off x="19245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99620</xdr:rowOff>
    </xdr:from>
    <xdr:to>
      <xdr:col>116</xdr:col>
      <xdr:colOff>114300</xdr:colOff>
      <xdr:row>41</xdr:row>
      <xdr:rowOff>29770</xdr:rowOff>
    </xdr:to>
    <xdr:sp macro="" textlink="">
      <xdr:nvSpPr>
        <xdr:cNvPr id="438" name="楕円 437">
          <a:extLst>
            <a:ext uri="{FF2B5EF4-FFF2-40B4-BE49-F238E27FC236}">
              <a16:creationId xmlns:a16="http://schemas.microsoft.com/office/drawing/2014/main" id="{00000000-0008-0000-0200-0000B6010000}"/>
            </a:ext>
          </a:extLst>
        </xdr:cNvPr>
        <xdr:cNvSpPr/>
      </xdr:nvSpPr>
      <xdr:spPr>
        <a:xfrm>
          <a:off x="22110700" y="69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78047</xdr:rowOff>
    </xdr:from>
    <xdr:ext cx="534377" cy="259045"/>
    <xdr:sp macro="" textlink="">
      <xdr:nvSpPr>
        <xdr:cNvPr id="439" name="【一般廃棄物処理施設】&#10;一人当たり有形固定資産（償却資産）額該当値テキスト">
          <a:extLst>
            <a:ext uri="{FF2B5EF4-FFF2-40B4-BE49-F238E27FC236}">
              <a16:creationId xmlns:a16="http://schemas.microsoft.com/office/drawing/2014/main" id="{00000000-0008-0000-0200-0000B7010000}"/>
            </a:ext>
          </a:extLst>
        </xdr:cNvPr>
        <xdr:cNvSpPr txBox="1"/>
      </xdr:nvSpPr>
      <xdr:spPr>
        <a:xfrm>
          <a:off x="22199600" y="693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67,533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103764</xdr:rowOff>
    </xdr:from>
    <xdr:to>
      <xdr:col>112</xdr:col>
      <xdr:colOff>38100</xdr:colOff>
      <xdr:row>41</xdr:row>
      <xdr:rowOff>33914</xdr:rowOff>
    </xdr:to>
    <xdr:sp macro="" textlink="">
      <xdr:nvSpPr>
        <xdr:cNvPr id="440" name="楕円 439">
          <a:extLst>
            <a:ext uri="{FF2B5EF4-FFF2-40B4-BE49-F238E27FC236}">
              <a16:creationId xmlns:a16="http://schemas.microsoft.com/office/drawing/2014/main" id="{00000000-0008-0000-0200-0000B8010000}"/>
            </a:ext>
          </a:extLst>
        </xdr:cNvPr>
        <xdr:cNvSpPr/>
      </xdr:nvSpPr>
      <xdr:spPr>
        <a:xfrm>
          <a:off x="21272500" y="696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150420</xdr:rowOff>
    </xdr:from>
    <xdr:to>
      <xdr:col>116</xdr:col>
      <xdr:colOff>63500</xdr:colOff>
      <xdr:row>40</xdr:row>
      <xdr:rowOff>154564</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flipV="1">
          <a:off x="21323300" y="7008420"/>
          <a:ext cx="838200" cy="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43745</xdr:rowOff>
    </xdr:from>
    <xdr:to>
      <xdr:col>107</xdr:col>
      <xdr:colOff>101600</xdr:colOff>
      <xdr:row>40</xdr:row>
      <xdr:rowOff>145345</xdr:rowOff>
    </xdr:to>
    <xdr:sp macro="" textlink="">
      <xdr:nvSpPr>
        <xdr:cNvPr id="442" name="楕円 441">
          <a:extLst>
            <a:ext uri="{FF2B5EF4-FFF2-40B4-BE49-F238E27FC236}">
              <a16:creationId xmlns:a16="http://schemas.microsoft.com/office/drawing/2014/main" id="{00000000-0008-0000-0200-0000BA010000}"/>
            </a:ext>
          </a:extLst>
        </xdr:cNvPr>
        <xdr:cNvSpPr/>
      </xdr:nvSpPr>
      <xdr:spPr>
        <a:xfrm>
          <a:off x="20383500" y="690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94545</xdr:rowOff>
    </xdr:from>
    <xdr:to>
      <xdr:col>111</xdr:col>
      <xdr:colOff>177800</xdr:colOff>
      <xdr:row>40</xdr:row>
      <xdr:rowOff>154564</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20434300" y="6952545"/>
          <a:ext cx="889000" cy="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25041</xdr:rowOff>
    </xdr:from>
    <xdr:ext cx="534377" cy="259045"/>
    <xdr:sp macro="" textlink="">
      <xdr:nvSpPr>
        <xdr:cNvPr id="444" name="n_1mainValue【一般廃棄物処理施設】&#10;一人当たり有形固定資産（償却資産）額">
          <a:extLst>
            <a:ext uri="{FF2B5EF4-FFF2-40B4-BE49-F238E27FC236}">
              <a16:creationId xmlns:a16="http://schemas.microsoft.com/office/drawing/2014/main" id="{00000000-0008-0000-0200-0000BC010000}"/>
            </a:ext>
          </a:extLst>
        </xdr:cNvPr>
        <xdr:cNvSpPr txBox="1"/>
      </xdr:nvSpPr>
      <xdr:spPr>
        <a:xfrm>
          <a:off x="21043411" y="705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136472</xdr:rowOff>
    </xdr:from>
    <xdr:ext cx="534377" cy="259045"/>
    <xdr:sp macro="" textlink="">
      <xdr:nvSpPr>
        <xdr:cNvPr id="445" name="n_2mainValue【一般廃棄物処理施設】&#10;一人当たり有形固定資産（償却資産）額">
          <a:extLst>
            <a:ext uri="{FF2B5EF4-FFF2-40B4-BE49-F238E27FC236}">
              <a16:creationId xmlns:a16="http://schemas.microsoft.com/office/drawing/2014/main" id="{00000000-0008-0000-0200-0000BD010000}"/>
            </a:ext>
          </a:extLst>
        </xdr:cNvPr>
        <xdr:cNvSpPr txBox="1"/>
      </xdr:nvSpPr>
      <xdr:spPr>
        <a:xfrm>
          <a:off x="20167111" y="699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保健センター・保健所】&#10;有形固定資産減価償却率グラフ枠">
          <a:extLst>
            <a:ext uri="{FF2B5EF4-FFF2-40B4-BE49-F238E27FC236}">
              <a16:creationId xmlns:a16="http://schemas.microsoft.com/office/drawing/2014/main" id="{00000000-0008-0000-0200-0000D5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121920</xdr:rowOff>
    </xdr:from>
    <xdr:to>
      <xdr:col>85</xdr:col>
      <xdr:colOff>126364</xdr:colOff>
      <xdr:row>64</xdr:row>
      <xdr:rowOff>38100</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flipV="1">
          <a:off x="16318864" y="95516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471" name="【保健センター・保健所】&#10;有形固定資産減価償却率最小値テキスト">
          <a:extLst>
            <a:ext uri="{FF2B5EF4-FFF2-40B4-BE49-F238E27FC236}">
              <a16:creationId xmlns:a16="http://schemas.microsoft.com/office/drawing/2014/main" id="{00000000-0008-0000-0200-0000D7010000}"/>
            </a:ext>
          </a:extLst>
        </xdr:cNvPr>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68597</xdr:rowOff>
    </xdr:from>
    <xdr:ext cx="405111" cy="259045"/>
    <xdr:sp macro="" textlink="">
      <xdr:nvSpPr>
        <xdr:cNvPr id="473" name="【保健センター・保健所】&#10;有形固定資産減価償却率最大値テキスト">
          <a:extLst>
            <a:ext uri="{FF2B5EF4-FFF2-40B4-BE49-F238E27FC236}">
              <a16:creationId xmlns:a16="http://schemas.microsoft.com/office/drawing/2014/main" id="{00000000-0008-0000-0200-0000D9010000}"/>
            </a:ext>
          </a:extLst>
        </xdr:cNvPr>
        <xdr:cNvSpPr txBox="1"/>
      </xdr:nvSpPr>
      <xdr:spPr>
        <a:xfrm>
          <a:off x="16357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121920</xdr:rowOff>
    </xdr:from>
    <xdr:to>
      <xdr:col>86</xdr:col>
      <xdr:colOff>25400</xdr:colOff>
      <xdr:row>55</xdr:row>
      <xdr:rowOff>121920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6230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62882</xdr:rowOff>
    </xdr:from>
    <xdr:ext cx="405111" cy="259045"/>
    <xdr:sp macro="" textlink="">
      <xdr:nvSpPr>
        <xdr:cNvPr id="475" name="【保健センター・保健所】&#10;有形固定資産減価償却率平均値テキスト">
          <a:extLst>
            <a:ext uri="{FF2B5EF4-FFF2-40B4-BE49-F238E27FC236}">
              <a16:creationId xmlns:a16="http://schemas.microsoft.com/office/drawing/2014/main" id="{00000000-0008-0000-0200-0000DB010000}"/>
            </a:ext>
          </a:extLst>
        </xdr:cNvPr>
        <xdr:cNvSpPr txBox="1"/>
      </xdr:nvSpPr>
      <xdr:spPr>
        <a:xfrm>
          <a:off x="16357600" y="1034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84455</xdr:rowOff>
    </xdr:from>
    <xdr:to>
      <xdr:col>85</xdr:col>
      <xdr:colOff>177800</xdr:colOff>
      <xdr:row>61</xdr:row>
      <xdr:rowOff>14605</xdr:rowOff>
    </xdr:to>
    <xdr:sp macro="" textlink="">
      <xdr:nvSpPr>
        <xdr:cNvPr id="476" name="フローチャート: 判断 475">
          <a:extLst>
            <a:ext uri="{FF2B5EF4-FFF2-40B4-BE49-F238E27FC236}">
              <a16:creationId xmlns:a16="http://schemas.microsoft.com/office/drawing/2014/main" id="{00000000-0008-0000-0200-0000DC010000}"/>
            </a:ext>
          </a:extLst>
        </xdr:cNvPr>
        <xdr:cNvSpPr/>
      </xdr:nvSpPr>
      <xdr:spPr>
        <a:xfrm>
          <a:off x="162687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145415</xdr:rowOff>
    </xdr:from>
    <xdr:to>
      <xdr:col>81</xdr:col>
      <xdr:colOff>101600</xdr:colOff>
      <xdr:row>61</xdr:row>
      <xdr:rowOff>75565</xdr:rowOff>
    </xdr:to>
    <xdr:sp macro="" textlink="">
      <xdr:nvSpPr>
        <xdr:cNvPr id="477" name="フローチャート: 判断 476">
          <a:extLst>
            <a:ext uri="{FF2B5EF4-FFF2-40B4-BE49-F238E27FC236}">
              <a16:creationId xmlns:a16="http://schemas.microsoft.com/office/drawing/2014/main" id="{00000000-0008-0000-0200-0000DD010000}"/>
            </a:ext>
          </a:extLst>
        </xdr:cNvPr>
        <xdr:cNvSpPr/>
      </xdr:nvSpPr>
      <xdr:spPr>
        <a:xfrm>
          <a:off x="15430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66692</xdr:rowOff>
    </xdr:from>
    <xdr:ext cx="405111" cy="259045"/>
    <xdr:sp macro="" textlink="">
      <xdr:nvSpPr>
        <xdr:cNvPr id="478" name="n_1aveValue【保健センター・保健所】&#10;有形固定資産減価償却率">
          <a:extLst>
            <a:ext uri="{FF2B5EF4-FFF2-40B4-BE49-F238E27FC236}">
              <a16:creationId xmlns:a16="http://schemas.microsoft.com/office/drawing/2014/main" id="{00000000-0008-0000-0200-0000DE010000}"/>
            </a:ext>
          </a:extLst>
        </xdr:cNvPr>
        <xdr:cNvSpPr txBox="1"/>
      </xdr:nvSpPr>
      <xdr:spPr>
        <a:xfrm>
          <a:off x="152660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135890</xdr:rowOff>
    </xdr:from>
    <xdr:to>
      <xdr:col>76</xdr:col>
      <xdr:colOff>165100</xdr:colOff>
      <xdr:row>61</xdr:row>
      <xdr:rowOff>66040</xdr:rowOff>
    </xdr:to>
    <xdr:sp macro="" textlink="">
      <xdr:nvSpPr>
        <xdr:cNvPr id="479" name="フローチャート: 判断 478">
          <a:extLst>
            <a:ext uri="{FF2B5EF4-FFF2-40B4-BE49-F238E27FC236}">
              <a16:creationId xmlns:a16="http://schemas.microsoft.com/office/drawing/2014/main" id="{00000000-0008-0000-0200-0000DF010000}"/>
            </a:ext>
          </a:extLst>
        </xdr:cNvPr>
        <xdr:cNvSpPr/>
      </xdr:nvSpPr>
      <xdr:spPr>
        <a:xfrm>
          <a:off x="14541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57167</xdr:rowOff>
    </xdr:from>
    <xdr:ext cx="405111" cy="259045"/>
    <xdr:sp macro="" textlink="">
      <xdr:nvSpPr>
        <xdr:cNvPr id="480" name="n_2aveValue【保健センター・保健所】&#10;有形固定資産減価償却率">
          <a:extLst>
            <a:ext uri="{FF2B5EF4-FFF2-40B4-BE49-F238E27FC236}">
              <a16:creationId xmlns:a16="http://schemas.microsoft.com/office/drawing/2014/main" id="{00000000-0008-0000-0200-0000E0010000}"/>
            </a:ext>
          </a:extLst>
        </xdr:cNvPr>
        <xdr:cNvSpPr txBox="1"/>
      </xdr:nvSpPr>
      <xdr:spPr>
        <a:xfrm>
          <a:off x="14389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57785</xdr:rowOff>
    </xdr:from>
    <xdr:to>
      <xdr:col>72</xdr:col>
      <xdr:colOff>38100</xdr:colOff>
      <xdr:row>61</xdr:row>
      <xdr:rowOff>159385</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4462</xdr:rowOff>
    </xdr:from>
    <xdr:ext cx="405111" cy="259045"/>
    <xdr:sp macro="" textlink="">
      <xdr:nvSpPr>
        <xdr:cNvPr id="482" name="n_3aveValue【保健センター・保健所】&#10;有形固定資産減価償却率">
          <a:extLst>
            <a:ext uri="{FF2B5EF4-FFF2-40B4-BE49-F238E27FC236}">
              <a16:creationId xmlns:a16="http://schemas.microsoft.com/office/drawing/2014/main" id="{00000000-0008-0000-0200-0000E2010000}"/>
            </a:ext>
          </a:extLst>
        </xdr:cNvPr>
        <xdr:cNvSpPr txBox="1"/>
      </xdr:nvSpPr>
      <xdr:spPr>
        <a:xfrm>
          <a:off x="13500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34925</xdr:rowOff>
    </xdr:from>
    <xdr:to>
      <xdr:col>85</xdr:col>
      <xdr:colOff>177800</xdr:colOff>
      <xdr:row>59</xdr:row>
      <xdr:rowOff>136525</xdr:rowOff>
    </xdr:to>
    <xdr:sp macro="" textlink="">
      <xdr:nvSpPr>
        <xdr:cNvPr id="488" name="楕円 487">
          <a:extLst>
            <a:ext uri="{FF2B5EF4-FFF2-40B4-BE49-F238E27FC236}">
              <a16:creationId xmlns:a16="http://schemas.microsoft.com/office/drawing/2014/main" id="{00000000-0008-0000-0200-0000E8010000}"/>
            </a:ext>
          </a:extLst>
        </xdr:cNvPr>
        <xdr:cNvSpPr/>
      </xdr:nvSpPr>
      <xdr:spPr>
        <a:xfrm>
          <a:off x="162687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57802</xdr:rowOff>
    </xdr:from>
    <xdr:ext cx="405111" cy="259045"/>
    <xdr:sp macro="" textlink="">
      <xdr:nvSpPr>
        <xdr:cNvPr id="489" name="【保健センター・保健所】&#10;有形固定資産減価償却率該当値テキスト">
          <a:extLst>
            <a:ext uri="{FF2B5EF4-FFF2-40B4-BE49-F238E27FC236}">
              <a16:creationId xmlns:a16="http://schemas.microsoft.com/office/drawing/2014/main" id="{00000000-0008-0000-0200-0000E9010000}"/>
            </a:ext>
          </a:extLst>
        </xdr:cNvPr>
        <xdr:cNvSpPr txBox="1"/>
      </xdr:nvSpPr>
      <xdr:spPr>
        <a:xfrm>
          <a:off x="16357600"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57785</xdr:rowOff>
    </xdr:from>
    <xdr:to>
      <xdr:col>81</xdr:col>
      <xdr:colOff>101600</xdr:colOff>
      <xdr:row>59</xdr:row>
      <xdr:rowOff>159385</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15430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85725</xdr:rowOff>
    </xdr:from>
    <xdr:to>
      <xdr:col>85</xdr:col>
      <xdr:colOff>127000</xdr:colOff>
      <xdr:row>59</xdr:row>
      <xdr:rowOff>108585</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flipV="1">
          <a:off x="15481300" y="1020127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82550</xdr:rowOff>
    </xdr:from>
    <xdr:to>
      <xdr:col>76</xdr:col>
      <xdr:colOff>165100</xdr:colOff>
      <xdr:row>60</xdr:row>
      <xdr:rowOff>12700</xdr:rowOff>
    </xdr:to>
    <xdr:sp macro="" textlink="">
      <xdr:nvSpPr>
        <xdr:cNvPr id="492" name="楕円 491">
          <a:extLst>
            <a:ext uri="{FF2B5EF4-FFF2-40B4-BE49-F238E27FC236}">
              <a16:creationId xmlns:a16="http://schemas.microsoft.com/office/drawing/2014/main" id="{00000000-0008-0000-0200-0000EC010000}"/>
            </a:ext>
          </a:extLst>
        </xdr:cNvPr>
        <xdr:cNvSpPr/>
      </xdr:nvSpPr>
      <xdr:spPr>
        <a:xfrm>
          <a:off x="14541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108585</xdr:rowOff>
    </xdr:from>
    <xdr:to>
      <xdr:col>81</xdr:col>
      <xdr:colOff>50800</xdr:colOff>
      <xdr:row>59</xdr:row>
      <xdr:rowOff>133350</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flipV="1">
          <a:off x="14592300" y="102241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4462</xdr:rowOff>
    </xdr:from>
    <xdr:ext cx="405111" cy="259045"/>
    <xdr:sp macro="" textlink="">
      <xdr:nvSpPr>
        <xdr:cNvPr id="494" name="n_1mainValue【保健センター・保健所】&#10;有形固定資産減価償却率">
          <a:extLst>
            <a:ext uri="{FF2B5EF4-FFF2-40B4-BE49-F238E27FC236}">
              <a16:creationId xmlns:a16="http://schemas.microsoft.com/office/drawing/2014/main" id="{00000000-0008-0000-0200-0000EE010000}"/>
            </a:ext>
          </a:extLst>
        </xdr:cNvPr>
        <xdr:cNvSpPr txBox="1"/>
      </xdr:nvSpPr>
      <xdr:spPr>
        <a:xfrm>
          <a:off x="152660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29227</xdr:rowOff>
    </xdr:from>
    <xdr:ext cx="405111" cy="259045"/>
    <xdr:sp macro="" textlink="">
      <xdr:nvSpPr>
        <xdr:cNvPr id="495" name="n_2mainValue【保健センター・保健所】&#10;有形固定資産減価償却率">
          <a:extLst>
            <a:ext uri="{FF2B5EF4-FFF2-40B4-BE49-F238E27FC236}">
              <a16:creationId xmlns:a16="http://schemas.microsoft.com/office/drawing/2014/main" id="{00000000-0008-0000-0200-0000EF010000}"/>
            </a:ext>
          </a:extLst>
        </xdr:cNvPr>
        <xdr:cNvSpPr txBox="1"/>
      </xdr:nvSpPr>
      <xdr:spPr>
        <a:xfrm>
          <a:off x="14389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8" name="【保健センター・保健所】&#10;一人当たり面積グラフ枠">
          <a:extLst>
            <a:ext uri="{FF2B5EF4-FFF2-40B4-BE49-F238E27FC236}">
              <a16:creationId xmlns:a16="http://schemas.microsoft.com/office/drawing/2014/main" id="{00000000-0008-0000-0200-00000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60960</xdr:rowOff>
    </xdr:from>
    <xdr:to>
      <xdr:col>116</xdr:col>
      <xdr:colOff>62864</xdr:colOff>
      <xdr:row>64</xdr:row>
      <xdr:rowOff>7620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flipV="1">
          <a:off x="22160864" y="96621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520" name="【保健センター・保健所】&#10;一人当たり面積最小値テキスト">
          <a:extLst>
            <a:ext uri="{FF2B5EF4-FFF2-40B4-BE49-F238E27FC236}">
              <a16:creationId xmlns:a16="http://schemas.microsoft.com/office/drawing/2014/main" id="{00000000-0008-0000-0200-000008020000}"/>
            </a:ext>
          </a:extLst>
        </xdr:cNvPr>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7637</xdr:rowOff>
    </xdr:from>
    <xdr:ext cx="469744" cy="259045"/>
    <xdr:sp macro="" textlink="">
      <xdr:nvSpPr>
        <xdr:cNvPr id="522" name="【保健センター・保健所】&#10;一人当たり面積最大値テキスト">
          <a:extLst>
            <a:ext uri="{FF2B5EF4-FFF2-40B4-BE49-F238E27FC236}">
              <a16:creationId xmlns:a16="http://schemas.microsoft.com/office/drawing/2014/main" id="{00000000-0008-0000-0200-00000A020000}"/>
            </a:ext>
          </a:extLst>
        </xdr:cNvPr>
        <xdr:cNvSpPr txBox="1"/>
      </xdr:nvSpPr>
      <xdr:spPr>
        <a:xfrm>
          <a:off x="22199600" y="943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60960</xdr:rowOff>
    </xdr:from>
    <xdr:to>
      <xdr:col>116</xdr:col>
      <xdr:colOff>152400</xdr:colOff>
      <xdr:row>56</xdr:row>
      <xdr:rowOff>60960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22072600" y="966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68597</xdr:rowOff>
    </xdr:from>
    <xdr:ext cx="469744" cy="259045"/>
    <xdr:sp macro="" textlink="">
      <xdr:nvSpPr>
        <xdr:cNvPr id="524" name="【保健センター・保健所】&#10;一人当たり面積平均値テキスト">
          <a:extLst>
            <a:ext uri="{FF2B5EF4-FFF2-40B4-BE49-F238E27FC236}">
              <a16:creationId xmlns:a16="http://schemas.microsoft.com/office/drawing/2014/main" id="{00000000-0008-0000-0200-00000C020000}"/>
            </a:ext>
          </a:extLst>
        </xdr:cNvPr>
        <xdr:cNvSpPr txBox="1"/>
      </xdr:nvSpPr>
      <xdr:spPr>
        <a:xfrm>
          <a:off x="221996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90170</xdr:rowOff>
    </xdr:from>
    <xdr:to>
      <xdr:col>116</xdr:col>
      <xdr:colOff>114300</xdr:colOff>
      <xdr:row>62</xdr:row>
      <xdr:rowOff>20320</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22110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36830</xdr:rowOff>
    </xdr:from>
    <xdr:to>
      <xdr:col>112</xdr:col>
      <xdr:colOff>38100</xdr:colOff>
      <xdr:row>61</xdr:row>
      <xdr:rowOff>138430</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21272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129557</xdr:rowOff>
    </xdr:from>
    <xdr:ext cx="469744" cy="259045"/>
    <xdr:sp macro="" textlink="">
      <xdr:nvSpPr>
        <xdr:cNvPr id="527" name="n_1aveValue【保健センター・保健所】&#10;一人当たり面積">
          <a:extLst>
            <a:ext uri="{FF2B5EF4-FFF2-40B4-BE49-F238E27FC236}">
              <a16:creationId xmlns:a16="http://schemas.microsoft.com/office/drawing/2014/main" id="{00000000-0008-0000-0200-00000F020000}"/>
            </a:ext>
          </a:extLst>
        </xdr:cNvPr>
        <xdr:cNvSpPr txBox="1"/>
      </xdr:nvSpPr>
      <xdr:spPr>
        <a:xfrm>
          <a:off x="210757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48260</xdr:rowOff>
    </xdr:from>
    <xdr:to>
      <xdr:col>107</xdr:col>
      <xdr:colOff>101600</xdr:colOff>
      <xdr:row>61</xdr:row>
      <xdr:rowOff>149860</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20383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140987</xdr:rowOff>
    </xdr:from>
    <xdr:ext cx="469744" cy="259045"/>
    <xdr:sp macro="" textlink="">
      <xdr:nvSpPr>
        <xdr:cNvPr id="529" name="n_2aveValue【保健センター・保健所】&#10;一人当たり面積">
          <a:extLst>
            <a:ext uri="{FF2B5EF4-FFF2-40B4-BE49-F238E27FC236}">
              <a16:creationId xmlns:a16="http://schemas.microsoft.com/office/drawing/2014/main" id="{00000000-0008-0000-0200-000011020000}"/>
            </a:ext>
          </a:extLst>
        </xdr:cNvPr>
        <xdr:cNvSpPr txBox="1"/>
      </xdr:nvSpPr>
      <xdr:spPr>
        <a:xfrm>
          <a:off x="20199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60</xdr:row>
      <xdr:rowOff>162560</xdr:rowOff>
    </xdr:from>
    <xdr:to>
      <xdr:col>102</xdr:col>
      <xdr:colOff>165100</xdr:colOff>
      <xdr:row>61</xdr:row>
      <xdr:rowOff>92710</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9494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109237</xdr:rowOff>
    </xdr:from>
    <xdr:ext cx="469744" cy="259045"/>
    <xdr:sp macro="" textlink="">
      <xdr:nvSpPr>
        <xdr:cNvPr id="531" name="n_3aveValue【保健センター・保健所】&#10;一人当たり面積">
          <a:extLst>
            <a:ext uri="{FF2B5EF4-FFF2-40B4-BE49-F238E27FC236}">
              <a16:creationId xmlns:a16="http://schemas.microsoft.com/office/drawing/2014/main" id="{00000000-0008-0000-0200-000013020000}"/>
            </a:ext>
          </a:extLst>
        </xdr:cNvPr>
        <xdr:cNvSpPr txBox="1"/>
      </xdr:nvSpPr>
      <xdr:spPr>
        <a:xfrm>
          <a:off x="19310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59690</xdr:rowOff>
    </xdr:from>
    <xdr:to>
      <xdr:col>116</xdr:col>
      <xdr:colOff>114300</xdr:colOff>
      <xdr:row>60</xdr:row>
      <xdr:rowOff>161290</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221107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82567</xdr:rowOff>
    </xdr:from>
    <xdr:ext cx="469744" cy="259045"/>
    <xdr:sp macro="" textlink="">
      <xdr:nvSpPr>
        <xdr:cNvPr id="538" name="【保健センター・保健所】&#10;一人当たり面積該当値テキスト">
          <a:extLst>
            <a:ext uri="{FF2B5EF4-FFF2-40B4-BE49-F238E27FC236}">
              <a16:creationId xmlns:a16="http://schemas.microsoft.com/office/drawing/2014/main" id="{00000000-0008-0000-0200-00001A020000}"/>
            </a:ext>
          </a:extLst>
        </xdr:cNvPr>
        <xdr:cNvSpPr txBox="1"/>
      </xdr:nvSpPr>
      <xdr:spPr>
        <a:xfrm>
          <a:off x="22199600" y="1019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78740</xdr:rowOff>
    </xdr:from>
    <xdr:to>
      <xdr:col>112</xdr:col>
      <xdr:colOff>38100</xdr:colOff>
      <xdr:row>61</xdr:row>
      <xdr:rowOff>8890</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21272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110490</xdr:rowOff>
    </xdr:from>
    <xdr:to>
      <xdr:col>116</xdr:col>
      <xdr:colOff>63500</xdr:colOff>
      <xdr:row>60</xdr:row>
      <xdr:rowOff>129540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flipV="1">
          <a:off x="21323300" y="1039749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90170</xdr:rowOff>
    </xdr:from>
    <xdr:to>
      <xdr:col>107</xdr:col>
      <xdr:colOff>101600</xdr:colOff>
      <xdr:row>61</xdr:row>
      <xdr:rowOff>20320</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20383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129540</xdr:rowOff>
    </xdr:from>
    <xdr:to>
      <xdr:col>111</xdr:col>
      <xdr:colOff>177800</xdr:colOff>
      <xdr:row>60</xdr:row>
      <xdr:rowOff>140970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flipV="1">
          <a:off x="20434300" y="104165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25417</xdr:rowOff>
    </xdr:from>
    <xdr:ext cx="469744" cy="259045"/>
    <xdr:sp macro="" textlink="">
      <xdr:nvSpPr>
        <xdr:cNvPr id="543" name="n_1mainValue【保健センター・保健所】&#10;一人当たり面積">
          <a:extLst>
            <a:ext uri="{FF2B5EF4-FFF2-40B4-BE49-F238E27FC236}">
              <a16:creationId xmlns:a16="http://schemas.microsoft.com/office/drawing/2014/main" id="{00000000-0008-0000-0200-00001F020000}"/>
            </a:ext>
          </a:extLst>
        </xdr:cNvPr>
        <xdr:cNvSpPr txBox="1"/>
      </xdr:nvSpPr>
      <xdr:spPr>
        <a:xfrm>
          <a:off x="21075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36847</xdr:rowOff>
    </xdr:from>
    <xdr:ext cx="469744" cy="259045"/>
    <xdr:sp macro="" textlink="">
      <xdr:nvSpPr>
        <xdr:cNvPr id="544" name="n_2mainValue【保健センター・保健所】&#10;一人当たり面積">
          <a:extLst>
            <a:ext uri="{FF2B5EF4-FFF2-40B4-BE49-F238E27FC236}">
              <a16:creationId xmlns:a16="http://schemas.microsoft.com/office/drawing/2014/main" id="{00000000-0008-0000-0200-000020020000}"/>
            </a:ext>
          </a:extLst>
        </xdr:cNvPr>
        <xdr:cNvSpPr txBox="1"/>
      </xdr:nvSpPr>
      <xdr:spPr>
        <a:xfrm>
          <a:off x="20199427" y="1015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9" name="【消防施設】&#10;有形固定資産減価償却率グラフ枠">
          <a:extLst>
            <a:ext uri="{FF2B5EF4-FFF2-40B4-BE49-F238E27FC236}">
              <a16:creationId xmlns:a16="http://schemas.microsoft.com/office/drawing/2014/main" id="{00000000-0008-0000-0200-00003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62593</xdr:rowOff>
    </xdr:from>
    <xdr:to>
      <xdr:col>85</xdr:col>
      <xdr:colOff>126364</xdr:colOff>
      <xdr:row>86</xdr:row>
      <xdr:rowOff>7076</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flipV="1">
          <a:off x="16318864" y="13435693"/>
          <a:ext cx="0" cy="1316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10903</xdr:rowOff>
    </xdr:from>
    <xdr:ext cx="340478" cy="259045"/>
    <xdr:sp macro="" textlink="">
      <xdr:nvSpPr>
        <xdr:cNvPr id="571" name="【消防施設】&#10;有形固定資産減価償却率最小値テキスト">
          <a:extLst>
            <a:ext uri="{FF2B5EF4-FFF2-40B4-BE49-F238E27FC236}">
              <a16:creationId xmlns:a16="http://schemas.microsoft.com/office/drawing/2014/main" id="{00000000-0008-0000-0200-00003B020000}"/>
            </a:ext>
          </a:extLst>
        </xdr:cNvPr>
        <xdr:cNvSpPr txBox="1"/>
      </xdr:nvSpPr>
      <xdr:spPr>
        <a:xfrm>
          <a:off x="16357600" y="1475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7076</xdr:rowOff>
    </xdr:from>
    <xdr:to>
      <xdr:col>86</xdr:col>
      <xdr:colOff>25400</xdr:colOff>
      <xdr:row>86</xdr:row>
      <xdr:rowOff>7076</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6230600" y="1475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9270</xdr:rowOff>
    </xdr:from>
    <xdr:ext cx="405111" cy="259045"/>
    <xdr:sp macro="" textlink="">
      <xdr:nvSpPr>
        <xdr:cNvPr id="573" name="【消防施設】&#10;有形固定資産減価償却率最大値テキスト">
          <a:extLst>
            <a:ext uri="{FF2B5EF4-FFF2-40B4-BE49-F238E27FC236}">
              <a16:creationId xmlns:a16="http://schemas.microsoft.com/office/drawing/2014/main" id="{00000000-0008-0000-0200-00003D020000}"/>
            </a:ext>
          </a:extLst>
        </xdr:cNvPr>
        <xdr:cNvSpPr txBox="1"/>
      </xdr:nvSpPr>
      <xdr:spPr>
        <a:xfrm>
          <a:off x="16357600" y="1321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62593</xdr:rowOff>
    </xdr:from>
    <xdr:to>
      <xdr:col>86</xdr:col>
      <xdr:colOff>25400</xdr:colOff>
      <xdr:row>78</xdr:row>
      <xdr:rowOff>62593</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6230600" y="1343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55534</xdr:rowOff>
    </xdr:from>
    <xdr:ext cx="405111" cy="259045"/>
    <xdr:sp macro="" textlink="">
      <xdr:nvSpPr>
        <xdr:cNvPr id="575" name="【消防施設】&#10;有形固定資産減価償却率平均値テキスト">
          <a:extLst>
            <a:ext uri="{FF2B5EF4-FFF2-40B4-BE49-F238E27FC236}">
              <a16:creationId xmlns:a16="http://schemas.microsoft.com/office/drawing/2014/main" id="{00000000-0008-0000-0200-00003F020000}"/>
            </a:ext>
          </a:extLst>
        </xdr:cNvPr>
        <xdr:cNvSpPr txBox="1"/>
      </xdr:nvSpPr>
      <xdr:spPr>
        <a:xfrm>
          <a:off x="16357600" y="1394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162687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40113</xdr:rowOff>
    </xdr:from>
    <xdr:ext cx="405111" cy="259045"/>
    <xdr:sp macro="" textlink="">
      <xdr:nvSpPr>
        <xdr:cNvPr id="578" name="n_1aveValue【消防施設】&#10;有形固定資産減価償却率">
          <a:extLst>
            <a:ext uri="{FF2B5EF4-FFF2-40B4-BE49-F238E27FC236}">
              <a16:creationId xmlns:a16="http://schemas.microsoft.com/office/drawing/2014/main" id="{00000000-0008-0000-0200-000042020000}"/>
            </a:ext>
          </a:extLst>
        </xdr:cNvPr>
        <xdr:cNvSpPr txBox="1"/>
      </xdr:nvSpPr>
      <xdr:spPr>
        <a:xfrm>
          <a:off x="152660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46082</xdr:rowOff>
    </xdr:from>
    <xdr:to>
      <xdr:col>76</xdr:col>
      <xdr:colOff>165100</xdr:colOff>
      <xdr:row>81</xdr:row>
      <xdr:rowOff>147682</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14541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138809</xdr:rowOff>
    </xdr:from>
    <xdr:ext cx="405111" cy="259045"/>
    <xdr:sp macro="" textlink="">
      <xdr:nvSpPr>
        <xdr:cNvPr id="580" name="n_2aveValue【消防施設】&#10;有形固定資産減価償却率">
          <a:extLst>
            <a:ext uri="{FF2B5EF4-FFF2-40B4-BE49-F238E27FC236}">
              <a16:creationId xmlns:a16="http://schemas.microsoft.com/office/drawing/2014/main" id="{00000000-0008-0000-0200-000044020000}"/>
            </a:ext>
          </a:extLst>
        </xdr:cNvPr>
        <xdr:cNvSpPr txBox="1"/>
      </xdr:nvSpPr>
      <xdr:spPr>
        <a:xfrm>
          <a:off x="143897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78739</xdr:rowOff>
    </xdr:from>
    <xdr:to>
      <xdr:col>72</xdr:col>
      <xdr:colOff>38100</xdr:colOff>
      <xdr:row>81</xdr:row>
      <xdr:rowOff>8889</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13652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25416</xdr:rowOff>
    </xdr:from>
    <xdr:ext cx="405111" cy="259045"/>
    <xdr:sp macro="" textlink="">
      <xdr:nvSpPr>
        <xdr:cNvPr id="582" name="n_3aveValue【消防施設】&#10;有形固定資産減価償却率">
          <a:extLst>
            <a:ext uri="{FF2B5EF4-FFF2-40B4-BE49-F238E27FC236}">
              <a16:creationId xmlns:a16="http://schemas.microsoft.com/office/drawing/2014/main" id="{00000000-0008-0000-0200-000046020000}"/>
            </a:ext>
          </a:extLst>
        </xdr:cNvPr>
        <xdr:cNvSpPr txBox="1"/>
      </xdr:nvSpPr>
      <xdr:spPr>
        <a:xfrm>
          <a:off x="13500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170180</xdr:rowOff>
    </xdr:from>
    <xdr:to>
      <xdr:col>85</xdr:col>
      <xdr:colOff>177800</xdr:colOff>
      <xdr:row>81</xdr:row>
      <xdr:rowOff>100330</xdr:rowOff>
    </xdr:to>
    <xdr:sp macro="" textlink="">
      <xdr:nvSpPr>
        <xdr:cNvPr id="588" name="楕円 587">
          <a:extLst>
            <a:ext uri="{FF2B5EF4-FFF2-40B4-BE49-F238E27FC236}">
              <a16:creationId xmlns:a16="http://schemas.microsoft.com/office/drawing/2014/main" id="{00000000-0008-0000-0200-00004C020000}"/>
            </a:ext>
          </a:extLst>
        </xdr:cNvPr>
        <xdr:cNvSpPr/>
      </xdr:nvSpPr>
      <xdr:spPr>
        <a:xfrm>
          <a:off x="16268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21607</xdr:rowOff>
    </xdr:from>
    <xdr:ext cx="405111" cy="259045"/>
    <xdr:sp macro="" textlink="">
      <xdr:nvSpPr>
        <xdr:cNvPr id="589" name="【消防施設】&#10;有形固定資産減価償却率該当値テキスト">
          <a:extLst>
            <a:ext uri="{FF2B5EF4-FFF2-40B4-BE49-F238E27FC236}">
              <a16:creationId xmlns:a16="http://schemas.microsoft.com/office/drawing/2014/main" id="{00000000-0008-0000-0200-00004D020000}"/>
            </a:ext>
          </a:extLst>
        </xdr:cNvPr>
        <xdr:cNvSpPr txBox="1"/>
      </xdr:nvSpPr>
      <xdr:spPr>
        <a:xfrm>
          <a:off x="16357600"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130992</xdr:rowOff>
    </xdr:from>
    <xdr:to>
      <xdr:col>81</xdr:col>
      <xdr:colOff>101600</xdr:colOff>
      <xdr:row>82</xdr:row>
      <xdr:rowOff>61142</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15430500" y="140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49530</xdr:rowOff>
    </xdr:from>
    <xdr:to>
      <xdr:col>85</xdr:col>
      <xdr:colOff>127000</xdr:colOff>
      <xdr:row>82</xdr:row>
      <xdr:rowOff>10342</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flipV="1">
          <a:off x="15481300" y="13936980"/>
          <a:ext cx="8382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140788</xdr:rowOff>
    </xdr:from>
    <xdr:to>
      <xdr:col>76</xdr:col>
      <xdr:colOff>165100</xdr:colOff>
      <xdr:row>80</xdr:row>
      <xdr:rowOff>70938</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14541500" y="1368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20138</xdr:rowOff>
    </xdr:from>
    <xdr:to>
      <xdr:col>81</xdr:col>
      <xdr:colOff>50800</xdr:colOff>
      <xdr:row>82</xdr:row>
      <xdr:rowOff>10342</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4592300" y="13736138"/>
          <a:ext cx="889000" cy="33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52269</xdr:rowOff>
    </xdr:from>
    <xdr:ext cx="405111" cy="259045"/>
    <xdr:sp macro="" textlink="">
      <xdr:nvSpPr>
        <xdr:cNvPr id="594" name="n_1mainValue【消防施設】&#10;有形固定資産減価償却率">
          <a:extLst>
            <a:ext uri="{FF2B5EF4-FFF2-40B4-BE49-F238E27FC236}">
              <a16:creationId xmlns:a16="http://schemas.microsoft.com/office/drawing/2014/main" id="{00000000-0008-0000-0200-000052020000}"/>
            </a:ext>
          </a:extLst>
        </xdr:cNvPr>
        <xdr:cNvSpPr txBox="1"/>
      </xdr:nvSpPr>
      <xdr:spPr>
        <a:xfrm>
          <a:off x="15266044" y="1411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87465</xdr:rowOff>
    </xdr:from>
    <xdr:ext cx="405111" cy="259045"/>
    <xdr:sp macro="" textlink="">
      <xdr:nvSpPr>
        <xdr:cNvPr id="595" name="n_2mainValue【消防施設】&#10;有形固定資産減価償却率">
          <a:extLst>
            <a:ext uri="{FF2B5EF4-FFF2-40B4-BE49-F238E27FC236}">
              <a16:creationId xmlns:a16="http://schemas.microsoft.com/office/drawing/2014/main" id="{00000000-0008-0000-0200-000053020000}"/>
            </a:ext>
          </a:extLst>
        </xdr:cNvPr>
        <xdr:cNvSpPr txBox="1"/>
      </xdr:nvSpPr>
      <xdr:spPr>
        <a:xfrm>
          <a:off x="14389744" y="1346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6" name="正方形/長方形 595">
          <a:extLst>
            <a:ext uri="{FF2B5EF4-FFF2-40B4-BE49-F238E27FC236}">
              <a16:creationId xmlns:a16="http://schemas.microsoft.com/office/drawing/2014/main" id="{00000000-0008-0000-0200-00005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7" name="正方形/長方形 596">
          <a:extLst>
            <a:ext uri="{FF2B5EF4-FFF2-40B4-BE49-F238E27FC236}">
              <a16:creationId xmlns:a16="http://schemas.microsoft.com/office/drawing/2014/main" id="{00000000-0008-0000-0200-00005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8" name="正方形/長方形 597">
          <a:extLst>
            <a:ext uri="{FF2B5EF4-FFF2-40B4-BE49-F238E27FC236}">
              <a16:creationId xmlns:a16="http://schemas.microsoft.com/office/drawing/2014/main" id="{00000000-0008-0000-0200-00005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9" name="正方形/長方形 598">
          <a:extLst>
            <a:ext uri="{FF2B5EF4-FFF2-40B4-BE49-F238E27FC236}">
              <a16:creationId xmlns:a16="http://schemas.microsoft.com/office/drawing/2014/main" id="{00000000-0008-0000-0200-00005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8" name="【消防施設】&#10;一人当たり面積グラフ枠">
          <a:extLst>
            <a:ext uri="{FF2B5EF4-FFF2-40B4-BE49-F238E27FC236}">
              <a16:creationId xmlns:a16="http://schemas.microsoft.com/office/drawing/2014/main" id="{00000000-0008-0000-0200-00006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22861</xdr:rowOff>
    </xdr:from>
    <xdr:to>
      <xdr:col>116</xdr:col>
      <xdr:colOff>62864</xdr:colOff>
      <xdr:row>86</xdr:row>
      <xdr:rowOff>87630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flipV="1">
          <a:off x="22160864" y="13395961"/>
          <a:ext cx="0" cy="1436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620" name="【消防施設】&#10;一人当たり面積最小値テキスト">
          <a:extLst>
            <a:ext uri="{FF2B5EF4-FFF2-40B4-BE49-F238E27FC236}">
              <a16:creationId xmlns:a16="http://schemas.microsoft.com/office/drawing/2014/main" id="{00000000-0008-0000-0200-00006C020000}"/>
            </a:ext>
          </a:extLst>
        </xdr:cNvPr>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140988</xdr:rowOff>
    </xdr:from>
    <xdr:ext cx="469744" cy="259045"/>
    <xdr:sp macro="" textlink="">
      <xdr:nvSpPr>
        <xdr:cNvPr id="622" name="【消防施設】&#10;一人当たり面積最大値テキスト">
          <a:extLst>
            <a:ext uri="{FF2B5EF4-FFF2-40B4-BE49-F238E27FC236}">
              <a16:creationId xmlns:a16="http://schemas.microsoft.com/office/drawing/2014/main" id="{00000000-0008-0000-0200-00006E020000}"/>
            </a:ext>
          </a:extLst>
        </xdr:cNvPr>
        <xdr:cNvSpPr txBox="1"/>
      </xdr:nvSpPr>
      <xdr:spPr>
        <a:xfrm>
          <a:off x="22199600" y="131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22861</xdr:rowOff>
    </xdr:from>
    <xdr:to>
      <xdr:col>116</xdr:col>
      <xdr:colOff>152400</xdr:colOff>
      <xdr:row>78</xdr:row>
      <xdr:rowOff>22861</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22072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624" name="【消防施設】&#10;一人当たり面積平均値テキスト">
          <a:extLst>
            <a:ext uri="{FF2B5EF4-FFF2-40B4-BE49-F238E27FC236}">
              <a16:creationId xmlns:a16="http://schemas.microsoft.com/office/drawing/2014/main" id="{00000000-0008-0000-0200-000070020000}"/>
            </a:ext>
          </a:extLst>
        </xdr:cNvPr>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25" name="フローチャート: 判断 624">
          <a:extLst>
            <a:ext uri="{FF2B5EF4-FFF2-40B4-BE49-F238E27FC236}">
              <a16:creationId xmlns:a16="http://schemas.microsoft.com/office/drawing/2014/main" id="{00000000-0008-0000-0200-000071020000}"/>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128270</xdr:rowOff>
    </xdr:from>
    <xdr:to>
      <xdr:col>112</xdr:col>
      <xdr:colOff>38100</xdr:colOff>
      <xdr:row>84</xdr:row>
      <xdr:rowOff>58420</xdr:rowOff>
    </xdr:to>
    <xdr:sp macro="" textlink="">
      <xdr:nvSpPr>
        <xdr:cNvPr id="626" name="フローチャート: 判断 625">
          <a:extLst>
            <a:ext uri="{FF2B5EF4-FFF2-40B4-BE49-F238E27FC236}">
              <a16:creationId xmlns:a16="http://schemas.microsoft.com/office/drawing/2014/main" id="{00000000-0008-0000-0200-000072020000}"/>
            </a:ext>
          </a:extLst>
        </xdr:cNvPr>
        <xdr:cNvSpPr/>
      </xdr:nvSpPr>
      <xdr:spPr>
        <a:xfrm>
          <a:off x="21272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74947</xdr:rowOff>
    </xdr:from>
    <xdr:ext cx="469744" cy="259045"/>
    <xdr:sp macro="" textlink="">
      <xdr:nvSpPr>
        <xdr:cNvPr id="627" name="n_1aveValue【消防施設】&#10;一人当たり面積">
          <a:extLst>
            <a:ext uri="{FF2B5EF4-FFF2-40B4-BE49-F238E27FC236}">
              <a16:creationId xmlns:a16="http://schemas.microsoft.com/office/drawing/2014/main" id="{00000000-0008-0000-0200-000073020000}"/>
            </a:ext>
          </a:extLst>
        </xdr:cNvPr>
        <xdr:cNvSpPr txBox="1"/>
      </xdr:nvSpPr>
      <xdr:spPr>
        <a:xfrm>
          <a:off x="210757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25400</xdr:rowOff>
    </xdr:from>
    <xdr:to>
      <xdr:col>107</xdr:col>
      <xdr:colOff>101600</xdr:colOff>
      <xdr:row>83</xdr:row>
      <xdr:rowOff>127000</xdr:rowOff>
    </xdr:to>
    <xdr:sp macro="" textlink="">
      <xdr:nvSpPr>
        <xdr:cNvPr id="628" name="フローチャート: 判断 627">
          <a:extLst>
            <a:ext uri="{FF2B5EF4-FFF2-40B4-BE49-F238E27FC236}">
              <a16:creationId xmlns:a16="http://schemas.microsoft.com/office/drawing/2014/main" id="{00000000-0008-0000-0200-000074020000}"/>
            </a:ext>
          </a:extLst>
        </xdr:cNvPr>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143527</xdr:rowOff>
    </xdr:from>
    <xdr:ext cx="469744" cy="259045"/>
    <xdr:sp macro="" textlink="">
      <xdr:nvSpPr>
        <xdr:cNvPr id="629" name="n_2aveValue【消防施設】&#10;一人当たり面積">
          <a:extLst>
            <a:ext uri="{FF2B5EF4-FFF2-40B4-BE49-F238E27FC236}">
              <a16:creationId xmlns:a16="http://schemas.microsoft.com/office/drawing/2014/main" id="{00000000-0008-0000-0200-000075020000}"/>
            </a:ext>
          </a:extLst>
        </xdr:cNvPr>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97789</xdr:rowOff>
    </xdr:from>
    <xdr:to>
      <xdr:col>102</xdr:col>
      <xdr:colOff>165100</xdr:colOff>
      <xdr:row>84</xdr:row>
      <xdr:rowOff>27939</xdr:rowOff>
    </xdr:to>
    <xdr:sp macro="" textlink="">
      <xdr:nvSpPr>
        <xdr:cNvPr id="630" name="フローチャート: 判断 629">
          <a:extLst>
            <a:ext uri="{FF2B5EF4-FFF2-40B4-BE49-F238E27FC236}">
              <a16:creationId xmlns:a16="http://schemas.microsoft.com/office/drawing/2014/main" id="{00000000-0008-0000-0200-000076020000}"/>
            </a:ext>
          </a:extLst>
        </xdr:cNvPr>
        <xdr:cNvSpPr/>
      </xdr:nvSpPr>
      <xdr:spPr>
        <a:xfrm>
          <a:off x="19494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44466</xdr:rowOff>
    </xdr:from>
    <xdr:ext cx="469744" cy="259045"/>
    <xdr:sp macro="" textlink="">
      <xdr:nvSpPr>
        <xdr:cNvPr id="631" name="n_3aveValue【消防施設】&#10;一人当たり面積">
          <a:extLst>
            <a:ext uri="{FF2B5EF4-FFF2-40B4-BE49-F238E27FC236}">
              <a16:creationId xmlns:a16="http://schemas.microsoft.com/office/drawing/2014/main" id="{00000000-0008-0000-0200-000077020000}"/>
            </a:ext>
          </a:extLst>
        </xdr:cNvPr>
        <xdr:cNvSpPr txBox="1"/>
      </xdr:nvSpPr>
      <xdr:spPr>
        <a:xfrm>
          <a:off x="19310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166370</xdr:rowOff>
    </xdr:from>
    <xdr:to>
      <xdr:col>116</xdr:col>
      <xdr:colOff>114300</xdr:colOff>
      <xdr:row>85</xdr:row>
      <xdr:rowOff>96520</xdr:rowOff>
    </xdr:to>
    <xdr:sp macro="" textlink="">
      <xdr:nvSpPr>
        <xdr:cNvPr id="637" name="楕円 636">
          <a:extLst>
            <a:ext uri="{FF2B5EF4-FFF2-40B4-BE49-F238E27FC236}">
              <a16:creationId xmlns:a16="http://schemas.microsoft.com/office/drawing/2014/main" id="{00000000-0008-0000-0200-00007D020000}"/>
            </a:ext>
          </a:extLst>
        </xdr:cNvPr>
        <xdr:cNvSpPr/>
      </xdr:nvSpPr>
      <xdr:spPr>
        <a:xfrm>
          <a:off x="221107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144797</xdr:rowOff>
    </xdr:from>
    <xdr:ext cx="469744" cy="259045"/>
    <xdr:sp macro="" textlink="">
      <xdr:nvSpPr>
        <xdr:cNvPr id="638" name="【消防施設】&#10;一人当たり面積該当値テキスト">
          <a:extLst>
            <a:ext uri="{FF2B5EF4-FFF2-40B4-BE49-F238E27FC236}">
              <a16:creationId xmlns:a16="http://schemas.microsoft.com/office/drawing/2014/main" id="{00000000-0008-0000-0200-00007E020000}"/>
            </a:ext>
          </a:extLst>
        </xdr:cNvPr>
        <xdr:cNvSpPr txBox="1"/>
      </xdr:nvSpPr>
      <xdr:spPr>
        <a:xfrm>
          <a:off x="22199600" y="1454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2539</xdr:rowOff>
    </xdr:from>
    <xdr:to>
      <xdr:col>112</xdr:col>
      <xdr:colOff>38100</xdr:colOff>
      <xdr:row>85</xdr:row>
      <xdr:rowOff>104139</xdr:rowOff>
    </xdr:to>
    <xdr:sp macro="" textlink="">
      <xdr:nvSpPr>
        <xdr:cNvPr id="639" name="楕円 638">
          <a:extLst>
            <a:ext uri="{FF2B5EF4-FFF2-40B4-BE49-F238E27FC236}">
              <a16:creationId xmlns:a16="http://schemas.microsoft.com/office/drawing/2014/main" id="{00000000-0008-0000-0200-00007F020000}"/>
            </a:ext>
          </a:extLst>
        </xdr:cNvPr>
        <xdr:cNvSpPr/>
      </xdr:nvSpPr>
      <xdr:spPr>
        <a:xfrm>
          <a:off x="21272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45720</xdr:rowOff>
    </xdr:from>
    <xdr:to>
      <xdr:col>116</xdr:col>
      <xdr:colOff>63500</xdr:colOff>
      <xdr:row>85</xdr:row>
      <xdr:rowOff>53339</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flipV="1">
          <a:off x="21323300" y="146189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48261</xdr:rowOff>
    </xdr:from>
    <xdr:to>
      <xdr:col>107</xdr:col>
      <xdr:colOff>101600</xdr:colOff>
      <xdr:row>85</xdr:row>
      <xdr:rowOff>149861</xdr:rowOff>
    </xdr:to>
    <xdr:sp macro="" textlink="">
      <xdr:nvSpPr>
        <xdr:cNvPr id="641" name="楕円 640">
          <a:extLst>
            <a:ext uri="{FF2B5EF4-FFF2-40B4-BE49-F238E27FC236}">
              <a16:creationId xmlns:a16="http://schemas.microsoft.com/office/drawing/2014/main" id="{00000000-0008-0000-0200-000081020000}"/>
            </a:ext>
          </a:extLst>
        </xdr:cNvPr>
        <xdr:cNvSpPr/>
      </xdr:nvSpPr>
      <xdr:spPr>
        <a:xfrm>
          <a:off x="20383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53339</xdr:rowOff>
    </xdr:from>
    <xdr:to>
      <xdr:col>111</xdr:col>
      <xdr:colOff>177800</xdr:colOff>
      <xdr:row>85</xdr:row>
      <xdr:rowOff>99061</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flipV="1">
          <a:off x="20434300" y="146265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95266</xdr:rowOff>
    </xdr:from>
    <xdr:ext cx="469744" cy="259045"/>
    <xdr:sp macro="" textlink="">
      <xdr:nvSpPr>
        <xdr:cNvPr id="643" name="n_1mainValue【消防施設】&#10;一人当たり面積">
          <a:extLst>
            <a:ext uri="{FF2B5EF4-FFF2-40B4-BE49-F238E27FC236}">
              <a16:creationId xmlns:a16="http://schemas.microsoft.com/office/drawing/2014/main" id="{00000000-0008-0000-0200-000083020000}"/>
            </a:ext>
          </a:extLst>
        </xdr:cNvPr>
        <xdr:cNvSpPr txBox="1"/>
      </xdr:nvSpPr>
      <xdr:spPr>
        <a:xfrm>
          <a:off x="21075727"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140988</xdr:rowOff>
    </xdr:from>
    <xdr:ext cx="469744" cy="259045"/>
    <xdr:sp macro="" textlink="">
      <xdr:nvSpPr>
        <xdr:cNvPr id="644" name="n_2mainValue【消防施設】&#10;一人当たり面積">
          <a:extLst>
            <a:ext uri="{FF2B5EF4-FFF2-40B4-BE49-F238E27FC236}">
              <a16:creationId xmlns:a16="http://schemas.microsoft.com/office/drawing/2014/main" id="{00000000-0008-0000-0200-000084020000}"/>
            </a:ext>
          </a:extLst>
        </xdr:cNvPr>
        <xdr:cNvSpPr txBox="1"/>
      </xdr:nvSpPr>
      <xdr:spPr>
        <a:xfrm>
          <a:off x="201994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a:extLst>
            <a:ext uri="{FF2B5EF4-FFF2-40B4-BE49-F238E27FC236}">
              <a16:creationId xmlns:a16="http://schemas.microsoft.com/office/drawing/2014/main" id="{00000000-0008-0000-0200-00008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a:extLst>
            <a:ext uri="{FF2B5EF4-FFF2-40B4-BE49-F238E27FC236}">
              <a16:creationId xmlns:a16="http://schemas.microsoft.com/office/drawing/2014/main" id="{00000000-0008-0000-0200-00008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a:extLst>
            <a:ext uri="{FF2B5EF4-FFF2-40B4-BE49-F238E27FC236}">
              <a16:creationId xmlns:a16="http://schemas.microsoft.com/office/drawing/2014/main" id="{00000000-0008-0000-0200-00008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a:extLst>
            <a:ext uri="{FF2B5EF4-FFF2-40B4-BE49-F238E27FC236}">
              <a16:creationId xmlns:a16="http://schemas.microsoft.com/office/drawing/2014/main" id="{00000000-0008-0000-0200-00008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a:extLst>
            <a:ext uri="{FF2B5EF4-FFF2-40B4-BE49-F238E27FC236}">
              <a16:creationId xmlns:a16="http://schemas.microsoft.com/office/drawing/2014/main" id="{00000000-0008-0000-0200-00008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a:extLst>
            <a:ext uri="{FF2B5EF4-FFF2-40B4-BE49-F238E27FC236}">
              <a16:creationId xmlns:a16="http://schemas.microsoft.com/office/drawing/2014/main" id="{00000000-0008-0000-0200-00008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a:extLst>
            <a:ext uri="{FF2B5EF4-FFF2-40B4-BE49-F238E27FC236}">
              <a16:creationId xmlns:a16="http://schemas.microsoft.com/office/drawing/2014/main" id="{00000000-0008-0000-0200-00008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9" name="【庁舎】&#10;有形固定資産減価償却率グラフ枠">
          <a:extLst>
            <a:ext uri="{FF2B5EF4-FFF2-40B4-BE49-F238E27FC236}">
              <a16:creationId xmlns:a16="http://schemas.microsoft.com/office/drawing/2014/main" id="{00000000-0008-0000-0200-00009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166007</xdr:rowOff>
    </xdr:from>
    <xdr:to>
      <xdr:col>85</xdr:col>
      <xdr:colOff>126364</xdr:colOff>
      <xdr:row>108</xdr:row>
      <xdr:rowOff>43543</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flipV="1">
          <a:off x="16318864" y="171395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671" name="【庁舎】&#10;有形固定資産減価償却率最小値テキスト">
          <a:extLst>
            <a:ext uri="{FF2B5EF4-FFF2-40B4-BE49-F238E27FC236}">
              <a16:creationId xmlns:a16="http://schemas.microsoft.com/office/drawing/2014/main" id="{00000000-0008-0000-0200-00009F020000}"/>
            </a:ext>
          </a:extLst>
        </xdr:cNvPr>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112684</xdr:rowOff>
    </xdr:from>
    <xdr:ext cx="405111" cy="259045"/>
    <xdr:sp macro="" textlink="">
      <xdr:nvSpPr>
        <xdr:cNvPr id="673" name="【庁舎】&#10;有形固定資産減価償却率最大値テキスト">
          <a:extLst>
            <a:ext uri="{FF2B5EF4-FFF2-40B4-BE49-F238E27FC236}">
              <a16:creationId xmlns:a16="http://schemas.microsoft.com/office/drawing/2014/main" id="{00000000-0008-0000-0200-0000A1020000}"/>
            </a:ext>
          </a:extLst>
        </xdr:cNvPr>
        <xdr:cNvSpPr txBox="1"/>
      </xdr:nvSpPr>
      <xdr:spPr>
        <a:xfrm>
          <a:off x="16357600" y="1691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166007</xdr:rowOff>
    </xdr:from>
    <xdr:to>
      <xdr:col>86</xdr:col>
      <xdr:colOff>25400</xdr:colOff>
      <xdr:row>99</xdr:row>
      <xdr:rowOff>166007</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6230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132822</xdr:rowOff>
    </xdr:from>
    <xdr:ext cx="405111" cy="259045"/>
    <xdr:sp macro="" textlink="">
      <xdr:nvSpPr>
        <xdr:cNvPr id="675" name="【庁舎】&#10;有形固定資産減価償却率平均値テキスト">
          <a:extLst>
            <a:ext uri="{FF2B5EF4-FFF2-40B4-BE49-F238E27FC236}">
              <a16:creationId xmlns:a16="http://schemas.microsoft.com/office/drawing/2014/main" id="{00000000-0008-0000-0200-0000A3020000}"/>
            </a:ext>
          </a:extLst>
        </xdr:cNvPr>
        <xdr:cNvSpPr txBox="1"/>
      </xdr:nvSpPr>
      <xdr:spPr>
        <a:xfrm>
          <a:off x="16357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676" name="フローチャート: 判断 675">
          <a:extLst>
            <a:ext uri="{FF2B5EF4-FFF2-40B4-BE49-F238E27FC236}">
              <a16:creationId xmlns:a16="http://schemas.microsoft.com/office/drawing/2014/main" id="{00000000-0008-0000-0200-0000A4020000}"/>
            </a:ext>
          </a:extLst>
        </xdr:cNvPr>
        <xdr:cNvSpPr/>
      </xdr:nvSpPr>
      <xdr:spPr>
        <a:xfrm>
          <a:off x="16268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125005</xdr:rowOff>
    </xdr:from>
    <xdr:to>
      <xdr:col>81</xdr:col>
      <xdr:colOff>101600</xdr:colOff>
      <xdr:row>104</xdr:row>
      <xdr:rowOff>55155</xdr:rowOff>
    </xdr:to>
    <xdr:sp macro="" textlink="">
      <xdr:nvSpPr>
        <xdr:cNvPr id="677" name="フローチャート: 判断 676">
          <a:extLst>
            <a:ext uri="{FF2B5EF4-FFF2-40B4-BE49-F238E27FC236}">
              <a16:creationId xmlns:a16="http://schemas.microsoft.com/office/drawing/2014/main" id="{00000000-0008-0000-0200-0000A5020000}"/>
            </a:ext>
          </a:extLst>
        </xdr:cNvPr>
        <xdr:cNvSpPr/>
      </xdr:nvSpPr>
      <xdr:spPr>
        <a:xfrm>
          <a:off x="154305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46282</xdr:rowOff>
    </xdr:from>
    <xdr:ext cx="405111" cy="259045"/>
    <xdr:sp macro="" textlink="">
      <xdr:nvSpPr>
        <xdr:cNvPr id="678" name="n_1aveValue【庁舎】&#10;有形固定資産減価償却率">
          <a:extLst>
            <a:ext uri="{FF2B5EF4-FFF2-40B4-BE49-F238E27FC236}">
              <a16:creationId xmlns:a16="http://schemas.microsoft.com/office/drawing/2014/main" id="{00000000-0008-0000-0200-0000A6020000}"/>
            </a:ext>
          </a:extLst>
        </xdr:cNvPr>
        <xdr:cNvSpPr txBox="1"/>
      </xdr:nvSpPr>
      <xdr:spPr>
        <a:xfrm>
          <a:off x="15266044" y="1787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2539</xdr:rowOff>
    </xdr:from>
    <xdr:to>
      <xdr:col>76</xdr:col>
      <xdr:colOff>165100</xdr:colOff>
      <xdr:row>104</xdr:row>
      <xdr:rowOff>104139</xdr:rowOff>
    </xdr:to>
    <xdr:sp macro="" textlink="">
      <xdr:nvSpPr>
        <xdr:cNvPr id="679" name="フローチャート: 判断 678">
          <a:extLst>
            <a:ext uri="{FF2B5EF4-FFF2-40B4-BE49-F238E27FC236}">
              <a16:creationId xmlns:a16="http://schemas.microsoft.com/office/drawing/2014/main" id="{00000000-0008-0000-0200-0000A7020000}"/>
            </a:ext>
          </a:extLst>
        </xdr:cNvPr>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95266</xdr:rowOff>
    </xdr:from>
    <xdr:ext cx="405111" cy="259045"/>
    <xdr:sp macro="" textlink="">
      <xdr:nvSpPr>
        <xdr:cNvPr id="680" name="n_2aveValue【庁舎】&#10;有形固定資産減価償却率">
          <a:extLst>
            <a:ext uri="{FF2B5EF4-FFF2-40B4-BE49-F238E27FC236}">
              <a16:creationId xmlns:a16="http://schemas.microsoft.com/office/drawing/2014/main" id="{00000000-0008-0000-0200-0000A8020000}"/>
            </a:ext>
          </a:extLst>
        </xdr:cNvPr>
        <xdr:cNvSpPr txBox="1"/>
      </xdr:nvSpPr>
      <xdr:spPr>
        <a:xfrm>
          <a:off x="14389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128270</xdr:rowOff>
    </xdr:from>
    <xdr:to>
      <xdr:col>72</xdr:col>
      <xdr:colOff>38100</xdr:colOff>
      <xdr:row>104</xdr:row>
      <xdr:rowOff>58420</xdr:rowOff>
    </xdr:to>
    <xdr:sp macro="" textlink="">
      <xdr:nvSpPr>
        <xdr:cNvPr id="681" name="フローチャート: 判断 680">
          <a:extLst>
            <a:ext uri="{FF2B5EF4-FFF2-40B4-BE49-F238E27FC236}">
              <a16:creationId xmlns:a16="http://schemas.microsoft.com/office/drawing/2014/main" id="{00000000-0008-0000-0200-0000A9020000}"/>
            </a:ext>
          </a:extLst>
        </xdr:cNvPr>
        <xdr:cNvSpPr/>
      </xdr:nvSpPr>
      <xdr:spPr>
        <a:xfrm>
          <a:off x="1365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74947</xdr:rowOff>
    </xdr:from>
    <xdr:ext cx="405111" cy="259045"/>
    <xdr:sp macro="" textlink="">
      <xdr:nvSpPr>
        <xdr:cNvPr id="682" name="n_3aveValue【庁舎】&#10;有形固定資産減価償却率">
          <a:extLst>
            <a:ext uri="{FF2B5EF4-FFF2-40B4-BE49-F238E27FC236}">
              <a16:creationId xmlns:a16="http://schemas.microsoft.com/office/drawing/2014/main" id="{00000000-0008-0000-0200-0000AA020000}"/>
            </a:ext>
          </a:extLst>
        </xdr:cNvPr>
        <xdr:cNvSpPr txBox="1"/>
      </xdr:nvSpPr>
      <xdr:spPr>
        <a:xfrm>
          <a:off x="13500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111942</xdr:rowOff>
    </xdr:from>
    <xdr:to>
      <xdr:col>85</xdr:col>
      <xdr:colOff>177800</xdr:colOff>
      <xdr:row>101</xdr:row>
      <xdr:rowOff>42092</xdr:rowOff>
    </xdr:to>
    <xdr:sp macro="" textlink="">
      <xdr:nvSpPr>
        <xdr:cNvPr id="688" name="楕円 687">
          <a:extLst>
            <a:ext uri="{FF2B5EF4-FFF2-40B4-BE49-F238E27FC236}">
              <a16:creationId xmlns:a16="http://schemas.microsoft.com/office/drawing/2014/main" id="{00000000-0008-0000-0200-0000B0020000}"/>
            </a:ext>
          </a:extLst>
        </xdr:cNvPr>
        <xdr:cNvSpPr/>
      </xdr:nvSpPr>
      <xdr:spPr>
        <a:xfrm>
          <a:off x="16268700" y="1725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134819</xdr:rowOff>
    </xdr:from>
    <xdr:ext cx="405111" cy="259045"/>
    <xdr:sp macro="" textlink="">
      <xdr:nvSpPr>
        <xdr:cNvPr id="689" name="【庁舎】&#10;有形固定資産減価償却率該当値テキスト">
          <a:extLst>
            <a:ext uri="{FF2B5EF4-FFF2-40B4-BE49-F238E27FC236}">
              <a16:creationId xmlns:a16="http://schemas.microsoft.com/office/drawing/2014/main" id="{00000000-0008-0000-0200-0000B1020000}"/>
            </a:ext>
          </a:extLst>
        </xdr:cNvPr>
        <xdr:cNvSpPr txBox="1"/>
      </xdr:nvSpPr>
      <xdr:spPr>
        <a:xfrm>
          <a:off x="16357600" y="1710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144599</xdr:rowOff>
    </xdr:from>
    <xdr:to>
      <xdr:col>81</xdr:col>
      <xdr:colOff>101600</xdr:colOff>
      <xdr:row>101</xdr:row>
      <xdr:rowOff>74749</xdr:rowOff>
    </xdr:to>
    <xdr:sp macro="" textlink="">
      <xdr:nvSpPr>
        <xdr:cNvPr id="690" name="楕円 689">
          <a:extLst>
            <a:ext uri="{FF2B5EF4-FFF2-40B4-BE49-F238E27FC236}">
              <a16:creationId xmlns:a16="http://schemas.microsoft.com/office/drawing/2014/main" id="{00000000-0008-0000-0200-0000B2020000}"/>
            </a:ext>
          </a:extLst>
        </xdr:cNvPr>
        <xdr:cNvSpPr/>
      </xdr:nvSpPr>
      <xdr:spPr>
        <a:xfrm>
          <a:off x="15430500" y="172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162742</xdr:rowOff>
    </xdr:from>
    <xdr:to>
      <xdr:col>85</xdr:col>
      <xdr:colOff>127000</xdr:colOff>
      <xdr:row>101</xdr:row>
      <xdr:rowOff>23949</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flipV="1">
          <a:off x="15481300" y="1730774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59689</xdr:rowOff>
    </xdr:from>
    <xdr:to>
      <xdr:col>76</xdr:col>
      <xdr:colOff>165100</xdr:colOff>
      <xdr:row>101</xdr:row>
      <xdr:rowOff>161289</xdr:rowOff>
    </xdr:to>
    <xdr:sp macro="" textlink="">
      <xdr:nvSpPr>
        <xdr:cNvPr id="692" name="楕円 691">
          <a:extLst>
            <a:ext uri="{FF2B5EF4-FFF2-40B4-BE49-F238E27FC236}">
              <a16:creationId xmlns:a16="http://schemas.microsoft.com/office/drawing/2014/main" id="{00000000-0008-0000-0200-0000B4020000}"/>
            </a:ext>
          </a:extLst>
        </xdr:cNvPr>
        <xdr:cNvSpPr/>
      </xdr:nvSpPr>
      <xdr:spPr>
        <a:xfrm>
          <a:off x="14541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23949</xdr:rowOff>
    </xdr:from>
    <xdr:to>
      <xdr:col>81</xdr:col>
      <xdr:colOff>50800</xdr:colOff>
      <xdr:row>101</xdr:row>
      <xdr:rowOff>110489</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flipV="1">
          <a:off x="14592300" y="17340399"/>
          <a:ext cx="889000" cy="8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91276</xdr:rowOff>
    </xdr:from>
    <xdr:ext cx="405111" cy="259045"/>
    <xdr:sp macro="" textlink="">
      <xdr:nvSpPr>
        <xdr:cNvPr id="694" name="n_1mainValue【庁舎】&#10;有形固定資産減価償却率">
          <a:extLst>
            <a:ext uri="{FF2B5EF4-FFF2-40B4-BE49-F238E27FC236}">
              <a16:creationId xmlns:a16="http://schemas.microsoft.com/office/drawing/2014/main" id="{00000000-0008-0000-0200-0000B6020000}"/>
            </a:ext>
          </a:extLst>
        </xdr:cNvPr>
        <xdr:cNvSpPr txBox="1"/>
      </xdr:nvSpPr>
      <xdr:spPr>
        <a:xfrm>
          <a:off x="15266044" y="1706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6366</xdr:rowOff>
    </xdr:from>
    <xdr:ext cx="405111" cy="259045"/>
    <xdr:sp macro="" textlink="">
      <xdr:nvSpPr>
        <xdr:cNvPr id="695" name="n_2mainValue【庁舎】&#10;有形固定資産減価償却率">
          <a:extLst>
            <a:ext uri="{FF2B5EF4-FFF2-40B4-BE49-F238E27FC236}">
              <a16:creationId xmlns:a16="http://schemas.microsoft.com/office/drawing/2014/main" id="{00000000-0008-0000-0200-0000B7020000}"/>
            </a:ext>
          </a:extLst>
        </xdr:cNvPr>
        <xdr:cNvSpPr txBox="1"/>
      </xdr:nvSpPr>
      <xdr:spPr>
        <a:xfrm>
          <a:off x="143897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00000000-0008-0000-0200-0000B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00000000-0008-0000-0200-0000B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00000000-0008-0000-0200-0000B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a:extLst>
            <a:ext uri="{FF2B5EF4-FFF2-40B4-BE49-F238E27FC236}">
              <a16:creationId xmlns:a16="http://schemas.microsoft.com/office/drawing/2014/main" id="{00000000-0008-0000-0200-0000D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96882</xdr:rowOff>
    </xdr:from>
    <xdr:to>
      <xdr:col>116</xdr:col>
      <xdr:colOff>62864</xdr:colOff>
      <xdr:row>108</xdr:row>
      <xdr:rowOff>52251</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flipV="1">
          <a:off x="22160864" y="17241882"/>
          <a:ext cx="0" cy="132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56078</xdr:rowOff>
    </xdr:from>
    <xdr:ext cx="469744" cy="259045"/>
    <xdr:sp macro="" textlink="">
      <xdr:nvSpPr>
        <xdr:cNvPr id="722" name="【庁舎】&#10;一人当たり面積最小値テキスト">
          <a:extLst>
            <a:ext uri="{FF2B5EF4-FFF2-40B4-BE49-F238E27FC236}">
              <a16:creationId xmlns:a16="http://schemas.microsoft.com/office/drawing/2014/main" id="{00000000-0008-0000-0200-0000D2020000}"/>
            </a:ext>
          </a:extLst>
        </xdr:cNvPr>
        <xdr:cNvSpPr txBox="1"/>
      </xdr:nvSpPr>
      <xdr:spPr>
        <a:xfrm>
          <a:off x="22199600"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52251</xdr:rowOff>
    </xdr:from>
    <xdr:to>
      <xdr:col>116</xdr:col>
      <xdr:colOff>152400</xdr:colOff>
      <xdr:row>108</xdr:row>
      <xdr:rowOff>52251</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22072600" y="1856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43559</xdr:rowOff>
    </xdr:from>
    <xdr:ext cx="469744" cy="259045"/>
    <xdr:sp macro="" textlink="">
      <xdr:nvSpPr>
        <xdr:cNvPr id="724" name="【庁舎】&#10;一人当たり面積最大値テキスト">
          <a:extLst>
            <a:ext uri="{FF2B5EF4-FFF2-40B4-BE49-F238E27FC236}">
              <a16:creationId xmlns:a16="http://schemas.microsoft.com/office/drawing/2014/main" id="{00000000-0008-0000-0200-0000D4020000}"/>
            </a:ext>
          </a:extLst>
        </xdr:cNvPr>
        <xdr:cNvSpPr txBox="1"/>
      </xdr:nvSpPr>
      <xdr:spPr>
        <a:xfrm>
          <a:off x="22199600" y="1701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96882</xdr:rowOff>
    </xdr:from>
    <xdr:to>
      <xdr:col>116</xdr:col>
      <xdr:colOff>152400</xdr:colOff>
      <xdr:row>100</xdr:row>
      <xdr:rowOff>96882</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22072600" y="172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46100</xdr:rowOff>
    </xdr:from>
    <xdr:ext cx="469744" cy="259045"/>
    <xdr:sp macro="" textlink="">
      <xdr:nvSpPr>
        <xdr:cNvPr id="726" name="【庁舎】&#10;一人当たり面積平均値テキスト">
          <a:extLst>
            <a:ext uri="{FF2B5EF4-FFF2-40B4-BE49-F238E27FC236}">
              <a16:creationId xmlns:a16="http://schemas.microsoft.com/office/drawing/2014/main" id="{00000000-0008-0000-0200-0000D6020000}"/>
            </a:ext>
          </a:extLst>
        </xdr:cNvPr>
        <xdr:cNvSpPr txBox="1"/>
      </xdr:nvSpPr>
      <xdr:spPr>
        <a:xfrm>
          <a:off x="22199600" y="18048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727" name="フローチャート: 判断 726">
          <a:extLst>
            <a:ext uri="{FF2B5EF4-FFF2-40B4-BE49-F238E27FC236}">
              <a16:creationId xmlns:a16="http://schemas.microsoft.com/office/drawing/2014/main" id="{00000000-0008-0000-0200-0000D7020000}"/>
            </a:ext>
          </a:extLst>
        </xdr:cNvPr>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728" name="フローチャート: 判断 727">
          <a:extLst>
            <a:ext uri="{FF2B5EF4-FFF2-40B4-BE49-F238E27FC236}">
              <a16:creationId xmlns:a16="http://schemas.microsoft.com/office/drawing/2014/main" id="{00000000-0008-0000-0200-0000D8020000}"/>
            </a:ext>
          </a:extLst>
        </xdr:cNvPr>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4734</xdr:rowOff>
    </xdr:from>
    <xdr:ext cx="469744" cy="259045"/>
    <xdr:sp macro="" textlink="">
      <xdr:nvSpPr>
        <xdr:cNvPr id="729" name="n_1aveValue【庁舎】&#10;一人当たり面積">
          <a:extLst>
            <a:ext uri="{FF2B5EF4-FFF2-40B4-BE49-F238E27FC236}">
              <a16:creationId xmlns:a16="http://schemas.microsoft.com/office/drawing/2014/main" id="{00000000-0008-0000-0200-0000D9020000}"/>
            </a:ext>
          </a:extLst>
        </xdr:cNvPr>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70031</xdr:rowOff>
    </xdr:from>
    <xdr:to>
      <xdr:col>107</xdr:col>
      <xdr:colOff>101600</xdr:colOff>
      <xdr:row>107</xdr:row>
      <xdr:rowOff>181</xdr:rowOff>
    </xdr:to>
    <xdr:sp macro="" textlink="">
      <xdr:nvSpPr>
        <xdr:cNvPr id="730" name="フローチャート: 判断 729">
          <a:extLst>
            <a:ext uri="{FF2B5EF4-FFF2-40B4-BE49-F238E27FC236}">
              <a16:creationId xmlns:a16="http://schemas.microsoft.com/office/drawing/2014/main" id="{00000000-0008-0000-0200-0000DA020000}"/>
            </a:ext>
          </a:extLst>
        </xdr:cNvPr>
        <xdr:cNvSpPr/>
      </xdr:nvSpPr>
      <xdr:spPr>
        <a:xfrm>
          <a:off x="20383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16708</xdr:rowOff>
    </xdr:from>
    <xdr:ext cx="469744" cy="259045"/>
    <xdr:sp macro="" textlink="">
      <xdr:nvSpPr>
        <xdr:cNvPr id="731" name="n_2aveValue【庁舎】&#10;一人当たり面積">
          <a:extLst>
            <a:ext uri="{FF2B5EF4-FFF2-40B4-BE49-F238E27FC236}">
              <a16:creationId xmlns:a16="http://schemas.microsoft.com/office/drawing/2014/main" id="{00000000-0008-0000-0200-0000DB020000}"/>
            </a:ext>
          </a:extLst>
        </xdr:cNvPr>
        <xdr:cNvSpPr txBox="1"/>
      </xdr:nvSpPr>
      <xdr:spPr>
        <a:xfrm>
          <a:off x="201994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109220</xdr:rowOff>
    </xdr:from>
    <xdr:to>
      <xdr:col>102</xdr:col>
      <xdr:colOff>165100</xdr:colOff>
      <xdr:row>107</xdr:row>
      <xdr:rowOff>39370</xdr:rowOff>
    </xdr:to>
    <xdr:sp macro="" textlink="">
      <xdr:nvSpPr>
        <xdr:cNvPr id="732" name="フローチャート: 判断 731">
          <a:extLst>
            <a:ext uri="{FF2B5EF4-FFF2-40B4-BE49-F238E27FC236}">
              <a16:creationId xmlns:a16="http://schemas.microsoft.com/office/drawing/2014/main" id="{00000000-0008-0000-0200-0000DC020000}"/>
            </a:ext>
          </a:extLst>
        </xdr:cNvPr>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55897</xdr:rowOff>
    </xdr:from>
    <xdr:ext cx="469744" cy="259045"/>
    <xdr:sp macro="" textlink="">
      <xdr:nvSpPr>
        <xdr:cNvPr id="733" name="n_3aveValue【庁舎】&#10;一人当たり面積">
          <a:extLst>
            <a:ext uri="{FF2B5EF4-FFF2-40B4-BE49-F238E27FC236}">
              <a16:creationId xmlns:a16="http://schemas.microsoft.com/office/drawing/2014/main" id="{00000000-0008-0000-0200-0000DD020000}"/>
            </a:ext>
          </a:extLst>
        </xdr:cNvPr>
        <xdr:cNvSpPr txBox="1"/>
      </xdr:nvSpPr>
      <xdr:spPr>
        <a:xfrm>
          <a:off x="19310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60234</xdr:rowOff>
    </xdr:from>
    <xdr:to>
      <xdr:col>116</xdr:col>
      <xdr:colOff>114300</xdr:colOff>
      <xdr:row>106</xdr:row>
      <xdr:rowOff>161834</xdr:rowOff>
    </xdr:to>
    <xdr:sp macro="" textlink="">
      <xdr:nvSpPr>
        <xdr:cNvPr id="739" name="楕円 738">
          <a:extLst>
            <a:ext uri="{FF2B5EF4-FFF2-40B4-BE49-F238E27FC236}">
              <a16:creationId xmlns:a16="http://schemas.microsoft.com/office/drawing/2014/main" id="{00000000-0008-0000-0200-0000E3020000}"/>
            </a:ext>
          </a:extLst>
        </xdr:cNvPr>
        <xdr:cNvSpPr/>
      </xdr:nvSpPr>
      <xdr:spPr>
        <a:xfrm>
          <a:off x="22110700" y="1823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38661</xdr:rowOff>
    </xdr:from>
    <xdr:ext cx="469744" cy="259045"/>
    <xdr:sp macro="" textlink="">
      <xdr:nvSpPr>
        <xdr:cNvPr id="740" name="【庁舎】&#10;一人当たり面積該当値テキスト">
          <a:extLst>
            <a:ext uri="{FF2B5EF4-FFF2-40B4-BE49-F238E27FC236}">
              <a16:creationId xmlns:a16="http://schemas.microsoft.com/office/drawing/2014/main" id="{00000000-0008-0000-0200-0000E4020000}"/>
            </a:ext>
          </a:extLst>
        </xdr:cNvPr>
        <xdr:cNvSpPr txBox="1"/>
      </xdr:nvSpPr>
      <xdr:spPr>
        <a:xfrm>
          <a:off x="22199600" y="1821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71120</xdr:rowOff>
    </xdr:from>
    <xdr:to>
      <xdr:col>112</xdr:col>
      <xdr:colOff>38100</xdr:colOff>
      <xdr:row>107</xdr:row>
      <xdr:rowOff>1270</xdr:rowOff>
    </xdr:to>
    <xdr:sp macro="" textlink="">
      <xdr:nvSpPr>
        <xdr:cNvPr id="741" name="楕円 740">
          <a:extLst>
            <a:ext uri="{FF2B5EF4-FFF2-40B4-BE49-F238E27FC236}">
              <a16:creationId xmlns:a16="http://schemas.microsoft.com/office/drawing/2014/main" id="{00000000-0008-0000-0200-0000E5020000}"/>
            </a:ext>
          </a:extLst>
        </xdr:cNvPr>
        <xdr:cNvSpPr/>
      </xdr:nvSpPr>
      <xdr:spPr>
        <a:xfrm>
          <a:off x="21272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111034</xdr:rowOff>
    </xdr:from>
    <xdr:to>
      <xdr:col>116</xdr:col>
      <xdr:colOff>63500</xdr:colOff>
      <xdr:row>106</xdr:row>
      <xdr:rowOff>121920</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flipV="1">
          <a:off x="21323300" y="1828473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xdr:rowOff>
    </xdr:from>
    <xdr:to>
      <xdr:col>107</xdr:col>
      <xdr:colOff>101600</xdr:colOff>
      <xdr:row>107</xdr:row>
      <xdr:rowOff>115570</xdr:rowOff>
    </xdr:to>
    <xdr:sp macro="" textlink="">
      <xdr:nvSpPr>
        <xdr:cNvPr id="743" name="楕円 742">
          <a:extLst>
            <a:ext uri="{FF2B5EF4-FFF2-40B4-BE49-F238E27FC236}">
              <a16:creationId xmlns:a16="http://schemas.microsoft.com/office/drawing/2014/main" id="{00000000-0008-0000-0200-0000E7020000}"/>
            </a:ext>
          </a:extLst>
        </xdr:cNvPr>
        <xdr:cNvSpPr/>
      </xdr:nvSpPr>
      <xdr:spPr>
        <a:xfrm>
          <a:off x="20383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121920</xdr:rowOff>
    </xdr:from>
    <xdr:to>
      <xdr:col>111</xdr:col>
      <xdr:colOff>177800</xdr:colOff>
      <xdr:row>107</xdr:row>
      <xdr:rowOff>64770</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flipV="1">
          <a:off x="20434300" y="182956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163847</xdr:rowOff>
    </xdr:from>
    <xdr:ext cx="469744" cy="259045"/>
    <xdr:sp macro="" textlink="">
      <xdr:nvSpPr>
        <xdr:cNvPr id="745" name="n_1mainValue【庁舎】&#10;一人当たり面積">
          <a:extLst>
            <a:ext uri="{FF2B5EF4-FFF2-40B4-BE49-F238E27FC236}">
              <a16:creationId xmlns:a16="http://schemas.microsoft.com/office/drawing/2014/main" id="{00000000-0008-0000-0200-0000E9020000}"/>
            </a:ext>
          </a:extLst>
        </xdr:cNvPr>
        <xdr:cNvSpPr txBox="1"/>
      </xdr:nvSpPr>
      <xdr:spPr>
        <a:xfrm>
          <a:off x="210757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106697</xdr:rowOff>
    </xdr:from>
    <xdr:ext cx="469744" cy="259045"/>
    <xdr:sp macro="" textlink="">
      <xdr:nvSpPr>
        <xdr:cNvPr id="746" name="n_2mainValue【庁舎】&#10;一人当たり面積">
          <a:extLst>
            <a:ext uri="{FF2B5EF4-FFF2-40B4-BE49-F238E27FC236}">
              <a16:creationId xmlns:a16="http://schemas.microsoft.com/office/drawing/2014/main" id="{00000000-0008-0000-0200-0000EA020000}"/>
            </a:ext>
          </a:extLst>
        </xdr:cNvPr>
        <xdr:cNvSpPr txBox="1"/>
      </xdr:nvSpPr>
      <xdr:spPr>
        <a:xfrm>
          <a:off x="20199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a:extLst>
            <a:ext uri="{FF2B5EF4-FFF2-40B4-BE49-F238E27FC236}">
              <a16:creationId xmlns:a16="http://schemas.microsoft.com/office/drawing/2014/main" id="{00000000-0008-0000-0200-0000EB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a:extLst>
            <a:ext uri="{FF2B5EF4-FFF2-40B4-BE49-F238E27FC236}">
              <a16:creationId xmlns:a16="http://schemas.microsoft.com/office/drawing/2014/main" id="{00000000-0008-0000-0200-0000EC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有形固定資産減価償却率について、庁舎については築</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年以上を経過していることから、</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と比較しても極めて高い数値を示しています。住民生活の窓口、災害時には危機管理の中枢となることから、最優先での整備が必要とされます。</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そのため、庁舎新築に着手し、令和</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年度内の完成に向けて、現在、建築工事を進めているところです。</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また、その他の施設については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ほとんどが類似団体内平均値と比較して、近似値も</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しくはそれ</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以上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の数値となっており、</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中でも一般廃棄物処理施設であるし尿処理施設において、耐用年数が</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15</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年のその他工作物（処理設備）が多数あり、供用開始から</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9</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年が経過したことから、減価償却率が上昇したため、昨年度までは類似団体内平均値より下回っていた数値が初めて上回りました。</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全体的な施設の経年経過による老朽化への対応を鑑み、</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計画的な維持管理</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をしていきます</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今後は「能勢町公共施設等総合管理計画」に基づき、更新、統合・廃止、複合化及び長寿命化等を計画的に実施し、最適な施設配置と財政負担の軽減・平準化に取り組みます。</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10,114
10,030
98.75
5,252,296
5,042,732
149,444
3,345,445
5,617,684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本町は、少子高齢化に加え、人口減少の中でも</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担税力人口の減少</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の影響が大きいため</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、類似団体内平均値を下回</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り、年々、その差が開く</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傾向</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にあり、</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指標の悪化が続いている</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指標の改善には</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少子高齢化対策</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はもとより、企業誘致などによる雇用創出及び収入の確保に努め、</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健全な行財政運営</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を図る必要がある</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a:t>
          </a:r>
          <a:endParaRPr kumimoji="1" lang="ja-JP" altLang="en-US" sz="130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3326</xdr:rowOff>
    </xdr:from>
    <xdr:to>
      <xdr:col>23</xdr:col>
      <xdr:colOff>133350</xdr:colOff>
      <xdr:row>43</xdr:row>
      <xdr:rowOff>14817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756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60070</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43</xdr:row>
      <xdr:rowOff>3326</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143829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151795</xdr:rowOff>
    </xdr:from>
    <xdr:to>
      <xdr:col>15</xdr:col>
      <xdr:colOff>82550</xdr:colOff>
      <xdr:row>42</xdr:row>
      <xdr:rowOff>163285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526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140305</xdr:rowOff>
    </xdr:from>
    <xdr:to>
      <xdr:col>11</xdr:col>
      <xdr:colOff>31750</xdr:colOff>
      <xdr:row>42</xdr:row>
      <xdr:rowOff>151795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412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6851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123976</xdr:rowOff>
    </xdr:from>
    <xdr:to>
      <xdr:col>19</xdr:col>
      <xdr:colOff>184150</xdr:colOff>
      <xdr:row>43</xdr:row>
      <xdr:rowOff>54126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27412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100995</xdr:rowOff>
    </xdr:from>
    <xdr:to>
      <xdr:col>11</xdr:col>
      <xdr:colOff>82550</xdr:colOff>
      <xdr:row>43</xdr:row>
      <xdr:rowOff>31145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15922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89505</xdr:rowOff>
    </xdr:from>
    <xdr:to>
      <xdr:col>7</xdr:col>
      <xdr:colOff>31750</xdr:colOff>
      <xdr:row>43</xdr:row>
      <xdr:rowOff>19655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4432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0">
              <a:solidFill>
                <a:srgbClr val="000000"/>
              </a:solidFill>
              <a:effectLst/>
              <a:latin typeface="ＭＳ ゴシック" panose="020B0609070205080204" pitchFamily="49" charset="-128"/>
              <a:ea typeface="ＭＳ ゴシック" panose="020B0609070205080204" pitchFamily="49" charset="-128"/>
              <a:cs typeface="+mn-cs"/>
            </a:rPr>
            <a:t>　財政力指数同様、</a:t>
          </a:r>
          <a:r>
            <a:rPr kumimoji="1" lang="ja-JP" altLang="ja-JP" sz="1050" b="0">
              <a:solidFill>
                <a:srgbClr val="000000"/>
              </a:solidFill>
              <a:effectLst/>
              <a:latin typeface="ＭＳ ゴシック" panose="020B0609070205080204" pitchFamily="49" charset="-128"/>
              <a:ea typeface="ＭＳ ゴシック" panose="020B0609070205080204" pitchFamily="49" charset="-128"/>
              <a:cs typeface="+mn-cs"/>
            </a:rPr>
            <a:t>人口減少、少子高齢化等により歳入の根幹である町税が減少傾向にある一方で、新小中学校の建設</a:t>
          </a:r>
          <a:r>
            <a:rPr kumimoji="1" lang="ja-JP" altLang="en-US" sz="1050" b="0">
              <a:solidFill>
                <a:srgbClr val="000000"/>
              </a:solidFill>
              <a:effectLst/>
              <a:latin typeface="ＭＳ ゴシック" panose="020B0609070205080204" pitchFamily="49" charset="-128"/>
              <a:ea typeface="ＭＳ ゴシック" panose="020B0609070205080204" pitchFamily="49" charset="-128"/>
              <a:cs typeface="+mn-cs"/>
            </a:rPr>
            <a:t>時に借り入れた起債の元金償還が開始したことにより、公債費が大きく増加したことなどが要因となり、類似団体内平均値を上回った。</a:t>
          </a:r>
          <a:endParaRPr kumimoji="1" lang="en-US" altLang="ja-JP" sz="1050" b="0" strike="sngStrike" baseline="0">
            <a:solidFill>
              <a:srgbClr val="000000"/>
            </a:solidFill>
            <a:effectLst/>
            <a:latin typeface="ＭＳ ゴシック" panose="020B0609070205080204" pitchFamily="49" charset="-128"/>
            <a:ea typeface="ＭＳ ゴシック" panose="020B0609070205080204" pitchFamily="49" charset="-128"/>
            <a:cs typeface="+mn-cs"/>
          </a:endParaRPr>
        </a:p>
        <a:p>
          <a:r>
            <a:rPr lang="ja-JP" altLang="en-US" sz="1050" b="0">
              <a:solidFill>
                <a:srgbClr val="000000"/>
              </a:solidFill>
              <a:effectLst/>
              <a:latin typeface="ＭＳ ゴシック" panose="020B0609070205080204" pitchFamily="49" charset="-128"/>
              <a:ea typeface="ＭＳ ゴシック" panose="020B0609070205080204" pitchFamily="49" charset="-128"/>
              <a:cs typeface="+mn-cs"/>
            </a:rPr>
            <a:t>　また、類似団体内平均値</a:t>
          </a:r>
          <a:r>
            <a:rPr lang="ja-JP" altLang="ja-JP" sz="1050" b="0">
              <a:solidFill>
                <a:srgbClr val="000000"/>
              </a:solidFill>
              <a:effectLst/>
              <a:latin typeface="ＭＳ ゴシック" panose="020B0609070205080204" pitchFamily="49" charset="-128"/>
              <a:ea typeface="ＭＳ ゴシック" panose="020B0609070205080204" pitchFamily="49" charset="-128"/>
              <a:cs typeface="+mn-cs"/>
            </a:rPr>
            <a:t>と比べて</a:t>
          </a:r>
          <a:r>
            <a:rPr lang="en-US" altLang="ja-JP" sz="1050" b="0">
              <a:solidFill>
                <a:srgbClr val="000000"/>
              </a:solidFill>
              <a:effectLst/>
              <a:latin typeface="ＭＳ ゴシック" panose="020B0609070205080204" pitchFamily="49" charset="-128"/>
              <a:ea typeface="ＭＳ ゴシック" panose="020B0609070205080204" pitchFamily="49" charset="-128"/>
              <a:cs typeface="+mn-cs"/>
            </a:rPr>
            <a:t>10</a:t>
          </a:r>
          <a:r>
            <a:rPr lang="ja-JP" altLang="en-US" sz="1050" b="0">
              <a:solidFill>
                <a:srgbClr val="000000"/>
              </a:solidFill>
              <a:effectLst/>
              <a:latin typeface="ＭＳ ゴシック" panose="020B0609070205080204" pitchFamily="49" charset="-128"/>
              <a:ea typeface="ＭＳ ゴシック" panose="020B0609070205080204" pitchFamily="49" charset="-128"/>
              <a:cs typeface="+mn-cs"/>
            </a:rPr>
            <a:t>ポイント以上低い</a:t>
          </a:r>
          <a:r>
            <a:rPr lang="ja-JP" altLang="ja-JP" sz="1050" b="0">
              <a:solidFill>
                <a:srgbClr val="000000"/>
              </a:solidFill>
              <a:effectLst/>
              <a:latin typeface="ＭＳ ゴシック" panose="020B0609070205080204" pitchFamily="49" charset="-128"/>
              <a:ea typeface="ＭＳ ゴシック" panose="020B0609070205080204" pitchFamily="49" charset="-128"/>
              <a:cs typeface="+mn-cs"/>
            </a:rPr>
            <a:t>のは、税収入の差が大きいことや、ごみ処理施設や常備消防</a:t>
          </a:r>
          <a:r>
            <a:rPr lang="ja-JP" altLang="en-US" sz="1050" b="0">
              <a:solidFill>
                <a:srgbClr val="000000"/>
              </a:solidFill>
              <a:effectLst/>
              <a:latin typeface="ＭＳ ゴシック" panose="020B0609070205080204" pitchFamily="49" charset="-128"/>
              <a:ea typeface="ＭＳ ゴシック" panose="020B0609070205080204" pitchFamily="49" charset="-128"/>
              <a:cs typeface="+mn-cs"/>
            </a:rPr>
            <a:t>など、</a:t>
          </a:r>
          <a:r>
            <a:rPr lang="ja-JP" altLang="ja-JP" sz="1050" b="0">
              <a:solidFill>
                <a:srgbClr val="000000"/>
              </a:solidFill>
              <a:effectLst/>
              <a:latin typeface="ＭＳ ゴシック" panose="020B0609070205080204" pitchFamily="49" charset="-128"/>
              <a:ea typeface="ＭＳ ゴシック" panose="020B0609070205080204" pitchFamily="49" charset="-128"/>
              <a:cs typeface="+mn-cs"/>
            </a:rPr>
            <a:t>広域化事業</a:t>
          </a:r>
          <a:r>
            <a:rPr lang="ja-JP" altLang="en-US" sz="1050" b="0">
              <a:solidFill>
                <a:srgbClr val="000000"/>
              </a:solidFill>
              <a:effectLst/>
              <a:latin typeface="ＭＳ ゴシック" panose="020B0609070205080204" pitchFamily="49" charset="-128"/>
              <a:ea typeface="ＭＳ ゴシック" panose="020B0609070205080204" pitchFamily="49" charset="-128"/>
              <a:cs typeface="+mn-cs"/>
            </a:rPr>
            <a:t>への多額の</a:t>
          </a:r>
          <a:r>
            <a:rPr lang="ja-JP" altLang="ja-JP" sz="1050" b="0">
              <a:solidFill>
                <a:srgbClr val="000000"/>
              </a:solidFill>
              <a:effectLst/>
              <a:latin typeface="ＭＳ ゴシック" panose="020B0609070205080204" pitchFamily="49" charset="-128"/>
              <a:ea typeface="ＭＳ ゴシック" panose="020B0609070205080204" pitchFamily="49" charset="-128"/>
              <a:cs typeface="+mn-cs"/>
            </a:rPr>
            <a:t>負担金などが要因になっている。</a:t>
          </a:r>
          <a:endParaRPr lang="en-US" altLang="ja-JP" sz="1050" b="0">
            <a:solidFill>
              <a:srgbClr val="000000"/>
            </a:solidFill>
            <a:effectLst/>
            <a:latin typeface="ＭＳ ゴシック" panose="020B0609070205080204" pitchFamily="49" charset="-128"/>
            <a:ea typeface="ＭＳ ゴシック" panose="020B0609070205080204" pitchFamily="49" charset="-128"/>
            <a:cs typeface="+mn-cs"/>
          </a:endParaRPr>
        </a:p>
        <a:p>
          <a:r>
            <a:rPr lang="ja-JP" altLang="en-US" sz="1050" b="0">
              <a:solidFill>
                <a:srgbClr val="000000"/>
              </a:solidFill>
              <a:effectLst/>
              <a:latin typeface="ＭＳ ゴシック" panose="020B0609070205080204" pitchFamily="49" charset="-128"/>
              <a:ea typeface="ＭＳ ゴシック" panose="020B0609070205080204" pitchFamily="49" charset="-128"/>
              <a:cs typeface="+mn-cs"/>
            </a:rPr>
            <a:t>　今後も公共施設再編整備事業に係る公債費の増加等が見込まれ、経常収支比率の抑制には、効率的な事業の見直しや経常的な歳入の確保に努めなければならない。</a:t>
          </a:r>
          <a:endParaRPr lang="ja-JP" altLang="ja-JP" sz="1050" b="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125984</xdr:rowOff>
    </xdr:from>
    <xdr:to>
      <xdr:col>23</xdr:col>
      <xdr:colOff>133350</xdr:colOff>
      <xdr:row>67</xdr:row>
      <xdr:rowOff>2794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44168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147591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7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63246</xdr:rowOff>
    </xdr:from>
    <xdr:to>
      <xdr:col>19</xdr:col>
      <xdr:colOff>133350</xdr:colOff>
      <xdr:row>66</xdr:row>
      <xdr:rowOff>125984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37894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128524</xdr:rowOff>
    </xdr:from>
    <xdr:to>
      <xdr:col>15</xdr:col>
      <xdr:colOff>82550</xdr:colOff>
      <xdr:row>66</xdr:row>
      <xdr:rowOff>63246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27277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128524</xdr:rowOff>
    </xdr:from>
    <xdr:to>
      <xdr:col>11</xdr:col>
      <xdr:colOff>31750</xdr:colOff>
      <xdr:row>66</xdr:row>
      <xdr:rowOff>24638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27277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112539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123444</xdr:rowOff>
    </xdr:from>
    <xdr:to>
      <xdr:col>23</xdr:col>
      <xdr:colOff>184150</xdr:colOff>
      <xdr:row>67</xdr:row>
      <xdr:rowOff>53594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4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19321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335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75184</xdr:rowOff>
    </xdr:from>
    <xdr:to>
      <xdr:col>19</xdr:col>
      <xdr:colOff>184150</xdr:colOff>
      <xdr:row>67</xdr:row>
      <xdr:rowOff>5334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3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161561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47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12446</xdr:rowOff>
    </xdr:from>
    <xdr:to>
      <xdr:col>15</xdr:col>
      <xdr:colOff>133350</xdr:colOff>
      <xdr:row>66</xdr:row>
      <xdr:rowOff>114046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98823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4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77724</xdr:rowOff>
    </xdr:from>
    <xdr:to>
      <xdr:col>11</xdr:col>
      <xdr:colOff>82550</xdr:colOff>
      <xdr:row>66</xdr:row>
      <xdr:rowOff>7874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164101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145288</xdr:rowOff>
    </xdr:from>
    <xdr:to>
      <xdr:col>7</xdr:col>
      <xdr:colOff>31750</xdr:colOff>
      <xdr:row>66</xdr:row>
      <xdr:rowOff>75438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60215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7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[166,765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a:solidFill>
                <a:srgbClr val="000000"/>
              </a:solidFill>
              <a:effectLst/>
              <a:latin typeface="ＭＳ ゴシック" panose="020B0609070205080204" pitchFamily="49" charset="-128"/>
              <a:ea typeface="ＭＳ ゴシック" panose="020B0609070205080204" pitchFamily="49" charset="-128"/>
            </a:rPr>
            <a:t>　前年度に比べ、</a:t>
          </a:r>
          <a:r>
            <a:rPr lang="en-US" altLang="ja-JP" sz="1000">
              <a:solidFill>
                <a:srgbClr val="000000"/>
              </a:solidFill>
              <a:effectLst/>
              <a:latin typeface="ＭＳ ゴシック" panose="020B0609070205080204" pitchFamily="49" charset="-128"/>
              <a:ea typeface="ＭＳ ゴシック" panose="020B0609070205080204" pitchFamily="49" charset="-128"/>
            </a:rPr>
            <a:t>1</a:t>
          </a:r>
          <a:r>
            <a:rPr lang="ja-JP" altLang="en-US" sz="1000">
              <a:solidFill>
                <a:srgbClr val="000000"/>
              </a:solidFill>
              <a:effectLst/>
              <a:latin typeface="ＭＳ ゴシック" panose="020B0609070205080204" pitchFamily="49" charset="-128"/>
              <a:ea typeface="ＭＳ ゴシック" panose="020B0609070205080204" pitchFamily="49" charset="-128"/>
            </a:rPr>
            <a:t>人当たり決算額は、約</a:t>
          </a:r>
          <a:r>
            <a:rPr lang="en-US" altLang="ja-JP" sz="1000">
              <a:solidFill>
                <a:srgbClr val="000000"/>
              </a:solidFill>
              <a:effectLst/>
              <a:latin typeface="ＭＳ ゴシック" panose="020B0609070205080204" pitchFamily="49" charset="-128"/>
              <a:ea typeface="ＭＳ ゴシック" panose="020B0609070205080204" pitchFamily="49" charset="-128"/>
            </a:rPr>
            <a:t>7</a:t>
          </a:r>
          <a:r>
            <a:rPr lang="ja-JP" altLang="en-US" sz="1000">
              <a:solidFill>
                <a:srgbClr val="000000"/>
              </a:solidFill>
              <a:effectLst/>
              <a:latin typeface="ＭＳ ゴシック" panose="020B0609070205080204" pitchFamily="49" charset="-128"/>
              <a:ea typeface="ＭＳ ゴシック" panose="020B0609070205080204" pitchFamily="49" charset="-128"/>
            </a:rPr>
            <a:t>千円（約</a:t>
          </a:r>
          <a:r>
            <a:rPr lang="en-US" altLang="ja-JP" sz="1000">
              <a:solidFill>
                <a:srgbClr val="000000"/>
              </a:solidFill>
              <a:effectLst/>
              <a:latin typeface="ＭＳ ゴシック" panose="020B0609070205080204" pitchFamily="49" charset="-128"/>
              <a:ea typeface="ＭＳ ゴシック" panose="020B0609070205080204" pitchFamily="49" charset="-128"/>
            </a:rPr>
            <a:t>4.5</a:t>
          </a:r>
          <a:r>
            <a:rPr lang="ja-JP" altLang="en-US" sz="1000">
              <a:solidFill>
                <a:srgbClr val="000000"/>
              </a:solidFill>
              <a:effectLst/>
              <a:latin typeface="ＭＳ ゴシック" panose="020B0609070205080204" pitchFamily="49" charset="-128"/>
              <a:ea typeface="ＭＳ ゴシック" panose="020B0609070205080204" pitchFamily="49" charset="-128"/>
            </a:rPr>
            <a:t>ポイント）増加している。この要因は、物件費の増加によるもので、施設管理運営等において、直営から業務委託へ移行したことによるものであり、その分人件費が抑制されている。</a:t>
          </a:r>
          <a:endParaRPr lang="en-US" altLang="ja-JP" sz="1000">
            <a:solidFill>
              <a:srgbClr val="000000"/>
            </a:solidFill>
            <a:effectLst/>
            <a:latin typeface="ＭＳ ゴシック" panose="020B0609070205080204" pitchFamily="49" charset="-128"/>
            <a:ea typeface="ＭＳ ゴシック" panose="020B0609070205080204" pitchFamily="49" charset="-128"/>
          </a:endParaRPr>
        </a:p>
        <a:p>
          <a:r>
            <a:rPr lang="ja-JP" altLang="en-US" sz="1000">
              <a:solidFill>
                <a:srgbClr val="000000"/>
              </a:solidFill>
              <a:effectLst/>
              <a:latin typeface="ＭＳ ゴシック" panose="020B0609070205080204" pitchFamily="49" charset="-128"/>
              <a:ea typeface="ＭＳ ゴシック" panose="020B0609070205080204" pitchFamily="49" charset="-128"/>
            </a:rPr>
            <a:t>　また、人口の減少も人口１人当たり人件費・物件費等決算額増加の要因となっている。</a:t>
          </a:r>
          <a:endParaRPr lang="en-US" altLang="ja-JP" sz="1000">
            <a:solidFill>
              <a:srgbClr val="000000"/>
            </a:solidFill>
            <a:effectLst/>
            <a:latin typeface="ＭＳ ゴシック" panose="020B0609070205080204" pitchFamily="49" charset="-128"/>
            <a:ea typeface="ＭＳ ゴシック" panose="020B0609070205080204" pitchFamily="49" charset="-128"/>
          </a:endParaRPr>
        </a:p>
        <a:p>
          <a:r>
            <a:rPr lang="ja-JP" altLang="en-US" sz="1000">
              <a:solidFill>
                <a:srgbClr val="000000"/>
              </a:solidFill>
              <a:effectLst/>
              <a:latin typeface="ＭＳ ゴシック" panose="020B0609070205080204" pitchFamily="49" charset="-128"/>
              <a:ea typeface="ＭＳ ゴシック" panose="020B0609070205080204" pitchFamily="49" charset="-128"/>
            </a:rPr>
            <a:t>類似団体内平均値と比べて、本町の決算額が低い一つの要因としては、人件費において、地域手当が加算されていないため、給与に差が生じていることもいえる。</a:t>
          </a:r>
          <a:endParaRPr lang="en-US" altLang="ja-JP" sz="1000">
            <a:solidFill>
              <a:srgbClr val="000000"/>
            </a:solidFill>
            <a:effectLst/>
            <a:latin typeface="ＭＳ ゴシック" panose="020B0609070205080204" pitchFamily="49" charset="-128"/>
            <a:ea typeface="ＭＳ ゴシック" panose="020B0609070205080204" pitchFamily="49" charset="-128"/>
          </a:endParaRPr>
        </a:p>
        <a:p>
          <a:r>
            <a:rPr lang="ja-JP" altLang="en-US" sz="1000">
              <a:solidFill>
                <a:srgbClr val="000000"/>
              </a:solidFill>
              <a:effectLst/>
              <a:latin typeface="ＭＳ ゴシック" panose="020B0609070205080204" pitchFamily="49" charset="-128"/>
              <a:ea typeface="ＭＳ ゴシック" panose="020B0609070205080204" pitchFamily="49" charset="-128"/>
            </a:rPr>
            <a:t>　次年度以降も、人件費と物件費との相互関係を見極め、直営から業務委託への移行などを図り、全体としての抑制に努め、引き続き、類似団体内平均値を下回るように努める。</a:t>
          </a:r>
          <a:endParaRPr lang="ja-JP" altLang="ja-JP" sz="10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450,739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152485</xdr:rowOff>
    </xdr:from>
    <xdr:to>
      <xdr:col>23</xdr:col>
      <xdr:colOff>133350</xdr:colOff>
      <xdr:row>82</xdr:row>
      <xdr:rowOff>10274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39935"/>
          <a:ext cx="838200" cy="2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152889</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040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152485</xdr:rowOff>
    </xdr:from>
    <xdr:to>
      <xdr:col>19</xdr:col>
      <xdr:colOff>133350</xdr:colOff>
      <xdr:row>82</xdr:row>
      <xdr:rowOff>23178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039935"/>
          <a:ext cx="889000" cy="4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65560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24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161482</xdr:rowOff>
    </xdr:from>
    <xdr:to>
      <xdr:col>15</xdr:col>
      <xdr:colOff>82550</xdr:colOff>
      <xdr:row>82</xdr:row>
      <xdr:rowOff>23178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048932"/>
          <a:ext cx="889000" cy="3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62020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156118</xdr:rowOff>
    </xdr:from>
    <xdr:to>
      <xdr:col>11</xdr:col>
      <xdr:colOff>31750</xdr:colOff>
      <xdr:row>81</xdr:row>
      <xdr:rowOff>161482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043568"/>
          <a:ext cx="889000" cy="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126012</xdr:rowOff>
    </xdr:from>
    <xdr:to>
      <xdr:col>11</xdr:col>
      <xdr:colOff>82550</xdr:colOff>
      <xdr:row>82</xdr:row>
      <xdr:rowOff>56162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40939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31232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130924</xdr:rowOff>
    </xdr:from>
    <xdr:to>
      <xdr:col>23</xdr:col>
      <xdr:colOff>184150</xdr:colOff>
      <xdr:row>82</xdr:row>
      <xdr:rowOff>61074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1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147451</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86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101685</xdr:rowOff>
    </xdr:from>
    <xdr:to>
      <xdr:col>19</xdr:col>
      <xdr:colOff>184150</xdr:colOff>
      <xdr:row>82</xdr:row>
      <xdr:rowOff>31835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8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42012</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758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143828</xdr:rowOff>
    </xdr:from>
    <xdr:to>
      <xdr:col>15</xdr:col>
      <xdr:colOff>133350</xdr:colOff>
      <xdr:row>82</xdr:row>
      <xdr:rowOff>73978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03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58755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11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110682</xdr:rowOff>
    </xdr:from>
    <xdr:to>
      <xdr:col>11</xdr:col>
      <xdr:colOff>82550</xdr:colOff>
      <xdr:row>82</xdr:row>
      <xdr:rowOff>40832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99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51009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6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105318</xdr:rowOff>
    </xdr:from>
    <xdr:to>
      <xdr:col>7</xdr:col>
      <xdr:colOff>31750</xdr:colOff>
      <xdr:row>82</xdr:row>
      <xdr:rowOff>35468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9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45645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76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職員の平均年齢が</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高いため</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、類似団体内平均値を上回る結果となっている。</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また、</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職員の年齢構成</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が均整</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でなく、特定の年齢層に</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偏在している状態が数年来続いており、今後も</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同様の</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状態</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が継続する見込みである。今後については、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偏在する年齢層の退職時期も見据え、</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計画的な新規職員採用を行い、年齢構成の</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均整</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化及び数値の抑制に努める。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136979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98418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136979</xdr:rowOff>
    </xdr:from>
    <xdr:to>
      <xdr:col>77</xdr:col>
      <xdr:colOff>44450</xdr:colOff>
      <xdr:row>87</xdr:row>
      <xdr:rowOff>136979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5053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113091</xdr:rowOff>
    </xdr:from>
    <xdr:to>
      <xdr:col>72</xdr:col>
      <xdr:colOff>203200</xdr:colOff>
      <xdr:row>87</xdr:row>
      <xdr:rowOff>136979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857791"/>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78618</xdr:rowOff>
    </xdr:from>
    <xdr:to>
      <xdr:col>68</xdr:col>
      <xdr:colOff>152400</xdr:colOff>
      <xdr:row>86</xdr:row>
      <xdr:rowOff>113091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823318"/>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62291</xdr:rowOff>
    </xdr:from>
    <xdr:to>
      <xdr:col>68</xdr:col>
      <xdr:colOff>203200</xdr:colOff>
      <xdr:row>86</xdr:row>
      <xdr:rowOff>163891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[8.60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過年度に</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財政再建プログラム及び、自立経営プランに基づき職員数を削減</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してきたこ</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とで、類似団体内平均値を</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近年は</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下回っている。</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ただし、</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地方分権によ</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り</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業務量</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が増加している昨今においては</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、定員適正化計画</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の見直しや業務改善を図るなど、職員負担の増幅が住民サービスの低下につながることのない対策も</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必要である。</a:t>
          </a:r>
          <a:endParaRPr kumimoji="1" lang="ja-JP" altLang="en-US" sz="1300">
            <a:solidFill>
              <a:srgbClr val="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21412</xdr:rowOff>
    </xdr:from>
    <xdr:to>
      <xdr:col>81</xdr:col>
      <xdr:colOff>44450</xdr:colOff>
      <xdr:row>61</xdr:row>
      <xdr:rowOff>27686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79862"/>
          <a:ext cx="8382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32935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91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12726</xdr:rowOff>
    </xdr:from>
    <xdr:to>
      <xdr:col>77</xdr:col>
      <xdr:colOff>44450</xdr:colOff>
      <xdr:row>61</xdr:row>
      <xdr:rowOff>21412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71176"/>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134205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592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12726</xdr:rowOff>
    </xdr:from>
    <xdr:to>
      <xdr:col>72</xdr:col>
      <xdr:colOff>203200</xdr:colOff>
      <xdr:row>61</xdr:row>
      <xdr:rowOff>20447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471176"/>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130344</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17069</xdr:rowOff>
    </xdr:from>
    <xdr:to>
      <xdr:col>68</xdr:col>
      <xdr:colOff>152400</xdr:colOff>
      <xdr:row>61</xdr:row>
      <xdr:rowOff>20447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75519"/>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46863</xdr:rowOff>
    </xdr:from>
    <xdr:to>
      <xdr:col>68</xdr:col>
      <xdr:colOff>203200</xdr:colOff>
      <xdr:row>61</xdr:row>
      <xdr:rowOff>148463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133240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149165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148336</xdr:rowOff>
    </xdr:from>
    <xdr:to>
      <xdr:col>81</xdr:col>
      <xdr:colOff>95250</xdr:colOff>
      <xdr:row>61</xdr:row>
      <xdr:rowOff>78486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164863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8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142062</xdr:rowOff>
    </xdr:from>
    <xdr:to>
      <xdr:col>77</xdr:col>
      <xdr:colOff>95250</xdr:colOff>
      <xdr:row>61</xdr:row>
      <xdr:rowOff>72212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2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82389</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97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133376</xdr:rowOff>
    </xdr:from>
    <xdr:to>
      <xdr:col>73</xdr:col>
      <xdr:colOff>44450</xdr:colOff>
      <xdr:row>61</xdr:row>
      <xdr:rowOff>63526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2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73703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89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141097</xdr:rowOff>
    </xdr:from>
    <xdr:to>
      <xdr:col>68</xdr:col>
      <xdr:colOff>203200</xdr:colOff>
      <xdr:row>61</xdr:row>
      <xdr:rowOff>71247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81424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9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137719</xdr:rowOff>
    </xdr:from>
    <xdr:to>
      <xdr:col>64</xdr:col>
      <xdr:colOff>152400</xdr:colOff>
      <xdr:row>61</xdr:row>
      <xdr:rowOff>67869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2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78046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[15.5%]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rgbClr val="000000"/>
              </a:solidFill>
              <a:latin typeface="ＭＳ ゴシック" panose="020B0609070205080204" pitchFamily="49" charset="-128"/>
              <a:ea typeface="ＭＳ ゴシック" panose="020B0609070205080204" pitchFamily="49" charset="-128"/>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し尿処理施設や新</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小中</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学校建設</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事業債の元金償還が開始されたことにより、年々元利償還金が増加しており、実質公債費比率の数値が悪化している。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今後も大規模な公共投資が控えていることから数値の上昇は避けられず、更なる悪化が見込まれる。発行する場合においても極力地方交付税算入のある有利な起債を行う必要がある</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a:t>
          </a:r>
          <a:endParaRPr kumimoji="1" lang="ja-JP" altLang="en-US" sz="1300">
            <a:solidFill>
              <a:srgbClr val="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109038</xdr:rowOff>
    </xdr:from>
    <xdr:to>
      <xdr:col>81</xdr:col>
      <xdr:colOff>44450</xdr:colOff>
      <xdr:row>43</xdr:row>
      <xdr:rowOff>164193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481388"/>
          <a:ext cx="8382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113410</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9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60778</xdr:rowOff>
    </xdr:from>
    <xdr:to>
      <xdr:col>77</xdr:col>
      <xdr:colOff>44450</xdr:colOff>
      <xdr:row>43</xdr:row>
      <xdr:rowOff>109038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4331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44104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156391</xdr:rowOff>
    </xdr:from>
    <xdr:to>
      <xdr:col>72</xdr:col>
      <xdr:colOff>203200</xdr:colOff>
      <xdr:row>43</xdr:row>
      <xdr:rowOff>60778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357291"/>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44104</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142603</xdr:rowOff>
    </xdr:from>
    <xdr:to>
      <xdr:col>68</xdr:col>
      <xdr:colOff>152400</xdr:colOff>
      <xdr:row>42</xdr:row>
      <xdr:rowOff>156391</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34350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126836</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1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113393</xdr:rowOff>
    </xdr:from>
    <xdr:to>
      <xdr:col>81</xdr:col>
      <xdr:colOff>95250</xdr:colOff>
      <xdr:row>44</xdr:row>
      <xdr:rowOff>43543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9270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58238</xdr:rowOff>
    </xdr:from>
    <xdr:to>
      <xdr:col>77</xdr:col>
      <xdr:colOff>95250</xdr:colOff>
      <xdr:row>43</xdr:row>
      <xdr:rowOff>159838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43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144615</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51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9978</xdr:rowOff>
    </xdr:from>
    <xdr:to>
      <xdr:col>73</xdr:col>
      <xdr:colOff>44450</xdr:colOff>
      <xdr:row>43</xdr:row>
      <xdr:rowOff>111578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96355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105591</xdr:rowOff>
    </xdr:from>
    <xdr:to>
      <xdr:col>68</xdr:col>
      <xdr:colOff>203200</xdr:colOff>
      <xdr:row>43</xdr:row>
      <xdr:rowOff>35741</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30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20518</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92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91803</xdr:rowOff>
    </xdr:from>
    <xdr:to>
      <xdr:col>64</xdr:col>
      <xdr:colOff>152400</xdr:colOff>
      <xdr:row>43</xdr:row>
      <xdr:rowOff>21953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2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6730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7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[115.4%]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H27</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年度に新学校建設による多額の起債及び基金取崩しを行っ</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た</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ため数値が悪化しているが、</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H28</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年度以降は地方債の抑制に努めた結果、数値が改善している。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今後、公共施設再編等による地方債の発行及び多額の財政調整基金の取崩しが見込まれるため、数値の悪化は避けられない状況である。</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将来</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負担を少しでも軽減すべく、地方債発行の抑制に努めるとともに、</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発行する場合においても</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極力地方交付税算入のある有利な起債を行</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う必要がある</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41317</xdr:rowOff>
    </xdr:from>
    <xdr:to>
      <xdr:col>81</xdr:col>
      <xdr:colOff>44450</xdr:colOff>
      <xdr:row>19</xdr:row>
      <xdr:rowOff>87969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298867"/>
          <a:ext cx="838200" cy="4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87969</xdr:rowOff>
    </xdr:from>
    <xdr:to>
      <xdr:col>77</xdr:col>
      <xdr:colOff>44450</xdr:colOff>
      <xdr:row>19</xdr:row>
      <xdr:rowOff>122555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345519"/>
          <a:ext cx="8890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122555</xdr:rowOff>
    </xdr:from>
    <xdr:to>
      <xdr:col>72</xdr:col>
      <xdr:colOff>203200</xdr:colOff>
      <xdr:row>19</xdr:row>
      <xdr:rowOff>147489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380105"/>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56049</xdr:rowOff>
    </xdr:from>
    <xdr:to>
      <xdr:col>68</xdr:col>
      <xdr:colOff>152400</xdr:colOff>
      <xdr:row>19</xdr:row>
      <xdr:rowOff>147489</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970699"/>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24934</xdr:rowOff>
    </xdr:from>
    <xdr:to>
      <xdr:col>68</xdr:col>
      <xdr:colOff>203200</xdr:colOff>
      <xdr:row>14</xdr:row>
      <xdr:rowOff>126534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136711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1609</xdr:rowOff>
    </xdr:from>
    <xdr:to>
      <xdr:col>64</xdr:col>
      <xdr:colOff>152400</xdr:colOff>
      <xdr:row>14</xdr:row>
      <xdr:rowOff>103209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113386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161967</xdr:rowOff>
    </xdr:from>
    <xdr:to>
      <xdr:col>81</xdr:col>
      <xdr:colOff>95250</xdr:colOff>
      <xdr:row>19</xdr:row>
      <xdr:rowOff>92117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24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134044</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22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37169</xdr:rowOff>
    </xdr:from>
    <xdr:to>
      <xdr:col>77</xdr:col>
      <xdr:colOff>95250</xdr:colOff>
      <xdr:row>19</xdr:row>
      <xdr:rowOff>138769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29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123546</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381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71755</xdr:rowOff>
    </xdr:from>
    <xdr:to>
      <xdr:col>73</xdr:col>
      <xdr:colOff>44450</xdr:colOff>
      <xdr:row>20</xdr:row>
      <xdr:rowOff>1905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32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158132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41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96689</xdr:rowOff>
    </xdr:from>
    <xdr:to>
      <xdr:col>68</xdr:col>
      <xdr:colOff>203200</xdr:colOff>
      <xdr:row>20</xdr:row>
      <xdr:rowOff>26839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35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11616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44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5249</xdr:rowOff>
    </xdr:from>
    <xdr:to>
      <xdr:col>64</xdr:col>
      <xdr:colOff>152400</xdr:colOff>
      <xdr:row>17</xdr:row>
      <xdr:rowOff>106849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91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91626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006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10,114
10,030
98.75
5,252,296
5,042,732
149,444
3,345,445
5,617,684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ゴシック" panose="020B0609070205080204" pitchFamily="49" charset="-128"/>
              <a:ea typeface="ＭＳ ゴシック" panose="020B0609070205080204" pitchFamily="49" charset="-128"/>
            </a:rPr>
            <a:t>　人件費の経常収支比率が類似団体内平均値に比べて、</a:t>
          </a:r>
          <a:r>
            <a:rPr kumimoji="1" lang="en-US" altLang="ja-JP" sz="1300">
              <a:solidFill>
                <a:srgbClr val="000000"/>
              </a:solidFill>
              <a:latin typeface="ＭＳ ゴシック" panose="020B0609070205080204" pitchFamily="49" charset="-128"/>
              <a:ea typeface="ＭＳ ゴシック" panose="020B0609070205080204" pitchFamily="49" charset="-128"/>
            </a:rPr>
            <a:t>1.6</a:t>
          </a:r>
          <a:r>
            <a:rPr kumimoji="1" lang="ja-JP" altLang="en-US" sz="1300">
              <a:solidFill>
                <a:srgbClr val="000000"/>
              </a:solidFill>
              <a:latin typeface="ＭＳ ゴシック" panose="020B0609070205080204" pitchFamily="49" charset="-128"/>
              <a:ea typeface="ＭＳ ゴシック" panose="020B0609070205080204" pitchFamily="49" charset="-128"/>
            </a:rPr>
            <a:t>ポイント高くなっているが、施設管理運営等において、直営から委託へ移行したこともあり、前年度より改善している。</a:t>
          </a:r>
          <a:endParaRPr kumimoji="1" lang="en-US" altLang="ja-JP" sz="1300">
            <a:solidFill>
              <a:srgbClr val="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101854</xdr:rowOff>
    </xdr:from>
    <xdr:to>
      <xdr:col>24</xdr:col>
      <xdr:colOff>25400</xdr:colOff>
      <xdr:row>37</xdr:row>
      <xdr:rowOff>156718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4550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165879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156718</xdr:rowOff>
    </xdr:from>
    <xdr:to>
      <xdr:col>19</xdr:col>
      <xdr:colOff>187325</xdr:colOff>
      <xdr:row>37</xdr:row>
      <xdr:rowOff>170434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003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170434</xdr:rowOff>
    </xdr:from>
    <xdr:to>
      <xdr:col>15</xdr:col>
      <xdr:colOff>98425</xdr:colOff>
      <xdr:row>38</xdr:row>
      <xdr:rowOff>17272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140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17272</xdr:rowOff>
    </xdr:from>
    <xdr:to>
      <xdr:col>11</xdr:col>
      <xdr:colOff>9525</xdr:colOff>
      <xdr:row>39</xdr:row>
      <xdr:rowOff>42418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53237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23131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105918</xdr:rowOff>
    </xdr:from>
    <xdr:to>
      <xdr:col>20</xdr:col>
      <xdr:colOff>38100</xdr:colOff>
      <xdr:row>38</xdr:row>
      <xdr:rowOff>36068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20845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119634</xdr:rowOff>
    </xdr:from>
    <xdr:to>
      <xdr:col>15</xdr:col>
      <xdr:colOff>149225</xdr:colOff>
      <xdr:row>38</xdr:row>
      <xdr:rowOff>49785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34561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137922</xdr:rowOff>
    </xdr:from>
    <xdr:to>
      <xdr:col>11</xdr:col>
      <xdr:colOff>60325</xdr:colOff>
      <xdr:row>38</xdr:row>
      <xdr:rowOff>68072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52849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163068</xdr:rowOff>
    </xdr:from>
    <xdr:to>
      <xdr:col>6</xdr:col>
      <xdr:colOff>171450</xdr:colOff>
      <xdr:row>39</xdr:row>
      <xdr:rowOff>93218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77995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rgbClr val="000000"/>
              </a:solidFill>
              <a:effectLst/>
              <a:latin typeface="ＭＳ ゴシック" panose="020B0609070205080204" pitchFamily="49" charset="-128"/>
              <a:ea typeface="ＭＳ ゴシック" panose="020B0609070205080204" pitchFamily="49" charset="-128"/>
              <a:cs typeface="+mn-cs"/>
            </a:rPr>
            <a:t>　類似団体内平均値に比べ、昨年度からさらに差が生じた要因は、施設管理等において、直営から業務委託へ移行したことが主たる要因であり、そのため、人件費が抑制できている。今後も、効率的な施設運営を図るべく、人件費との相互関係を勘案しながら、委託への移行はやむなしと考える。また、</a:t>
          </a:r>
          <a:r>
            <a:rPr lang="ja-JP" altLang="ja-JP" sz="1100">
              <a:solidFill>
                <a:srgbClr val="000000"/>
              </a:solidFill>
              <a:effectLst/>
              <a:latin typeface="ＭＳ ゴシック" panose="020B0609070205080204" pitchFamily="49" charset="-128"/>
              <a:ea typeface="ＭＳ ゴシック" panose="020B0609070205080204" pitchFamily="49" charset="-128"/>
              <a:cs typeface="+mn-cs"/>
            </a:rPr>
            <a:t>事務事業の電算化が平常となっている今日において、管理経費は必要不可欠で、更新や改修費用が増加</a:t>
          </a:r>
          <a:r>
            <a:rPr lang="ja-JP" altLang="en-US" sz="1100">
              <a:solidFill>
                <a:srgbClr val="000000"/>
              </a:solidFill>
              <a:effectLst/>
              <a:latin typeface="ＭＳ ゴシック" panose="020B0609070205080204" pitchFamily="49" charset="-128"/>
              <a:ea typeface="ＭＳ ゴシック" panose="020B0609070205080204" pitchFamily="49" charset="-128"/>
              <a:cs typeface="+mn-cs"/>
            </a:rPr>
            <a:t>傾向にあり、今後はクラウド化などによる経費の抑制に努めていく。</a:t>
          </a:r>
          <a:endParaRPr kumimoji="1" lang="ja-JP" altLang="en-US" sz="1300">
            <a:solidFill>
              <a:srgbClr val="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161290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845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12717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55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62230</xdr:rowOff>
    </xdr:from>
    <xdr:to>
      <xdr:col>78</xdr:col>
      <xdr:colOff>69850</xdr:colOff>
      <xdr:row>17</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76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119380</xdr:rowOff>
    </xdr:from>
    <xdr:to>
      <xdr:col>73</xdr:col>
      <xdr:colOff>180975</xdr:colOff>
      <xdr:row>17</xdr:row>
      <xdr:rowOff>62230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625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119380</xdr:rowOff>
    </xdr:from>
    <xdr:to>
      <xdr:col>69</xdr:col>
      <xdr:colOff>92075</xdr:colOff>
      <xdr:row>17</xdr:row>
      <xdr:rowOff>16510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862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110490</xdr:rowOff>
    </xdr:from>
    <xdr:to>
      <xdr:col>82</xdr:col>
      <xdr:colOff>158750</xdr:colOff>
      <xdr:row>18</xdr:row>
      <xdr:rowOff>40640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82567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11430</xdr:rowOff>
    </xdr:from>
    <xdr:to>
      <xdr:col>74</xdr:col>
      <xdr:colOff>31750</xdr:colOff>
      <xdr:row>17</xdr:row>
      <xdr:rowOff>113030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68580</xdr:rowOff>
    </xdr:from>
    <xdr:to>
      <xdr:col>69</xdr:col>
      <xdr:colOff>142875</xdr:colOff>
      <xdr:row>16</xdr:row>
      <xdr:rowOff>170180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8907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137160</xdr:rowOff>
    </xdr:from>
    <xdr:to>
      <xdr:col>65</xdr:col>
      <xdr:colOff>53975</xdr:colOff>
      <xdr:row>17</xdr:row>
      <xdr:rowOff>67310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52087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ゴシック" panose="020B0609070205080204" pitchFamily="49" charset="-128"/>
              <a:ea typeface="ＭＳ ゴシック" panose="020B0609070205080204" pitchFamily="49" charset="-128"/>
            </a:rPr>
            <a:t>　扶助費の経常収支比率の割合が低いのは、児童数が類似団体内平均値に比べて少ないことが要因であるため、必ずしも、良好なものであるとは言い難い。少子高齢化の課題を抱える本町としては、抑制のみに注視できるものではない。</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158750</xdr:rowOff>
    </xdr:from>
    <xdr:to>
      <xdr:col>24</xdr:col>
      <xdr:colOff>25400</xdr:colOff>
      <xdr:row>56</xdr:row>
      <xdr:rowOff>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588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158750</xdr:rowOff>
    </xdr:from>
    <xdr:to>
      <xdr:col>19</xdr:col>
      <xdr:colOff>187325</xdr:colOff>
      <xdr:row>56</xdr:row>
      <xdr:rowOff>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588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0</xdr:rowOff>
    </xdr:from>
    <xdr:to>
      <xdr:col>15</xdr:col>
      <xdr:colOff>98425</xdr:colOff>
      <xdr:row>56</xdr:row>
      <xdr:rowOff>25400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601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25400</xdr:rowOff>
    </xdr:from>
    <xdr:to>
      <xdr:col>11</xdr:col>
      <xdr:colOff>9525</xdr:colOff>
      <xdr:row>56</xdr:row>
      <xdr:rowOff>63500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62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120650</xdr:rowOff>
    </xdr:from>
    <xdr:to>
      <xdr:col>24</xdr:col>
      <xdr:colOff>76200</xdr:colOff>
      <xdr:row>56</xdr:row>
      <xdr:rowOff>50800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137177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107950</xdr:rowOff>
    </xdr:from>
    <xdr:to>
      <xdr:col>20</xdr:col>
      <xdr:colOff>38100</xdr:colOff>
      <xdr:row>56</xdr:row>
      <xdr:rowOff>38100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48277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120650</xdr:rowOff>
    </xdr:from>
    <xdr:to>
      <xdr:col>15</xdr:col>
      <xdr:colOff>149225</xdr:colOff>
      <xdr:row>56</xdr:row>
      <xdr:rowOff>50800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60977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146050</xdr:rowOff>
    </xdr:from>
    <xdr:to>
      <xdr:col>11</xdr:col>
      <xdr:colOff>60325</xdr:colOff>
      <xdr:row>56</xdr:row>
      <xdr:rowOff>76200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86377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xdr:rowOff>
    </xdr:from>
    <xdr:to>
      <xdr:col>6</xdr:col>
      <xdr:colOff>171450</xdr:colOff>
      <xdr:row>56</xdr:row>
      <xdr:rowOff>114300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特別会計への繰出金の割合が、</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類似団体内平均値に比べ</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高いことが要因と思われる。今後も高い水準での推移が見込まれるため、その他の経費</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の抑制に努め</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、全体の調整を図る必要がある。</a:t>
          </a:r>
          <a:endParaRPr kumimoji="1" lang="ja-JP" altLang="en-US" sz="1300">
            <a:solidFill>
              <a:srgbClr val="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60</xdr:row>
      <xdr:rowOff>45357</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102997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113954</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15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25763</xdr:rowOff>
    </xdr:from>
    <xdr:to>
      <xdr:col>78</xdr:col>
      <xdr:colOff>69850</xdr:colOff>
      <xdr:row>60</xdr:row>
      <xdr:rowOff>45357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103127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25763</xdr:rowOff>
    </xdr:from>
    <xdr:to>
      <xdr:col>73</xdr:col>
      <xdr:colOff>180975</xdr:colOff>
      <xdr:row>60</xdr:row>
      <xdr:rowOff>58420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103127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44286</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58420</xdr:rowOff>
    </xdr:from>
    <xdr:to>
      <xdr:col>69</xdr:col>
      <xdr:colOff>92075</xdr:colOff>
      <xdr:row>60</xdr:row>
      <xdr:rowOff>58420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345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105427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166007</xdr:rowOff>
    </xdr:from>
    <xdr:to>
      <xdr:col>78</xdr:col>
      <xdr:colOff>120650</xdr:colOff>
      <xdr:row>60</xdr:row>
      <xdr:rowOff>96157</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80934</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36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146413</xdr:rowOff>
    </xdr:from>
    <xdr:to>
      <xdr:col>74</xdr:col>
      <xdr:colOff>31750</xdr:colOff>
      <xdr:row>60</xdr:row>
      <xdr:rowOff>76563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26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61340</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34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7620</xdr:rowOff>
    </xdr:from>
    <xdr:to>
      <xdr:col>69</xdr:col>
      <xdr:colOff>142875</xdr:colOff>
      <xdr:row>60</xdr:row>
      <xdr:rowOff>109220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93997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7620</xdr:rowOff>
    </xdr:from>
    <xdr:to>
      <xdr:col>65</xdr:col>
      <xdr:colOff>53975</xdr:colOff>
      <xdr:row>60</xdr:row>
      <xdr:rowOff>109220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93997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広域による常備消防やごみ処理施設組合への</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負担金</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や</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水道高料金対策費等</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が類似団体内平均値に比べ比率が高い要因となっている。ただし、日常生活に直結する経費であり、早急な削減は困難なため、見直すべきところを抽出し、補助費全体で抑制に取り組む必要がある。</a:t>
          </a:r>
          <a:endParaRPr kumimoji="1" lang="ja-JP" altLang="en-US" sz="1300">
            <a:solidFill>
              <a:srgbClr val="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62992</xdr:rowOff>
    </xdr:from>
    <xdr:to>
      <xdr:col>82</xdr:col>
      <xdr:colOff>107950</xdr:colOff>
      <xdr:row>38</xdr:row>
      <xdr:rowOff>90424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5780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40149</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12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40132</xdr:rowOff>
    </xdr:from>
    <xdr:to>
      <xdr:col>78</xdr:col>
      <xdr:colOff>69850</xdr:colOff>
      <xdr:row>38</xdr:row>
      <xdr:rowOff>62992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5552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17272</xdr:rowOff>
    </xdr:from>
    <xdr:to>
      <xdr:col>73</xdr:col>
      <xdr:colOff>180975</xdr:colOff>
      <xdr:row>38</xdr:row>
      <xdr:rowOff>40132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5323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126255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38</xdr:row>
      <xdr:rowOff>17272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35863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98823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39624</xdr:rowOff>
    </xdr:from>
    <xdr:to>
      <xdr:col>82</xdr:col>
      <xdr:colOff>158750</xdr:colOff>
      <xdr:row>38</xdr:row>
      <xdr:rowOff>141224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11701</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xdr:rowOff>
    </xdr:from>
    <xdr:to>
      <xdr:col>78</xdr:col>
      <xdr:colOff>120650</xdr:colOff>
      <xdr:row>38</xdr:row>
      <xdr:rowOff>113792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98569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160782</xdr:rowOff>
    </xdr:from>
    <xdr:to>
      <xdr:col>74</xdr:col>
      <xdr:colOff>31750</xdr:colOff>
      <xdr:row>38</xdr:row>
      <xdr:rowOff>90932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75709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137922</xdr:rowOff>
    </xdr:from>
    <xdr:to>
      <xdr:col>69</xdr:col>
      <xdr:colOff>142875</xdr:colOff>
      <xdr:row>38</xdr:row>
      <xdr:rowOff>68072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52849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ゴシック" panose="020B0609070205080204" pitchFamily="49" charset="-128"/>
              <a:ea typeface="ＭＳ ゴシック" panose="020B0609070205080204" pitchFamily="49" charset="-128"/>
            </a:rPr>
            <a:t>　過年度に起債を抑制していた効果により、これまでは類似団体内平均値より低い水準を維持していたが、昨年度に引き続き新学校建設に係る起債の元金償還が開始したことにより、公債費が増加したため、類似団体内平均値と同率に上昇した。今後、公共施設再編整備事業に係る起債の発行により、さらなる公債費の増加は明らかであり、可能な限り借入額の抑制に努めなければならない。</a:t>
          </a:r>
          <a:endParaRPr kumimoji="1" lang="en-US" altLang="ja-JP" sz="1100">
            <a:solidFill>
              <a:srgbClr val="000000"/>
            </a:solidFill>
            <a:latin typeface="ＭＳ ゴシック" panose="020B0609070205080204" pitchFamily="49" charset="-128"/>
            <a:ea typeface="ＭＳ ゴシック" panose="020B0609070205080204" pitchFamily="49"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19558</xdr:rowOff>
    </xdr:from>
    <xdr:to>
      <xdr:col>24</xdr:col>
      <xdr:colOff>25400</xdr:colOff>
      <xdr:row>77</xdr:row>
      <xdr:rowOff>56135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221208"/>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154432</xdr:rowOff>
    </xdr:from>
    <xdr:to>
      <xdr:col>19</xdr:col>
      <xdr:colOff>187325</xdr:colOff>
      <xdr:row>77</xdr:row>
      <xdr:rowOff>19558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184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94996</xdr:rowOff>
    </xdr:from>
    <xdr:to>
      <xdr:col>15</xdr:col>
      <xdr:colOff>98425</xdr:colOff>
      <xdr:row>76</xdr:row>
      <xdr:rowOff>154432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1251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94996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111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148862</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140208</xdr:rowOff>
    </xdr:from>
    <xdr:to>
      <xdr:col>20</xdr:col>
      <xdr:colOff>38100</xdr:colOff>
      <xdr:row>77</xdr:row>
      <xdr:rowOff>70358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103632</xdr:rowOff>
    </xdr:from>
    <xdr:to>
      <xdr:col>15</xdr:col>
      <xdr:colOff>149225</xdr:colOff>
      <xdr:row>77</xdr:row>
      <xdr:rowOff>33782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43959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44196</xdr:rowOff>
    </xdr:from>
    <xdr:to>
      <xdr:col>11</xdr:col>
      <xdr:colOff>60325</xdr:colOff>
      <xdr:row>76</xdr:row>
      <xdr:rowOff>145796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155973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ゴシック" panose="020B0609070205080204" pitchFamily="49" charset="-128"/>
              <a:ea typeface="ＭＳ ゴシック" panose="020B0609070205080204" pitchFamily="49" charset="-128"/>
            </a:rPr>
            <a:t>　扶助費を除くすべての性質において、類似団体内平均値を上回る結果となった。経常経費全体の抑制に努めることは言うまでもないが、義務的経費の抑制は多くを望めないことから、それ以外の経常経費の効率的な抑制を目指す。</a:t>
          </a:r>
          <a:endParaRPr kumimoji="1" lang="en-US" altLang="ja-JP" sz="1300">
            <a:solidFill>
              <a:srgbClr val="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161289</xdr:rowOff>
    </xdr:from>
    <xdr:to>
      <xdr:col>82</xdr:col>
      <xdr:colOff>107950</xdr:colOff>
      <xdr:row>79</xdr:row>
      <xdr:rowOff>170435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705839"/>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170451</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138430</xdr:rowOff>
    </xdr:from>
    <xdr:to>
      <xdr:col>78</xdr:col>
      <xdr:colOff>69850</xdr:colOff>
      <xdr:row>79</xdr:row>
      <xdr:rowOff>161289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6829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66819</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97282</xdr:rowOff>
    </xdr:from>
    <xdr:to>
      <xdr:col>73</xdr:col>
      <xdr:colOff>180975</xdr:colOff>
      <xdr:row>79</xdr:row>
      <xdr:rowOff>138430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6418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97282</xdr:rowOff>
    </xdr:from>
    <xdr:to>
      <xdr:col>69</xdr:col>
      <xdr:colOff>92075</xdr:colOff>
      <xdr:row>80</xdr:row>
      <xdr:rowOff>3556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6418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119635</xdr:rowOff>
    </xdr:from>
    <xdr:to>
      <xdr:col>82</xdr:col>
      <xdr:colOff>158750</xdr:colOff>
      <xdr:row>80</xdr:row>
      <xdr:rowOff>49785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91712</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110489</xdr:rowOff>
    </xdr:from>
    <xdr:to>
      <xdr:col>78</xdr:col>
      <xdr:colOff>120650</xdr:colOff>
      <xdr:row>80</xdr:row>
      <xdr:rowOff>40639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25416</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87630</xdr:rowOff>
    </xdr:from>
    <xdr:to>
      <xdr:col>74</xdr:col>
      <xdr:colOff>31750</xdr:colOff>
      <xdr:row>80</xdr:row>
      <xdr:rowOff>17780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46482</xdr:rowOff>
    </xdr:from>
    <xdr:to>
      <xdr:col>69</xdr:col>
      <xdr:colOff>142875</xdr:colOff>
      <xdr:row>79</xdr:row>
      <xdr:rowOff>148082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132859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124206</xdr:rowOff>
    </xdr:from>
    <xdr:to>
      <xdr:col>65</xdr:col>
      <xdr:colOff>53975</xdr:colOff>
      <xdr:row>80</xdr:row>
      <xdr:rowOff>54356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39133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60,850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243,654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24625</xdr:rowOff>
    </xdr:from>
    <xdr:to>
      <xdr:col>29</xdr:col>
      <xdr:colOff>127000</xdr:colOff>
      <xdr:row>18</xdr:row>
      <xdr:rowOff>38570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58350"/>
          <a:ext cx="647700" cy="13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83751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74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38570</xdr:rowOff>
    </xdr:from>
    <xdr:to>
      <xdr:col>26</xdr:col>
      <xdr:colOff>50800</xdr:colOff>
      <xdr:row>18</xdr:row>
      <xdr:rowOff>40323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72295"/>
          <a:ext cx="698500" cy="1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37375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2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16396</xdr:rowOff>
    </xdr:from>
    <xdr:to>
      <xdr:col>22</xdr:col>
      <xdr:colOff>114300</xdr:colOff>
      <xdr:row>18</xdr:row>
      <xdr:rowOff>40323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150121"/>
          <a:ext cx="698500" cy="23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51206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167866</xdr:rowOff>
    </xdr:from>
    <xdr:to>
      <xdr:col>18</xdr:col>
      <xdr:colOff>177800</xdr:colOff>
      <xdr:row>18</xdr:row>
      <xdr:rowOff>16396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30141"/>
          <a:ext cx="698500" cy="19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98275</xdr:rowOff>
    </xdr:from>
    <xdr:to>
      <xdr:col>19</xdr:col>
      <xdr:colOff>38100</xdr:colOff>
      <xdr:row>18</xdr:row>
      <xdr:rowOff>28425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38602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32788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145275</xdr:rowOff>
    </xdr:from>
    <xdr:to>
      <xdr:col>29</xdr:col>
      <xdr:colOff>177800</xdr:colOff>
      <xdr:row>18</xdr:row>
      <xdr:rowOff>75425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07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117352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159220</xdr:rowOff>
    </xdr:from>
    <xdr:to>
      <xdr:col>26</xdr:col>
      <xdr:colOff>101600</xdr:colOff>
      <xdr:row>18</xdr:row>
      <xdr:rowOff>89370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21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74147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07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100,355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160973</xdr:rowOff>
    </xdr:from>
    <xdr:to>
      <xdr:col>22</xdr:col>
      <xdr:colOff>165100</xdr:colOff>
      <xdr:row>18</xdr:row>
      <xdr:rowOff>91123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23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75899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09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137046</xdr:rowOff>
    </xdr:from>
    <xdr:to>
      <xdr:col>19</xdr:col>
      <xdr:colOff>38100</xdr:colOff>
      <xdr:row>18</xdr:row>
      <xdr:rowOff>67196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99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51973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8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117066</xdr:rowOff>
    </xdr:from>
    <xdr:to>
      <xdr:col>15</xdr:col>
      <xdr:colOff>101600</xdr:colOff>
      <xdr:row>18</xdr:row>
      <xdr:rowOff>47216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79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31993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6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66954</xdr:rowOff>
    </xdr:from>
    <xdr:to>
      <xdr:col>29</xdr:col>
      <xdr:colOff>127000</xdr:colOff>
      <xdr:row>34</xdr:row>
      <xdr:rowOff>95205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334404"/>
          <a:ext cx="647700" cy="28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82338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92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77032</xdr:rowOff>
    </xdr:from>
    <xdr:to>
      <xdr:col>26</xdr:col>
      <xdr:colOff>50800</xdr:colOff>
      <xdr:row>34</xdr:row>
      <xdr:rowOff>95205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344482"/>
          <a:ext cx="698500" cy="18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189590</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99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77032</xdr:rowOff>
    </xdr:from>
    <xdr:to>
      <xdr:col>22</xdr:col>
      <xdr:colOff>114300</xdr:colOff>
      <xdr:row>34</xdr:row>
      <xdr:rowOff>216764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344482"/>
          <a:ext cx="698500" cy="139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193438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216764</xdr:rowOff>
    </xdr:from>
    <xdr:to>
      <xdr:col>18</xdr:col>
      <xdr:colOff>177800</xdr:colOff>
      <xdr:row>34</xdr:row>
      <xdr:rowOff>273627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484214"/>
          <a:ext cx="698500" cy="56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82582</xdr:rowOff>
    </xdr:from>
    <xdr:to>
      <xdr:col>19</xdr:col>
      <xdr:colOff>38100</xdr:colOff>
      <xdr:row>35</xdr:row>
      <xdr:rowOff>184182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168959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156100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6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16154</xdr:rowOff>
    </xdr:from>
    <xdr:to>
      <xdr:col>29</xdr:col>
      <xdr:colOff>177800</xdr:colOff>
      <xdr:row>34</xdr:row>
      <xdr:rowOff>117754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283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204131</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12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44405</xdr:rowOff>
    </xdr:from>
    <xdr:to>
      <xdr:col>26</xdr:col>
      <xdr:colOff>101600</xdr:colOff>
      <xdr:row>34</xdr:row>
      <xdr:rowOff>146005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311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156182</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080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26232</xdr:rowOff>
    </xdr:from>
    <xdr:to>
      <xdr:col>22</xdr:col>
      <xdr:colOff>165100</xdr:colOff>
      <xdr:row>34</xdr:row>
      <xdr:rowOff>127832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293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138009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062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165964</xdr:rowOff>
    </xdr:from>
    <xdr:to>
      <xdr:col>19</xdr:col>
      <xdr:colOff>38100</xdr:colOff>
      <xdr:row>34</xdr:row>
      <xdr:rowOff>267564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433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277741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20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222828</xdr:rowOff>
    </xdr:from>
    <xdr:to>
      <xdr:col>15</xdr:col>
      <xdr:colOff>101600</xdr:colOff>
      <xdr:row>34</xdr:row>
      <xdr:rowOff>324428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490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334605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259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10,114
10,030
98.75
5,252,296
5,042,732
149,444
3,345,445
5,617,684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241,727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4552</xdr:rowOff>
    </xdr:from>
    <xdr:to>
      <xdr:col>24</xdr:col>
      <xdr:colOff>63500</xdr:colOff>
      <xdr:row>37</xdr:row>
      <xdr:rowOff>11394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48202"/>
          <a:ext cx="838200" cy="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10520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54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166804</xdr:rowOff>
    </xdr:from>
    <xdr:to>
      <xdr:col>19</xdr:col>
      <xdr:colOff>177800</xdr:colOff>
      <xdr:row>37</xdr:row>
      <xdr:rowOff>4552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39004"/>
          <a:ext cx="889000" cy="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146788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166804</xdr:rowOff>
    </xdr:from>
    <xdr:to>
      <xdr:col>15</xdr:col>
      <xdr:colOff>50800</xdr:colOff>
      <xdr:row>37</xdr:row>
      <xdr:rowOff>14016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39004"/>
          <a:ext cx="889000" cy="1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157342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163497</xdr:rowOff>
    </xdr:from>
    <xdr:to>
      <xdr:col>10</xdr:col>
      <xdr:colOff>114300</xdr:colOff>
      <xdr:row>37</xdr:row>
      <xdr:rowOff>14016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35697"/>
          <a:ext cx="889000" cy="2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42281</xdr:rowOff>
    </xdr:from>
    <xdr:to>
      <xdr:col>10</xdr:col>
      <xdr:colOff>165100</xdr:colOff>
      <xdr:row>37</xdr:row>
      <xdr:rowOff>143881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135008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127563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132044</xdr:rowOff>
    </xdr:from>
    <xdr:to>
      <xdr:col>24</xdr:col>
      <xdr:colOff>114300</xdr:colOff>
      <xdr:row>37</xdr:row>
      <xdr:rowOff>62194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0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154921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5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125202</xdr:rowOff>
    </xdr:from>
    <xdr:to>
      <xdr:col>20</xdr:col>
      <xdr:colOff>38100</xdr:colOff>
      <xdr:row>37</xdr:row>
      <xdr:rowOff>55352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9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71879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072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116004</xdr:rowOff>
    </xdr:from>
    <xdr:to>
      <xdr:col>15</xdr:col>
      <xdr:colOff>101600</xdr:colOff>
      <xdr:row>37</xdr:row>
      <xdr:rowOff>46154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62681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063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134666</xdr:rowOff>
    </xdr:from>
    <xdr:to>
      <xdr:col>10</xdr:col>
      <xdr:colOff>165100</xdr:colOff>
      <xdr:row>37</xdr:row>
      <xdr:rowOff>64816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0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81343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8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112697</xdr:rowOff>
    </xdr:from>
    <xdr:to>
      <xdr:col>6</xdr:col>
      <xdr:colOff>38100</xdr:colOff>
      <xdr:row>37</xdr:row>
      <xdr:rowOff>42847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8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59374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060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338,902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125836</xdr:rowOff>
    </xdr:from>
    <xdr:to>
      <xdr:col>24</xdr:col>
      <xdr:colOff>63500</xdr:colOff>
      <xdr:row>57</xdr:row>
      <xdr:rowOff>144253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98486"/>
          <a:ext cx="838200" cy="1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12332</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1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96316</xdr:rowOff>
    </xdr:from>
    <xdr:to>
      <xdr:col>19</xdr:col>
      <xdr:colOff>177800</xdr:colOff>
      <xdr:row>57</xdr:row>
      <xdr:rowOff>144253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868966"/>
          <a:ext cx="889000" cy="4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123855</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55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96316</xdr:rowOff>
    </xdr:from>
    <xdr:to>
      <xdr:col>15</xdr:col>
      <xdr:colOff>50800</xdr:colOff>
      <xdr:row>57</xdr:row>
      <xdr:rowOff>139376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68966"/>
          <a:ext cx="889000" cy="4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143259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5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139376</xdr:rowOff>
    </xdr:from>
    <xdr:to>
      <xdr:col>10</xdr:col>
      <xdr:colOff>114300</xdr:colOff>
      <xdr:row>57</xdr:row>
      <xdr:rowOff>157340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12026"/>
          <a:ext cx="889000" cy="1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33289</xdr:rowOff>
    </xdr:from>
    <xdr:to>
      <xdr:col>10</xdr:col>
      <xdr:colOff>165100</xdr:colOff>
      <xdr:row>57</xdr:row>
      <xdr:rowOff>134889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151416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8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49692</xdr:rowOff>
    </xdr:from>
    <xdr:to>
      <xdr:col>6</xdr:col>
      <xdr:colOff>38100</xdr:colOff>
      <xdr:row>57</xdr:row>
      <xdr:rowOff>151292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167819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9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75036</xdr:rowOff>
    </xdr:from>
    <xdr:to>
      <xdr:col>24</xdr:col>
      <xdr:colOff>114300</xdr:colOff>
      <xdr:row>58</xdr:row>
      <xdr:rowOff>5186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4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161413</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6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93453</xdr:rowOff>
    </xdr:from>
    <xdr:to>
      <xdr:col>20</xdr:col>
      <xdr:colOff>38100</xdr:colOff>
      <xdr:row>58</xdr:row>
      <xdr:rowOff>23603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14730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9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63,805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45516</xdr:rowOff>
    </xdr:from>
    <xdr:to>
      <xdr:col>15</xdr:col>
      <xdr:colOff>101600</xdr:colOff>
      <xdr:row>57</xdr:row>
      <xdr:rowOff>147116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138243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91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88576</xdr:rowOff>
    </xdr:from>
    <xdr:to>
      <xdr:col>10</xdr:col>
      <xdr:colOff>165100</xdr:colOff>
      <xdr:row>58</xdr:row>
      <xdr:rowOff>18726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6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9853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5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106540</xdr:rowOff>
    </xdr:from>
    <xdr:to>
      <xdr:col>6</xdr:col>
      <xdr:colOff>38100</xdr:colOff>
      <xdr:row>58</xdr:row>
      <xdr:rowOff>36690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27817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7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60,370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22017</xdr:rowOff>
    </xdr:from>
    <xdr:to>
      <xdr:col>24</xdr:col>
      <xdr:colOff>63500</xdr:colOff>
      <xdr:row>78</xdr:row>
      <xdr:rowOff>44283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395117"/>
          <a:ext cx="838200" cy="2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50740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8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22017</xdr:rowOff>
    </xdr:from>
    <xdr:to>
      <xdr:col>19</xdr:col>
      <xdr:colOff>177800</xdr:colOff>
      <xdr:row>78</xdr:row>
      <xdr:rowOff>66914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395117"/>
          <a:ext cx="889000" cy="4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152438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49495</xdr:rowOff>
    </xdr:from>
    <xdr:to>
      <xdr:col>15</xdr:col>
      <xdr:colOff>50800</xdr:colOff>
      <xdr:row>78</xdr:row>
      <xdr:rowOff>66914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422595"/>
          <a:ext cx="889000" cy="1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166336</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49495</xdr:rowOff>
    </xdr:from>
    <xdr:to>
      <xdr:col>10</xdr:col>
      <xdr:colOff>114300</xdr:colOff>
      <xdr:row>78</xdr:row>
      <xdr:rowOff>54432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22595"/>
          <a:ext cx="8890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41306</xdr:rowOff>
    </xdr:from>
    <xdr:to>
      <xdr:col>10</xdr:col>
      <xdr:colOff>165100</xdr:colOff>
      <xdr:row>77</xdr:row>
      <xdr:rowOff>142906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159433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156246</xdr:rowOff>
    </xdr:from>
    <xdr:to>
      <xdr:col>6</xdr:col>
      <xdr:colOff>38100</xdr:colOff>
      <xdr:row>77</xdr:row>
      <xdr:rowOff>86396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102923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164933</xdr:rowOff>
    </xdr:from>
    <xdr:to>
      <xdr:col>24</xdr:col>
      <xdr:colOff>114300</xdr:colOff>
      <xdr:row>78</xdr:row>
      <xdr:rowOff>95083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6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79860</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8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142667</xdr:rowOff>
    </xdr:from>
    <xdr:to>
      <xdr:col>20</xdr:col>
      <xdr:colOff>38100</xdr:colOff>
      <xdr:row>78</xdr:row>
      <xdr:rowOff>72817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4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63944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3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16114</xdr:rowOff>
    </xdr:from>
    <xdr:to>
      <xdr:col>15</xdr:col>
      <xdr:colOff>101600</xdr:colOff>
      <xdr:row>78</xdr:row>
      <xdr:rowOff>117714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8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108841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8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170145</xdr:rowOff>
    </xdr:from>
    <xdr:to>
      <xdr:col>10</xdr:col>
      <xdr:colOff>165100</xdr:colOff>
      <xdr:row>78</xdr:row>
      <xdr:rowOff>100295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7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91422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6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3632</xdr:rowOff>
    </xdr:from>
    <xdr:to>
      <xdr:col>6</xdr:col>
      <xdr:colOff>38100</xdr:colOff>
      <xdr:row>78</xdr:row>
      <xdr:rowOff>105232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96359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6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165240</xdr:rowOff>
    </xdr:from>
    <xdr:to>
      <xdr:col>24</xdr:col>
      <xdr:colOff>63500</xdr:colOff>
      <xdr:row>98</xdr:row>
      <xdr:rowOff>28105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795890"/>
          <a:ext cx="838200" cy="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10062</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97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164885</xdr:rowOff>
    </xdr:from>
    <xdr:to>
      <xdr:col>19</xdr:col>
      <xdr:colOff>177800</xdr:colOff>
      <xdr:row>97</xdr:row>
      <xdr:rowOff>165240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795535"/>
          <a:ext cx="8890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99420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164885</xdr:rowOff>
    </xdr:from>
    <xdr:to>
      <xdr:col>15</xdr:col>
      <xdr:colOff>50800</xdr:colOff>
      <xdr:row>98</xdr:row>
      <xdr:rowOff>32741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795535"/>
          <a:ext cx="889000" cy="3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123054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32741</xdr:rowOff>
    </xdr:from>
    <xdr:to>
      <xdr:col>10</xdr:col>
      <xdr:colOff>114300</xdr:colOff>
      <xdr:row>98</xdr:row>
      <xdr:rowOff>71056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34841"/>
          <a:ext cx="889000" cy="3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62218</xdr:rowOff>
    </xdr:from>
    <xdr:to>
      <xdr:col>10</xdr:col>
      <xdr:colOff>165100</xdr:colOff>
      <xdr:row>96</xdr:row>
      <xdr:rowOff>163818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8895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120002</xdr:rowOff>
    </xdr:from>
    <xdr:to>
      <xdr:col>6</xdr:col>
      <xdr:colOff>38100</xdr:colOff>
      <xdr:row>97</xdr:row>
      <xdr:rowOff>50152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66679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5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148755</xdr:rowOff>
    </xdr:from>
    <xdr:to>
      <xdr:col>24</xdr:col>
      <xdr:colOff>114300</xdr:colOff>
      <xdr:row>98</xdr:row>
      <xdr:rowOff>78905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77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127182</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75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114440</xdr:rowOff>
    </xdr:from>
    <xdr:to>
      <xdr:col>20</xdr:col>
      <xdr:colOff>38100</xdr:colOff>
      <xdr:row>98</xdr:row>
      <xdr:rowOff>44590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74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35717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83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114085</xdr:rowOff>
    </xdr:from>
    <xdr:to>
      <xdr:col>15</xdr:col>
      <xdr:colOff>101600</xdr:colOff>
      <xdr:row>98</xdr:row>
      <xdr:rowOff>44235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7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35362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83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153391</xdr:rowOff>
    </xdr:from>
    <xdr:to>
      <xdr:col>10</xdr:col>
      <xdr:colOff>165100</xdr:colOff>
      <xdr:row>98</xdr:row>
      <xdr:rowOff>83541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78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74668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8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44,422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20256</xdr:rowOff>
    </xdr:from>
    <xdr:to>
      <xdr:col>6</xdr:col>
      <xdr:colOff>38100</xdr:colOff>
      <xdr:row>98</xdr:row>
      <xdr:rowOff>121856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112983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1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229,469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96998</xdr:rowOff>
    </xdr:from>
    <xdr:to>
      <xdr:col>55</xdr:col>
      <xdr:colOff>0</xdr:colOff>
      <xdr:row>36</xdr:row>
      <xdr:rowOff>106958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69198"/>
          <a:ext cx="8382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18743</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19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90107</xdr:rowOff>
    </xdr:from>
    <xdr:to>
      <xdr:col>50</xdr:col>
      <xdr:colOff>114300</xdr:colOff>
      <xdr:row>36</xdr:row>
      <xdr:rowOff>106958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262307"/>
          <a:ext cx="889000" cy="1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150602</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59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90107</xdr:rowOff>
    </xdr:from>
    <xdr:to>
      <xdr:col>45</xdr:col>
      <xdr:colOff>177800</xdr:colOff>
      <xdr:row>36</xdr:row>
      <xdr:rowOff>116487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262307"/>
          <a:ext cx="889000" cy="2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142419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31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116487</xdr:rowOff>
    </xdr:from>
    <xdr:to>
      <xdr:col>41</xdr:col>
      <xdr:colOff>50800</xdr:colOff>
      <xdr:row>37</xdr:row>
      <xdr:rowOff>86188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88687"/>
          <a:ext cx="889000" cy="14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54140</xdr:rowOff>
    </xdr:from>
    <xdr:to>
      <xdr:col>41</xdr:col>
      <xdr:colOff>101600</xdr:colOff>
      <xdr:row>36</xdr:row>
      <xdr:rowOff>155740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0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44721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46198</xdr:rowOff>
    </xdr:from>
    <xdr:to>
      <xdr:col>55</xdr:col>
      <xdr:colOff>50800</xdr:colOff>
      <xdr:row>36</xdr:row>
      <xdr:rowOff>147798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1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24625</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9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56158</xdr:rowOff>
    </xdr:from>
    <xdr:to>
      <xdr:col>50</xdr:col>
      <xdr:colOff>165100</xdr:colOff>
      <xdr:row>36</xdr:row>
      <xdr:rowOff>157758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2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148885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32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77,513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39307</xdr:rowOff>
    </xdr:from>
    <xdr:to>
      <xdr:col>46</xdr:col>
      <xdr:colOff>38100</xdr:colOff>
      <xdr:row>36</xdr:row>
      <xdr:rowOff>140907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1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157434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598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80,093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65687</xdr:rowOff>
    </xdr:from>
    <xdr:to>
      <xdr:col>41</xdr:col>
      <xdr:colOff>101600</xdr:colOff>
      <xdr:row>36</xdr:row>
      <xdr:rowOff>167287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3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158414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33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35388</xdr:rowOff>
    </xdr:from>
    <xdr:to>
      <xdr:col>36</xdr:col>
      <xdr:colOff>165100</xdr:colOff>
      <xdr:row>37</xdr:row>
      <xdr:rowOff>136988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7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128115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47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414,231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76557</xdr:rowOff>
    </xdr:from>
    <xdr:to>
      <xdr:col>55</xdr:col>
      <xdr:colOff>0</xdr:colOff>
      <xdr:row>58</xdr:row>
      <xdr:rowOff>121477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20657"/>
          <a:ext cx="838200" cy="4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22897</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62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121477</xdr:rowOff>
    </xdr:from>
    <xdr:to>
      <xdr:col>50</xdr:col>
      <xdr:colOff>114300</xdr:colOff>
      <xdr:row>58</xdr:row>
      <xdr:rowOff>137928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65577"/>
          <a:ext cx="889000" cy="1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111503</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92563</xdr:rowOff>
    </xdr:from>
    <xdr:to>
      <xdr:col>45</xdr:col>
      <xdr:colOff>177800</xdr:colOff>
      <xdr:row>58</xdr:row>
      <xdr:rowOff>137928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8665063"/>
          <a:ext cx="889000" cy="141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151912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92563</xdr:rowOff>
    </xdr:from>
    <xdr:to>
      <xdr:col>41</xdr:col>
      <xdr:colOff>50800</xdr:colOff>
      <xdr:row>56</xdr:row>
      <xdr:rowOff>140683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8665063"/>
          <a:ext cx="889000" cy="107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47096</xdr:rowOff>
    </xdr:from>
    <xdr:to>
      <xdr:col>41</xdr:col>
      <xdr:colOff>101600</xdr:colOff>
      <xdr:row>57</xdr:row>
      <xdr:rowOff>148696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139823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9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158101</xdr:rowOff>
    </xdr:from>
    <xdr:to>
      <xdr:col>36</xdr:col>
      <xdr:colOff>165100</xdr:colOff>
      <xdr:row>57</xdr:row>
      <xdr:rowOff>88251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79378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25757</xdr:rowOff>
    </xdr:from>
    <xdr:to>
      <xdr:col>55</xdr:col>
      <xdr:colOff>50800</xdr:colOff>
      <xdr:row>58</xdr:row>
      <xdr:rowOff>127357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6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112134</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70677</xdr:rowOff>
    </xdr:from>
    <xdr:to>
      <xdr:col>50</xdr:col>
      <xdr:colOff>165100</xdr:colOff>
      <xdr:row>59</xdr:row>
      <xdr:rowOff>827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1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163404</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10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87128</xdr:rowOff>
    </xdr:from>
    <xdr:to>
      <xdr:col>46</xdr:col>
      <xdr:colOff>38100</xdr:colOff>
      <xdr:row>59</xdr:row>
      <xdr:rowOff>17278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3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8405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12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41763</xdr:rowOff>
    </xdr:from>
    <xdr:to>
      <xdr:col>41</xdr:col>
      <xdr:colOff>101600</xdr:colOff>
      <xdr:row>50</xdr:row>
      <xdr:rowOff>143363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861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159890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8389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89883</xdr:rowOff>
    </xdr:from>
    <xdr:to>
      <xdr:col>36</xdr:col>
      <xdr:colOff>165100</xdr:colOff>
      <xdr:row>57</xdr:row>
      <xdr:rowOff>20033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69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36560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466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342,164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153107</xdr:rowOff>
    </xdr:from>
    <xdr:to>
      <xdr:col>55</xdr:col>
      <xdr:colOff>0</xdr:colOff>
      <xdr:row>79</xdr:row>
      <xdr:rowOff>12751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26207"/>
          <a:ext cx="838200" cy="3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88349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89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12751</xdr:rowOff>
    </xdr:from>
    <xdr:to>
      <xdr:col>50</xdr:col>
      <xdr:colOff>114300</xdr:colOff>
      <xdr:row>79</xdr:row>
      <xdr:rowOff>14853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57301"/>
          <a:ext cx="889000" cy="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13181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116188</xdr:rowOff>
    </xdr:from>
    <xdr:to>
      <xdr:col>45</xdr:col>
      <xdr:colOff>177800</xdr:colOff>
      <xdr:row>79</xdr:row>
      <xdr:rowOff>14853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2117688"/>
          <a:ext cx="889000" cy="144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24951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116188</xdr:rowOff>
    </xdr:from>
    <xdr:to>
      <xdr:col>41</xdr:col>
      <xdr:colOff>50800</xdr:colOff>
      <xdr:row>77</xdr:row>
      <xdr:rowOff>16489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2117688"/>
          <a:ext cx="889000" cy="110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56519</xdr:rowOff>
    </xdr:from>
    <xdr:to>
      <xdr:col>41</xdr:col>
      <xdr:colOff>101600</xdr:colOff>
      <xdr:row>78</xdr:row>
      <xdr:rowOff>158119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149246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52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112140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4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102307</xdr:rowOff>
    </xdr:from>
    <xdr:to>
      <xdr:col>55</xdr:col>
      <xdr:colOff>50800</xdr:colOff>
      <xdr:row>79</xdr:row>
      <xdr:rowOff>32457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7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43899</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1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16,481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133401</xdr:rowOff>
    </xdr:from>
    <xdr:to>
      <xdr:col>50</xdr:col>
      <xdr:colOff>165100</xdr:colOff>
      <xdr:row>79</xdr:row>
      <xdr:rowOff>63551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0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54678</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59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135503</xdr:rowOff>
    </xdr:from>
    <xdr:to>
      <xdr:col>46</xdr:col>
      <xdr:colOff>38100</xdr:colOff>
      <xdr:row>79</xdr:row>
      <xdr:rowOff>65653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0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56780</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60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65388</xdr:rowOff>
    </xdr:from>
    <xdr:to>
      <xdr:col>41</xdr:col>
      <xdr:colOff>101600</xdr:colOff>
      <xdr:row>70</xdr:row>
      <xdr:rowOff>166988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20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12065</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184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137139</xdr:rowOff>
    </xdr:from>
    <xdr:to>
      <xdr:col>36</xdr:col>
      <xdr:colOff>165100</xdr:colOff>
      <xdr:row>77</xdr:row>
      <xdr:rowOff>67289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1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83815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2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85849</xdr:rowOff>
    </xdr:from>
    <xdr:to>
      <xdr:col>55</xdr:col>
      <xdr:colOff>0</xdr:colOff>
      <xdr:row>98</xdr:row>
      <xdr:rowOff>90543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887949"/>
          <a:ext cx="838200" cy="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152361</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40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90543</xdr:rowOff>
    </xdr:from>
    <xdr:to>
      <xdr:col>50</xdr:col>
      <xdr:colOff>114300</xdr:colOff>
      <xdr:row>98</xdr:row>
      <xdr:rowOff>144165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892643"/>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66743</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144165</xdr:rowOff>
    </xdr:from>
    <xdr:to>
      <xdr:col>45</xdr:col>
      <xdr:colOff>177800</xdr:colOff>
      <xdr:row>98</xdr:row>
      <xdr:rowOff>168732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946265"/>
          <a:ext cx="889000" cy="2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110489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157981</xdr:rowOff>
    </xdr:from>
    <xdr:to>
      <xdr:col>41</xdr:col>
      <xdr:colOff>50800</xdr:colOff>
      <xdr:row>98</xdr:row>
      <xdr:rowOff>168732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960081"/>
          <a:ext cx="889000" cy="1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62337</xdr:rowOff>
    </xdr:from>
    <xdr:to>
      <xdr:col>41</xdr:col>
      <xdr:colOff>101600</xdr:colOff>
      <xdr:row>97</xdr:row>
      <xdr:rowOff>163937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9014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27361</xdr:rowOff>
    </xdr:from>
    <xdr:to>
      <xdr:col>36</xdr:col>
      <xdr:colOff>165100</xdr:colOff>
      <xdr:row>97</xdr:row>
      <xdr:rowOff>128961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145488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35049</xdr:rowOff>
    </xdr:from>
    <xdr:to>
      <xdr:col>55</xdr:col>
      <xdr:colOff>50800</xdr:colOff>
      <xdr:row>98</xdr:row>
      <xdr:rowOff>136649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3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121426</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5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39743</xdr:rowOff>
    </xdr:from>
    <xdr:to>
      <xdr:col>50</xdr:col>
      <xdr:colOff>165100</xdr:colOff>
      <xdr:row>98</xdr:row>
      <xdr:rowOff>141343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4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132470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9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93365</xdr:rowOff>
    </xdr:from>
    <xdr:to>
      <xdr:col>46</xdr:col>
      <xdr:colOff>38100</xdr:colOff>
      <xdr:row>99</xdr:row>
      <xdr:rowOff>23515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9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14642</xdr:rowOff>
    </xdr:from>
    <xdr:ext cx="469744"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15428" y="1698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117932</xdr:rowOff>
    </xdr:from>
    <xdr:to>
      <xdr:col>41</xdr:col>
      <xdr:colOff>101600</xdr:colOff>
      <xdr:row>99</xdr:row>
      <xdr:rowOff>48082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92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39209</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26428" y="1701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107181</xdr:rowOff>
    </xdr:from>
    <xdr:to>
      <xdr:col>36</xdr:col>
      <xdr:colOff>165100</xdr:colOff>
      <xdr:row>99</xdr:row>
      <xdr:rowOff>37331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90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28458</xdr:rowOff>
    </xdr:from>
    <xdr:ext cx="469744"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37428" y="1700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210,189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44637</xdr:rowOff>
    </xdr:from>
    <xdr:to>
      <xdr:col>85</xdr:col>
      <xdr:colOff>127000</xdr:colOff>
      <xdr:row>38</xdr:row>
      <xdr:rowOff>13244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388287"/>
          <a:ext cx="838200" cy="14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97662</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41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6678</xdr:rowOff>
    </xdr:from>
    <xdr:to>
      <xdr:col>81</xdr:col>
      <xdr:colOff>50800</xdr:colOff>
      <xdr:row>38</xdr:row>
      <xdr:rowOff>13244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21778"/>
          <a:ext cx="889000" cy="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58526</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57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120429</xdr:rowOff>
    </xdr:from>
    <xdr:to>
      <xdr:col>76</xdr:col>
      <xdr:colOff>114300</xdr:colOff>
      <xdr:row>38</xdr:row>
      <xdr:rowOff>6678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464079"/>
          <a:ext cx="889000" cy="5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73913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24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120429</xdr:rowOff>
    </xdr:from>
    <xdr:to>
      <xdr:col>71</xdr:col>
      <xdr:colOff>177800</xdr:colOff>
      <xdr:row>37</xdr:row>
      <xdr:rowOff>126521</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464079"/>
          <a:ext cx="889000" cy="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136740</xdr:rowOff>
    </xdr:from>
    <xdr:to>
      <xdr:col>72</xdr:col>
      <xdr:colOff>38100</xdr:colOff>
      <xdr:row>38</xdr:row>
      <xdr:rowOff>66890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58017</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57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119235</xdr:rowOff>
    </xdr:from>
    <xdr:to>
      <xdr:col>67</xdr:col>
      <xdr:colOff>101600</xdr:colOff>
      <xdr:row>38</xdr:row>
      <xdr:rowOff>49385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40512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55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165287</xdr:rowOff>
    </xdr:from>
    <xdr:to>
      <xdr:col>85</xdr:col>
      <xdr:colOff>177800</xdr:colOff>
      <xdr:row>37</xdr:row>
      <xdr:rowOff>95437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3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16714</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18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133894</xdr:rowOff>
    </xdr:from>
    <xdr:to>
      <xdr:col>81</xdr:col>
      <xdr:colOff>101600</xdr:colOff>
      <xdr:row>38</xdr:row>
      <xdr:rowOff>64044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7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80571</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252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127327</xdr:rowOff>
    </xdr:from>
    <xdr:to>
      <xdr:col>76</xdr:col>
      <xdr:colOff>165100</xdr:colOff>
      <xdr:row>38</xdr:row>
      <xdr:rowOff>57477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7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48605</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56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69629</xdr:rowOff>
    </xdr:from>
    <xdr:to>
      <xdr:col>72</xdr:col>
      <xdr:colOff>38100</xdr:colOff>
      <xdr:row>37</xdr:row>
      <xdr:rowOff>171229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1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16306</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18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75721</xdr:rowOff>
    </xdr:from>
    <xdr:to>
      <xdr:col>67</xdr:col>
      <xdr:colOff>101600</xdr:colOff>
      <xdr:row>38</xdr:row>
      <xdr:rowOff>5871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1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22398</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19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11037</xdr:rowOff>
    </xdr:from>
    <xdr:to>
      <xdr:col>85</xdr:col>
      <xdr:colOff>127000</xdr:colOff>
      <xdr:row>77</xdr:row>
      <xdr:rowOff>41363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12687"/>
          <a:ext cx="838200" cy="3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131925</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9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41363</xdr:rowOff>
    </xdr:from>
    <xdr:to>
      <xdr:col>81</xdr:col>
      <xdr:colOff>50800</xdr:colOff>
      <xdr:row>77</xdr:row>
      <xdr:rowOff>64467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243013"/>
          <a:ext cx="889000" cy="2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57203</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64467</xdr:rowOff>
    </xdr:from>
    <xdr:to>
      <xdr:col>76</xdr:col>
      <xdr:colOff>114300</xdr:colOff>
      <xdr:row>77</xdr:row>
      <xdr:rowOff>100656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266117"/>
          <a:ext cx="889000" cy="3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50916</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100656</xdr:rowOff>
    </xdr:from>
    <xdr:to>
      <xdr:col>71</xdr:col>
      <xdr:colOff>177800</xdr:colOff>
      <xdr:row>77</xdr:row>
      <xdr:rowOff>129231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30230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57238</xdr:rowOff>
    </xdr:from>
    <xdr:to>
      <xdr:col>72</xdr:col>
      <xdr:colOff>38100</xdr:colOff>
      <xdr:row>76</xdr:row>
      <xdr:rowOff>158838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3916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162503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131687</xdr:rowOff>
    </xdr:from>
    <xdr:to>
      <xdr:col>85</xdr:col>
      <xdr:colOff>177800</xdr:colOff>
      <xdr:row>77</xdr:row>
      <xdr:rowOff>61837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6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110114</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14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162013</xdr:rowOff>
    </xdr:from>
    <xdr:to>
      <xdr:col>81</xdr:col>
      <xdr:colOff>101600</xdr:colOff>
      <xdr:row>77</xdr:row>
      <xdr:rowOff>92163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9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83290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2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13667</xdr:rowOff>
    </xdr:from>
    <xdr:to>
      <xdr:col>76</xdr:col>
      <xdr:colOff>165100</xdr:colOff>
      <xdr:row>77</xdr:row>
      <xdr:rowOff>115267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1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106394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30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49856</xdr:rowOff>
    </xdr:from>
    <xdr:to>
      <xdr:col>72</xdr:col>
      <xdr:colOff>38100</xdr:colOff>
      <xdr:row>77</xdr:row>
      <xdr:rowOff>151456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5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142583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34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78431</xdr:rowOff>
    </xdr:from>
    <xdr:to>
      <xdr:col>67</xdr:col>
      <xdr:colOff>101600</xdr:colOff>
      <xdr:row>78</xdr:row>
      <xdr:rowOff>8581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8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171158</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37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33,874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114750</xdr:rowOff>
    </xdr:from>
    <xdr:to>
      <xdr:col>85</xdr:col>
      <xdr:colOff>127000</xdr:colOff>
      <xdr:row>98</xdr:row>
      <xdr:rowOff>119573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481300" y="16916850"/>
          <a:ext cx="8382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135997</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595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79546</xdr:rowOff>
    </xdr:from>
    <xdr:to>
      <xdr:col>81</xdr:col>
      <xdr:colOff>50800</xdr:colOff>
      <xdr:row>98</xdr:row>
      <xdr:rowOff>114750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6881646"/>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80056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53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21045</xdr:rowOff>
    </xdr:from>
    <xdr:to>
      <xdr:col>76</xdr:col>
      <xdr:colOff>114300</xdr:colOff>
      <xdr:row>98</xdr:row>
      <xdr:rowOff>79546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651695"/>
          <a:ext cx="889000" cy="22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94468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5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21045</xdr:rowOff>
    </xdr:from>
    <xdr:to>
      <xdr:col>71</xdr:col>
      <xdr:colOff>177800</xdr:colOff>
      <xdr:row>98</xdr:row>
      <xdr:rowOff>97496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651695"/>
          <a:ext cx="889000" cy="24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108167</xdr:rowOff>
    </xdr:from>
    <xdr:to>
      <xdr:col>72</xdr:col>
      <xdr:colOff>38100</xdr:colOff>
      <xdr:row>98</xdr:row>
      <xdr:rowOff>38317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29444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83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944</xdr:rowOff>
    </xdr:from>
    <xdr:to>
      <xdr:col>67</xdr:col>
      <xdr:colOff>101600</xdr:colOff>
      <xdr:row>94</xdr:row>
      <xdr:rowOff>102544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1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119071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58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68773</xdr:rowOff>
    </xdr:from>
    <xdr:to>
      <xdr:col>85</xdr:col>
      <xdr:colOff>177800</xdr:colOff>
      <xdr:row>98</xdr:row>
      <xdr:rowOff>170373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87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47200</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84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63950</xdr:rowOff>
    </xdr:from>
    <xdr:to>
      <xdr:col>81</xdr:col>
      <xdr:colOff>101600</xdr:colOff>
      <xdr:row>98</xdr:row>
      <xdr:rowOff>165550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86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156677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28746</xdr:rowOff>
    </xdr:from>
    <xdr:to>
      <xdr:col>76</xdr:col>
      <xdr:colOff>165100</xdr:colOff>
      <xdr:row>98</xdr:row>
      <xdr:rowOff>130346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83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121473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92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141695</xdr:rowOff>
    </xdr:from>
    <xdr:to>
      <xdr:col>72</xdr:col>
      <xdr:colOff>38100</xdr:colOff>
      <xdr:row>97</xdr:row>
      <xdr:rowOff>71845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6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88372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3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46696</xdr:rowOff>
    </xdr:from>
    <xdr:to>
      <xdr:col>67</xdr:col>
      <xdr:colOff>101600</xdr:colOff>
      <xdr:row>98</xdr:row>
      <xdr:rowOff>148296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8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139423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94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73,422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94094</xdr:rowOff>
    </xdr:from>
    <xdr:to>
      <xdr:col>116</xdr:col>
      <xdr:colOff>63500</xdr:colOff>
      <xdr:row>38</xdr:row>
      <xdr:rowOff>95428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609194"/>
          <a:ext cx="8382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90320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605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95428</xdr:rowOff>
    </xdr:from>
    <xdr:to>
      <xdr:col>111</xdr:col>
      <xdr:colOff>177800</xdr:colOff>
      <xdr:row>38</xdr:row>
      <xdr:rowOff>96056</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610528"/>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52125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73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96056</xdr:rowOff>
    </xdr:from>
    <xdr:to>
      <xdr:col>107</xdr:col>
      <xdr:colOff>50800</xdr:colOff>
      <xdr:row>38</xdr:row>
      <xdr:rowOff>101657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611156"/>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59993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74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101657</xdr:rowOff>
    </xdr:from>
    <xdr:to>
      <xdr:col>102</xdr:col>
      <xdr:colOff>114300</xdr:colOff>
      <xdr:row>38</xdr:row>
      <xdr:rowOff>107353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616757"/>
          <a:ext cx="8890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145002</xdr:rowOff>
    </xdr:from>
    <xdr:to>
      <xdr:col>102</xdr:col>
      <xdr:colOff>165100</xdr:colOff>
      <xdr:row>39</xdr:row>
      <xdr:rowOff>75152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66279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5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63251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74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43294</xdr:rowOff>
    </xdr:from>
    <xdr:to>
      <xdr:col>116</xdr:col>
      <xdr:colOff>114300</xdr:colOff>
      <xdr:row>38</xdr:row>
      <xdr:rowOff>144894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55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2671</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34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44628</xdr:rowOff>
    </xdr:from>
    <xdr:to>
      <xdr:col>112</xdr:col>
      <xdr:colOff>38100</xdr:colOff>
      <xdr:row>38</xdr:row>
      <xdr:rowOff>146228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55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162755</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33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45256</xdr:rowOff>
    </xdr:from>
    <xdr:to>
      <xdr:col>107</xdr:col>
      <xdr:colOff>101600</xdr:colOff>
      <xdr:row>38</xdr:row>
      <xdr:rowOff>146856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56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163384</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33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50857</xdr:rowOff>
    </xdr:from>
    <xdr:to>
      <xdr:col>102</xdr:col>
      <xdr:colOff>165100</xdr:colOff>
      <xdr:row>38</xdr:row>
      <xdr:rowOff>152457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56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168984</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34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56553</xdr:rowOff>
    </xdr:from>
    <xdr:to>
      <xdr:col>98</xdr:col>
      <xdr:colOff>38100</xdr:colOff>
      <xdr:row>38</xdr:row>
      <xdr:rowOff>158153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57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3230</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34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45,508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4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97331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98279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7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133379</xdr:rowOff>
    </xdr:from>
    <xdr:to>
      <xdr:col>102</xdr:col>
      <xdr:colOff>165100</xdr:colOff>
      <xdr:row>59</xdr:row>
      <xdr:rowOff>63529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80056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107808</xdr:rowOff>
    </xdr:from>
    <xdr:to>
      <xdr:col>98</xdr:col>
      <xdr:colOff>38100</xdr:colOff>
      <xdr:row>59</xdr:row>
      <xdr:rowOff>37958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54485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11188</xdr:rowOff>
    </xdr:from>
    <xdr:to>
      <xdr:col>116</xdr:col>
      <xdr:colOff>63500</xdr:colOff>
      <xdr:row>76</xdr:row>
      <xdr:rowOff>14053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041388"/>
          <a:ext cx="838200" cy="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40726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70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153233</xdr:rowOff>
    </xdr:from>
    <xdr:to>
      <xdr:col>111</xdr:col>
      <xdr:colOff>177800</xdr:colOff>
      <xdr:row>76</xdr:row>
      <xdr:rowOff>14053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011983"/>
          <a:ext cx="889000" cy="3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150362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18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153233</xdr:rowOff>
    </xdr:from>
    <xdr:to>
      <xdr:col>107</xdr:col>
      <xdr:colOff>50800</xdr:colOff>
      <xdr:row>76</xdr:row>
      <xdr:rowOff>31504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011983"/>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158836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18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31504</xdr:rowOff>
    </xdr:from>
    <xdr:to>
      <xdr:col>102</xdr:col>
      <xdr:colOff>114300</xdr:colOff>
      <xdr:row>76</xdr:row>
      <xdr:rowOff>82634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061704"/>
          <a:ext cx="889000" cy="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44833</xdr:rowOff>
    </xdr:from>
    <xdr:to>
      <xdr:col>102</xdr:col>
      <xdr:colOff>165100</xdr:colOff>
      <xdr:row>76</xdr:row>
      <xdr:rowOff>146433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137560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1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41335</xdr:rowOff>
    </xdr:from>
    <xdr:to>
      <xdr:col>98</xdr:col>
      <xdr:colOff>38100</xdr:colOff>
      <xdr:row>76</xdr:row>
      <xdr:rowOff>142935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134062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131838</xdr:rowOff>
    </xdr:from>
    <xdr:to>
      <xdr:col>116</xdr:col>
      <xdr:colOff>114300</xdr:colOff>
      <xdr:row>76</xdr:row>
      <xdr:rowOff>61988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9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154715</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84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71,865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134704</xdr:rowOff>
    </xdr:from>
    <xdr:to>
      <xdr:col>112</xdr:col>
      <xdr:colOff>38100</xdr:colOff>
      <xdr:row>76</xdr:row>
      <xdr:rowOff>64855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934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81381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76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102433</xdr:rowOff>
    </xdr:from>
    <xdr:to>
      <xdr:col>107</xdr:col>
      <xdr:colOff>101600</xdr:colOff>
      <xdr:row>76</xdr:row>
      <xdr:rowOff>32584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611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49110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73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75,724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152154</xdr:rowOff>
    </xdr:from>
    <xdr:to>
      <xdr:col>102</xdr:col>
      <xdr:colOff>165100</xdr:colOff>
      <xdr:row>76</xdr:row>
      <xdr:rowOff>82304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1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98831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7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31834</xdr:rowOff>
    </xdr:from>
    <xdr:to>
      <xdr:col>98</xdr:col>
      <xdr:colOff>38100</xdr:colOff>
      <xdr:row>76</xdr:row>
      <xdr:rowOff>133434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6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149961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83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498,589</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円となっている。</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主要項目においては、施設管理運営等において、直営から業務委託へ移行したことにより、</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人件費は、住民一人当たり</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99,338</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円</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とな</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り、</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前年度に比べ</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898</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円減少しており、</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類似団体内平均値と</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の差も前年度から約</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3,000</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円改善された。その一方で、</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物件費は</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68,639</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円</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となり、類似団体内平均値に比べ、抑制できているものの前年度から</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4,834</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円の増加となった。</a:t>
          </a:r>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公債費</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は</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昨年度同様、</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新学校建設事業における</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起債</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の</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元金償還が開始したこと等から前年度に比べ</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3,980</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円増加し、</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49,385</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円となった。現時点では類似団体内平均値を下回っているものの、今後、</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公共施設等再編に係る起債</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の借入</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等により</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増加することは明らかであり、借り入れに際して、有効な財源措置の活用などに努め抑制を図っていく</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また、災害復旧事業費については、今年度に大きな豪雨災害に見舞われたため、大きく増加することになった。</a:t>
          </a:r>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普通建設事業費は、現在、公共施設再編整備に取り組んでいることにより、令和</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年度までは事業費が増加する見込みであり、今後、類似団体内平均値を超えないためにも、事業の抑制を図る必要がある。</a:t>
          </a:r>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その他の</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費目について</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は、概ね、類似団体内平均値に比べ、抑制している傾向にあるが、住民サービスの視点から、抑制することのみに注力するのではなく、充実すべき事業は増加することも踏まえ、バランスある財政運営を目指していくことを主眼に置く。</a:t>
          </a:r>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10,114
10,030
98.75
5,252,296
5,042,732
149,444
3,345,445
5,617,684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10,784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22352</xdr:rowOff>
    </xdr:from>
    <xdr:to>
      <xdr:col>24</xdr:col>
      <xdr:colOff>63500</xdr:colOff>
      <xdr:row>34</xdr:row>
      <xdr:rowOff>24828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80202"/>
          <a:ext cx="838200" cy="17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94568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95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94171</xdr:rowOff>
    </xdr:from>
    <xdr:to>
      <xdr:col>19</xdr:col>
      <xdr:colOff>177800</xdr:colOff>
      <xdr:row>34</xdr:row>
      <xdr:rowOff>24828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52021"/>
          <a:ext cx="889000" cy="10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74947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161989</xdr:rowOff>
    </xdr:from>
    <xdr:to>
      <xdr:col>15</xdr:col>
      <xdr:colOff>50800</xdr:colOff>
      <xdr:row>33</xdr:row>
      <xdr:rowOff>94171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48389"/>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82567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161989</xdr:rowOff>
    </xdr:from>
    <xdr:to>
      <xdr:col>10</xdr:col>
      <xdr:colOff>114300</xdr:colOff>
      <xdr:row>33</xdr:row>
      <xdr:rowOff>14541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48389"/>
          <a:ext cx="889000" cy="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45085</xdr:rowOff>
    </xdr:from>
    <xdr:to>
      <xdr:col>10</xdr:col>
      <xdr:colOff>165100</xdr:colOff>
      <xdr:row>35</xdr:row>
      <xdr:rowOff>146685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137812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62611</xdr:rowOff>
    </xdr:from>
    <xdr:to>
      <xdr:col>6</xdr:col>
      <xdr:colOff>38100</xdr:colOff>
      <xdr:row>35</xdr:row>
      <xdr:rowOff>164211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155338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143002</xdr:rowOff>
    </xdr:from>
    <xdr:to>
      <xdr:col>24</xdr:col>
      <xdr:colOff>114300</xdr:colOff>
      <xdr:row>33</xdr:row>
      <xdr:rowOff>73152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165879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145478</xdr:rowOff>
    </xdr:from>
    <xdr:to>
      <xdr:col>20</xdr:col>
      <xdr:colOff>38100</xdr:colOff>
      <xdr:row>34</xdr:row>
      <xdr:rowOff>75628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92155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43371</xdr:rowOff>
    </xdr:from>
    <xdr:to>
      <xdr:col>15</xdr:col>
      <xdr:colOff>101600</xdr:colOff>
      <xdr:row>33</xdr:row>
      <xdr:rowOff>144971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0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161498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7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111189</xdr:rowOff>
    </xdr:from>
    <xdr:to>
      <xdr:col>10</xdr:col>
      <xdr:colOff>165100</xdr:colOff>
      <xdr:row>33</xdr:row>
      <xdr:rowOff>41339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9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57866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7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135191</xdr:rowOff>
    </xdr:from>
    <xdr:to>
      <xdr:col>6</xdr:col>
      <xdr:colOff>38100</xdr:colOff>
      <xdr:row>33</xdr:row>
      <xdr:rowOff>65341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2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81868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9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541,548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51472</xdr:rowOff>
    </xdr:from>
    <xdr:to>
      <xdr:col>24</xdr:col>
      <xdr:colOff>63500</xdr:colOff>
      <xdr:row>58</xdr:row>
      <xdr:rowOff>67674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995572"/>
          <a:ext cx="838200" cy="1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130625</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31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30507</xdr:rowOff>
    </xdr:from>
    <xdr:to>
      <xdr:col>19</xdr:col>
      <xdr:colOff>177800</xdr:colOff>
      <xdr:row>58</xdr:row>
      <xdr:rowOff>67674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9974607"/>
          <a:ext cx="889000" cy="3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72987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6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156548</xdr:rowOff>
    </xdr:from>
    <xdr:to>
      <xdr:col>15</xdr:col>
      <xdr:colOff>50800</xdr:colOff>
      <xdr:row>58</xdr:row>
      <xdr:rowOff>30507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9929198"/>
          <a:ext cx="889000" cy="4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76162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1002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156548</xdr:rowOff>
    </xdr:from>
    <xdr:to>
      <xdr:col>10</xdr:col>
      <xdr:colOff>114300</xdr:colOff>
      <xdr:row>58</xdr:row>
      <xdr:rowOff>73258</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929198"/>
          <a:ext cx="889000" cy="8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158938</xdr:rowOff>
    </xdr:from>
    <xdr:to>
      <xdr:col>10</xdr:col>
      <xdr:colOff>165100</xdr:colOff>
      <xdr:row>58</xdr:row>
      <xdr:rowOff>89088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3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80215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1002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150662</xdr:rowOff>
    </xdr:from>
    <xdr:to>
      <xdr:col>6</xdr:col>
      <xdr:colOff>38100</xdr:colOff>
      <xdr:row>57</xdr:row>
      <xdr:rowOff>80812</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75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97339</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52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672</xdr:rowOff>
    </xdr:from>
    <xdr:to>
      <xdr:col>24</xdr:col>
      <xdr:colOff>114300</xdr:colOff>
      <xdr:row>58</xdr:row>
      <xdr:rowOff>102272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150549</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2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90,876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16874</xdr:rowOff>
    </xdr:from>
    <xdr:to>
      <xdr:col>20</xdr:col>
      <xdr:colOff>38100</xdr:colOff>
      <xdr:row>58</xdr:row>
      <xdr:rowOff>118474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6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109601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05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151157</xdr:rowOff>
    </xdr:from>
    <xdr:to>
      <xdr:col>15</xdr:col>
      <xdr:colOff>101600</xdr:colOff>
      <xdr:row>58</xdr:row>
      <xdr:rowOff>81307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2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97834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969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98,213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105748</xdr:rowOff>
    </xdr:from>
    <xdr:to>
      <xdr:col>10</xdr:col>
      <xdr:colOff>165100</xdr:colOff>
      <xdr:row>58</xdr:row>
      <xdr:rowOff>35898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87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52425</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965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22458</xdr:rowOff>
    </xdr:from>
    <xdr:to>
      <xdr:col>6</xdr:col>
      <xdr:colOff>38100</xdr:colOff>
      <xdr:row>58</xdr:row>
      <xdr:rowOff>124058</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6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115185</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05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261,762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121413</xdr:rowOff>
    </xdr:from>
    <xdr:to>
      <xdr:col>24</xdr:col>
      <xdr:colOff>63500</xdr:colOff>
      <xdr:row>77</xdr:row>
      <xdr:rowOff>138283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23063"/>
          <a:ext cx="838200" cy="1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156985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44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138283</xdr:rowOff>
    </xdr:from>
    <xdr:to>
      <xdr:col>19</xdr:col>
      <xdr:colOff>177800</xdr:colOff>
      <xdr:row>77</xdr:row>
      <xdr:rowOff>163291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39933"/>
          <a:ext cx="889000" cy="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84534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7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163291</xdr:rowOff>
    </xdr:from>
    <xdr:to>
      <xdr:col>15</xdr:col>
      <xdr:colOff>50800</xdr:colOff>
      <xdr:row>78</xdr:row>
      <xdr:rowOff>47355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64941"/>
          <a:ext cx="889000" cy="5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117745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0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47355</xdr:rowOff>
    </xdr:from>
    <xdr:to>
      <xdr:col>10</xdr:col>
      <xdr:colOff>114300</xdr:colOff>
      <xdr:row>78</xdr:row>
      <xdr:rowOff>121805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20455"/>
          <a:ext cx="889000" cy="7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52279</xdr:rowOff>
    </xdr:from>
    <xdr:to>
      <xdr:col>10</xdr:col>
      <xdr:colOff>165100</xdr:colOff>
      <xdr:row>76</xdr:row>
      <xdr:rowOff>153879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170405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67613</xdr:rowOff>
    </xdr:from>
    <xdr:to>
      <xdr:col>6</xdr:col>
      <xdr:colOff>38100</xdr:colOff>
      <xdr:row>76</xdr:row>
      <xdr:rowOff>169213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14290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70613</xdr:rowOff>
    </xdr:from>
    <xdr:to>
      <xdr:col>24</xdr:col>
      <xdr:colOff>114300</xdr:colOff>
      <xdr:row>78</xdr:row>
      <xdr:rowOff>763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7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49040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5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87483</xdr:rowOff>
    </xdr:from>
    <xdr:to>
      <xdr:col>20</xdr:col>
      <xdr:colOff>38100</xdr:colOff>
      <xdr:row>78</xdr:row>
      <xdr:rowOff>17633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8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8760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8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118,905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112491</xdr:rowOff>
    </xdr:from>
    <xdr:to>
      <xdr:col>15</xdr:col>
      <xdr:colOff>101600</xdr:colOff>
      <xdr:row>78</xdr:row>
      <xdr:rowOff>42641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1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33768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06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168005</xdr:rowOff>
    </xdr:from>
    <xdr:to>
      <xdr:col>10</xdr:col>
      <xdr:colOff>165100</xdr:colOff>
      <xdr:row>78</xdr:row>
      <xdr:rowOff>98155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6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89282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6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71005</xdr:rowOff>
    </xdr:from>
    <xdr:to>
      <xdr:col>6</xdr:col>
      <xdr:colOff>38100</xdr:colOff>
      <xdr:row>79</xdr:row>
      <xdr:rowOff>1155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4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163732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36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183,208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33820</xdr:rowOff>
    </xdr:from>
    <xdr:to>
      <xdr:col>24</xdr:col>
      <xdr:colOff>63500</xdr:colOff>
      <xdr:row>96</xdr:row>
      <xdr:rowOff>47840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93020"/>
          <a:ext cx="838200" cy="1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77492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3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162339</xdr:rowOff>
    </xdr:from>
    <xdr:to>
      <xdr:col>19</xdr:col>
      <xdr:colOff>177800</xdr:colOff>
      <xdr:row>96</xdr:row>
      <xdr:rowOff>47840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450089"/>
          <a:ext cx="889000" cy="5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31673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6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12788</xdr:rowOff>
    </xdr:from>
    <xdr:to>
      <xdr:col>15</xdr:col>
      <xdr:colOff>50800</xdr:colOff>
      <xdr:row>95</xdr:row>
      <xdr:rowOff>162339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129088"/>
          <a:ext cx="889000" cy="32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29904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6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12788</xdr:rowOff>
    </xdr:from>
    <xdr:to>
      <xdr:col>10</xdr:col>
      <xdr:colOff>114300</xdr:colOff>
      <xdr:row>96</xdr:row>
      <xdr:rowOff>27663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129088"/>
          <a:ext cx="889000" cy="35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122627</xdr:rowOff>
    </xdr:from>
    <xdr:to>
      <xdr:col>10</xdr:col>
      <xdr:colOff>165100</xdr:colOff>
      <xdr:row>97</xdr:row>
      <xdr:rowOff>52777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8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43904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7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106037</xdr:rowOff>
    </xdr:from>
    <xdr:to>
      <xdr:col>6</xdr:col>
      <xdr:colOff>38100</xdr:colOff>
      <xdr:row>97</xdr:row>
      <xdr:rowOff>36187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27314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154470</xdr:rowOff>
    </xdr:from>
    <xdr:to>
      <xdr:col>24</xdr:col>
      <xdr:colOff>114300</xdr:colOff>
      <xdr:row>96</xdr:row>
      <xdr:rowOff>84620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5897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9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168490</xdr:rowOff>
    </xdr:from>
    <xdr:to>
      <xdr:col>20</xdr:col>
      <xdr:colOff>38100</xdr:colOff>
      <xdr:row>96</xdr:row>
      <xdr:rowOff>98640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115167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23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111539</xdr:rowOff>
    </xdr:from>
    <xdr:to>
      <xdr:col>15</xdr:col>
      <xdr:colOff>101600</xdr:colOff>
      <xdr:row>96</xdr:row>
      <xdr:rowOff>41689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9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58216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17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74,529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133438</xdr:rowOff>
    </xdr:from>
    <xdr:to>
      <xdr:col>10</xdr:col>
      <xdr:colOff>165100</xdr:colOff>
      <xdr:row>94</xdr:row>
      <xdr:rowOff>63588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07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80115</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585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148313</xdr:rowOff>
    </xdr:from>
    <xdr:to>
      <xdr:col>6</xdr:col>
      <xdr:colOff>38100</xdr:colOff>
      <xdr:row>96</xdr:row>
      <xdr:rowOff>78463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3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94990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1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5,614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75921</xdr:rowOff>
    </xdr:from>
    <xdr:to>
      <xdr:col>55</xdr:col>
      <xdr:colOff>0</xdr:colOff>
      <xdr:row>37</xdr:row>
      <xdr:rowOff>85065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419571"/>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86072</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85065</xdr:rowOff>
    </xdr:from>
    <xdr:to>
      <xdr:col>50</xdr:col>
      <xdr:colOff>114300</xdr:colOff>
      <xdr:row>37</xdr:row>
      <xdr:rowOff>112268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428715"/>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37609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75235</xdr:rowOff>
    </xdr:from>
    <xdr:to>
      <xdr:col>45</xdr:col>
      <xdr:colOff>177800</xdr:colOff>
      <xdr:row>37</xdr:row>
      <xdr:rowOff>112268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418885"/>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25036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40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70206</xdr:rowOff>
    </xdr:from>
    <xdr:to>
      <xdr:col>41</xdr:col>
      <xdr:colOff>50800</xdr:colOff>
      <xdr:row>37</xdr:row>
      <xdr:rowOff>75235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413856"/>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89814</xdr:rowOff>
    </xdr:from>
    <xdr:to>
      <xdr:col>41</xdr:col>
      <xdr:colOff>101600</xdr:colOff>
      <xdr:row>38</xdr:row>
      <xdr:rowOff>19965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11092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65354</xdr:rowOff>
    </xdr:from>
    <xdr:to>
      <xdr:col>36</xdr:col>
      <xdr:colOff>165100</xdr:colOff>
      <xdr:row>37</xdr:row>
      <xdr:rowOff>166954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158081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501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25121</xdr:rowOff>
    </xdr:from>
    <xdr:to>
      <xdr:col>55</xdr:col>
      <xdr:colOff>50800</xdr:colOff>
      <xdr:row>37</xdr:row>
      <xdr:rowOff>126721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36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47998</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22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34265</xdr:rowOff>
    </xdr:from>
    <xdr:to>
      <xdr:col>50</xdr:col>
      <xdr:colOff>165100</xdr:colOff>
      <xdr:row>37</xdr:row>
      <xdr:rowOff>135865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37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152392</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153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61468</xdr:rowOff>
    </xdr:from>
    <xdr:to>
      <xdr:col>46</xdr:col>
      <xdr:colOff>38100</xdr:colOff>
      <xdr:row>37</xdr:row>
      <xdr:rowOff>163068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4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8145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180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24435</xdr:rowOff>
    </xdr:from>
    <xdr:to>
      <xdr:col>41</xdr:col>
      <xdr:colOff>101600</xdr:colOff>
      <xdr:row>37</xdr:row>
      <xdr:rowOff>126035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3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142562</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614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19406</xdr:rowOff>
    </xdr:from>
    <xdr:to>
      <xdr:col>36</xdr:col>
      <xdr:colOff>165100</xdr:colOff>
      <xdr:row>37</xdr:row>
      <xdr:rowOff>121006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3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137533</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138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122,224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47358</xdr:rowOff>
    </xdr:from>
    <xdr:to>
      <xdr:col>55</xdr:col>
      <xdr:colOff>0</xdr:colOff>
      <xdr:row>58</xdr:row>
      <xdr:rowOff>52260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91458"/>
          <a:ext cx="8382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167644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97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50571</xdr:rowOff>
    </xdr:from>
    <xdr:to>
      <xdr:col>50</xdr:col>
      <xdr:colOff>114300</xdr:colOff>
      <xdr:row>58</xdr:row>
      <xdr:rowOff>52260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94671"/>
          <a:ext cx="8890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66324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41084</xdr:rowOff>
    </xdr:from>
    <xdr:to>
      <xdr:col>45</xdr:col>
      <xdr:colOff>177800</xdr:colOff>
      <xdr:row>58</xdr:row>
      <xdr:rowOff>50571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985184"/>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100919</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41084</xdr:rowOff>
    </xdr:from>
    <xdr:to>
      <xdr:col>41</xdr:col>
      <xdr:colOff>50800</xdr:colOff>
      <xdr:row>58</xdr:row>
      <xdr:rowOff>57556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985184"/>
          <a:ext cx="889000" cy="1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123393</xdr:rowOff>
    </xdr:from>
    <xdr:to>
      <xdr:col>41</xdr:col>
      <xdr:colOff>101600</xdr:colOff>
      <xdr:row>57</xdr:row>
      <xdr:rowOff>53543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70070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4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158534</xdr:rowOff>
    </xdr:from>
    <xdr:to>
      <xdr:col>36</xdr:col>
      <xdr:colOff>165100</xdr:colOff>
      <xdr:row>57</xdr:row>
      <xdr:rowOff>88684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5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105211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53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168008</xdr:rowOff>
    </xdr:from>
    <xdr:to>
      <xdr:col>55</xdr:col>
      <xdr:colOff>50800</xdr:colOff>
      <xdr:row>58</xdr:row>
      <xdr:rowOff>98158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4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146435</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1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1460</xdr:rowOff>
    </xdr:from>
    <xdr:to>
      <xdr:col>50</xdr:col>
      <xdr:colOff>165100</xdr:colOff>
      <xdr:row>58</xdr:row>
      <xdr:rowOff>103060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4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94187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3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171221</xdr:rowOff>
    </xdr:from>
    <xdr:to>
      <xdr:col>46</xdr:col>
      <xdr:colOff>38100</xdr:colOff>
      <xdr:row>58</xdr:row>
      <xdr:rowOff>101371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4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92498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3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161734</xdr:rowOff>
    </xdr:from>
    <xdr:to>
      <xdr:col>41</xdr:col>
      <xdr:colOff>101600</xdr:colOff>
      <xdr:row>58</xdr:row>
      <xdr:rowOff>91884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3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83011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6756</xdr:rowOff>
    </xdr:from>
    <xdr:to>
      <xdr:col>36</xdr:col>
      <xdr:colOff>165100</xdr:colOff>
      <xdr:row>58</xdr:row>
      <xdr:rowOff>108356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99483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97,035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24126</xdr:rowOff>
    </xdr:from>
    <xdr:to>
      <xdr:col>55</xdr:col>
      <xdr:colOff>0</xdr:colOff>
      <xdr:row>79</xdr:row>
      <xdr:rowOff>77848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568676"/>
          <a:ext cx="838200" cy="5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162673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92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23358</xdr:rowOff>
    </xdr:from>
    <xdr:to>
      <xdr:col>50</xdr:col>
      <xdr:colOff>114300</xdr:colOff>
      <xdr:row>79</xdr:row>
      <xdr:rowOff>24126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67908"/>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74390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23358</xdr:rowOff>
    </xdr:from>
    <xdr:to>
      <xdr:col>45</xdr:col>
      <xdr:colOff>177800</xdr:colOff>
      <xdr:row>79</xdr:row>
      <xdr:rowOff>55037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67908"/>
          <a:ext cx="889000" cy="3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119228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55037</xdr:rowOff>
    </xdr:from>
    <xdr:to>
      <xdr:col>41</xdr:col>
      <xdr:colOff>50800</xdr:colOff>
      <xdr:row>79</xdr:row>
      <xdr:rowOff>82305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99587"/>
          <a:ext cx="889000" cy="2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162885</xdr:rowOff>
    </xdr:from>
    <xdr:to>
      <xdr:col>41</xdr:col>
      <xdr:colOff>101600</xdr:colOff>
      <xdr:row>78</xdr:row>
      <xdr:rowOff>93035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109562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17545</xdr:rowOff>
    </xdr:from>
    <xdr:to>
      <xdr:col>36</xdr:col>
      <xdr:colOff>165100</xdr:colOff>
      <xdr:row>78</xdr:row>
      <xdr:rowOff>119145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135672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27048</xdr:rowOff>
    </xdr:from>
    <xdr:to>
      <xdr:col>55</xdr:col>
      <xdr:colOff>50800</xdr:colOff>
      <xdr:row>79</xdr:row>
      <xdr:rowOff>128648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57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113425</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8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144776</xdr:rowOff>
    </xdr:from>
    <xdr:to>
      <xdr:col>50</xdr:col>
      <xdr:colOff>165100</xdr:colOff>
      <xdr:row>79</xdr:row>
      <xdr:rowOff>74926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1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66053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61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144008</xdr:rowOff>
    </xdr:from>
    <xdr:to>
      <xdr:col>46</xdr:col>
      <xdr:colOff>38100</xdr:colOff>
      <xdr:row>79</xdr:row>
      <xdr:rowOff>74158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1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65285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60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4237</xdr:rowOff>
    </xdr:from>
    <xdr:to>
      <xdr:col>41</xdr:col>
      <xdr:colOff>101600</xdr:colOff>
      <xdr:row>79</xdr:row>
      <xdr:rowOff>105837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4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96964</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64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31505</xdr:rowOff>
    </xdr:from>
    <xdr:to>
      <xdr:col>36</xdr:col>
      <xdr:colOff>165100</xdr:colOff>
      <xdr:row>79</xdr:row>
      <xdr:rowOff>133105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7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124232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68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223,719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129487</xdr:rowOff>
    </xdr:from>
    <xdr:to>
      <xdr:col>55</xdr:col>
      <xdr:colOff>0</xdr:colOff>
      <xdr:row>97</xdr:row>
      <xdr:rowOff>11678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588687"/>
          <a:ext cx="838200" cy="5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2038</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289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129487</xdr:rowOff>
    </xdr:from>
    <xdr:to>
      <xdr:col>50</xdr:col>
      <xdr:colOff>114300</xdr:colOff>
      <xdr:row>96</xdr:row>
      <xdr:rowOff>147158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588687"/>
          <a:ext cx="889000" cy="1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111678</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134979</xdr:rowOff>
    </xdr:from>
    <xdr:to>
      <xdr:col>45</xdr:col>
      <xdr:colOff>177800</xdr:colOff>
      <xdr:row>96</xdr:row>
      <xdr:rowOff>147158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594179"/>
          <a:ext cx="8890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134000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134979</xdr:rowOff>
    </xdr:from>
    <xdr:to>
      <xdr:col>41</xdr:col>
      <xdr:colOff>50800</xdr:colOff>
      <xdr:row>96</xdr:row>
      <xdr:rowOff>164835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594179"/>
          <a:ext cx="889000" cy="2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888</xdr:rowOff>
    </xdr:from>
    <xdr:to>
      <xdr:col>41</xdr:col>
      <xdr:colOff>101600</xdr:colOff>
      <xdr:row>96</xdr:row>
      <xdr:rowOff>102488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6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119015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3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10565</xdr:rowOff>
    </xdr:from>
    <xdr:to>
      <xdr:col>36</xdr:col>
      <xdr:colOff>165100</xdr:colOff>
      <xdr:row>96</xdr:row>
      <xdr:rowOff>112165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6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128692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4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132328</xdr:rowOff>
    </xdr:from>
    <xdr:to>
      <xdr:col>55</xdr:col>
      <xdr:colOff>50800</xdr:colOff>
      <xdr:row>97</xdr:row>
      <xdr:rowOff>62478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59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47255</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0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78687</xdr:rowOff>
    </xdr:from>
    <xdr:to>
      <xdr:col>50</xdr:col>
      <xdr:colOff>165100</xdr:colOff>
      <xdr:row>97</xdr:row>
      <xdr:rowOff>8837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53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171414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63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96358</xdr:rowOff>
    </xdr:from>
    <xdr:to>
      <xdr:col>46</xdr:col>
      <xdr:colOff>38100</xdr:colOff>
      <xdr:row>97</xdr:row>
      <xdr:rowOff>26508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5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17635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4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84179</xdr:rowOff>
    </xdr:from>
    <xdr:to>
      <xdr:col>41</xdr:col>
      <xdr:colOff>101600</xdr:colOff>
      <xdr:row>97</xdr:row>
      <xdr:rowOff>14329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4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5456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3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114035</xdr:rowOff>
    </xdr:from>
    <xdr:to>
      <xdr:col>36</xdr:col>
      <xdr:colOff>165100</xdr:colOff>
      <xdr:row>97</xdr:row>
      <xdr:rowOff>44185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7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35312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6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105,167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37679</xdr:rowOff>
    </xdr:from>
    <xdr:to>
      <xdr:col>85</xdr:col>
      <xdr:colOff>127000</xdr:colOff>
      <xdr:row>36</xdr:row>
      <xdr:rowOff>112970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038429"/>
          <a:ext cx="838200" cy="24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76389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48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112970</xdr:rowOff>
    </xdr:from>
    <xdr:to>
      <xdr:col>81</xdr:col>
      <xdr:colOff>50800</xdr:colOff>
      <xdr:row>36</xdr:row>
      <xdr:rowOff>154102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285170"/>
          <a:ext cx="889000" cy="4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67735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4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154102</xdr:rowOff>
    </xdr:from>
    <xdr:to>
      <xdr:col>76</xdr:col>
      <xdr:colOff>114300</xdr:colOff>
      <xdr:row>37</xdr:row>
      <xdr:rowOff>23049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326302"/>
          <a:ext cx="889000" cy="4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73303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1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139912</xdr:rowOff>
    </xdr:from>
    <xdr:to>
      <xdr:col>71</xdr:col>
      <xdr:colOff>177800</xdr:colOff>
      <xdr:row>37</xdr:row>
      <xdr:rowOff>23049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140662"/>
          <a:ext cx="889000" cy="22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110552</xdr:rowOff>
    </xdr:from>
    <xdr:to>
      <xdr:col>72</xdr:col>
      <xdr:colOff>38100</xdr:colOff>
      <xdr:row>37</xdr:row>
      <xdr:rowOff>40702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57229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98044</xdr:rowOff>
    </xdr:from>
    <xdr:to>
      <xdr:col>67</xdr:col>
      <xdr:colOff>101600</xdr:colOff>
      <xdr:row>37</xdr:row>
      <xdr:rowOff>28194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19321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158329</xdr:rowOff>
    </xdr:from>
    <xdr:to>
      <xdr:col>85</xdr:col>
      <xdr:colOff>177800</xdr:colOff>
      <xdr:row>35</xdr:row>
      <xdr:rowOff>88479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98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9756</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83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62170</xdr:rowOff>
    </xdr:from>
    <xdr:to>
      <xdr:col>81</xdr:col>
      <xdr:colOff>101600</xdr:colOff>
      <xdr:row>36</xdr:row>
      <xdr:rowOff>163770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2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8847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00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103302</xdr:rowOff>
    </xdr:from>
    <xdr:to>
      <xdr:col>76</xdr:col>
      <xdr:colOff>165100</xdr:colOff>
      <xdr:row>37</xdr:row>
      <xdr:rowOff>33452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27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49979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05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143699</xdr:rowOff>
    </xdr:from>
    <xdr:to>
      <xdr:col>72</xdr:col>
      <xdr:colOff>38100</xdr:colOff>
      <xdr:row>37</xdr:row>
      <xdr:rowOff>73849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1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64976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0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89112</xdr:rowOff>
    </xdr:from>
    <xdr:to>
      <xdr:col>67</xdr:col>
      <xdr:colOff>101600</xdr:colOff>
      <xdr:row>36</xdr:row>
      <xdr:rowOff>19262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08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35789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86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8914</xdr:rowOff>
    </xdr:from>
    <xdr:to>
      <xdr:col>85</xdr:col>
      <xdr:colOff>126364</xdr:colOff>
      <xdr:row>58</xdr:row>
      <xdr:rowOff>117865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9267214"/>
          <a:ext cx="1269" cy="794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121692</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6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117865</xdr:rowOff>
    </xdr:from>
    <xdr:to>
      <xdr:col>86</xdr:col>
      <xdr:colOff>25400</xdr:colOff>
      <xdr:row>58</xdr:row>
      <xdr:rowOff>117865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61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127041</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9042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234,327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54</xdr:row>
      <xdr:rowOff>8914</xdr:rowOff>
    </xdr:from>
    <xdr:to>
      <xdr:col>86</xdr:col>
      <xdr:colOff>25400</xdr:colOff>
      <xdr:row>54</xdr:row>
      <xdr:rowOff>8914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267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68083</xdr:rowOff>
    </xdr:from>
    <xdr:to>
      <xdr:col>85</xdr:col>
      <xdr:colOff>127000</xdr:colOff>
      <xdr:row>58</xdr:row>
      <xdr:rowOff>71650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10012183"/>
          <a:ext cx="838200" cy="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117690</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188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94813</xdr:rowOff>
    </xdr:from>
    <xdr:to>
      <xdr:col>85</xdr:col>
      <xdr:colOff>177800</xdr:colOff>
      <xdr:row>58</xdr:row>
      <xdr:rowOff>24963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49544</xdr:rowOff>
    </xdr:from>
    <xdr:to>
      <xdr:col>81</xdr:col>
      <xdr:colOff>50800</xdr:colOff>
      <xdr:row>58</xdr:row>
      <xdr:rowOff>71650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993644"/>
          <a:ext cx="889000" cy="2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100966</xdr:rowOff>
    </xdr:from>
    <xdr:to>
      <xdr:col>81</xdr:col>
      <xdr:colOff>101600</xdr:colOff>
      <xdr:row>58</xdr:row>
      <xdr:rowOff>31116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47643</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51114</xdr:rowOff>
    </xdr:from>
    <xdr:to>
      <xdr:col>76</xdr:col>
      <xdr:colOff>114300</xdr:colOff>
      <xdr:row>58</xdr:row>
      <xdr:rowOff>49544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8795064"/>
          <a:ext cx="889000" cy="119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107299</xdr:rowOff>
    </xdr:from>
    <xdr:to>
      <xdr:col>76</xdr:col>
      <xdr:colOff>165100</xdr:colOff>
      <xdr:row>58</xdr:row>
      <xdr:rowOff>37449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53976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51114</xdr:rowOff>
    </xdr:from>
    <xdr:to>
      <xdr:col>71</xdr:col>
      <xdr:colOff>177800</xdr:colOff>
      <xdr:row>57</xdr:row>
      <xdr:rowOff>7615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8795064"/>
          <a:ext cx="889000" cy="98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112092</xdr:rowOff>
    </xdr:from>
    <xdr:to>
      <xdr:col>72</xdr:col>
      <xdr:colOff>38100</xdr:colOff>
      <xdr:row>58</xdr:row>
      <xdr:rowOff>42242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33369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97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100033</xdr:rowOff>
    </xdr:from>
    <xdr:to>
      <xdr:col>67</xdr:col>
      <xdr:colOff>101600</xdr:colOff>
      <xdr:row>58</xdr:row>
      <xdr:rowOff>30183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21310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9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17283</xdr:rowOff>
    </xdr:from>
    <xdr:to>
      <xdr:col>85</xdr:col>
      <xdr:colOff>177800</xdr:colOff>
      <xdr:row>58</xdr:row>
      <xdr:rowOff>118883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96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103660</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7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20850</xdr:rowOff>
    </xdr:from>
    <xdr:to>
      <xdr:col>81</xdr:col>
      <xdr:colOff>101600</xdr:colOff>
      <xdr:row>58</xdr:row>
      <xdr:rowOff>122450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96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113577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1005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37,861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170194</xdr:rowOff>
    </xdr:from>
    <xdr:to>
      <xdr:col>76</xdr:col>
      <xdr:colOff>165100</xdr:colOff>
      <xdr:row>58</xdr:row>
      <xdr:rowOff>100344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91471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3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43,663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314</xdr:rowOff>
    </xdr:from>
    <xdr:to>
      <xdr:col>72</xdr:col>
      <xdr:colOff>38100</xdr:colOff>
      <xdr:row>51</xdr:row>
      <xdr:rowOff>101914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874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118441</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851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358,251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128265</xdr:rowOff>
    </xdr:from>
    <xdr:to>
      <xdr:col>67</xdr:col>
      <xdr:colOff>101600</xdr:colOff>
      <xdr:row>57</xdr:row>
      <xdr:rowOff>58415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72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74942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50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210,189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44636</xdr:rowOff>
    </xdr:from>
    <xdr:to>
      <xdr:col>85</xdr:col>
      <xdr:colOff>127000</xdr:colOff>
      <xdr:row>78</xdr:row>
      <xdr:rowOff>13244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246286"/>
          <a:ext cx="838200" cy="14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97662</xdr:rowOff>
    </xdr:from>
    <xdr:ext cx="469744"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9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6677</xdr:rowOff>
    </xdr:from>
    <xdr:to>
      <xdr:col>81</xdr:col>
      <xdr:colOff>50800</xdr:colOff>
      <xdr:row>78</xdr:row>
      <xdr:rowOff>13244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379777"/>
          <a:ext cx="889000" cy="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58526</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46428" y="1343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120428</xdr:rowOff>
    </xdr:from>
    <xdr:to>
      <xdr:col>76</xdr:col>
      <xdr:colOff>114300</xdr:colOff>
      <xdr:row>78</xdr:row>
      <xdr:rowOff>6677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322078"/>
          <a:ext cx="889000" cy="5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73913</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120428</xdr:rowOff>
    </xdr:from>
    <xdr:to>
      <xdr:col>71</xdr:col>
      <xdr:colOff>177800</xdr:colOff>
      <xdr:row>77</xdr:row>
      <xdr:rowOff>126521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322078"/>
          <a:ext cx="889000" cy="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136740</xdr:rowOff>
    </xdr:from>
    <xdr:to>
      <xdr:col>72</xdr:col>
      <xdr:colOff>38100</xdr:colOff>
      <xdr:row>78</xdr:row>
      <xdr:rowOff>66890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33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58017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68428" y="1343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119235</xdr:rowOff>
    </xdr:from>
    <xdr:to>
      <xdr:col>67</xdr:col>
      <xdr:colOff>101600</xdr:colOff>
      <xdr:row>78</xdr:row>
      <xdr:rowOff>49385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40512</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79428" y="1341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165286</xdr:rowOff>
    </xdr:from>
    <xdr:to>
      <xdr:col>85</xdr:col>
      <xdr:colOff>177800</xdr:colOff>
      <xdr:row>77</xdr:row>
      <xdr:rowOff>95436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19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16713</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04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133894</xdr:rowOff>
    </xdr:from>
    <xdr:to>
      <xdr:col>81</xdr:col>
      <xdr:colOff>101600</xdr:colOff>
      <xdr:row>78</xdr:row>
      <xdr:rowOff>64044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33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80571</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11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127327</xdr:rowOff>
    </xdr:from>
    <xdr:to>
      <xdr:col>76</xdr:col>
      <xdr:colOff>165100</xdr:colOff>
      <xdr:row>78</xdr:row>
      <xdr:rowOff>57477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3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48604</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42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69628</xdr:rowOff>
    </xdr:from>
    <xdr:to>
      <xdr:col>72</xdr:col>
      <xdr:colOff>38100</xdr:colOff>
      <xdr:row>77</xdr:row>
      <xdr:rowOff>171228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27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16305</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04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75721</xdr:rowOff>
    </xdr:from>
    <xdr:to>
      <xdr:col>67</xdr:col>
      <xdr:colOff>101600</xdr:colOff>
      <xdr:row>78</xdr:row>
      <xdr:rowOff>5871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27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22398</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47111" y="1305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182,902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11037</xdr:rowOff>
    </xdr:from>
    <xdr:to>
      <xdr:col>85</xdr:col>
      <xdr:colOff>127000</xdr:colOff>
      <xdr:row>97</xdr:row>
      <xdr:rowOff>41363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641687"/>
          <a:ext cx="838200" cy="3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131925</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419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41363</xdr:rowOff>
    </xdr:from>
    <xdr:to>
      <xdr:col>81</xdr:col>
      <xdr:colOff>50800</xdr:colOff>
      <xdr:row>97</xdr:row>
      <xdr:rowOff>64467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672013"/>
          <a:ext cx="889000" cy="2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57202</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64467</xdr:rowOff>
    </xdr:from>
    <xdr:to>
      <xdr:col>76</xdr:col>
      <xdr:colOff>114300</xdr:colOff>
      <xdr:row>97</xdr:row>
      <xdr:rowOff>100656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695117"/>
          <a:ext cx="889000" cy="3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50916</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100656</xdr:rowOff>
    </xdr:from>
    <xdr:to>
      <xdr:col>71</xdr:col>
      <xdr:colOff>177800</xdr:colOff>
      <xdr:row>97</xdr:row>
      <xdr:rowOff>129231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73130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57231</xdr:rowOff>
    </xdr:from>
    <xdr:to>
      <xdr:col>72</xdr:col>
      <xdr:colOff>38100</xdr:colOff>
      <xdr:row>96</xdr:row>
      <xdr:rowOff>158831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3908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162496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131687</xdr:rowOff>
    </xdr:from>
    <xdr:to>
      <xdr:col>85</xdr:col>
      <xdr:colOff>177800</xdr:colOff>
      <xdr:row>97</xdr:row>
      <xdr:rowOff>61837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59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110114</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56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162013</xdr:rowOff>
    </xdr:from>
    <xdr:to>
      <xdr:col>81</xdr:col>
      <xdr:colOff>101600</xdr:colOff>
      <xdr:row>97</xdr:row>
      <xdr:rowOff>92163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62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83290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71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13667</xdr:rowOff>
    </xdr:from>
    <xdr:to>
      <xdr:col>76</xdr:col>
      <xdr:colOff>165100</xdr:colOff>
      <xdr:row>97</xdr:row>
      <xdr:rowOff>115267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64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106394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73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49856</xdr:rowOff>
    </xdr:from>
    <xdr:to>
      <xdr:col>72</xdr:col>
      <xdr:colOff>38100</xdr:colOff>
      <xdr:row>97</xdr:row>
      <xdr:rowOff>151456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6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142583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77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78431</xdr:rowOff>
    </xdr:from>
    <xdr:to>
      <xdr:col>67</xdr:col>
      <xdr:colOff>101600</xdr:colOff>
      <xdr:row>98</xdr:row>
      <xdr:rowOff>8581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7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171158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80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33,874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2,091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110062</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282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14431</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14431</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49466</xdr:rowOff>
    </xdr:from>
    <xdr:to>
      <xdr:col>102</xdr:col>
      <xdr:colOff>165100</xdr:colOff>
      <xdr:row>36</xdr:row>
      <xdr:rowOff>151066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22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167593</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599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38036</xdr:rowOff>
    </xdr:from>
    <xdr:to>
      <xdr:col>98</xdr:col>
      <xdr:colOff>38100</xdr:colOff>
      <xdr:row>37</xdr:row>
      <xdr:rowOff>139636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38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156163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156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65613</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4092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latin typeface="ＭＳ ゴシック" panose="020B0609070205080204" pitchFamily="49" charset="-128"/>
              <a:ea typeface="ＭＳ ゴシック" panose="020B0609070205080204" pitchFamily="49" charset="-128"/>
            </a:rPr>
            <a:t>　類似団体内平均値に比べ、費用が嵩んでいる費目のうち、衛生費は、ごみ処理施設を一部事務組合により運営している経費負担金に、施設建設時の公債費償還分が含まれていることや、高料金対策に関する水道事業会計への繰出金が多額であることなどが要因であるが、日常生活に直結するものであり、住民サービスを低下させることのないように取り組んでいる結果である。</a:t>
          </a:r>
          <a:endParaRPr kumimoji="1" lang="en-US" altLang="ja-JP" sz="1300">
            <a:solidFill>
              <a:srgbClr val="000000"/>
            </a:solidFill>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latin typeface="ＭＳ ゴシック" panose="020B0609070205080204" pitchFamily="49" charset="-128"/>
              <a:ea typeface="ＭＳ ゴシック" panose="020B0609070205080204" pitchFamily="49" charset="-128"/>
            </a:rPr>
            <a:t>　消防費は、これまで非常備消防のみであった本町が、平成</a:t>
          </a:r>
          <a:r>
            <a:rPr kumimoji="1" lang="en-US" altLang="ja-JP" sz="1300">
              <a:solidFill>
                <a:srgbClr val="000000"/>
              </a:solidFill>
              <a:latin typeface="ＭＳ ゴシック" panose="020B0609070205080204" pitchFamily="49" charset="-128"/>
              <a:ea typeface="ＭＳ ゴシック" panose="020B0609070205080204" pitchFamily="49" charset="-128"/>
            </a:rPr>
            <a:t>27</a:t>
          </a:r>
          <a:r>
            <a:rPr kumimoji="1" lang="ja-JP" altLang="en-US" sz="1300">
              <a:solidFill>
                <a:srgbClr val="000000"/>
              </a:solidFill>
              <a:latin typeface="ＭＳ ゴシック" panose="020B0609070205080204" pitchFamily="49" charset="-128"/>
              <a:ea typeface="ＭＳ ゴシック" panose="020B0609070205080204" pitchFamily="49" charset="-128"/>
            </a:rPr>
            <a:t>年度から広域による常備消防を開始したことによる人件費相当分の負担金に加え、既存の非常備消防も併用して活動していることや、本年度は全国瞬時警報システム設備を整備したことにより、さらに平均を上回ったが、防災の強化に重点をおき、取り組んできたものである。</a:t>
          </a:r>
          <a:endParaRPr kumimoji="1" lang="en-US" altLang="ja-JP" sz="1300">
            <a:solidFill>
              <a:srgbClr val="000000"/>
            </a:solidFill>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latin typeface="ＭＳ ゴシック" panose="020B0609070205080204" pitchFamily="49" charset="-128"/>
              <a:ea typeface="ＭＳ ゴシック" panose="020B0609070205080204" pitchFamily="49" charset="-128"/>
            </a:rPr>
            <a:t>　全体的な傾向としては、主たる業務が経常的な費目は経年増加傾向にあり、臨時的な業務を主とする費目は現状維持もしくは減少傾向にある。今後、経常的費用を抑制する必要はあるが、</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抑制することのみに注力するのではなく、充実すべき事業は増加することも踏まえ、バランスある財政運営を目指していくことを主眼に置く。</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aseline="0">
              <a:solidFill>
                <a:srgbClr val="000000"/>
              </a:solidFill>
              <a:effectLst/>
              <a:latin typeface="ＭＳ ゴシック" panose="020B0609070205080204" pitchFamily="49" charset="-128"/>
              <a:ea typeface="ＭＳ ゴシック" panose="020B0609070205080204" pitchFamily="49" charset="-128"/>
              <a:cs typeface="+mn-cs"/>
            </a:rPr>
            <a:t>　</a:t>
          </a:r>
          <a:r>
            <a:rPr kumimoji="1" lang="en-US"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H28</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年度までは新学校建設・火葬場建設・旧学校の一部解体への財源として財政調整基金を充当したことで実質単年度収支が赤字となったが、</a:t>
          </a:r>
          <a:r>
            <a:rPr kumimoji="1" lang="en-US"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H30</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年度は大規模投資を行わなかったことで黒字となった。但し、今後も公共施設再編などの大規模投資が予定されていることを踏まえると、予断を許さない状況である。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600">
              <a:solidFill>
                <a:srgbClr val="000000"/>
              </a:solidFill>
              <a:latin typeface="ＭＳ ゴシック" pitchFamily="49" charset="-128"/>
              <a:ea typeface="ＭＳ ゴシック" pitchFamily="49" charset="-128"/>
            </a:rPr>
            <a:t>　</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水道事業会計を含む８会計において、黒字基調で推移している。</a:t>
          </a:r>
          <a:endParaRPr lang="ja-JP" altLang="ja-JP" sz="1600">
            <a:solidFill>
              <a:srgbClr val="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　ただ、水道事業会計については料金収入の増加が見込まれない中で、高料金対策及び過年度債の元金償還に係る経費が</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恒常的に必要である。</a:t>
          </a:r>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また、</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下水道事業特別会計について</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も</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過年度債の元金償還開始に係る経費が増加している。</a:t>
          </a:r>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一般会計においても、公共施設再編などの大規模投資が予定されていることから、今後も健全な財政運営に努める必要がある。</a:t>
          </a:r>
          <a:endParaRPr lang="ja-JP" altLang="ja-JP" sz="1600">
            <a:solidFill>
              <a:srgbClr val="000000"/>
            </a:solidFill>
            <a:effectLst/>
            <a:latin typeface="ＭＳ ゴシック" panose="020B0609070205080204" pitchFamily="49" charset="-128"/>
            <a:ea typeface="ＭＳ ゴシック" panose="020B0609070205080204" pitchFamily="49" charset="-128"/>
          </a:endParaRP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5252296</v>
      </c>
      <c r="BO4" s="430"/>
      <c r="BP4" s="430"/>
      <c r="BQ4" s="430"/>
      <c r="BR4" s="430"/>
      <c r="BS4" s="430"/>
      <c r="BT4" s="430"/>
      <c r="BU4" s="431"/>
      <c r="BV4" s="429">
        <v>4949132</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4.5</v>
      </c>
      <c r="CU4" s="436"/>
      <c r="CV4" s="436"/>
      <c r="CW4" s="436"/>
      <c r="CX4" s="436"/>
      <c r="CY4" s="436"/>
      <c r="CZ4" s="436"/>
      <c r="DA4" s="437"/>
      <c r="DB4" s="435">
        <v>4.7</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5042732</v>
      </c>
      <c r="BO5" s="467"/>
      <c r="BP5" s="467"/>
      <c r="BQ5" s="467"/>
      <c r="BR5" s="467"/>
      <c r="BS5" s="467"/>
      <c r="BT5" s="467"/>
      <c r="BU5" s="468"/>
      <c r="BV5" s="466">
        <v>4739589</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99.4</v>
      </c>
      <c r="CU5" s="464"/>
      <c r="CV5" s="464"/>
      <c r="CW5" s="464"/>
      <c r="CX5" s="464"/>
      <c r="CY5" s="464"/>
      <c r="CZ5" s="464"/>
      <c r="DA5" s="465"/>
      <c r="DB5" s="463">
        <v>98.4</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209564</v>
      </c>
      <c r="BO6" s="467"/>
      <c r="BP6" s="467"/>
      <c r="BQ6" s="467"/>
      <c r="BR6" s="467"/>
      <c r="BS6" s="467"/>
      <c r="BT6" s="467"/>
      <c r="BU6" s="468"/>
      <c r="BV6" s="466">
        <v>209543</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105.2</v>
      </c>
      <c r="CU6" s="504"/>
      <c r="CV6" s="504"/>
      <c r="CW6" s="504"/>
      <c r="CX6" s="504"/>
      <c r="CY6" s="504"/>
      <c r="CZ6" s="504"/>
      <c r="DA6" s="505"/>
      <c r="DB6" s="503">
        <v>104.2</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60120</v>
      </c>
      <c r="BO7" s="467"/>
      <c r="BP7" s="467"/>
      <c r="BQ7" s="467"/>
      <c r="BR7" s="467"/>
      <c r="BS7" s="467"/>
      <c r="BT7" s="467"/>
      <c r="BU7" s="468"/>
      <c r="BV7" s="466">
        <v>50000</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3345445</v>
      </c>
      <c r="CU7" s="467"/>
      <c r="CV7" s="467"/>
      <c r="CW7" s="467"/>
      <c r="CX7" s="467"/>
      <c r="CY7" s="467"/>
      <c r="CZ7" s="467"/>
      <c r="DA7" s="468"/>
      <c r="DB7" s="466">
        <v>3359432</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149444</v>
      </c>
      <c r="BO8" s="467"/>
      <c r="BP8" s="467"/>
      <c r="BQ8" s="467"/>
      <c r="BR8" s="467"/>
      <c r="BS8" s="467"/>
      <c r="BT8" s="467"/>
      <c r="BU8" s="468"/>
      <c r="BV8" s="466">
        <v>159543</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0.4</v>
      </c>
      <c r="CU8" s="507"/>
      <c r="CV8" s="507"/>
      <c r="CW8" s="507"/>
      <c r="CX8" s="507"/>
      <c r="CY8" s="507"/>
      <c r="CZ8" s="507"/>
      <c r="DA8" s="508"/>
      <c r="DB8" s="506">
        <v>0.41</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10256</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-10099</v>
      </c>
      <c r="BO9" s="467"/>
      <c r="BP9" s="467"/>
      <c r="BQ9" s="467"/>
      <c r="BR9" s="467"/>
      <c r="BS9" s="467"/>
      <c r="BT9" s="467"/>
      <c r="BU9" s="468"/>
      <c r="BV9" s="466">
        <v>-20989</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12.4</v>
      </c>
      <c r="CU9" s="464"/>
      <c r="CV9" s="464"/>
      <c r="CW9" s="464"/>
      <c r="CX9" s="464"/>
      <c r="CY9" s="464"/>
      <c r="CZ9" s="464"/>
      <c r="DA9" s="465"/>
      <c r="DB9" s="463">
        <v>11.5</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11650</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125520</v>
      </c>
      <c r="BO10" s="467"/>
      <c r="BP10" s="467"/>
      <c r="BQ10" s="467"/>
      <c r="BR10" s="467"/>
      <c r="BS10" s="467"/>
      <c r="BT10" s="467"/>
      <c r="BU10" s="468"/>
      <c r="BV10" s="466">
        <v>132519</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115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10114</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88000</v>
      </c>
      <c r="BO12" s="467"/>
      <c r="BP12" s="467"/>
      <c r="BQ12" s="467"/>
      <c r="BR12" s="467"/>
      <c r="BS12" s="467"/>
      <c r="BT12" s="467"/>
      <c r="BU12" s="468"/>
      <c r="BV12" s="466">
        <v>130000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10030</v>
      </c>
      <c r="S13" s="548"/>
      <c r="T13" s="548"/>
      <c r="U13" s="548"/>
      <c r="V13" s="549"/>
      <c r="W13" s="482" t="s">
        <v>140</v>
      </c>
      <c r="X13" s="483"/>
      <c r="Y13" s="483"/>
      <c r="Z13" s="483"/>
      <c r="AA13" s="483"/>
      <c r="AB13" s="473"/>
      <c r="AC13" s="517">
        <v>527</v>
      </c>
      <c r="AD13" s="518"/>
      <c r="AE13" s="518"/>
      <c r="AF13" s="518"/>
      <c r="AG13" s="557"/>
      <c r="AH13" s="517">
        <v>507</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27421</v>
      </c>
      <c r="BO13" s="467"/>
      <c r="BP13" s="467"/>
      <c r="BQ13" s="467"/>
      <c r="BR13" s="467"/>
      <c r="BS13" s="467"/>
      <c r="BT13" s="467"/>
      <c r="BU13" s="468"/>
      <c r="BV13" s="466">
        <v>-18470</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15.5</v>
      </c>
      <c r="CU13" s="464"/>
      <c r="CV13" s="464"/>
      <c r="CW13" s="464"/>
      <c r="CX13" s="464"/>
      <c r="CY13" s="464"/>
      <c r="CZ13" s="464"/>
      <c r="DA13" s="465"/>
      <c r="DB13" s="463">
        <v>14.7</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10393</v>
      </c>
      <c r="S14" s="548"/>
      <c r="T14" s="548"/>
      <c r="U14" s="548"/>
      <c r="V14" s="549"/>
      <c r="W14" s="456"/>
      <c r="X14" s="457"/>
      <c r="Y14" s="457"/>
      <c r="Z14" s="457"/>
      <c r="AA14" s="457"/>
      <c r="AB14" s="446"/>
      <c r="AC14" s="550">
        <v>11</v>
      </c>
      <c r="AD14" s="551"/>
      <c r="AE14" s="551"/>
      <c r="AF14" s="551"/>
      <c r="AG14" s="552"/>
      <c r="AH14" s="550">
        <v>9.5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v>115.4</v>
      </c>
      <c r="CU14" s="562"/>
      <c r="CV14" s="562"/>
      <c r="CW14" s="562"/>
      <c r="CX14" s="562"/>
      <c r="CY14" s="562"/>
      <c r="CZ14" s="562"/>
      <c r="DA14" s="563"/>
      <c r="DB14" s="561">
        <v>121.2</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139</v>
      </c>
      <c r="N15" s="555"/>
      <c r="O15" s="555"/>
      <c r="P15" s="555"/>
      <c r="Q15" s="556"/>
      <c r="R15" s="547">
        <v>10321</v>
      </c>
      <c r="S15" s="548"/>
      <c r="T15" s="548"/>
      <c r="U15" s="548"/>
      <c r="V15" s="549"/>
      <c r="W15" s="482" t="s">
        <v>147</v>
      </c>
      <c r="X15" s="483"/>
      <c r="Y15" s="483"/>
      <c r="Z15" s="483"/>
      <c r="AA15" s="483"/>
      <c r="AB15" s="473"/>
      <c r="AC15" s="517">
        <v>1037</v>
      </c>
      <c r="AD15" s="518"/>
      <c r="AE15" s="518"/>
      <c r="AF15" s="518"/>
      <c r="AG15" s="557"/>
      <c r="AH15" s="517">
        <v>1115</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1129155</v>
      </c>
      <c r="BO15" s="430"/>
      <c r="BP15" s="430"/>
      <c r="BQ15" s="430"/>
      <c r="BR15" s="430"/>
      <c r="BS15" s="430"/>
      <c r="BT15" s="430"/>
      <c r="BU15" s="431"/>
      <c r="BV15" s="429">
        <v>1152728</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21.6</v>
      </c>
      <c r="AD16" s="551"/>
      <c r="AE16" s="551"/>
      <c r="AF16" s="551"/>
      <c r="AG16" s="552"/>
      <c r="AH16" s="550">
        <v>20.8</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2865803</v>
      </c>
      <c r="BO16" s="467"/>
      <c r="BP16" s="467"/>
      <c r="BQ16" s="467"/>
      <c r="BR16" s="467"/>
      <c r="BS16" s="467"/>
      <c r="BT16" s="467"/>
      <c r="BU16" s="468"/>
      <c r="BV16" s="466">
        <v>2883425</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3228</v>
      </c>
      <c r="AD17" s="518"/>
      <c r="AE17" s="518"/>
      <c r="AF17" s="518"/>
      <c r="AG17" s="557"/>
      <c r="AH17" s="517">
        <v>3730</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1424696</v>
      </c>
      <c r="BO17" s="467"/>
      <c r="BP17" s="467"/>
      <c r="BQ17" s="467"/>
      <c r="BR17" s="467"/>
      <c r="BS17" s="467"/>
      <c r="BT17" s="467"/>
      <c r="BU17" s="468"/>
      <c r="BV17" s="466">
        <v>1453621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98.75</v>
      </c>
      <c r="M18" s="579"/>
      <c r="N18" s="579"/>
      <c r="O18" s="579"/>
      <c r="P18" s="579"/>
      <c r="Q18" s="579"/>
      <c r="R18" s="580"/>
      <c r="S18" s="580"/>
      <c r="T18" s="580"/>
      <c r="U18" s="580"/>
      <c r="V18" s="581"/>
      <c r="W18" s="484"/>
      <c r="X18" s="485"/>
      <c r="Y18" s="485"/>
      <c r="Z18" s="485"/>
      <c r="AA18" s="485"/>
      <c r="AB18" s="476"/>
      <c r="AC18" s="582">
        <v>67.400000000000006</v>
      </c>
      <c r="AD18" s="583"/>
      <c r="AE18" s="583"/>
      <c r="AF18" s="583"/>
      <c r="AG18" s="584"/>
      <c r="AH18" s="582">
        <v>69.7</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3373361</v>
      </c>
      <c r="BO18" s="467"/>
      <c r="BP18" s="467"/>
      <c r="BQ18" s="467"/>
      <c r="BR18" s="467"/>
      <c r="BS18" s="467"/>
      <c r="BT18" s="467"/>
      <c r="BU18" s="468"/>
      <c r="BV18" s="466">
        <v>3349562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104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4015224</v>
      </c>
      <c r="BO19" s="467"/>
      <c r="BP19" s="467"/>
      <c r="BQ19" s="467"/>
      <c r="BR19" s="467"/>
      <c r="BS19" s="467"/>
      <c r="BT19" s="467"/>
      <c r="BU19" s="468"/>
      <c r="BV19" s="466">
        <v>4105165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3717</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5617684</v>
      </c>
      <c r="BO23" s="467"/>
      <c r="BP23" s="467"/>
      <c r="BQ23" s="467"/>
      <c r="BR23" s="467"/>
      <c r="BS23" s="467"/>
      <c r="BT23" s="467"/>
      <c r="BU23" s="468"/>
      <c r="BV23" s="466">
        <v>5593558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7400</v>
      </c>
      <c r="R24" s="518"/>
      <c r="S24" s="518"/>
      <c r="T24" s="518"/>
      <c r="U24" s="518"/>
      <c r="V24" s="557"/>
      <c r="W24" s="616"/>
      <c r="X24" s="604"/>
      <c r="Y24" s="605"/>
      <c r="Z24" s="516" t="s">
        <v>171</v>
      </c>
      <c r="AA24" s="496"/>
      <c r="AB24" s="496"/>
      <c r="AC24" s="496"/>
      <c r="AD24" s="496"/>
      <c r="AE24" s="496"/>
      <c r="AF24" s="496"/>
      <c r="AG24" s="497"/>
      <c r="AH24" s="517">
        <v>83</v>
      </c>
      <c r="AI24" s="518"/>
      <c r="AJ24" s="518"/>
      <c r="AK24" s="518"/>
      <c r="AL24" s="557"/>
      <c r="AM24" s="517">
        <v>258462</v>
      </c>
      <c r="AN24" s="518"/>
      <c r="AO24" s="518"/>
      <c r="AP24" s="518"/>
      <c r="AQ24" s="518"/>
      <c r="AR24" s="557"/>
      <c r="AS24" s="517">
        <v>3114</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5307882</v>
      </c>
      <c r="BO24" s="467"/>
      <c r="BP24" s="467"/>
      <c r="BQ24" s="467"/>
      <c r="BR24" s="467"/>
      <c r="BS24" s="467"/>
      <c r="BT24" s="467"/>
      <c r="BU24" s="468"/>
      <c r="BV24" s="466">
        <v>5189252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1</v>
      </c>
      <c r="M25" s="518"/>
      <c r="N25" s="518"/>
      <c r="O25" s="518"/>
      <c r="P25" s="557"/>
      <c r="Q25" s="517">
        <v>6500</v>
      </c>
      <c r="R25" s="518"/>
      <c r="S25" s="518"/>
      <c r="T25" s="518"/>
      <c r="U25" s="518"/>
      <c r="V25" s="557"/>
      <c r="W25" s="616"/>
      <c r="X25" s="604"/>
      <c r="Y25" s="605"/>
      <c r="Z25" s="516" t="s">
        <v>174</v>
      </c>
      <c r="AA25" s="496"/>
      <c r="AB25" s="496"/>
      <c r="AC25" s="496"/>
      <c r="AD25" s="496"/>
      <c r="AE25" s="496"/>
      <c r="AF25" s="496"/>
      <c r="AG25" s="497"/>
      <c r="AH25" s="517" t="s">
        <v>137</v>
      </c>
      <c r="AI25" s="518"/>
      <c r="AJ25" s="518"/>
      <c r="AK25" s="518"/>
      <c r="AL25" s="557"/>
      <c r="AM25" s="517" t="s">
        <v>137</v>
      </c>
      <c r="AN25" s="518"/>
      <c r="AO25" s="518"/>
      <c r="AP25" s="518"/>
      <c r="AQ25" s="518"/>
      <c r="AR25" s="557"/>
      <c r="AS25" s="517" t="s">
        <v>128</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492864</v>
      </c>
      <c r="BO25" s="430"/>
      <c r="BP25" s="430"/>
      <c r="BQ25" s="430"/>
      <c r="BR25" s="430"/>
      <c r="BS25" s="430"/>
      <c r="BT25" s="430"/>
      <c r="BU25" s="431"/>
      <c r="BV25" s="429">
        <v>406928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6000</v>
      </c>
      <c r="R26" s="518"/>
      <c r="S26" s="518"/>
      <c r="T26" s="518"/>
      <c r="U26" s="518"/>
      <c r="V26" s="557"/>
      <c r="W26" s="616"/>
      <c r="X26" s="604"/>
      <c r="Y26" s="605"/>
      <c r="Z26" s="516" t="s">
        <v>177</v>
      </c>
      <c r="AA26" s="626"/>
      <c r="AB26" s="626"/>
      <c r="AC26" s="626"/>
      <c r="AD26" s="626"/>
      <c r="AE26" s="626"/>
      <c r="AF26" s="626"/>
      <c r="AG26" s="627"/>
      <c r="AH26" s="517">
        <v>2</v>
      </c>
      <c r="AI26" s="518"/>
      <c r="AJ26" s="518"/>
      <c r="AK26" s="518"/>
      <c r="AL26" s="557"/>
      <c r="AM26" s="517" t="s">
        <v>178</v>
      </c>
      <c r="AN26" s="518"/>
      <c r="AO26" s="518"/>
      <c r="AP26" s="518"/>
      <c r="AQ26" s="518"/>
      <c r="AR26" s="557"/>
      <c r="AS26" s="517" t="s">
        <v>179</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137</v>
      </c>
      <c r="BO26" s="467"/>
      <c r="BP26" s="467"/>
      <c r="BQ26" s="467"/>
      <c r="BR26" s="467"/>
      <c r="BS26" s="467"/>
      <c r="BT26" s="467"/>
      <c r="BU26" s="468"/>
      <c r="BV26" s="466" t="s">
        <v>137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3600</v>
      </c>
      <c r="R27" s="518"/>
      <c r="S27" s="518"/>
      <c r="T27" s="518"/>
      <c r="U27" s="518"/>
      <c r="V27" s="557"/>
      <c r="W27" s="616"/>
      <c r="X27" s="604"/>
      <c r="Y27" s="605"/>
      <c r="Z27" s="516" t="s">
        <v>182</v>
      </c>
      <c r="AA27" s="496"/>
      <c r="AB27" s="496"/>
      <c r="AC27" s="496"/>
      <c r="AD27" s="496"/>
      <c r="AE27" s="496"/>
      <c r="AF27" s="496"/>
      <c r="AG27" s="497"/>
      <c r="AH27" s="517">
        <v>4</v>
      </c>
      <c r="AI27" s="518"/>
      <c r="AJ27" s="518"/>
      <c r="AK27" s="518"/>
      <c r="AL27" s="557"/>
      <c r="AM27" s="517">
        <v>17448</v>
      </c>
      <c r="AN27" s="518"/>
      <c r="AO27" s="518"/>
      <c r="AP27" s="518"/>
      <c r="AQ27" s="518"/>
      <c r="AR27" s="557"/>
      <c r="AS27" s="517">
        <v>4362</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t="s">
        <v>128</v>
      </c>
      <c r="BO27" s="640"/>
      <c r="BP27" s="640"/>
      <c r="BQ27" s="640"/>
      <c r="BR27" s="640"/>
      <c r="BS27" s="640"/>
      <c r="BT27" s="640"/>
      <c r="BU27" s="641"/>
      <c r="BV27" s="639" t="s">
        <v>184</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185</v>
      </c>
      <c r="F28" s="496"/>
      <c r="G28" s="496"/>
      <c r="H28" s="496"/>
      <c r="I28" s="496"/>
      <c r="J28" s="496"/>
      <c r="K28" s="497"/>
      <c r="L28" s="517">
        <v>1</v>
      </c>
      <c r="M28" s="518"/>
      <c r="N28" s="518"/>
      <c r="O28" s="518"/>
      <c r="P28" s="557"/>
      <c r="Q28" s="517">
        <v>3000</v>
      </c>
      <c r="R28" s="518"/>
      <c r="S28" s="518"/>
      <c r="T28" s="518"/>
      <c r="U28" s="518"/>
      <c r="V28" s="557"/>
      <c r="W28" s="616"/>
      <c r="X28" s="604"/>
      <c r="Y28" s="605"/>
      <c r="Z28" s="516" t="s">
        <v>186</v>
      </c>
      <c r="AA28" s="496"/>
      <c r="AB28" s="496"/>
      <c r="AC28" s="496"/>
      <c r="AD28" s="496"/>
      <c r="AE28" s="496"/>
      <c r="AF28" s="496"/>
      <c r="AG28" s="497"/>
      <c r="AH28" s="517" t="s">
        <v>128</v>
      </c>
      <c r="AI28" s="518"/>
      <c r="AJ28" s="518"/>
      <c r="AK28" s="518"/>
      <c r="AL28" s="557"/>
      <c r="AM28" s="517" t="s">
        <v>137</v>
      </c>
      <c r="AN28" s="518"/>
      <c r="AO28" s="518"/>
      <c r="AP28" s="518"/>
      <c r="AQ28" s="518"/>
      <c r="AR28" s="557"/>
      <c r="AS28" s="517" t="s">
        <v>137</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1502284</v>
      </c>
      <c r="BO28" s="430"/>
      <c r="BP28" s="430"/>
      <c r="BQ28" s="430"/>
      <c r="BR28" s="430"/>
      <c r="BS28" s="430"/>
      <c r="BT28" s="430"/>
      <c r="BU28" s="431"/>
      <c r="BV28" s="429">
        <v>1464764</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188</v>
      </c>
      <c r="F29" s="496"/>
      <c r="G29" s="496"/>
      <c r="H29" s="496"/>
      <c r="I29" s="496"/>
      <c r="J29" s="496"/>
      <c r="K29" s="497"/>
      <c r="L29" s="517">
        <v>10</v>
      </c>
      <c r="M29" s="518"/>
      <c r="N29" s="518"/>
      <c r="O29" s="518"/>
      <c r="P29" s="557"/>
      <c r="Q29" s="517">
        <v>2800</v>
      </c>
      <c r="R29" s="518"/>
      <c r="S29" s="518"/>
      <c r="T29" s="518"/>
      <c r="U29" s="518"/>
      <c r="V29" s="557"/>
      <c r="W29" s="617"/>
      <c r="X29" s="618"/>
      <c r="Y29" s="619"/>
      <c r="Z29" s="516" t="s">
        <v>189</v>
      </c>
      <c r="AA29" s="496"/>
      <c r="AB29" s="496"/>
      <c r="AC29" s="496"/>
      <c r="AD29" s="496"/>
      <c r="AE29" s="496"/>
      <c r="AF29" s="496"/>
      <c r="AG29" s="497"/>
      <c r="AH29" s="517">
        <v>87</v>
      </c>
      <c r="AI29" s="518"/>
      <c r="AJ29" s="518"/>
      <c r="AK29" s="518"/>
      <c r="AL29" s="557"/>
      <c r="AM29" s="517">
        <v>275910</v>
      </c>
      <c r="AN29" s="518"/>
      <c r="AO29" s="518"/>
      <c r="AP29" s="518"/>
      <c r="AQ29" s="518"/>
      <c r="AR29" s="557"/>
      <c r="AS29" s="517">
        <v>3171</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t="s">
        <v>184</v>
      </c>
      <c r="BO29" s="467"/>
      <c r="BP29" s="467"/>
      <c r="BQ29" s="467"/>
      <c r="BR29" s="467"/>
      <c r="BS29" s="467"/>
      <c r="BT29" s="467"/>
      <c r="BU29" s="468"/>
      <c r="BV29" s="466" t="s">
        <v>137</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97.8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491207</v>
      </c>
      <c r="BO30" s="640"/>
      <c r="BP30" s="640"/>
      <c r="BQ30" s="640"/>
      <c r="BR30" s="640"/>
      <c r="BS30" s="640"/>
      <c r="BT30" s="640"/>
      <c r="BU30" s="641"/>
      <c r="BV30" s="639">
        <v>640130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198</v>
      </c>
      <c r="D33" s="490"/>
      <c r="E33" s="455" t="s">
        <v>199</v>
      </c>
      <c r="F33" s="455"/>
      <c r="G33" s="455"/>
      <c r="H33" s="455"/>
      <c r="I33" s="455"/>
      <c r="J33" s="455"/>
      <c r="K33" s="455"/>
      <c r="L33" s="455"/>
      <c r="M33" s="455"/>
      <c r="N33" s="455"/>
      <c r="O33" s="455"/>
      <c r="P33" s="455"/>
      <c r="Q33" s="455"/>
      <c r="R33" s="455"/>
      <c r="S33" s="455"/>
      <c r="T33" s="215"/>
      <c r="U33" s="490" t="s">
        <v>198</v>
      </c>
      <c r="V33" s="490"/>
      <c r="W33" s="455" t="s">
        <v>200</v>
      </c>
      <c r="X33" s="455"/>
      <c r="Y33" s="455"/>
      <c r="Z33" s="455"/>
      <c r="AA33" s="455"/>
      <c r="AB33" s="455"/>
      <c r="AC33" s="455"/>
      <c r="AD33" s="455"/>
      <c r="AE33" s="455"/>
      <c r="AF33" s="455"/>
      <c r="AG33" s="455"/>
      <c r="AH33" s="455"/>
      <c r="AI33" s="455"/>
      <c r="AJ33" s="455"/>
      <c r="AK33" s="455"/>
      <c r="AL33" s="215"/>
      <c r="AM33" s="490" t="s">
        <v>198</v>
      </c>
      <c r="AN33" s="490"/>
      <c r="AO33" s="455" t="s">
        <v>199</v>
      </c>
      <c r="AP33" s="455"/>
      <c r="AQ33" s="455"/>
      <c r="AR33" s="455"/>
      <c r="AS33" s="455"/>
      <c r="AT33" s="455"/>
      <c r="AU33" s="455"/>
      <c r="AV33" s="455"/>
      <c r="AW33" s="455"/>
      <c r="AX33" s="455"/>
      <c r="AY33" s="455"/>
      <c r="AZ33" s="455"/>
      <c r="BA33" s="455"/>
      <c r="BB33" s="455"/>
      <c r="BC33" s="455"/>
      <c r="BD33" s="216"/>
      <c r="BE33" s="455" t="s">
        <v>201</v>
      </c>
      <c r="BF33" s="455"/>
      <c r="BG33" s="455" t="s">
        <v>202</v>
      </c>
      <c r="BH33" s="455"/>
      <c r="BI33" s="455"/>
      <c r="BJ33" s="455"/>
      <c r="BK33" s="455"/>
      <c r="BL33" s="455"/>
      <c r="BM33" s="455"/>
      <c r="BN33" s="455"/>
      <c r="BO33" s="455"/>
      <c r="BP33" s="455"/>
      <c r="BQ33" s="455"/>
      <c r="BR33" s="455"/>
      <c r="BS33" s="455"/>
      <c r="BT33" s="455"/>
      <c r="BU33" s="455"/>
      <c r="BV33" s="216"/>
      <c r="BW33" s="490" t="s">
        <v>201</v>
      </c>
      <c r="BX33" s="490"/>
      <c r="BY33" s="455" t="s">
        <v>203</v>
      </c>
      <c r="BZ33" s="455"/>
      <c r="CA33" s="455"/>
      <c r="CB33" s="455"/>
      <c r="CC33" s="455"/>
      <c r="CD33" s="455"/>
      <c r="CE33" s="455"/>
      <c r="CF33" s="455"/>
      <c r="CG33" s="455"/>
      <c r="CH33" s="455"/>
      <c r="CI33" s="455"/>
      <c r="CJ33" s="455"/>
      <c r="CK33" s="455"/>
      <c r="CL33" s="455"/>
      <c r="CM33" s="455"/>
      <c r="CN33" s="215"/>
      <c r="CO33" s="490" t="s">
        <v>204</v>
      </c>
      <c r="CP33" s="490"/>
      <c r="CQ33" s="455" t="s">
        <v>205</v>
      </c>
      <c r="CR33" s="455"/>
      <c r="CS33" s="455"/>
      <c r="CT33" s="455"/>
      <c r="CU33" s="455"/>
      <c r="CV33" s="455"/>
      <c r="CW33" s="455"/>
      <c r="CX33" s="455"/>
      <c r="CY33" s="455"/>
      <c r="CZ33" s="455"/>
      <c r="DA33" s="455"/>
      <c r="DB33" s="455"/>
      <c r="DC33" s="455"/>
      <c r="DD33" s="455"/>
      <c r="DE33" s="455"/>
      <c r="DF33" s="215"/>
      <c r="DG33" s="651" t="s">
        <v>206</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豊能郡環境施設組合</v>
      </c>
      <c r="BZ34" s="653"/>
      <c r="CA34" s="653"/>
      <c r="CB34" s="653"/>
      <c r="CC34" s="653"/>
      <c r="CD34" s="653"/>
      <c r="CE34" s="653"/>
      <c r="CF34" s="653"/>
      <c r="CG34" s="653"/>
      <c r="CH34" s="653"/>
      <c r="CI34" s="653"/>
      <c r="CJ34" s="653"/>
      <c r="CK34" s="653"/>
      <c r="CL34" s="653"/>
      <c r="CM34" s="653"/>
      <c r="CN34" s="213"/>
      <c r="CO34" s="652">
        <f>IF(CQ34="","",MAX(C34:D43,U34:V43,AM34:AN43,BE34:BF43,BW34:BX43)+1)</f>
        <v>15</v>
      </c>
      <c r="CP34" s="652"/>
      <c r="CQ34" s="653" t="str">
        <f>IF('各会計、関係団体の財政状況及び健全化判断比率'!BS7="","",'各会計、関係団体の財政状況及び健全化判断比率'!BS7)</f>
        <v>能勢物産センター</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IF('各会計、関係団体の財政状況及び健全化判断比率'!B34="","",'各会計、関係団体の財政状況及び健全化判断比率'!B34)</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猪名川上流広域ごみ処理施設組合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介護保険特別会計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大阪府後期高齢者医療広域連合
（一般会計）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国民健康保険診療所特別会計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大阪府後期高齢者医療広域連合
（後期高齢者医療特別会計）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大阪広域水道企業団
（水道事業会計）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大阪広域水道企業団
（工業用水道事業会計）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EoJ2EKYvq0NNjJ1H7PAOoQZBN6rE/xDq+aL7Yat5g1yMRkiGKQ2/ZBMHTp16h4ri87D2NO0fiCRigcsqMiFjA==" saltValue="/rbz5juBH1EwwdXIByEfN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44" t="s">
        <v>575</v>
      </c>
      <c r="D34" s="1244"/>
      <c r="E34" s="1245"/>
      <c r="F34" s="32">
        <v>22.9</v>
      </c>
      <c r="G34" s="33">
        <v>23.71</v>
      </c>
      <c r="H34" s="33">
        <v>23.97</v>
      </c>
      <c r="I34" s="33">
        <v>24.47</v>
      </c>
      <c r="J34" s="34">
        <v>25.18</v>
      </c>
      <c r="K34" s="22"/>
      <c r="L34" s="22"/>
      <c r="M34" s="22"/>
      <c r="N34" s="22"/>
      <c r="O34" s="22"/>
      <c r="P34" s="22"/>
    </row>
    <row r="35" spans="1:16" ht="39" customHeight="1" x14ac:dyDescent="0.15">
      <c r="A35" s="22"/>
      <c r="B35" s="35"/>
      <c r="C35" s="1238" t="s">
        <v>576</v>
      </c>
      <c r="D35" s="1239"/>
      <c r="E35" s="1240"/>
      <c r="F35" s="36">
        <v>9.59</v>
      </c>
      <c r="G35" s="37">
        <v>4.54</v>
      </c>
      <c r="H35" s="37">
        <v>5.27</v>
      </c>
      <c r="I35" s="37">
        <v>4.74</v>
      </c>
      <c r="J35" s="38">
        <v>4.46</v>
      </c>
      <c r="K35" s="22"/>
      <c r="L35" s="22"/>
      <c r="M35" s="22"/>
      <c r="N35" s="22"/>
      <c r="O35" s="22"/>
      <c r="P35" s="22"/>
    </row>
    <row r="36" spans="1:16" ht="39" customHeight="1" x14ac:dyDescent="0.15">
      <c r="A36" s="22"/>
      <c r="B36" s="35"/>
      <c r="C36" s="1238" t="s">
        <v>577</v>
      </c>
      <c r="D36" s="1239"/>
      <c r="E36" s="1240"/>
      <c r="F36" s="36">
        <v>4.16</v>
      </c>
      <c r="G36" s="37">
        <v>1.96</v>
      </c>
      <c r="H36" s="37">
        <v>5.37</v>
      </c>
      <c r="I36" s="37">
        <v>7.32</v>
      </c>
      <c r="J36" s="38">
        <v>3.36</v>
      </c>
      <c r="K36" s="22"/>
      <c r="L36" s="22"/>
      <c r="M36" s="22"/>
      <c r="N36" s="22"/>
      <c r="O36" s="22"/>
      <c r="P36" s="22"/>
    </row>
    <row r="37" spans="1:16" ht="39" customHeight="1" x14ac:dyDescent="0.15">
      <c r="A37" s="22"/>
      <c r="B37" s="35"/>
      <c r="C37" s="1238" t="s">
        <v>578</v>
      </c>
      <c r="D37" s="1239"/>
      <c r="E37" s="1240"/>
      <c r="F37" s="36">
        <v>1.1599999999999999</v>
      </c>
      <c r="G37" s="37">
        <v>0.68</v>
      </c>
      <c r="H37" s="37">
        <v>0.67</v>
      </c>
      <c r="I37" s="37">
        <v>0.73</v>
      </c>
      <c r="J37" s="38">
        <v>0.65</v>
      </c>
      <c r="K37" s="22"/>
      <c r="L37" s="22"/>
      <c r="M37" s="22"/>
      <c r="N37" s="22"/>
      <c r="O37" s="22"/>
      <c r="P37" s="22"/>
    </row>
    <row r="38" spans="1:16" ht="39" customHeight="1" x14ac:dyDescent="0.15">
      <c r="A38" s="22"/>
      <c r="B38" s="35"/>
      <c r="C38" s="1238" t="s">
        <v>579</v>
      </c>
      <c r="D38" s="1239"/>
      <c r="E38" s="1240"/>
      <c r="F38" s="36">
        <v>0.15</v>
      </c>
      <c r="G38" s="37">
        <v>0.16</v>
      </c>
      <c r="H38" s="37">
        <v>0.08</v>
      </c>
      <c r="I38" s="37">
        <v>0.22</v>
      </c>
      <c r="J38" s="38">
        <v>0.38</v>
      </c>
      <c r="K38" s="22"/>
      <c r="L38" s="22"/>
      <c r="M38" s="22"/>
      <c r="N38" s="22"/>
      <c r="O38" s="22"/>
      <c r="P38" s="22"/>
    </row>
    <row r="39" spans="1:16" ht="39" customHeight="1" x14ac:dyDescent="0.15">
      <c r="A39" s="22"/>
      <c r="B39" s="35"/>
      <c r="C39" s="1238" t="s">
        <v>580</v>
      </c>
      <c r="D39" s="1239"/>
      <c r="E39" s="1240"/>
      <c r="F39" s="36">
        <v>0.26</v>
      </c>
      <c r="G39" s="37">
        <v>0.4</v>
      </c>
      <c r="H39" s="37">
        <v>0.25</v>
      </c>
      <c r="I39" s="37">
        <v>0.14000000000000001</v>
      </c>
      <c r="J39" s="38">
        <v>0.22</v>
      </c>
      <c r="K39" s="22"/>
      <c r="L39" s="22"/>
      <c r="M39" s="22"/>
      <c r="N39" s="22"/>
      <c r="O39" s="22"/>
      <c r="P39" s="22"/>
    </row>
    <row r="40" spans="1:16" ht="39" customHeight="1" x14ac:dyDescent="0.15">
      <c r="A40" s="22"/>
      <c r="B40" s="35"/>
      <c r="C40" s="1238" t="s">
        <v>581</v>
      </c>
      <c r="D40" s="1239"/>
      <c r="E40" s="1240"/>
      <c r="F40" s="36">
        <v>0.1</v>
      </c>
      <c r="G40" s="37">
        <v>0.09</v>
      </c>
      <c r="H40" s="37">
        <v>0.09</v>
      </c>
      <c r="I40" s="37">
        <v>0.09</v>
      </c>
      <c r="J40" s="38">
        <v>0.08</v>
      </c>
      <c r="K40" s="22"/>
      <c r="L40" s="22"/>
      <c r="M40" s="22"/>
      <c r="N40" s="22"/>
      <c r="O40" s="22"/>
      <c r="P40" s="22"/>
    </row>
    <row r="41" spans="1:16" ht="39" customHeight="1" x14ac:dyDescent="0.15">
      <c r="A41" s="22"/>
      <c r="B41" s="35"/>
      <c r="C41" s="1238" t="s">
        <v>582</v>
      </c>
      <c r="D41" s="1239"/>
      <c r="E41" s="1240"/>
      <c r="F41" s="36">
        <v>0.02</v>
      </c>
      <c r="G41" s="37">
        <v>0.01</v>
      </c>
      <c r="H41" s="37">
        <v>0.02</v>
      </c>
      <c r="I41" s="37">
        <v>0.02</v>
      </c>
      <c r="J41" s="38">
        <v>0.01</v>
      </c>
      <c r="K41" s="22"/>
      <c r="L41" s="22"/>
      <c r="M41" s="22"/>
      <c r="N41" s="22"/>
      <c r="O41" s="22"/>
      <c r="P41" s="22"/>
    </row>
    <row r="42" spans="1:16" ht="39" customHeight="1" x14ac:dyDescent="0.15">
      <c r="A42" s="22"/>
      <c r="B42" s="39"/>
      <c r="C42" s="1238" t="s">
        <v>583</v>
      </c>
      <c r="D42" s="1239"/>
      <c r="E42" s="1240"/>
      <c r="F42" s="36" t="s">
        <v>524</v>
      </c>
      <c r="G42" s="37" t="s">
        <v>524</v>
      </c>
      <c r="H42" s="37" t="s">
        <v>524</v>
      </c>
      <c r="I42" s="37" t="s">
        <v>524</v>
      </c>
      <c r="J42" s="38" t="s">
        <v>524</v>
      </c>
      <c r="K42" s="22"/>
      <c r="L42" s="22"/>
      <c r="M42" s="22"/>
      <c r="N42" s="22"/>
      <c r="O42" s="22"/>
      <c r="P42" s="22"/>
    </row>
    <row r="43" spans="1:16" ht="39" customHeight="1" thickBot="1" x14ac:dyDescent="0.2">
      <c r="A43" s="22"/>
      <c r="B43" s="40"/>
      <c r="C43" s="1241" t="s">
        <v>584</v>
      </c>
      <c r="D43" s="1242"/>
      <c r="E43" s="1243"/>
      <c r="F43" s="41" t="s">
        <v>524</v>
      </c>
      <c r="G43" s="42" t="s">
        <v>524</v>
      </c>
      <c r="H43" s="42" t="s">
        <v>524</v>
      </c>
      <c r="I43" s="42" t="s">
        <v>524</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ALI/ntkIwT6jPiSlDtaBAzgiqWxZftn6BGnAl0PxvfZcYZ+sLzS0uOa4wLv97acFe3L0y3vsub/6zvUtcBSyQ==" saltValue="Gr6R2CiWv7ws0gfTYlyr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389</v>
      </c>
      <c r="L45" s="60">
        <v>419</v>
      </c>
      <c r="M45" s="60">
        <v>460</v>
      </c>
      <c r="N45" s="60">
        <v>482</v>
      </c>
      <c r="O45" s="61">
        <v>509</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524</v>
      </c>
      <c r="L46" s="64" t="s">
        <v>524</v>
      </c>
      <c r="M46" s="64" t="s">
        <v>524</v>
      </c>
      <c r="N46" s="64" t="s">
        <v>524</v>
      </c>
      <c r="O46" s="65" t="s">
        <v>524</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524</v>
      </c>
      <c r="L47" s="64" t="s">
        <v>524</v>
      </c>
      <c r="M47" s="64" t="s">
        <v>524</v>
      </c>
      <c r="N47" s="64" t="s">
        <v>524</v>
      </c>
      <c r="O47" s="65" t="s">
        <v>524</v>
      </c>
      <c r="P47" s="48"/>
      <c r="Q47" s="48"/>
      <c r="R47" s="48"/>
      <c r="S47" s="48"/>
      <c r="T47" s="48"/>
      <c r="U47" s="48"/>
    </row>
    <row r="48" spans="1:21" ht="30.75" customHeight="1" x14ac:dyDescent="0.15">
      <c r="A48" s="48"/>
      <c r="B48" s="1248"/>
      <c r="C48" s="1249"/>
      <c r="D48" s="62"/>
      <c r="E48" s="1254" t="s">
        <v>15</v>
      </c>
      <c r="F48" s="1254"/>
      <c r="G48" s="1254"/>
      <c r="H48" s="1254"/>
      <c r="I48" s="1254"/>
      <c r="J48" s="1255"/>
      <c r="K48" s="63">
        <v>337</v>
      </c>
      <c r="L48" s="64">
        <v>336</v>
      </c>
      <c r="M48" s="64">
        <v>374</v>
      </c>
      <c r="N48" s="64">
        <v>339</v>
      </c>
      <c r="O48" s="65">
        <v>337</v>
      </c>
      <c r="P48" s="48"/>
      <c r="Q48" s="48"/>
      <c r="R48" s="48"/>
      <c r="S48" s="48"/>
      <c r="T48" s="48"/>
      <c r="U48" s="48"/>
    </row>
    <row r="49" spans="1:21" ht="30.75" customHeight="1" x14ac:dyDescent="0.15">
      <c r="A49" s="48"/>
      <c r="B49" s="1248"/>
      <c r="C49" s="1249"/>
      <c r="D49" s="62"/>
      <c r="E49" s="1254" t="s">
        <v>16</v>
      </c>
      <c r="F49" s="1254"/>
      <c r="G49" s="1254"/>
      <c r="H49" s="1254"/>
      <c r="I49" s="1254"/>
      <c r="J49" s="1255"/>
      <c r="K49" s="63">
        <v>86</v>
      </c>
      <c r="L49" s="64">
        <v>86</v>
      </c>
      <c r="M49" s="64">
        <v>86</v>
      </c>
      <c r="N49" s="64">
        <v>86</v>
      </c>
      <c r="O49" s="65">
        <v>86</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524</v>
      </c>
      <c r="L50" s="64" t="s">
        <v>524</v>
      </c>
      <c r="M50" s="64" t="s">
        <v>524</v>
      </c>
      <c r="N50" s="64" t="s">
        <v>524</v>
      </c>
      <c r="O50" s="65" t="s">
        <v>524</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524</v>
      </c>
      <c r="L51" s="64" t="s">
        <v>524</v>
      </c>
      <c r="M51" s="64" t="s">
        <v>524</v>
      </c>
      <c r="N51" s="64" t="s">
        <v>524</v>
      </c>
      <c r="O51" s="65" t="s">
        <v>524</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440</v>
      </c>
      <c r="L52" s="64">
        <v>447</v>
      </c>
      <c r="M52" s="64">
        <v>456</v>
      </c>
      <c r="N52" s="64">
        <v>463</v>
      </c>
      <c r="O52" s="65">
        <v>486</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372</v>
      </c>
      <c r="L53" s="69">
        <v>394</v>
      </c>
      <c r="M53" s="69">
        <v>464</v>
      </c>
      <c r="N53" s="69">
        <v>444</v>
      </c>
      <c r="O53" s="70">
        <v>446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585</v>
      </c>
      <c r="L56" s="80" t="s">
        <v>586</v>
      </c>
      <c r="M56" s="80" t="s">
        <v>587</v>
      </c>
      <c r="N56" s="80" t="s">
        <v>588</v>
      </c>
      <c r="O56" s="81" t="s">
        <v>589</v>
      </c>
      <c r="P56" s="48"/>
      <c r="Q56" s="48"/>
      <c r="R56" s="48"/>
      <c r="S56" s="48"/>
      <c r="T56" s="48"/>
      <c r="U56" s="48"/>
    </row>
    <row r="57" spans="1:21" ht="31.5" customHeight="1" x14ac:dyDescent="0.15">
      <c r="B57" s="1262" t="s">
        <v>25</v>
      </c>
      <c r="C57" s="1263"/>
      <c r="D57" s="1266" t="s">
        <v>26</v>
      </c>
      <c r="E57" s="1267"/>
      <c r="F57" s="1267"/>
      <c r="G57" s="1267"/>
      <c r="H57" s="1267"/>
      <c r="I57" s="1267"/>
      <c r="J57" s="1268"/>
      <c r="K57" s="82"/>
      <c r="L57" s="83"/>
      <c r="M57" s="83"/>
      <c r="N57" s="83"/>
      <c r="O57" s="84"/>
    </row>
    <row r="58" spans="1:21" ht="31.5" customHeight="1" thickBot="1" x14ac:dyDescent="0.2">
      <c r="B58" s="1264"/>
      <c r="C58" s="1265"/>
      <c r="D58" s="1269" t="s">
        <v>27</v>
      </c>
      <c r="E58" s="1270"/>
      <c r="F58" s="1270"/>
      <c r="G58" s="1270"/>
      <c r="H58" s="1270"/>
      <c r="I58" s="1270"/>
      <c r="J58" s="1271"/>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O89PK1qmRgKPUbNeCuX6eQGE5hUHdgp9GaiJGFyrJvDUXzYC5cixIaALIUShH40WsjkxoJhxBQDk+7XYKn4IQ==" saltValue="F5qPSyl4ooBms6PvGiO9z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566</v>
      </c>
      <c r="J40" s="99" t="s">
        <v>567</v>
      </c>
      <c r="K40" s="99" t="s">
        <v>568</v>
      </c>
      <c r="L40" s="99" t="s">
        <v>569</v>
      </c>
      <c r="M40" s="100" t="s">
        <v>570</v>
      </c>
    </row>
    <row r="41" spans="2:13" ht="27.75" customHeight="1" x14ac:dyDescent="0.15">
      <c r="B41" s="1272" t="s">
        <v>30</v>
      </c>
      <c r="C41" s="1273"/>
      <c r="D41" s="101"/>
      <c r="E41" s="1278" t="s">
        <v>31</v>
      </c>
      <c r="F41" s="1278"/>
      <c r="G41" s="1278"/>
      <c r="H41" s="1279"/>
      <c r="I41" s="102">
        <v>5090</v>
      </c>
      <c r="J41" s="103">
        <v>6018</v>
      </c>
      <c r="K41" s="103">
        <v>5826</v>
      </c>
      <c r="L41" s="103">
        <v>5619</v>
      </c>
      <c r="M41" s="104">
        <v>5634</v>
      </c>
    </row>
    <row r="42" spans="2:13" ht="27.75" customHeight="1" x14ac:dyDescent="0.15">
      <c r="B42" s="1274"/>
      <c r="C42" s="1275"/>
      <c r="D42" s="105"/>
      <c r="E42" s="1280" t="s">
        <v>32</v>
      </c>
      <c r="F42" s="1280"/>
      <c r="G42" s="1280"/>
      <c r="H42" s="1281"/>
      <c r="I42" s="106" t="s">
        <v>524</v>
      </c>
      <c r="J42" s="107" t="s">
        <v>524</v>
      </c>
      <c r="K42" s="107" t="s">
        <v>524</v>
      </c>
      <c r="L42" s="107" t="s">
        <v>524</v>
      </c>
      <c r="M42" s="108" t="s">
        <v>524</v>
      </c>
    </row>
    <row r="43" spans="2:13" ht="27.75" customHeight="1" x14ac:dyDescent="0.15">
      <c r="B43" s="1274"/>
      <c r="C43" s="1275"/>
      <c r="D43" s="105"/>
      <c r="E43" s="1280" t="s">
        <v>33</v>
      </c>
      <c r="F43" s="1280"/>
      <c r="G43" s="1280"/>
      <c r="H43" s="1281"/>
      <c r="I43" s="106">
        <v>5088</v>
      </c>
      <c r="J43" s="107">
        <v>4983</v>
      </c>
      <c r="K43" s="107">
        <v>4899</v>
      </c>
      <c r="L43" s="107">
        <v>4786</v>
      </c>
      <c r="M43" s="108">
        <v>4623</v>
      </c>
    </row>
    <row r="44" spans="2:13" ht="27.75" customHeight="1" x14ac:dyDescent="0.15">
      <c r="B44" s="1274"/>
      <c r="C44" s="1275"/>
      <c r="D44" s="105"/>
      <c r="E44" s="1280" t="s">
        <v>34</v>
      </c>
      <c r="F44" s="1280"/>
      <c r="G44" s="1280"/>
      <c r="H44" s="1281"/>
      <c r="I44" s="106">
        <v>598</v>
      </c>
      <c r="J44" s="107">
        <v>521</v>
      </c>
      <c r="K44" s="107">
        <v>443</v>
      </c>
      <c r="L44" s="107">
        <v>364</v>
      </c>
      <c r="M44" s="108">
        <v>283</v>
      </c>
    </row>
    <row r="45" spans="2:13" ht="27.75" customHeight="1" x14ac:dyDescent="0.15">
      <c r="B45" s="1274"/>
      <c r="C45" s="1275"/>
      <c r="D45" s="105"/>
      <c r="E45" s="1280" t="s">
        <v>35</v>
      </c>
      <c r="F45" s="1280"/>
      <c r="G45" s="1280"/>
      <c r="H45" s="1281"/>
      <c r="I45" s="106">
        <v>960</v>
      </c>
      <c r="J45" s="107">
        <v>933</v>
      </c>
      <c r="K45" s="107">
        <v>886</v>
      </c>
      <c r="L45" s="107">
        <v>863</v>
      </c>
      <c r="M45" s="108">
        <v>876</v>
      </c>
    </row>
    <row r="46" spans="2:13" ht="27.75" customHeight="1" x14ac:dyDescent="0.15">
      <c r="B46" s="1274"/>
      <c r="C46" s="1275"/>
      <c r="D46" s="109"/>
      <c r="E46" s="1280" t="s">
        <v>36</v>
      </c>
      <c r="F46" s="1280"/>
      <c r="G46" s="1280"/>
      <c r="H46" s="1281"/>
      <c r="I46" s="106" t="s">
        <v>524</v>
      </c>
      <c r="J46" s="107" t="s">
        <v>524</v>
      </c>
      <c r="K46" s="107" t="s">
        <v>524</v>
      </c>
      <c r="L46" s="107" t="s">
        <v>524</v>
      </c>
      <c r="M46" s="108" t="s">
        <v>524</v>
      </c>
    </row>
    <row r="47" spans="2:13" ht="27.75" customHeight="1" x14ac:dyDescent="0.15">
      <c r="B47" s="1274"/>
      <c r="C47" s="1275"/>
      <c r="D47" s="110"/>
      <c r="E47" s="1282" t="s">
        <v>37</v>
      </c>
      <c r="F47" s="1283"/>
      <c r="G47" s="1283"/>
      <c r="H47" s="1284"/>
      <c r="I47" s="106" t="s">
        <v>524</v>
      </c>
      <c r="J47" s="107" t="s">
        <v>524</v>
      </c>
      <c r="K47" s="107" t="s">
        <v>524</v>
      </c>
      <c r="L47" s="107" t="s">
        <v>524</v>
      </c>
      <c r="M47" s="108" t="s">
        <v>524</v>
      </c>
    </row>
    <row r="48" spans="2:13" ht="27.75" customHeight="1" x14ac:dyDescent="0.15">
      <c r="B48" s="1274"/>
      <c r="C48" s="1275"/>
      <c r="D48" s="105"/>
      <c r="E48" s="1280" t="s">
        <v>38</v>
      </c>
      <c r="F48" s="1280"/>
      <c r="G48" s="1280"/>
      <c r="H48" s="1281"/>
      <c r="I48" s="106" t="s">
        <v>524</v>
      </c>
      <c r="J48" s="107" t="s">
        <v>524</v>
      </c>
      <c r="K48" s="107" t="s">
        <v>524</v>
      </c>
      <c r="L48" s="107" t="s">
        <v>524</v>
      </c>
      <c r="M48" s="108" t="s">
        <v>524</v>
      </c>
    </row>
    <row r="49" spans="2:13" ht="27.75" customHeight="1" x14ac:dyDescent="0.15">
      <c r="B49" s="1276"/>
      <c r="C49" s="1277"/>
      <c r="D49" s="105"/>
      <c r="E49" s="1280" t="s">
        <v>39</v>
      </c>
      <c r="F49" s="1280"/>
      <c r="G49" s="1280"/>
      <c r="H49" s="1281"/>
      <c r="I49" s="106" t="s">
        <v>524</v>
      </c>
      <c r="J49" s="107" t="s">
        <v>524</v>
      </c>
      <c r="K49" s="107" t="s">
        <v>524</v>
      </c>
      <c r="L49" s="107" t="s">
        <v>524</v>
      </c>
      <c r="M49" s="108" t="s">
        <v>524</v>
      </c>
    </row>
    <row r="50" spans="2:13" ht="27.75" customHeight="1" x14ac:dyDescent="0.15">
      <c r="B50" s="1285" t="s">
        <v>40</v>
      </c>
      <c r="C50" s="1286"/>
      <c r="D50" s="111"/>
      <c r="E50" s="1280" t="s">
        <v>41</v>
      </c>
      <c r="F50" s="1280"/>
      <c r="G50" s="1280"/>
      <c r="H50" s="1281"/>
      <c r="I50" s="106">
        <v>4131</v>
      </c>
      <c r="J50" s="107">
        <v>2600</v>
      </c>
      <c r="K50" s="107">
        <v>2426</v>
      </c>
      <c r="L50" s="107">
        <v>2357</v>
      </c>
      <c r="M50" s="108">
        <v>2356</v>
      </c>
    </row>
    <row r="51" spans="2:13" ht="27.75" customHeight="1" x14ac:dyDescent="0.15">
      <c r="B51" s="1274"/>
      <c r="C51" s="1275"/>
      <c r="D51" s="105"/>
      <c r="E51" s="1280" t="s">
        <v>42</v>
      </c>
      <c r="F51" s="1280"/>
      <c r="G51" s="1280"/>
      <c r="H51" s="1281"/>
      <c r="I51" s="106" t="s">
        <v>524</v>
      </c>
      <c r="J51" s="107" t="s">
        <v>524</v>
      </c>
      <c r="K51" s="107" t="s">
        <v>524</v>
      </c>
      <c r="L51" s="107" t="s">
        <v>524</v>
      </c>
      <c r="M51" s="108" t="s">
        <v>524</v>
      </c>
    </row>
    <row r="52" spans="2:13" ht="27.75" customHeight="1" x14ac:dyDescent="0.15">
      <c r="B52" s="1276"/>
      <c r="C52" s="1277"/>
      <c r="D52" s="105"/>
      <c r="E52" s="1280" t="s">
        <v>43</v>
      </c>
      <c r="F52" s="1280"/>
      <c r="G52" s="1280"/>
      <c r="H52" s="1281"/>
      <c r="I52" s="106">
        <v>5490</v>
      </c>
      <c r="J52" s="107">
        <v>6069</v>
      </c>
      <c r="K52" s="107">
        <v>5900</v>
      </c>
      <c r="L52" s="107">
        <v>5763</v>
      </c>
      <c r="M52" s="108">
        <v>5760</v>
      </c>
    </row>
    <row r="53" spans="2:13" ht="27.75" customHeight="1" thickBot="1" x14ac:dyDescent="0.2">
      <c r="B53" s="1287" t="s">
        <v>44</v>
      </c>
      <c r="C53" s="1288"/>
      <c r="D53" s="112"/>
      <c r="E53" s="1289" t="s">
        <v>45</v>
      </c>
      <c r="F53" s="1289"/>
      <c r="G53" s="1289"/>
      <c r="H53" s="1290"/>
      <c r="I53" s="113">
        <v>2115</v>
      </c>
      <c r="J53" s="114">
        <v>3786</v>
      </c>
      <c r="K53" s="114">
        <v>3728</v>
      </c>
      <c r="L53" s="114">
        <v>3512</v>
      </c>
      <c r="M53" s="115">
        <v>3301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PQQV912/bSggfrCPHf8k3JT7WyKnnO4wF3csDvp8OxAv8ni8AZ+G29zd6dLY+Iu0z13K7kjFzW7QXFBLdWmRQ==" saltValue="/PmY/K2uvEiFkwx7OZDXA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568</v>
      </c>
      <c r="G54" s="124" t="s">
        <v>569</v>
      </c>
      <c r="H54" s="125" t="s">
        <v>570</v>
      </c>
    </row>
    <row r="55" spans="2:8" ht="52.5" customHeight="1" x14ac:dyDescent="0.15">
      <c r="B55" s="126"/>
      <c r="C55" s="1299" t="s">
        <v>48</v>
      </c>
      <c r="D55" s="1299"/>
      <c r="E55" s="1300"/>
      <c r="F55" s="127">
        <v>1462</v>
      </c>
      <c r="G55" s="127">
        <v>1465</v>
      </c>
      <c r="H55" s="128">
        <v>1502</v>
      </c>
    </row>
    <row r="56" spans="2:8" ht="52.5" customHeight="1" x14ac:dyDescent="0.15">
      <c r="B56" s="129"/>
      <c r="C56" s="1301" t="s">
        <v>49</v>
      </c>
      <c r="D56" s="1301"/>
      <c r="E56" s="1302"/>
      <c r="F56" s="130" t="s">
        <v>524</v>
      </c>
      <c r="G56" s="130" t="s">
        <v>524</v>
      </c>
      <c r="H56" s="131" t="s">
        <v>524</v>
      </c>
    </row>
    <row r="57" spans="2:8" ht="53.25" customHeight="1" x14ac:dyDescent="0.15">
      <c r="B57" s="129"/>
      <c r="C57" s="1303" t="s">
        <v>50</v>
      </c>
      <c r="D57" s="1303"/>
      <c r="E57" s="1304"/>
      <c r="F57" s="132">
        <v>730</v>
      </c>
      <c r="G57" s="132">
        <v>640</v>
      </c>
      <c r="H57" s="133">
        <v>491</v>
      </c>
    </row>
    <row r="58" spans="2:8" ht="45.75" customHeight="1" x14ac:dyDescent="0.15">
      <c r="B58" s="134"/>
      <c r="C58" s="1291" t="s">
        <v>599</v>
      </c>
      <c r="D58" s="1292"/>
      <c r="E58" s="1293"/>
      <c r="F58" s="135">
        <v>314</v>
      </c>
      <c r="G58" s="135">
        <v>239</v>
      </c>
      <c r="H58" s="136">
        <v>194</v>
      </c>
    </row>
    <row r="59" spans="2:8" ht="45.75" customHeight="1" x14ac:dyDescent="0.15">
      <c r="B59" s="134"/>
      <c r="C59" s="1291" t="s">
        <v>600</v>
      </c>
      <c r="D59" s="1292"/>
      <c r="E59" s="1293"/>
      <c r="F59" s="135">
        <v>250</v>
      </c>
      <c r="G59" s="135">
        <v>250</v>
      </c>
      <c r="H59" s="136">
        <v>152</v>
      </c>
    </row>
    <row r="60" spans="2:8" ht="45.75" customHeight="1" x14ac:dyDescent="0.15">
      <c r="B60" s="134"/>
      <c r="C60" s="1291" t="s">
        <v>601</v>
      </c>
      <c r="D60" s="1292"/>
      <c r="E60" s="1293"/>
      <c r="F60" s="135">
        <v>119</v>
      </c>
      <c r="G60" s="135">
        <v>112</v>
      </c>
      <c r="H60" s="136">
        <v>104</v>
      </c>
    </row>
    <row r="61" spans="2:8" ht="45.75" customHeight="1" x14ac:dyDescent="0.15">
      <c r="B61" s="134"/>
      <c r="C61" s="1291" t="s">
        <v>602</v>
      </c>
      <c r="D61" s="1292"/>
      <c r="E61" s="1293"/>
      <c r="F61" s="135">
        <v>26</v>
      </c>
      <c r="G61" s="135">
        <v>20</v>
      </c>
      <c r="H61" s="136">
        <v>20</v>
      </c>
    </row>
    <row r="62" spans="2:8" ht="45.75" customHeight="1" thickBot="1" x14ac:dyDescent="0.2">
      <c r="B62" s="137"/>
      <c r="C62" s="1294" t="s">
        <v>603</v>
      </c>
      <c r="D62" s="1295"/>
      <c r="E62" s="1296"/>
      <c r="F62" s="138">
        <v>8</v>
      </c>
      <c r="G62" s="138">
        <v>9</v>
      </c>
      <c r="H62" s="139">
        <v>10</v>
      </c>
    </row>
    <row r="63" spans="2:8" ht="52.5" customHeight="1" thickBot="1" x14ac:dyDescent="0.2">
      <c r="B63" s="140"/>
      <c r="C63" s="1297" t="s">
        <v>51</v>
      </c>
      <c r="D63" s="1297"/>
      <c r="E63" s="1298"/>
      <c r="F63" s="141">
        <v>2193</v>
      </c>
      <c r="G63" s="141">
        <v>2105</v>
      </c>
      <c r="H63" s="142">
        <v>1993</v>
      </c>
    </row>
    <row r="64" spans="2:8" ht="15" customHeight="1" x14ac:dyDescent="0.15"/>
    <row r="65" ht="0" hidden="1" customHeight="1" x14ac:dyDescent="0.15"/>
    <row r="66" ht="0" hidden="1" customHeight="1" x14ac:dyDescent="0.15"/>
  </sheetData>
  <sheetProtection algorithmName="SHA-512" hashValue="ASJxaxQwplnq0HVmzb87oorcpAxqFzHzNtmjpplTf7Pz0d6vBbm3USFWyUjYW0MoFXCNpvuRH/An7lSbyjhcFw==" saltValue="hFx6NzlY9ofyRz0wUQGx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607</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608</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566</v>
      </c>
      <c r="BQ50" s="1318"/>
      <c r="BR50" s="1318"/>
      <c r="BS50" s="1318"/>
      <c r="BT50" s="1318"/>
      <c r="BU50" s="1318"/>
      <c r="BV50" s="1318"/>
      <c r="BW50" s="1318"/>
      <c r="BX50" s="1318" t="s">
        <v>567</v>
      </c>
      <c r="BY50" s="1318"/>
      <c r="BZ50" s="1318"/>
      <c r="CA50" s="1318"/>
      <c r="CB50" s="1318"/>
      <c r="CC50" s="1318"/>
      <c r="CD50" s="1318"/>
      <c r="CE50" s="1318"/>
      <c r="CF50" s="1318" t="s">
        <v>568</v>
      </c>
      <c r="CG50" s="1318"/>
      <c r="CH50" s="1318"/>
      <c r="CI50" s="1318"/>
      <c r="CJ50" s="1318"/>
      <c r="CK50" s="1318"/>
      <c r="CL50" s="1318"/>
      <c r="CM50" s="1318"/>
      <c r="CN50" s="1318" t="s">
        <v>569</v>
      </c>
      <c r="CO50" s="1318"/>
      <c r="CP50" s="1318"/>
      <c r="CQ50" s="1318"/>
      <c r="CR50" s="1318"/>
      <c r="CS50" s="1318"/>
      <c r="CT50" s="1318"/>
      <c r="CU50" s="1318"/>
      <c r="CV50" s="1318" t="s">
        <v>570</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609</v>
      </c>
      <c r="AO51" s="1321"/>
      <c r="AP51" s="1321"/>
      <c r="AQ51" s="1321"/>
      <c r="AR51" s="1321"/>
      <c r="AS51" s="1321"/>
      <c r="AT51" s="1321"/>
      <c r="AU51" s="1321"/>
      <c r="AV51" s="1321"/>
      <c r="AW51" s="1321"/>
      <c r="AX51" s="1321"/>
      <c r="AY51" s="1321"/>
      <c r="AZ51" s="1321"/>
      <c r="BA51" s="1321"/>
      <c r="BB51" s="1321" t="s">
        <v>610</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22"/>
      <c r="BY51" s="1319"/>
      <c r="BZ51" s="1319"/>
      <c r="CA51" s="1319"/>
      <c r="CB51" s="1319"/>
      <c r="CC51" s="1319"/>
      <c r="CD51" s="1319"/>
      <c r="CE51" s="1319"/>
      <c r="CF51" s="1319">
        <v>125.5</v>
      </c>
      <c r="CG51" s="1319"/>
      <c r="CH51" s="1319"/>
      <c r="CI51" s="1319"/>
      <c r="CJ51" s="1319"/>
      <c r="CK51" s="1319"/>
      <c r="CL51" s="1319"/>
      <c r="CM51" s="1319"/>
      <c r="CN51" s="1319">
        <v>121.2</v>
      </c>
      <c r="CO51" s="1319"/>
      <c r="CP51" s="1319"/>
      <c r="CQ51" s="1319"/>
      <c r="CR51" s="1319"/>
      <c r="CS51" s="1319"/>
      <c r="CT51" s="1319"/>
      <c r="CU51" s="1319"/>
      <c r="CV51" s="1319">
        <v>115.4</v>
      </c>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611</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22"/>
      <c r="BY53" s="1319"/>
      <c r="BZ53" s="1319"/>
      <c r="CA53" s="1319"/>
      <c r="CB53" s="1319"/>
      <c r="CC53" s="1319"/>
      <c r="CD53" s="1319"/>
      <c r="CE53" s="1319"/>
      <c r="CF53" s="1319">
        <v>56.1</v>
      </c>
      <c r="CG53" s="1319"/>
      <c r="CH53" s="1319"/>
      <c r="CI53" s="1319"/>
      <c r="CJ53" s="1319"/>
      <c r="CK53" s="1319"/>
      <c r="CL53" s="1319"/>
      <c r="CM53" s="1319"/>
      <c r="CN53" s="1319">
        <v>58.5</v>
      </c>
      <c r="CO53" s="1319"/>
      <c r="CP53" s="1319"/>
      <c r="CQ53" s="1319"/>
      <c r="CR53" s="1319"/>
      <c r="CS53" s="1319"/>
      <c r="CT53" s="1319"/>
      <c r="CU53" s="1319"/>
      <c r="CV53" s="1319">
        <v>61.3</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612</v>
      </c>
      <c r="AO55" s="1318"/>
      <c r="AP55" s="1318"/>
      <c r="AQ55" s="1318"/>
      <c r="AR55" s="1318"/>
      <c r="AS55" s="1318"/>
      <c r="AT55" s="1318"/>
      <c r="AU55" s="1318"/>
      <c r="AV55" s="1318"/>
      <c r="AW55" s="1318"/>
      <c r="AX55" s="1318"/>
      <c r="AY55" s="1318"/>
      <c r="AZ55" s="1318"/>
      <c r="BA55" s="1318"/>
      <c r="BB55" s="1321" t="s">
        <v>610</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22"/>
      <c r="BY55" s="1319"/>
      <c r="BZ55" s="1319"/>
      <c r="CA55" s="1319"/>
      <c r="CB55" s="1319"/>
      <c r="CC55" s="1319"/>
      <c r="CD55" s="1319"/>
      <c r="CE55" s="1319"/>
      <c r="CF55" s="1319">
        <v>0</v>
      </c>
      <c r="CG55" s="1319"/>
      <c r="CH55" s="1319"/>
      <c r="CI55" s="1319"/>
      <c r="CJ55" s="1319"/>
      <c r="CK55" s="1319"/>
      <c r="CL55" s="1319"/>
      <c r="CM55" s="1319"/>
      <c r="CN55" s="1319">
        <v>0</v>
      </c>
      <c r="CO55" s="1319"/>
      <c r="CP55" s="1319"/>
      <c r="CQ55" s="1319"/>
      <c r="CR55" s="1319"/>
      <c r="CS55" s="1319"/>
      <c r="CT55" s="1319"/>
      <c r="CU55" s="1319"/>
      <c r="CV55" s="1319">
        <v>0</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611</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22"/>
      <c r="BY57" s="1319"/>
      <c r="BZ57" s="1319"/>
      <c r="CA57" s="1319"/>
      <c r="CB57" s="1319"/>
      <c r="CC57" s="1319"/>
      <c r="CD57" s="1319"/>
      <c r="CE57" s="1319"/>
      <c r="CF57" s="1319">
        <v>52.1</v>
      </c>
      <c r="CG57" s="1319"/>
      <c r="CH57" s="1319"/>
      <c r="CI57" s="1319"/>
      <c r="CJ57" s="1319"/>
      <c r="CK57" s="1319"/>
      <c r="CL57" s="1319"/>
      <c r="CM57" s="1319"/>
      <c r="CN57" s="1319">
        <v>59.1</v>
      </c>
      <c r="CO57" s="1319"/>
      <c r="CP57" s="1319"/>
      <c r="CQ57" s="1319"/>
      <c r="CR57" s="1319"/>
      <c r="CS57" s="1319"/>
      <c r="CT57" s="1319"/>
      <c r="CU57" s="1319"/>
      <c r="CV57" s="1319">
        <v>58.6</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613</v>
      </c>
    </row>
    <row r="64" spans="1:109" x14ac:dyDescent="0.15">
      <c r="B64" s="394"/>
      <c r="G64" s="401"/>
      <c r="I64" s="414"/>
      <c r="J64" s="414"/>
      <c r="K64" s="414"/>
      <c r="L64" s="414"/>
      <c r="M64" s="414"/>
      <c r="N64" s="415"/>
      <c r="AM64" s="401"/>
      <c r="AN64" s="401" t="s">
        <v>606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5" customHeight="1" x14ac:dyDescent="0.15">
      <c r="B65" s="394"/>
      <c r="AN65" s="1305" t="s">
        <v>614</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608</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566</v>
      </c>
      <c r="BQ72" s="1318"/>
      <c r="BR72" s="1318"/>
      <c r="BS72" s="1318"/>
      <c r="BT72" s="1318"/>
      <c r="BU72" s="1318"/>
      <c r="BV72" s="1318"/>
      <c r="BW72" s="1318"/>
      <c r="BX72" s="1318" t="s">
        <v>567</v>
      </c>
      <c r="BY72" s="1318"/>
      <c r="BZ72" s="1318"/>
      <c r="CA72" s="1318"/>
      <c r="CB72" s="1318"/>
      <c r="CC72" s="1318"/>
      <c r="CD72" s="1318"/>
      <c r="CE72" s="1318"/>
      <c r="CF72" s="1318" t="s">
        <v>568</v>
      </c>
      <c r="CG72" s="1318"/>
      <c r="CH72" s="1318"/>
      <c r="CI72" s="1318"/>
      <c r="CJ72" s="1318"/>
      <c r="CK72" s="1318"/>
      <c r="CL72" s="1318"/>
      <c r="CM72" s="1318"/>
      <c r="CN72" s="1318" t="s">
        <v>569</v>
      </c>
      <c r="CO72" s="1318"/>
      <c r="CP72" s="1318"/>
      <c r="CQ72" s="1318"/>
      <c r="CR72" s="1318"/>
      <c r="CS72" s="1318"/>
      <c r="CT72" s="1318"/>
      <c r="CU72" s="1318"/>
      <c r="CV72" s="1318" t="s">
        <v>570</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609</v>
      </c>
      <c r="AO73" s="1321"/>
      <c r="AP73" s="1321"/>
      <c r="AQ73" s="1321"/>
      <c r="AR73" s="1321"/>
      <c r="AS73" s="1321"/>
      <c r="AT73" s="1321"/>
      <c r="AU73" s="1321"/>
      <c r="AV73" s="1321"/>
      <c r="AW73" s="1321"/>
      <c r="AX73" s="1321"/>
      <c r="AY73" s="1321"/>
      <c r="AZ73" s="1321"/>
      <c r="BA73" s="1321"/>
      <c r="BB73" s="1321" t="s">
        <v>610</v>
      </c>
      <c r="BC73" s="1321"/>
      <c r="BD73" s="1321"/>
      <c r="BE73" s="1321"/>
      <c r="BF73" s="1321"/>
      <c r="BG73" s="1321"/>
      <c r="BH73" s="1321"/>
      <c r="BI73" s="1321"/>
      <c r="BJ73" s="1321"/>
      <c r="BK73" s="1321"/>
      <c r="BL73" s="1321"/>
      <c r="BM73" s="1321"/>
      <c r="BN73" s="1321"/>
      <c r="BO73" s="1321"/>
      <c r="BP73" s="1319">
        <v>74.599999999999994</v>
      </c>
      <c r="BQ73" s="1319"/>
      <c r="BR73" s="1319"/>
      <c r="BS73" s="1319"/>
      <c r="BT73" s="1319"/>
      <c r="BU73" s="1319"/>
      <c r="BV73" s="1319"/>
      <c r="BW73" s="1319"/>
      <c r="BX73" s="1319">
        <v>128.6</v>
      </c>
      <c r="BY73" s="1319"/>
      <c r="BZ73" s="1319"/>
      <c r="CA73" s="1319"/>
      <c r="CB73" s="1319"/>
      <c r="CC73" s="1319"/>
      <c r="CD73" s="1319"/>
      <c r="CE73" s="1319"/>
      <c r="CF73" s="1319">
        <v>125.5</v>
      </c>
      <c r="CG73" s="1319"/>
      <c r="CH73" s="1319"/>
      <c r="CI73" s="1319"/>
      <c r="CJ73" s="1319"/>
      <c r="CK73" s="1319"/>
      <c r="CL73" s="1319"/>
      <c r="CM73" s="1319"/>
      <c r="CN73" s="1319">
        <v>121.2</v>
      </c>
      <c r="CO73" s="1319"/>
      <c r="CP73" s="1319"/>
      <c r="CQ73" s="1319"/>
      <c r="CR73" s="1319"/>
      <c r="CS73" s="1319"/>
      <c r="CT73" s="1319"/>
      <c r="CU73" s="1319"/>
      <c r="CV73" s="1319">
        <v>115.4</v>
      </c>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615</v>
      </c>
      <c r="BC75" s="1321"/>
      <c r="BD75" s="1321"/>
      <c r="BE75" s="1321"/>
      <c r="BF75" s="1321"/>
      <c r="BG75" s="1321"/>
      <c r="BH75" s="1321"/>
      <c r="BI75" s="1321"/>
      <c r="BJ75" s="1321"/>
      <c r="BK75" s="1321"/>
      <c r="BL75" s="1321"/>
      <c r="BM75" s="1321"/>
      <c r="BN75" s="1321"/>
      <c r="BO75" s="1321"/>
      <c r="BP75" s="1319">
        <v>12.7</v>
      </c>
      <c r="BQ75" s="1319"/>
      <c r="BR75" s="1319"/>
      <c r="BS75" s="1319"/>
      <c r="BT75" s="1319"/>
      <c r="BU75" s="1319"/>
      <c r="BV75" s="1319"/>
      <c r="BW75" s="1319"/>
      <c r="BX75" s="1319">
        <v>12.9</v>
      </c>
      <c r="BY75" s="1319"/>
      <c r="BZ75" s="1319"/>
      <c r="CA75" s="1319"/>
      <c r="CB75" s="1319"/>
      <c r="CC75" s="1319"/>
      <c r="CD75" s="1319"/>
      <c r="CE75" s="1319"/>
      <c r="CF75" s="1319">
        <v>14</v>
      </c>
      <c r="CG75" s="1319"/>
      <c r="CH75" s="1319"/>
      <c r="CI75" s="1319"/>
      <c r="CJ75" s="1319"/>
      <c r="CK75" s="1319"/>
      <c r="CL75" s="1319"/>
      <c r="CM75" s="1319"/>
      <c r="CN75" s="1319">
        <v>14.7</v>
      </c>
      <c r="CO75" s="1319"/>
      <c r="CP75" s="1319"/>
      <c r="CQ75" s="1319"/>
      <c r="CR75" s="1319"/>
      <c r="CS75" s="1319"/>
      <c r="CT75" s="1319"/>
      <c r="CU75" s="1319"/>
      <c r="CV75" s="1319">
        <v>15.5</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612</v>
      </c>
      <c r="AO77" s="1318"/>
      <c r="AP77" s="1318"/>
      <c r="AQ77" s="1318"/>
      <c r="AR77" s="1318"/>
      <c r="AS77" s="1318"/>
      <c r="AT77" s="1318"/>
      <c r="AU77" s="1318"/>
      <c r="AV77" s="1318"/>
      <c r="AW77" s="1318"/>
      <c r="AX77" s="1318"/>
      <c r="AY77" s="1318"/>
      <c r="AZ77" s="1318"/>
      <c r="BA77" s="1318"/>
      <c r="BB77" s="1321" t="s">
        <v>610</v>
      </c>
      <c r="BC77" s="1321"/>
      <c r="BD77" s="1321"/>
      <c r="BE77" s="1321"/>
      <c r="BF77" s="1321"/>
      <c r="BG77" s="1321"/>
      <c r="BH77" s="1321"/>
      <c r="BI77" s="1321"/>
      <c r="BJ77" s="1321"/>
      <c r="BK77" s="1321"/>
      <c r="BL77" s="1321"/>
      <c r="BM77" s="1321"/>
      <c r="BN77" s="1321"/>
      <c r="BO77" s="1321"/>
      <c r="BP77" s="1319">
        <v>10.199999999999999</v>
      </c>
      <c r="BQ77" s="1319"/>
      <c r="BR77" s="1319"/>
      <c r="BS77" s="1319"/>
      <c r="BT77" s="1319"/>
      <c r="BU77" s="1319"/>
      <c r="BV77" s="1319"/>
      <c r="BW77" s="1319"/>
      <c r="BX77" s="1319">
        <v>13.1</v>
      </c>
      <c r="BY77" s="1319"/>
      <c r="BZ77" s="1319"/>
      <c r="CA77" s="1319"/>
      <c r="CB77" s="1319"/>
      <c r="CC77" s="1319"/>
      <c r="CD77" s="1319"/>
      <c r="CE77" s="1319"/>
      <c r="CF77" s="1319">
        <v>0</v>
      </c>
      <c r="CG77" s="1319"/>
      <c r="CH77" s="1319"/>
      <c r="CI77" s="1319"/>
      <c r="CJ77" s="1319"/>
      <c r="CK77" s="1319"/>
      <c r="CL77" s="1319"/>
      <c r="CM77" s="1319"/>
      <c r="CN77" s="1319">
        <v>0</v>
      </c>
      <c r="CO77" s="1319"/>
      <c r="CP77" s="1319"/>
      <c r="CQ77" s="1319"/>
      <c r="CR77" s="1319"/>
      <c r="CS77" s="1319"/>
      <c r="CT77" s="1319"/>
      <c r="CU77" s="1319"/>
      <c r="CV77" s="1319">
        <v>0</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615</v>
      </c>
      <c r="BC79" s="1321"/>
      <c r="BD79" s="1321"/>
      <c r="BE79" s="1321"/>
      <c r="BF79" s="1321"/>
      <c r="BG79" s="1321"/>
      <c r="BH79" s="1321"/>
      <c r="BI79" s="1321"/>
      <c r="BJ79" s="1321"/>
      <c r="BK79" s="1321"/>
      <c r="BL79" s="1321"/>
      <c r="BM79" s="1321"/>
      <c r="BN79" s="1321"/>
      <c r="BO79" s="1321"/>
      <c r="BP79" s="1319">
        <v>9.1</v>
      </c>
      <c r="BQ79" s="1319"/>
      <c r="BR79" s="1319"/>
      <c r="BS79" s="1319"/>
      <c r="BT79" s="1319"/>
      <c r="BU79" s="1319"/>
      <c r="BV79" s="1319"/>
      <c r="BW79" s="1319"/>
      <c r="BX79" s="1319">
        <v>8.9</v>
      </c>
      <c r="BY79" s="1319"/>
      <c r="BZ79" s="1319"/>
      <c r="CA79" s="1319"/>
      <c r="CB79" s="1319"/>
      <c r="CC79" s="1319"/>
      <c r="CD79" s="1319"/>
      <c r="CE79" s="1319"/>
      <c r="CF79" s="1319">
        <v>7.9</v>
      </c>
      <c r="CG79" s="1319"/>
      <c r="CH79" s="1319"/>
      <c r="CI79" s="1319"/>
      <c r="CJ79" s="1319"/>
      <c r="CK79" s="1319"/>
      <c r="CL79" s="1319"/>
      <c r="CM79" s="1319"/>
      <c r="CN79" s="1319">
        <v>7.9</v>
      </c>
      <c r="CO79" s="1319"/>
      <c r="CP79" s="1319"/>
      <c r="CQ79" s="1319"/>
      <c r="CR79" s="1319"/>
      <c r="CS79" s="1319"/>
      <c r="CT79" s="1319"/>
      <c r="CU79" s="1319"/>
      <c r="CV79" s="1319">
        <v>7.8</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4xC8hJlsZRl0SK49vMGnWZ8WtdVfG8NMRTc99ecB2MTplnlXtT4KELP+D5+D8xgBjOKw5xLhs1YtqLQSYvriZg==" saltValue="dOB9aWyHMs7AaTvnxNP+e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sGc1YzCizD705fFN5scJzw7jNLBW8cH08Cu3VANZQhVMgmA8uyYZ6nSMRP5cOmiluHOLL1pgodc0xibhFdjYQ==" saltValue="LBZk9HAI70bdYhls1RJOo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3vG7c+5rRVN03x1XM2PqMqMZRjzPwgnIPbcZtk5kkbQSAcCWjLdfrL3KrDhZUlgXtD5jWE+xcri+v7reZvN4w==" saltValue="VIgYaCdZbbRetFPY5XZ0k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563</v>
      </c>
      <c r="G2" s="156"/>
      <c r="H2" s="157"/>
    </row>
    <row r="3" spans="1:8" x14ac:dyDescent="0.15">
      <c r="A3" s="153" t="s">
        <v>556</v>
      </c>
      <c r="B3" s="158"/>
      <c r="C3" s="159"/>
      <c r="D3" s="160">
        <v>109742</v>
      </c>
      <c r="E3" s="161"/>
      <c r="F3" s="162">
        <v>91837</v>
      </c>
      <c r="G3" s="163"/>
      <c r="H3" s="164"/>
    </row>
    <row r="4" spans="1:8" x14ac:dyDescent="0.15">
      <c r="A4" s="165"/>
      <c r="B4" s="166"/>
      <c r="C4" s="167"/>
      <c r="D4" s="168">
        <v>80906</v>
      </c>
      <c r="E4" s="169"/>
      <c r="F4" s="170">
        <v>54439</v>
      </c>
      <c r="G4" s="171"/>
      <c r="H4" s="172"/>
    </row>
    <row r="5" spans="1:8" x14ac:dyDescent="0.15">
      <c r="A5" s="153" t="s">
        <v>558</v>
      </c>
      <c r="B5" s="158"/>
      <c r="C5" s="159"/>
      <c r="D5" s="160">
        <v>392372</v>
      </c>
      <c r="E5" s="161"/>
      <c r="F5" s="162">
        <v>75972</v>
      </c>
      <c r="G5" s="163"/>
      <c r="H5" s="164"/>
    </row>
    <row r="6" spans="1:8" x14ac:dyDescent="0.15">
      <c r="A6" s="165"/>
      <c r="B6" s="166"/>
      <c r="C6" s="167"/>
      <c r="D6" s="168">
        <v>180893</v>
      </c>
      <c r="E6" s="169"/>
      <c r="F6" s="170">
        <v>40712</v>
      </c>
      <c r="G6" s="171"/>
      <c r="H6" s="172"/>
    </row>
    <row r="7" spans="1:8" x14ac:dyDescent="0.15">
      <c r="A7" s="153" t="s">
        <v>559</v>
      </c>
      <c r="B7" s="158"/>
      <c r="C7" s="159"/>
      <c r="D7" s="160">
        <v>20465</v>
      </c>
      <c r="E7" s="161"/>
      <c r="F7" s="162">
        <v>79466</v>
      </c>
      <c r="G7" s="163"/>
      <c r="H7" s="164"/>
    </row>
    <row r="8" spans="1:8" x14ac:dyDescent="0.15">
      <c r="A8" s="165"/>
      <c r="B8" s="166"/>
      <c r="C8" s="167"/>
      <c r="D8" s="168">
        <v>13318</v>
      </c>
      <c r="E8" s="169"/>
      <c r="F8" s="170">
        <v>44645</v>
      </c>
      <c r="G8" s="171"/>
      <c r="H8" s="172"/>
    </row>
    <row r="9" spans="1:8" x14ac:dyDescent="0.15">
      <c r="A9" s="153" t="s">
        <v>560</v>
      </c>
      <c r="B9" s="158"/>
      <c r="C9" s="159"/>
      <c r="D9" s="160">
        <v>24783</v>
      </c>
      <c r="E9" s="161"/>
      <c r="F9" s="162">
        <v>90072</v>
      </c>
      <c r="G9" s="163"/>
      <c r="H9" s="164"/>
    </row>
    <row r="10" spans="1:8" x14ac:dyDescent="0.15">
      <c r="A10" s="165"/>
      <c r="B10" s="166"/>
      <c r="C10" s="167"/>
      <c r="D10" s="168">
        <v>17725</v>
      </c>
      <c r="E10" s="169"/>
      <c r="F10" s="170">
        <v>46083</v>
      </c>
      <c r="G10" s="171"/>
      <c r="H10" s="172"/>
    </row>
    <row r="11" spans="1:8" x14ac:dyDescent="0.15">
      <c r="A11" s="153" t="s">
        <v>561</v>
      </c>
      <c r="B11" s="158"/>
      <c r="C11" s="159"/>
      <c r="D11" s="160">
        <v>36573</v>
      </c>
      <c r="E11" s="161"/>
      <c r="F11" s="162">
        <v>88328</v>
      </c>
      <c r="G11" s="163"/>
      <c r="H11" s="164"/>
    </row>
    <row r="12" spans="1:8" x14ac:dyDescent="0.15">
      <c r="A12" s="165"/>
      <c r="B12" s="166"/>
      <c r="C12" s="173"/>
      <c r="D12" s="168">
        <v>31891</v>
      </c>
      <c r="E12" s="169"/>
      <c r="F12" s="170">
        <v>49013</v>
      </c>
      <c r="G12" s="171"/>
      <c r="H12" s="172"/>
    </row>
    <row r="13" spans="1:8" x14ac:dyDescent="0.15">
      <c r="A13" s="153"/>
      <c r="B13" s="158"/>
      <c r="C13" s="174"/>
      <c r="D13" s="175">
        <v>116787</v>
      </c>
      <c r="E13" s="176"/>
      <c r="F13" s="177">
        <v>85135</v>
      </c>
      <c r="G13" s="178"/>
      <c r="H13" s="164"/>
    </row>
    <row r="14" spans="1:8" x14ac:dyDescent="0.15">
      <c r="A14" s="165"/>
      <c r="B14" s="166"/>
      <c r="C14" s="167"/>
      <c r="D14" s="168">
        <v>64947</v>
      </c>
      <c r="E14" s="169"/>
      <c r="F14" s="170">
        <v>46978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9.59</v>
      </c>
      <c r="C19" s="179">
        <f>ROUND(VALUE(SUBSTITUTE(実質収支比率等に係る経年分析!G$48,"▲","-")),2)</f>
        <v>4.55</v>
      </c>
      <c r="D19" s="179">
        <f>ROUND(VALUE(SUBSTITUTE(実質収支比率等に係る経年分析!H$48,"▲","-")),2)</f>
        <v>5.27</v>
      </c>
      <c r="E19" s="179">
        <f>ROUND(VALUE(SUBSTITUTE(実質収支比率等に係る経年分析!I$48,"▲","-")),2)</f>
        <v>4.75</v>
      </c>
      <c r="F19" s="179">
        <f>ROUND(VALUE(SUBSTITUTE(実質収支比率等に係る経年分析!J$48,"▲","-")),2)</f>
        <v>4.47</v>
      </c>
    </row>
    <row r="20" spans="1:11" x14ac:dyDescent="0.15">
      <c r="A20" s="179" t="s">
        <v>55</v>
      </c>
      <c r="B20" s="179">
        <f>ROUND(VALUE(SUBSTITUTE(実質収支比率等に係る経年分析!F$47,"▲","-")),2)</f>
        <v>96.17</v>
      </c>
      <c r="C20" s="179">
        <f>ROUND(VALUE(SUBSTITUTE(実質収支比率等に係る経年分析!G$47,"▲","-")),2)</f>
        <v>46.04</v>
      </c>
      <c r="D20" s="179">
        <f>ROUND(VALUE(SUBSTITUTE(実質収支比率等に係る経年分析!H$47,"▲","-")),2)</f>
        <v>42.7</v>
      </c>
      <c r="E20" s="179">
        <f>ROUND(VALUE(SUBSTITUTE(実質収支比率等に係る経年分析!I$47,"▲","-")),2)</f>
        <v>43.6</v>
      </c>
      <c r="F20" s="179">
        <f>ROUND(VALUE(SUBSTITUTE(実質収支比率等に係る経年分析!J$47,"▲","-")),2)</f>
        <v>44.91</v>
      </c>
    </row>
    <row r="21" spans="1:11" x14ac:dyDescent="0.15">
      <c r="A21" s="179" t="s">
        <v>56</v>
      </c>
      <c r="B21" s="179">
        <f>IF(ISNUMBER(VALUE(SUBSTITUTE(実質収支比率等に係る経年分析!F$49,"▲","-"))),ROUND(VALUE(SUBSTITUTE(実質収支比率等に係る経年分析!F$49,"▲","-")),2),NA())</f>
        <v>-5.59</v>
      </c>
      <c r="C21" s="179">
        <f>IF(ISNUMBER(VALUE(SUBSTITUTE(実質収支比率等に係る経年分析!G$49,"▲","-"))),ROUND(VALUE(SUBSTITUTE(実質収支比率等に係る経年分析!G$49,"▲","-")),2),NA())</f>
        <v>-51.47</v>
      </c>
      <c r="D21" s="179">
        <f>IF(ISNUMBER(VALUE(SUBSTITUTE(実質収支比率等に係る経年分析!H$49,"▲","-"))),ROUND(VALUE(SUBSTITUTE(実質収支比率等に係る経年分析!H$49,"▲","-")),2),NA())</f>
        <v>-2.1</v>
      </c>
      <c r="E21" s="179">
        <f>IF(ISNUMBER(VALUE(SUBSTITUTE(実質収支比率等に係る経年分析!I$49,"▲","-"))),ROUND(VALUE(SUBSTITUTE(実質収支比率等に係る経年分析!I$49,"▲","-")),2),NA())</f>
        <v>-0.55000000000000004</v>
      </c>
      <c r="F21" s="179">
        <f>IF(ISNUMBER(VALUE(SUBSTITUTE(実質収支比率等に係る経年分析!J$49,"▲","-"))),ROUND(VALUE(SUBSTITUTE(実質収支比率等に係る経年分析!J$49,"▲","-")),2),NA())</f>
        <v>0.82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0.09</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0.09</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0.09</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0.08</v>
      </c>
    </row>
    <row r="31" spans="1:11" x14ac:dyDescent="0.15">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0.14000000000000001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0.22</v>
      </c>
    </row>
    <row r="32" spans="1:11" x14ac:dyDescent="0.15">
      <c r="A32" s="180" t="str">
        <f>IF(連結実質赤字比率に係る赤字・黒字の構成分析!C$38="",NA(),連結実質赤字比率に係る赤字・黒字の構成分析!C$38)</f>
        <v>国民健康保険診療所特別会計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0.38</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1.1599999999999999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0.65</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4.16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1.96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5.37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7.32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3.36</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9.59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4.54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5.27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4.74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4.46</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22.9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23.71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23.97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24.47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25.18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440</v>
      </c>
      <c r="E42" s="181"/>
      <c r="F42" s="181"/>
      <c r="G42" s="181">
        <f>'実質公債費比率（分子）の構造'!L$52</f>
        <v>447</v>
      </c>
      <c r="H42" s="181"/>
      <c r="I42" s="181"/>
      <c r="J42" s="181">
        <f>'実質公債費比率（分子）の構造'!M$52</f>
        <v>456</v>
      </c>
      <c r="K42" s="181"/>
      <c r="L42" s="181"/>
      <c r="M42" s="181">
        <f>'実質公債費比率（分子）の構造'!N$52</f>
        <v>463</v>
      </c>
      <c r="N42" s="181"/>
      <c r="O42" s="181"/>
      <c r="P42" s="181">
        <f>'実質公債費比率（分子）の構造'!O$52</f>
        <v>486</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86</v>
      </c>
      <c r="C45" s="181"/>
      <c r="D45" s="181"/>
      <c r="E45" s="181">
        <f>'実質公債費比率（分子）の構造'!L$49</f>
        <v>86</v>
      </c>
      <c r="F45" s="181"/>
      <c r="G45" s="181"/>
      <c r="H45" s="181">
        <f>'実質公債費比率（分子）の構造'!M$49</f>
        <v>86</v>
      </c>
      <c r="I45" s="181"/>
      <c r="J45" s="181"/>
      <c r="K45" s="181">
        <f>'実質公債費比率（分子）の構造'!N$49</f>
        <v>86</v>
      </c>
      <c r="L45" s="181"/>
      <c r="M45" s="181"/>
      <c r="N45" s="181">
        <f>'実質公債費比率（分子）の構造'!O$49</f>
        <v>86</v>
      </c>
      <c r="O45" s="181"/>
      <c r="P45" s="181"/>
    </row>
    <row r="46" spans="1:16" x14ac:dyDescent="0.15">
      <c r="A46" s="181" t="s">
        <v>67</v>
      </c>
      <c r="B46" s="181">
        <f>'実質公債費比率（分子）の構造'!K$48</f>
        <v>337</v>
      </c>
      <c r="C46" s="181"/>
      <c r="D46" s="181"/>
      <c r="E46" s="181">
        <f>'実質公債費比率（分子）の構造'!L$48</f>
        <v>336</v>
      </c>
      <c r="F46" s="181"/>
      <c r="G46" s="181"/>
      <c r="H46" s="181">
        <f>'実質公債費比率（分子）の構造'!M$48</f>
        <v>374</v>
      </c>
      <c r="I46" s="181"/>
      <c r="J46" s="181"/>
      <c r="K46" s="181">
        <f>'実質公債費比率（分子）の構造'!N$48</f>
        <v>339</v>
      </c>
      <c r="L46" s="181"/>
      <c r="M46" s="181"/>
      <c r="N46" s="181">
        <f>'実質公債費比率（分子）の構造'!O$48</f>
        <v>337</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389</v>
      </c>
      <c r="C49" s="181"/>
      <c r="D49" s="181"/>
      <c r="E49" s="181">
        <f>'実質公債費比率（分子）の構造'!L$45</f>
        <v>419</v>
      </c>
      <c r="F49" s="181"/>
      <c r="G49" s="181"/>
      <c r="H49" s="181">
        <f>'実質公債費比率（分子）の構造'!M$45</f>
        <v>460</v>
      </c>
      <c r="I49" s="181"/>
      <c r="J49" s="181"/>
      <c r="K49" s="181">
        <f>'実質公債費比率（分子）の構造'!N$45</f>
        <v>482</v>
      </c>
      <c r="L49" s="181"/>
      <c r="M49" s="181"/>
      <c r="N49" s="181">
        <f>'実質公債費比率（分子）の構造'!O$45</f>
        <v>509</v>
      </c>
      <c r="O49" s="181"/>
      <c r="P49" s="181"/>
    </row>
    <row r="50" spans="1:16" x14ac:dyDescent="0.15">
      <c r="A50" s="181" t="s">
        <v>71</v>
      </c>
      <c r="B50" s="181" t="e">
        <f>NA()</f>
        <v>#N/A</v>
      </c>
      <c r="C50" s="181">
        <f>IF(ISNUMBER('実質公債費比率（分子）の構造'!K$53),'実質公債費比率（分子）の構造'!K$53,NA())</f>
        <v>372</v>
      </c>
      <c r="D50" s="181" t="e">
        <f>NA()</f>
        <v>#N/A</v>
      </c>
      <c r="E50" s="181" t="e">
        <f>NA()</f>
        <v>#N/A</v>
      </c>
      <c r="F50" s="181">
        <f>IF(ISNUMBER('実質公債費比率（分子）の構造'!L$53),'実質公債費比率（分子）の構造'!L$53,NA())</f>
        <v>394</v>
      </c>
      <c r="G50" s="181" t="e">
        <f>NA()</f>
        <v>#N/A</v>
      </c>
      <c r="H50" s="181" t="e">
        <f>NA()</f>
        <v>#N/A</v>
      </c>
      <c r="I50" s="181">
        <f>IF(ISNUMBER('実質公債費比率（分子）の構造'!M$53),'実質公債費比率（分子）の構造'!M$53,NA())</f>
        <v>464</v>
      </c>
      <c r="J50" s="181" t="e">
        <f>NA()</f>
        <v>#N/A</v>
      </c>
      <c r="K50" s="181" t="e">
        <f>NA()</f>
        <v>#N/A</v>
      </c>
      <c r="L50" s="181">
        <f>IF(ISNUMBER('実質公債費比率（分子）の構造'!N$53),'実質公債費比率（分子）の構造'!N$53,NA())</f>
        <v>444</v>
      </c>
      <c r="M50" s="181" t="e">
        <f>NA()</f>
        <v>#N/A</v>
      </c>
      <c r="N50" s="181" t="e">
        <f>NA()</f>
        <v>#N/A</v>
      </c>
      <c r="O50" s="181">
        <f>IF(ISNUMBER('実質公債費比率（分子）の構造'!O$53),'実質公債費比率（分子）の構造'!O$53,NA())</f>
        <v>446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5490</v>
      </c>
      <c r="E56" s="180"/>
      <c r="F56" s="180"/>
      <c r="G56" s="180">
        <f>'将来負担比率（分子）の構造'!J$52</f>
        <v>6069</v>
      </c>
      <c r="H56" s="180"/>
      <c r="I56" s="180"/>
      <c r="J56" s="180">
        <f>'将来負担比率（分子）の構造'!K$52</f>
        <v>5900</v>
      </c>
      <c r="K56" s="180"/>
      <c r="L56" s="180"/>
      <c r="M56" s="180">
        <f>'将来負担比率（分子）の構造'!L$52</f>
        <v>5763</v>
      </c>
      <c r="N56" s="180"/>
      <c r="O56" s="180"/>
      <c r="P56" s="180">
        <f>'将来負担比率（分子）の構造'!M$52</f>
        <v>5760</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4131</v>
      </c>
      <c r="E58" s="180"/>
      <c r="F58" s="180"/>
      <c r="G58" s="180">
        <f>'将来負担比率（分子）の構造'!J$50</f>
        <v>2600</v>
      </c>
      <c r="H58" s="180"/>
      <c r="I58" s="180"/>
      <c r="J58" s="180">
        <f>'将来負担比率（分子）の構造'!K$50</f>
        <v>2426</v>
      </c>
      <c r="K58" s="180"/>
      <c r="L58" s="180"/>
      <c r="M58" s="180">
        <f>'将来負担比率（分子）の構造'!L$50</f>
        <v>2357</v>
      </c>
      <c r="N58" s="180"/>
      <c r="O58" s="180"/>
      <c r="P58" s="180">
        <f>'将来負担比率（分子）の構造'!M$50</f>
        <v>2356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960</v>
      </c>
      <c r="C62" s="180"/>
      <c r="D62" s="180"/>
      <c r="E62" s="180">
        <f>'将来負担比率（分子）の構造'!J$45</f>
        <v>933</v>
      </c>
      <c r="F62" s="180"/>
      <c r="G62" s="180"/>
      <c r="H62" s="180">
        <f>'将来負担比率（分子）の構造'!K$45</f>
        <v>886</v>
      </c>
      <c r="I62" s="180"/>
      <c r="J62" s="180"/>
      <c r="K62" s="180">
        <f>'将来負担比率（分子）の構造'!L$45</f>
        <v>863</v>
      </c>
      <c r="L62" s="180"/>
      <c r="M62" s="180"/>
      <c r="N62" s="180">
        <f>'将来負担比率（分子）の構造'!M$45</f>
        <v>876</v>
      </c>
      <c r="O62" s="180"/>
      <c r="P62" s="180"/>
    </row>
    <row r="63" spans="1:16" x14ac:dyDescent="0.15">
      <c r="A63" s="180" t="s">
        <v>34</v>
      </c>
      <c r="B63" s="180">
        <f>'将来負担比率（分子）の構造'!I$44</f>
        <v>598</v>
      </c>
      <c r="C63" s="180"/>
      <c r="D63" s="180"/>
      <c r="E63" s="180">
        <f>'将来負担比率（分子）の構造'!J$44</f>
        <v>521</v>
      </c>
      <c r="F63" s="180"/>
      <c r="G63" s="180"/>
      <c r="H63" s="180">
        <f>'将来負担比率（分子）の構造'!K$44</f>
        <v>443</v>
      </c>
      <c r="I63" s="180"/>
      <c r="J63" s="180"/>
      <c r="K63" s="180">
        <f>'将来負担比率（分子）の構造'!L$44</f>
        <v>364</v>
      </c>
      <c r="L63" s="180"/>
      <c r="M63" s="180"/>
      <c r="N63" s="180">
        <f>'将来負担比率（分子）の構造'!M$44</f>
        <v>283</v>
      </c>
      <c r="O63" s="180"/>
      <c r="P63" s="180"/>
    </row>
    <row r="64" spans="1:16" x14ac:dyDescent="0.15">
      <c r="A64" s="180" t="s">
        <v>33</v>
      </c>
      <c r="B64" s="180">
        <f>'将来負担比率（分子）の構造'!I$43</f>
        <v>5088</v>
      </c>
      <c r="C64" s="180"/>
      <c r="D64" s="180"/>
      <c r="E64" s="180">
        <f>'将来負担比率（分子）の構造'!J$43</f>
        <v>4983</v>
      </c>
      <c r="F64" s="180"/>
      <c r="G64" s="180"/>
      <c r="H64" s="180">
        <f>'将来負担比率（分子）の構造'!K$43</f>
        <v>4899</v>
      </c>
      <c r="I64" s="180"/>
      <c r="J64" s="180"/>
      <c r="K64" s="180">
        <f>'将来負担比率（分子）の構造'!L$43</f>
        <v>4786</v>
      </c>
      <c r="L64" s="180"/>
      <c r="M64" s="180"/>
      <c r="N64" s="180">
        <f>'将来負担比率（分子）の構造'!M$43</f>
        <v>4623</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5090</v>
      </c>
      <c r="C66" s="180"/>
      <c r="D66" s="180"/>
      <c r="E66" s="180">
        <f>'将来負担比率（分子）の構造'!J$41</f>
        <v>6018</v>
      </c>
      <c r="F66" s="180"/>
      <c r="G66" s="180"/>
      <c r="H66" s="180">
        <f>'将来負担比率（分子）の構造'!K$41</f>
        <v>5826</v>
      </c>
      <c r="I66" s="180"/>
      <c r="J66" s="180"/>
      <c r="K66" s="180">
        <f>'将来負担比率（分子）の構造'!L$41</f>
        <v>5619</v>
      </c>
      <c r="L66" s="180"/>
      <c r="M66" s="180"/>
      <c r="N66" s="180">
        <f>'将来負担比率（分子）の構造'!M$41</f>
        <v>5634</v>
      </c>
      <c r="O66" s="180"/>
      <c r="P66" s="180"/>
    </row>
    <row r="67" spans="1:16" x14ac:dyDescent="0.15">
      <c r="A67" s="180" t="s">
        <v>75</v>
      </c>
      <c r="B67" s="180" t="e">
        <f>NA()</f>
        <v>#N/A</v>
      </c>
      <c r="C67" s="180">
        <f>IF(ISNUMBER('将来負担比率（分子）の構造'!I$53), IF('将来負担比率（分子）の構造'!I$53 &lt; 0, 0, '将来負担比率（分子）の構造'!I$53), NA())</f>
        <v>2115</v>
      </c>
      <c r="D67" s="180" t="e">
        <f>NA()</f>
        <v>#N/A</v>
      </c>
      <c r="E67" s="180" t="e">
        <f>NA()</f>
        <v>#N/A</v>
      </c>
      <c r="F67" s="180">
        <f>IF(ISNUMBER('将来負担比率（分子）の構造'!J$53), IF('将来負担比率（分子）の構造'!J$53 &lt; 0, 0, '将来負担比率（分子）の構造'!J$53), NA())</f>
        <v>3786</v>
      </c>
      <c r="G67" s="180" t="e">
        <f>NA()</f>
        <v>#N/A</v>
      </c>
      <c r="H67" s="180" t="e">
        <f>NA()</f>
        <v>#N/A</v>
      </c>
      <c r="I67" s="180">
        <f>IF(ISNUMBER('将来負担比率（分子）の構造'!K$53), IF('将来負担比率（分子）の構造'!K$53 &lt; 0, 0, '将来負担比率（分子）の構造'!K$53), NA())</f>
        <v>3728</v>
      </c>
      <c r="J67" s="180" t="e">
        <f>NA()</f>
        <v>#N/A</v>
      </c>
      <c r="K67" s="180" t="e">
        <f>NA()</f>
        <v>#N/A</v>
      </c>
      <c r="L67" s="180">
        <f>IF(ISNUMBER('将来負担比率（分子）の構造'!L$53), IF('将来負担比率（分子）の構造'!L$53 &lt; 0, 0, '将来負担比率（分子）の構造'!L$53), NA())</f>
        <v>3512</v>
      </c>
      <c r="M67" s="180" t="e">
        <f>NA()</f>
        <v>#N/A</v>
      </c>
      <c r="N67" s="180" t="e">
        <f>NA()</f>
        <v>#N/A</v>
      </c>
      <c r="O67" s="180">
        <f>IF(ISNUMBER('将来負担比率（分子）の構造'!M$53), IF('将来負担比率（分子）の構造'!M$53 &lt; 0, 0, '将来負担比率（分子）の構造'!M$53), NA())</f>
        <v>3301</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1462</v>
      </c>
      <c r="C72" s="184">
        <f>基金残高に係る経年分析!G55</f>
        <v>1465</v>
      </c>
      <c r="D72" s="184">
        <f>基金残高に係る経年分析!H55</f>
        <v>1502</v>
      </c>
    </row>
    <row r="73" spans="1:16" x14ac:dyDescent="0.15">
      <c r="A73" s="183" t="s">
        <v>78</v>
      </c>
      <c r="B73" s="184" t="str">
        <f>基金残高に係る経年分析!F56</f>
        <v>-</v>
      </c>
      <c r="C73" s="184" t="str">
        <f>基金残高に係る経年分析!G56</f>
        <v>-</v>
      </c>
      <c r="D73" s="184" t="str">
        <f>基金残高に係る経年分析!H56</f>
        <v>-</v>
      </c>
    </row>
    <row r="74" spans="1:16" x14ac:dyDescent="0.15">
      <c r="A74" s="183" t="s">
        <v>79</v>
      </c>
      <c r="B74" s="184">
        <f>基金残高に係る経年分析!F57</f>
        <v>730</v>
      </c>
      <c r="C74" s="184">
        <f>基金残高に係る経年分析!G57</f>
        <v>640</v>
      </c>
      <c r="D74" s="184">
        <f>基金残高に係る経年分析!H57</f>
        <v>491</v>
      </c>
    </row>
  </sheetData>
  <sheetProtection algorithmName="SHA-512" hashValue="rXJ37//BH35HGstraRzNGL8jct1nlWy68nb1FcZ2i/GpTALKM0nnX/9UoPmJ3MWVoBJrFoBzY7rIij6MSdF7Qg==" saltValue="cnNeq2X8svW4YcN/ghDJK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215</v>
      </c>
      <c r="DI1" s="656"/>
      <c r="DJ1" s="656"/>
      <c r="DK1" s="656"/>
      <c r="DL1" s="656"/>
      <c r="DM1" s="656"/>
      <c r="DN1" s="657"/>
      <c r="DO1" s="225"/>
      <c r="DP1" s="655" t="s">
        <v>216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221</v>
      </c>
      <c r="S4" s="659"/>
      <c r="T4" s="659"/>
      <c r="U4" s="659"/>
      <c r="V4" s="659"/>
      <c r="W4" s="659"/>
      <c r="X4" s="659"/>
      <c r="Y4" s="660"/>
      <c r="Z4" s="658" t="s">
        <v>222</v>
      </c>
      <c r="AA4" s="659"/>
      <c r="AB4" s="659"/>
      <c r="AC4" s="660"/>
      <c r="AD4" s="658" t="s">
        <v>223</v>
      </c>
      <c r="AE4" s="659"/>
      <c r="AF4" s="659"/>
      <c r="AG4" s="659"/>
      <c r="AH4" s="659"/>
      <c r="AI4" s="659"/>
      <c r="AJ4" s="659"/>
      <c r="AK4" s="660"/>
      <c r="AL4" s="658" t="s">
        <v>222</v>
      </c>
      <c r="AM4" s="659"/>
      <c r="AN4" s="659"/>
      <c r="AO4" s="660"/>
      <c r="AP4" s="664" t="s">
        <v>224</v>
      </c>
      <c r="AQ4" s="664"/>
      <c r="AR4" s="664"/>
      <c r="AS4" s="664"/>
      <c r="AT4" s="664"/>
      <c r="AU4" s="664"/>
      <c r="AV4" s="664"/>
      <c r="AW4" s="664"/>
      <c r="AX4" s="664"/>
      <c r="AY4" s="664"/>
      <c r="AZ4" s="664"/>
      <c r="BA4" s="664"/>
      <c r="BB4" s="664"/>
      <c r="BC4" s="664"/>
      <c r="BD4" s="664"/>
      <c r="BE4" s="664"/>
      <c r="BF4" s="664"/>
      <c r="BG4" s="664" t="s">
        <v>225</v>
      </c>
      <c r="BH4" s="664"/>
      <c r="BI4" s="664"/>
      <c r="BJ4" s="664"/>
      <c r="BK4" s="664"/>
      <c r="BL4" s="664"/>
      <c r="BM4" s="664"/>
      <c r="BN4" s="664"/>
      <c r="BO4" s="664" t="s">
        <v>222</v>
      </c>
      <c r="BP4" s="664"/>
      <c r="BQ4" s="664"/>
      <c r="BR4" s="664"/>
      <c r="BS4" s="664" t="s">
        <v>226</v>
      </c>
      <c r="BT4" s="664"/>
      <c r="BU4" s="664"/>
      <c r="BV4" s="664"/>
      <c r="BW4" s="664"/>
      <c r="BX4" s="664"/>
      <c r="BY4" s="664"/>
      <c r="BZ4" s="664"/>
      <c r="CA4" s="664"/>
      <c r="CB4" s="664"/>
      <c r="CD4" s="661" t="s">
        <v>227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228</v>
      </c>
      <c r="C5" s="666"/>
      <c r="D5" s="666"/>
      <c r="E5" s="666"/>
      <c r="F5" s="666"/>
      <c r="G5" s="666"/>
      <c r="H5" s="666"/>
      <c r="I5" s="666"/>
      <c r="J5" s="666"/>
      <c r="K5" s="666"/>
      <c r="L5" s="666"/>
      <c r="M5" s="666"/>
      <c r="N5" s="666"/>
      <c r="O5" s="666"/>
      <c r="P5" s="666"/>
      <c r="Q5" s="667"/>
      <c r="R5" s="668">
        <v>1149907</v>
      </c>
      <c r="S5" s="669"/>
      <c r="T5" s="669"/>
      <c r="U5" s="669"/>
      <c r="V5" s="669"/>
      <c r="W5" s="669"/>
      <c r="X5" s="669"/>
      <c r="Y5" s="670"/>
      <c r="Z5" s="671">
        <v>21.9</v>
      </c>
      <c r="AA5" s="671"/>
      <c r="AB5" s="671"/>
      <c r="AC5" s="671"/>
      <c r="AD5" s="672">
        <v>1149907</v>
      </c>
      <c r="AE5" s="672"/>
      <c r="AF5" s="672"/>
      <c r="AG5" s="672"/>
      <c r="AH5" s="672"/>
      <c r="AI5" s="672"/>
      <c r="AJ5" s="672"/>
      <c r="AK5" s="672"/>
      <c r="AL5" s="673">
        <v>35.799999999999997</v>
      </c>
      <c r="AM5" s="674"/>
      <c r="AN5" s="674"/>
      <c r="AO5" s="675"/>
      <c r="AP5" s="665" t="s">
        <v>229</v>
      </c>
      <c r="AQ5" s="666"/>
      <c r="AR5" s="666"/>
      <c r="AS5" s="666"/>
      <c r="AT5" s="666"/>
      <c r="AU5" s="666"/>
      <c r="AV5" s="666"/>
      <c r="AW5" s="666"/>
      <c r="AX5" s="666"/>
      <c r="AY5" s="666"/>
      <c r="AZ5" s="666"/>
      <c r="BA5" s="666"/>
      <c r="BB5" s="666"/>
      <c r="BC5" s="666"/>
      <c r="BD5" s="666"/>
      <c r="BE5" s="666"/>
      <c r="BF5" s="667"/>
      <c r="BG5" s="679">
        <v>1143976</v>
      </c>
      <c r="BH5" s="680"/>
      <c r="BI5" s="680"/>
      <c r="BJ5" s="680"/>
      <c r="BK5" s="680"/>
      <c r="BL5" s="680"/>
      <c r="BM5" s="680"/>
      <c r="BN5" s="681"/>
      <c r="BO5" s="682">
        <v>99.5</v>
      </c>
      <c r="BP5" s="682"/>
      <c r="BQ5" s="682"/>
      <c r="BR5" s="682"/>
      <c r="BS5" s="683" t="s">
        <v>128</v>
      </c>
      <c r="BT5" s="683"/>
      <c r="BU5" s="683"/>
      <c r="BV5" s="683"/>
      <c r="BW5" s="683"/>
      <c r="BX5" s="683"/>
      <c r="BY5" s="683"/>
      <c r="BZ5" s="683"/>
      <c r="CA5" s="683"/>
      <c r="CB5" s="687"/>
      <c r="CD5" s="661" t="s">
        <v>224</v>
      </c>
      <c r="CE5" s="662"/>
      <c r="CF5" s="662"/>
      <c r="CG5" s="662"/>
      <c r="CH5" s="662"/>
      <c r="CI5" s="662"/>
      <c r="CJ5" s="662"/>
      <c r="CK5" s="662"/>
      <c r="CL5" s="662"/>
      <c r="CM5" s="662"/>
      <c r="CN5" s="662"/>
      <c r="CO5" s="662"/>
      <c r="CP5" s="662"/>
      <c r="CQ5" s="663"/>
      <c r="CR5" s="661" t="s">
        <v>230</v>
      </c>
      <c r="CS5" s="662"/>
      <c r="CT5" s="662"/>
      <c r="CU5" s="662"/>
      <c r="CV5" s="662"/>
      <c r="CW5" s="662"/>
      <c r="CX5" s="662"/>
      <c r="CY5" s="663"/>
      <c r="CZ5" s="661" t="s">
        <v>222</v>
      </c>
      <c r="DA5" s="662"/>
      <c r="DB5" s="662"/>
      <c r="DC5" s="663"/>
      <c r="DD5" s="661" t="s">
        <v>231</v>
      </c>
      <c r="DE5" s="662"/>
      <c r="DF5" s="662"/>
      <c r="DG5" s="662"/>
      <c r="DH5" s="662"/>
      <c r="DI5" s="662"/>
      <c r="DJ5" s="662"/>
      <c r="DK5" s="662"/>
      <c r="DL5" s="662"/>
      <c r="DM5" s="662"/>
      <c r="DN5" s="662"/>
      <c r="DO5" s="662"/>
      <c r="DP5" s="663"/>
      <c r="DQ5" s="661" t="s">
        <v>232</v>
      </c>
      <c r="DR5" s="662"/>
      <c r="DS5" s="662"/>
      <c r="DT5" s="662"/>
      <c r="DU5" s="662"/>
      <c r="DV5" s="662"/>
      <c r="DW5" s="662"/>
      <c r="DX5" s="662"/>
      <c r="DY5" s="662"/>
      <c r="DZ5" s="662"/>
      <c r="EA5" s="662"/>
      <c r="EB5" s="662"/>
      <c r="EC5" s="663"/>
    </row>
    <row r="6" spans="2:143" ht="11.25" customHeight="1" x14ac:dyDescent="0.15">
      <c r="B6" s="676" t="s">
        <v>233</v>
      </c>
      <c r="C6" s="677"/>
      <c r="D6" s="677"/>
      <c r="E6" s="677"/>
      <c r="F6" s="677"/>
      <c r="G6" s="677"/>
      <c r="H6" s="677"/>
      <c r="I6" s="677"/>
      <c r="J6" s="677"/>
      <c r="K6" s="677"/>
      <c r="L6" s="677"/>
      <c r="M6" s="677"/>
      <c r="N6" s="677"/>
      <c r="O6" s="677"/>
      <c r="P6" s="677"/>
      <c r="Q6" s="678"/>
      <c r="R6" s="679">
        <v>59598</v>
      </c>
      <c r="S6" s="680"/>
      <c r="T6" s="680"/>
      <c r="U6" s="680"/>
      <c r="V6" s="680"/>
      <c r="W6" s="680"/>
      <c r="X6" s="680"/>
      <c r="Y6" s="681"/>
      <c r="Z6" s="682">
        <v>1.1000000000000001</v>
      </c>
      <c r="AA6" s="682"/>
      <c r="AB6" s="682"/>
      <c r="AC6" s="682"/>
      <c r="AD6" s="683">
        <v>59598</v>
      </c>
      <c r="AE6" s="683"/>
      <c r="AF6" s="683"/>
      <c r="AG6" s="683"/>
      <c r="AH6" s="683"/>
      <c r="AI6" s="683"/>
      <c r="AJ6" s="683"/>
      <c r="AK6" s="683"/>
      <c r="AL6" s="684">
        <v>1.9</v>
      </c>
      <c r="AM6" s="685"/>
      <c r="AN6" s="685"/>
      <c r="AO6" s="686"/>
      <c r="AP6" s="676" t="s">
        <v>234</v>
      </c>
      <c r="AQ6" s="677"/>
      <c r="AR6" s="677"/>
      <c r="AS6" s="677"/>
      <c r="AT6" s="677"/>
      <c r="AU6" s="677"/>
      <c r="AV6" s="677"/>
      <c r="AW6" s="677"/>
      <c r="AX6" s="677"/>
      <c r="AY6" s="677"/>
      <c r="AZ6" s="677"/>
      <c r="BA6" s="677"/>
      <c r="BB6" s="677"/>
      <c r="BC6" s="677"/>
      <c r="BD6" s="677"/>
      <c r="BE6" s="677"/>
      <c r="BF6" s="678"/>
      <c r="BG6" s="679">
        <v>1143976</v>
      </c>
      <c r="BH6" s="680"/>
      <c r="BI6" s="680"/>
      <c r="BJ6" s="680"/>
      <c r="BK6" s="680"/>
      <c r="BL6" s="680"/>
      <c r="BM6" s="680"/>
      <c r="BN6" s="681"/>
      <c r="BO6" s="682">
        <v>99.5</v>
      </c>
      <c r="BP6" s="682"/>
      <c r="BQ6" s="682"/>
      <c r="BR6" s="682"/>
      <c r="BS6" s="683" t="s">
        <v>128</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96245</v>
      </c>
      <c r="CS6" s="680"/>
      <c r="CT6" s="680"/>
      <c r="CU6" s="680"/>
      <c r="CV6" s="680"/>
      <c r="CW6" s="680"/>
      <c r="CX6" s="680"/>
      <c r="CY6" s="681"/>
      <c r="CZ6" s="673">
        <v>1.9</v>
      </c>
      <c r="DA6" s="674"/>
      <c r="DB6" s="674"/>
      <c r="DC6" s="693"/>
      <c r="DD6" s="688" t="s">
        <v>236</v>
      </c>
      <c r="DE6" s="680"/>
      <c r="DF6" s="680"/>
      <c r="DG6" s="680"/>
      <c r="DH6" s="680"/>
      <c r="DI6" s="680"/>
      <c r="DJ6" s="680"/>
      <c r="DK6" s="680"/>
      <c r="DL6" s="680"/>
      <c r="DM6" s="680"/>
      <c r="DN6" s="680"/>
      <c r="DO6" s="680"/>
      <c r="DP6" s="681"/>
      <c r="DQ6" s="688">
        <v>96245</v>
      </c>
      <c r="DR6" s="680"/>
      <c r="DS6" s="680"/>
      <c r="DT6" s="680"/>
      <c r="DU6" s="680"/>
      <c r="DV6" s="680"/>
      <c r="DW6" s="680"/>
      <c r="DX6" s="680"/>
      <c r="DY6" s="680"/>
      <c r="DZ6" s="680"/>
      <c r="EA6" s="680"/>
      <c r="EB6" s="680"/>
      <c r="EC6" s="689"/>
    </row>
    <row r="7" spans="2:143" ht="11.25" customHeight="1" x14ac:dyDescent="0.15">
      <c r="B7" s="676" t="s">
        <v>237</v>
      </c>
      <c r="C7" s="677"/>
      <c r="D7" s="677"/>
      <c r="E7" s="677"/>
      <c r="F7" s="677"/>
      <c r="G7" s="677"/>
      <c r="H7" s="677"/>
      <c r="I7" s="677"/>
      <c r="J7" s="677"/>
      <c r="K7" s="677"/>
      <c r="L7" s="677"/>
      <c r="M7" s="677"/>
      <c r="N7" s="677"/>
      <c r="O7" s="677"/>
      <c r="P7" s="677"/>
      <c r="Q7" s="678"/>
      <c r="R7" s="679">
        <v>2608</v>
      </c>
      <c r="S7" s="680"/>
      <c r="T7" s="680"/>
      <c r="U7" s="680"/>
      <c r="V7" s="680"/>
      <c r="W7" s="680"/>
      <c r="X7" s="680"/>
      <c r="Y7" s="681"/>
      <c r="Z7" s="682">
        <v>0</v>
      </c>
      <c r="AA7" s="682"/>
      <c r="AB7" s="682"/>
      <c r="AC7" s="682"/>
      <c r="AD7" s="683">
        <v>2608</v>
      </c>
      <c r="AE7" s="683"/>
      <c r="AF7" s="683"/>
      <c r="AG7" s="683"/>
      <c r="AH7" s="683"/>
      <c r="AI7" s="683"/>
      <c r="AJ7" s="683"/>
      <c r="AK7" s="683"/>
      <c r="AL7" s="684">
        <v>0.1</v>
      </c>
      <c r="AM7" s="685"/>
      <c r="AN7" s="685"/>
      <c r="AO7" s="686"/>
      <c r="AP7" s="676" t="s">
        <v>238</v>
      </c>
      <c r="AQ7" s="677"/>
      <c r="AR7" s="677"/>
      <c r="AS7" s="677"/>
      <c r="AT7" s="677"/>
      <c r="AU7" s="677"/>
      <c r="AV7" s="677"/>
      <c r="AW7" s="677"/>
      <c r="AX7" s="677"/>
      <c r="AY7" s="677"/>
      <c r="AZ7" s="677"/>
      <c r="BA7" s="677"/>
      <c r="BB7" s="677"/>
      <c r="BC7" s="677"/>
      <c r="BD7" s="677"/>
      <c r="BE7" s="677"/>
      <c r="BF7" s="678"/>
      <c r="BG7" s="679">
        <v>447898</v>
      </c>
      <c r="BH7" s="680"/>
      <c r="BI7" s="680"/>
      <c r="BJ7" s="680"/>
      <c r="BK7" s="680"/>
      <c r="BL7" s="680"/>
      <c r="BM7" s="680"/>
      <c r="BN7" s="681"/>
      <c r="BO7" s="682">
        <v>39</v>
      </c>
      <c r="BP7" s="682"/>
      <c r="BQ7" s="682"/>
      <c r="BR7" s="682"/>
      <c r="BS7" s="683" t="s">
        <v>236</v>
      </c>
      <c r="BT7" s="683"/>
      <c r="BU7" s="683"/>
      <c r="BV7" s="683"/>
      <c r="BW7" s="683"/>
      <c r="BX7" s="683"/>
      <c r="BY7" s="683"/>
      <c r="BZ7" s="683"/>
      <c r="CA7" s="683"/>
      <c r="CB7" s="687"/>
      <c r="CD7" s="694" t="s">
        <v>239</v>
      </c>
      <c r="CE7" s="695"/>
      <c r="CF7" s="695"/>
      <c r="CG7" s="695"/>
      <c r="CH7" s="695"/>
      <c r="CI7" s="695"/>
      <c r="CJ7" s="695"/>
      <c r="CK7" s="695"/>
      <c r="CL7" s="695"/>
      <c r="CM7" s="695"/>
      <c r="CN7" s="695"/>
      <c r="CO7" s="695"/>
      <c r="CP7" s="695"/>
      <c r="CQ7" s="696"/>
      <c r="CR7" s="679">
        <v>919120</v>
      </c>
      <c r="CS7" s="680"/>
      <c r="CT7" s="680"/>
      <c r="CU7" s="680"/>
      <c r="CV7" s="680"/>
      <c r="CW7" s="680"/>
      <c r="CX7" s="680"/>
      <c r="CY7" s="681"/>
      <c r="CZ7" s="682">
        <v>18.2</v>
      </c>
      <c r="DA7" s="682"/>
      <c r="DB7" s="682"/>
      <c r="DC7" s="682"/>
      <c r="DD7" s="688">
        <v>81832</v>
      </c>
      <c r="DE7" s="680"/>
      <c r="DF7" s="680"/>
      <c r="DG7" s="680"/>
      <c r="DH7" s="680"/>
      <c r="DI7" s="680"/>
      <c r="DJ7" s="680"/>
      <c r="DK7" s="680"/>
      <c r="DL7" s="680"/>
      <c r="DM7" s="680"/>
      <c r="DN7" s="680"/>
      <c r="DO7" s="680"/>
      <c r="DP7" s="681"/>
      <c r="DQ7" s="688">
        <v>778696</v>
      </c>
      <c r="DR7" s="680"/>
      <c r="DS7" s="680"/>
      <c r="DT7" s="680"/>
      <c r="DU7" s="680"/>
      <c r="DV7" s="680"/>
      <c r="DW7" s="680"/>
      <c r="DX7" s="680"/>
      <c r="DY7" s="680"/>
      <c r="DZ7" s="680"/>
      <c r="EA7" s="680"/>
      <c r="EB7" s="680"/>
      <c r="EC7" s="689"/>
    </row>
    <row r="8" spans="2:143" ht="11.25" customHeight="1" x14ac:dyDescent="0.15">
      <c r="B8" s="676" t="s">
        <v>240</v>
      </c>
      <c r="C8" s="677"/>
      <c r="D8" s="677"/>
      <c r="E8" s="677"/>
      <c r="F8" s="677"/>
      <c r="G8" s="677"/>
      <c r="H8" s="677"/>
      <c r="I8" s="677"/>
      <c r="J8" s="677"/>
      <c r="K8" s="677"/>
      <c r="L8" s="677"/>
      <c r="M8" s="677"/>
      <c r="N8" s="677"/>
      <c r="O8" s="677"/>
      <c r="P8" s="677"/>
      <c r="Q8" s="678"/>
      <c r="R8" s="679">
        <v>6177</v>
      </c>
      <c r="S8" s="680"/>
      <c r="T8" s="680"/>
      <c r="U8" s="680"/>
      <c r="V8" s="680"/>
      <c r="W8" s="680"/>
      <c r="X8" s="680"/>
      <c r="Y8" s="681"/>
      <c r="Z8" s="682">
        <v>0.1</v>
      </c>
      <c r="AA8" s="682"/>
      <c r="AB8" s="682"/>
      <c r="AC8" s="682"/>
      <c r="AD8" s="683">
        <v>6177</v>
      </c>
      <c r="AE8" s="683"/>
      <c r="AF8" s="683"/>
      <c r="AG8" s="683"/>
      <c r="AH8" s="683"/>
      <c r="AI8" s="683"/>
      <c r="AJ8" s="683"/>
      <c r="AK8" s="683"/>
      <c r="AL8" s="684">
        <v>0.2</v>
      </c>
      <c r="AM8" s="685"/>
      <c r="AN8" s="685"/>
      <c r="AO8" s="686"/>
      <c r="AP8" s="676" t="s">
        <v>241</v>
      </c>
      <c r="AQ8" s="677"/>
      <c r="AR8" s="677"/>
      <c r="AS8" s="677"/>
      <c r="AT8" s="677"/>
      <c r="AU8" s="677"/>
      <c r="AV8" s="677"/>
      <c r="AW8" s="677"/>
      <c r="AX8" s="677"/>
      <c r="AY8" s="677"/>
      <c r="AZ8" s="677"/>
      <c r="BA8" s="677"/>
      <c r="BB8" s="677"/>
      <c r="BC8" s="677"/>
      <c r="BD8" s="677"/>
      <c r="BE8" s="677"/>
      <c r="BF8" s="678"/>
      <c r="BG8" s="679">
        <v>17568</v>
      </c>
      <c r="BH8" s="680"/>
      <c r="BI8" s="680"/>
      <c r="BJ8" s="680"/>
      <c r="BK8" s="680"/>
      <c r="BL8" s="680"/>
      <c r="BM8" s="680"/>
      <c r="BN8" s="681"/>
      <c r="BO8" s="682">
        <v>1.5</v>
      </c>
      <c r="BP8" s="682"/>
      <c r="BQ8" s="682"/>
      <c r="BR8" s="682"/>
      <c r="BS8" s="688" t="s">
        <v>236</v>
      </c>
      <c r="BT8" s="680"/>
      <c r="BU8" s="680"/>
      <c r="BV8" s="680"/>
      <c r="BW8" s="680"/>
      <c r="BX8" s="680"/>
      <c r="BY8" s="680"/>
      <c r="BZ8" s="680"/>
      <c r="CA8" s="680"/>
      <c r="CB8" s="689"/>
      <c r="CD8" s="694" t="s">
        <v>242</v>
      </c>
      <c r="CE8" s="695"/>
      <c r="CF8" s="695"/>
      <c r="CG8" s="695"/>
      <c r="CH8" s="695"/>
      <c r="CI8" s="695"/>
      <c r="CJ8" s="695"/>
      <c r="CK8" s="695"/>
      <c r="CL8" s="695"/>
      <c r="CM8" s="695"/>
      <c r="CN8" s="695"/>
      <c r="CO8" s="695"/>
      <c r="CP8" s="695"/>
      <c r="CQ8" s="696"/>
      <c r="CR8" s="679">
        <v>1221263</v>
      </c>
      <c r="CS8" s="680"/>
      <c r="CT8" s="680"/>
      <c r="CU8" s="680"/>
      <c r="CV8" s="680"/>
      <c r="CW8" s="680"/>
      <c r="CX8" s="680"/>
      <c r="CY8" s="681"/>
      <c r="CZ8" s="682">
        <v>24.2</v>
      </c>
      <c r="DA8" s="682"/>
      <c r="DB8" s="682"/>
      <c r="DC8" s="682"/>
      <c r="DD8" s="688">
        <v>6112</v>
      </c>
      <c r="DE8" s="680"/>
      <c r="DF8" s="680"/>
      <c r="DG8" s="680"/>
      <c r="DH8" s="680"/>
      <c r="DI8" s="680"/>
      <c r="DJ8" s="680"/>
      <c r="DK8" s="680"/>
      <c r="DL8" s="680"/>
      <c r="DM8" s="680"/>
      <c r="DN8" s="680"/>
      <c r="DO8" s="680"/>
      <c r="DP8" s="681"/>
      <c r="DQ8" s="688">
        <v>746392</v>
      </c>
      <c r="DR8" s="680"/>
      <c r="DS8" s="680"/>
      <c r="DT8" s="680"/>
      <c r="DU8" s="680"/>
      <c r="DV8" s="680"/>
      <c r="DW8" s="680"/>
      <c r="DX8" s="680"/>
      <c r="DY8" s="680"/>
      <c r="DZ8" s="680"/>
      <c r="EA8" s="680"/>
      <c r="EB8" s="680"/>
      <c r="EC8" s="689"/>
    </row>
    <row r="9" spans="2:143" ht="11.25" customHeight="1" x14ac:dyDescent="0.15">
      <c r="B9" s="676" t="s">
        <v>243</v>
      </c>
      <c r="C9" s="677"/>
      <c r="D9" s="677"/>
      <c r="E9" s="677"/>
      <c r="F9" s="677"/>
      <c r="G9" s="677"/>
      <c r="H9" s="677"/>
      <c r="I9" s="677"/>
      <c r="J9" s="677"/>
      <c r="K9" s="677"/>
      <c r="L9" s="677"/>
      <c r="M9" s="677"/>
      <c r="N9" s="677"/>
      <c r="O9" s="677"/>
      <c r="P9" s="677"/>
      <c r="Q9" s="678"/>
      <c r="R9" s="679">
        <v>5156</v>
      </c>
      <c r="S9" s="680"/>
      <c r="T9" s="680"/>
      <c r="U9" s="680"/>
      <c r="V9" s="680"/>
      <c r="W9" s="680"/>
      <c r="X9" s="680"/>
      <c r="Y9" s="681"/>
      <c r="Z9" s="682">
        <v>0.1</v>
      </c>
      <c r="AA9" s="682"/>
      <c r="AB9" s="682"/>
      <c r="AC9" s="682"/>
      <c r="AD9" s="683">
        <v>5156</v>
      </c>
      <c r="AE9" s="683"/>
      <c r="AF9" s="683"/>
      <c r="AG9" s="683"/>
      <c r="AH9" s="683"/>
      <c r="AI9" s="683"/>
      <c r="AJ9" s="683"/>
      <c r="AK9" s="683"/>
      <c r="AL9" s="684">
        <v>0.2</v>
      </c>
      <c r="AM9" s="685"/>
      <c r="AN9" s="685"/>
      <c r="AO9" s="686"/>
      <c r="AP9" s="676" t="s">
        <v>244</v>
      </c>
      <c r="AQ9" s="677"/>
      <c r="AR9" s="677"/>
      <c r="AS9" s="677"/>
      <c r="AT9" s="677"/>
      <c r="AU9" s="677"/>
      <c r="AV9" s="677"/>
      <c r="AW9" s="677"/>
      <c r="AX9" s="677"/>
      <c r="AY9" s="677"/>
      <c r="AZ9" s="677"/>
      <c r="BA9" s="677"/>
      <c r="BB9" s="677"/>
      <c r="BC9" s="677"/>
      <c r="BD9" s="677"/>
      <c r="BE9" s="677"/>
      <c r="BF9" s="678"/>
      <c r="BG9" s="679">
        <v>381583</v>
      </c>
      <c r="BH9" s="680"/>
      <c r="BI9" s="680"/>
      <c r="BJ9" s="680"/>
      <c r="BK9" s="680"/>
      <c r="BL9" s="680"/>
      <c r="BM9" s="680"/>
      <c r="BN9" s="681"/>
      <c r="BO9" s="682">
        <v>33.200000000000003</v>
      </c>
      <c r="BP9" s="682"/>
      <c r="BQ9" s="682"/>
      <c r="BR9" s="682"/>
      <c r="BS9" s="688" t="s">
        <v>137</v>
      </c>
      <c r="BT9" s="680"/>
      <c r="BU9" s="680"/>
      <c r="BV9" s="680"/>
      <c r="BW9" s="680"/>
      <c r="BX9" s="680"/>
      <c r="BY9" s="680"/>
      <c r="BZ9" s="680"/>
      <c r="CA9" s="680"/>
      <c r="CB9" s="689"/>
      <c r="CD9" s="694" t="s">
        <v>245</v>
      </c>
      <c r="CE9" s="695"/>
      <c r="CF9" s="695"/>
      <c r="CG9" s="695"/>
      <c r="CH9" s="695"/>
      <c r="CI9" s="695"/>
      <c r="CJ9" s="695"/>
      <c r="CK9" s="695"/>
      <c r="CL9" s="695"/>
      <c r="CM9" s="695"/>
      <c r="CN9" s="695"/>
      <c r="CO9" s="695"/>
      <c r="CP9" s="695"/>
      <c r="CQ9" s="696"/>
      <c r="CR9" s="679">
        <v>696807</v>
      </c>
      <c r="CS9" s="680"/>
      <c r="CT9" s="680"/>
      <c r="CU9" s="680"/>
      <c r="CV9" s="680"/>
      <c r="CW9" s="680"/>
      <c r="CX9" s="680"/>
      <c r="CY9" s="681"/>
      <c r="CZ9" s="682">
        <v>13.8</v>
      </c>
      <c r="DA9" s="682"/>
      <c r="DB9" s="682"/>
      <c r="DC9" s="682"/>
      <c r="DD9" s="688">
        <v>8498</v>
      </c>
      <c r="DE9" s="680"/>
      <c r="DF9" s="680"/>
      <c r="DG9" s="680"/>
      <c r="DH9" s="680"/>
      <c r="DI9" s="680"/>
      <c r="DJ9" s="680"/>
      <c r="DK9" s="680"/>
      <c r="DL9" s="680"/>
      <c r="DM9" s="680"/>
      <c r="DN9" s="680"/>
      <c r="DO9" s="680"/>
      <c r="DP9" s="681"/>
      <c r="DQ9" s="688">
        <v>631761</v>
      </c>
      <c r="DR9" s="680"/>
      <c r="DS9" s="680"/>
      <c r="DT9" s="680"/>
      <c r="DU9" s="680"/>
      <c r="DV9" s="680"/>
      <c r="DW9" s="680"/>
      <c r="DX9" s="680"/>
      <c r="DY9" s="680"/>
      <c r="DZ9" s="680"/>
      <c r="EA9" s="680"/>
      <c r="EB9" s="680"/>
      <c r="EC9" s="689"/>
    </row>
    <row r="10" spans="2:143" ht="11.25" customHeight="1" x14ac:dyDescent="0.15">
      <c r="B10" s="676" t="s">
        <v>246</v>
      </c>
      <c r="C10" s="677"/>
      <c r="D10" s="677"/>
      <c r="E10" s="677"/>
      <c r="F10" s="677"/>
      <c r="G10" s="677"/>
      <c r="H10" s="677"/>
      <c r="I10" s="677"/>
      <c r="J10" s="677"/>
      <c r="K10" s="677"/>
      <c r="L10" s="677"/>
      <c r="M10" s="677"/>
      <c r="N10" s="677"/>
      <c r="O10" s="677"/>
      <c r="P10" s="677"/>
      <c r="Q10" s="678"/>
      <c r="R10" s="679" t="s">
        <v>236</v>
      </c>
      <c r="S10" s="680"/>
      <c r="T10" s="680"/>
      <c r="U10" s="680"/>
      <c r="V10" s="680"/>
      <c r="W10" s="680"/>
      <c r="X10" s="680"/>
      <c r="Y10" s="681"/>
      <c r="Z10" s="682" t="s">
        <v>128</v>
      </c>
      <c r="AA10" s="682"/>
      <c r="AB10" s="682"/>
      <c r="AC10" s="682"/>
      <c r="AD10" s="683" t="s">
        <v>236</v>
      </c>
      <c r="AE10" s="683"/>
      <c r="AF10" s="683"/>
      <c r="AG10" s="683"/>
      <c r="AH10" s="683"/>
      <c r="AI10" s="683"/>
      <c r="AJ10" s="683"/>
      <c r="AK10" s="683"/>
      <c r="AL10" s="684" t="s">
        <v>128</v>
      </c>
      <c r="AM10" s="685"/>
      <c r="AN10" s="685"/>
      <c r="AO10" s="686"/>
      <c r="AP10" s="676" t="s">
        <v>247</v>
      </c>
      <c r="AQ10" s="677"/>
      <c r="AR10" s="677"/>
      <c r="AS10" s="677"/>
      <c r="AT10" s="677"/>
      <c r="AU10" s="677"/>
      <c r="AV10" s="677"/>
      <c r="AW10" s="677"/>
      <c r="AX10" s="677"/>
      <c r="AY10" s="677"/>
      <c r="AZ10" s="677"/>
      <c r="BA10" s="677"/>
      <c r="BB10" s="677"/>
      <c r="BC10" s="677"/>
      <c r="BD10" s="677"/>
      <c r="BE10" s="677"/>
      <c r="BF10" s="678"/>
      <c r="BG10" s="679">
        <v>21006</v>
      </c>
      <c r="BH10" s="680"/>
      <c r="BI10" s="680"/>
      <c r="BJ10" s="680"/>
      <c r="BK10" s="680"/>
      <c r="BL10" s="680"/>
      <c r="BM10" s="680"/>
      <c r="BN10" s="681"/>
      <c r="BO10" s="682">
        <v>1.8</v>
      </c>
      <c r="BP10" s="682"/>
      <c r="BQ10" s="682"/>
      <c r="BR10" s="682"/>
      <c r="BS10" s="688" t="s">
        <v>137</v>
      </c>
      <c r="BT10" s="680"/>
      <c r="BU10" s="680"/>
      <c r="BV10" s="680"/>
      <c r="BW10" s="680"/>
      <c r="BX10" s="680"/>
      <c r="BY10" s="680"/>
      <c r="BZ10" s="680"/>
      <c r="CA10" s="680"/>
      <c r="CB10" s="689"/>
      <c r="CD10" s="694" t="s">
        <v>248</v>
      </c>
      <c r="CE10" s="695"/>
      <c r="CF10" s="695"/>
      <c r="CG10" s="695"/>
      <c r="CH10" s="695"/>
      <c r="CI10" s="695"/>
      <c r="CJ10" s="695"/>
      <c r="CK10" s="695"/>
      <c r="CL10" s="695"/>
      <c r="CM10" s="695"/>
      <c r="CN10" s="695"/>
      <c r="CO10" s="695"/>
      <c r="CP10" s="695"/>
      <c r="CQ10" s="696"/>
      <c r="CR10" s="679">
        <v>10403</v>
      </c>
      <c r="CS10" s="680"/>
      <c r="CT10" s="680"/>
      <c r="CU10" s="680"/>
      <c r="CV10" s="680"/>
      <c r="CW10" s="680"/>
      <c r="CX10" s="680"/>
      <c r="CY10" s="681"/>
      <c r="CZ10" s="682">
        <v>0.2</v>
      </c>
      <c r="DA10" s="682"/>
      <c r="DB10" s="682"/>
      <c r="DC10" s="682"/>
      <c r="DD10" s="688" t="s">
        <v>128</v>
      </c>
      <c r="DE10" s="680"/>
      <c r="DF10" s="680"/>
      <c r="DG10" s="680"/>
      <c r="DH10" s="680"/>
      <c r="DI10" s="680"/>
      <c r="DJ10" s="680"/>
      <c r="DK10" s="680"/>
      <c r="DL10" s="680"/>
      <c r="DM10" s="680"/>
      <c r="DN10" s="680"/>
      <c r="DO10" s="680"/>
      <c r="DP10" s="681"/>
      <c r="DQ10" s="688">
        <v>8662</v>
      </c>
      <c r="DR10" s="680"/>
      <c r="DS10" s="680"/>
      <c r="DT10" s="680"/>
      <c r="DU10" s="680"/>
      <c r="DV10" s="680"/>
      <c r="DW10" s="680"/>
      <c r="DX10" s="680"/>
      <c r="DY10" s="680"/>
      <c r="DZ10" s="680"/>
      <c r="EA10" s="680"/>
      <c r="EB10" s="680"/>
      <c r="EC10" s="689"/>
    </row>
    <row r="11" spans="2:143" ht="11.25" customHeight="1" x14ac:dyDescent="0.15">
      <c r="B11" s="676" t="s">
        <v>249</v>
      </c>
      <c r="C11" s="677"/>
      <c r="D11" s="677"/>
      <c r="E11" s="677"/>
      <c r="F11" s="677"/>
      <c r="G11" s="677"/>
      <c r="H11" s="677"/>
      <c r="I11" s="677"/>
      <c r="J11" s="677"/>
      <c r="K11" s="677"/>
      <c r="L11" s="677"/>
      <c r="M11" s="677"/>
      <c r="N11" s="677"/>
      <c r="O11" s="677"/>
      <c r="P11" s="677"/>
      <c r="Q11" s="678"/>
      <c r="R11" s="679" t="s">
        <v>236</v>
      </c>
      <c r="S11" s="680"/>
      <c r="T11" s="680"/>
      <c r="U11" s="680"/>
      <c r="V11" s="680"/>
      <c r="W11" s="680"/>
      <c r="X11" s="680"/>
      <c r="Y11" s="681"/>
      <c r="Z11" s="682" t="s">
        <v>128</v>
      </c>
      <c r="AA11" s="682"/>
      <c r="AB11" s="682"/>
      <c r="AC11" s="682"/>
      <c r="AD11" s="683" t="s">
        <v>236</v>
      </c>
      <c r="AE11" s="683"/>
      <c r="AF11" s="683"/>
      <c r="AG11" s="683"/>
      <c r="AH11" s="683"/>
      <c r="AI11" s="683"/>
      <c r="AJ11" s="683"/>
      <c r="AK11" s="683"/>
      <c r="AL11" s="684" t="s">
        <v>137</v>
      </c>
      <c r="AM11" s="685"/>
      <c r="AN11" s="685"/>
      <c r="AO11" s="686"/>
      <c r="AP11" s="676" t="s">
        <v>250</v>
      </c>
      <c r="AQ11" s="677"/>
      <c r="AR11" s="677"/>
      <c r="AS11" s="677"/>
      <c r="AT11" s="677"/>
      <c r="AU11" s="677"/>
      <c r="AV11" s="677"/>
      <c r="AW11" s="677"/>
      <c r="AX11" s="677"/>
      <c r="AY11" s="677"/>
      <c r="AZ11" s="677"/>
      <c r="BA11" s="677"/>
      <c r="BB11" s="677"/>
      <c r="BC11" s="677"/>
      <c r="BD11" s="677"/>
      <c r="BE11" s="677"/>
      <c r="BF11" s="678"/>
      <c r="BG11" s="679">
        <v>27741</v>
      </c>
      <c r="BH11" s="680"/>
      <c r="BI11" s="680"/>
      <c r="BJ11" s="680"/>
      <c r="BK11" s="680"/>
      <c r="BL11" s="680"/>
      <c r="BM11" s="680"/>
      <c r="BN11" s="681"/>
      <c r="BO11" s="682">
        <v>2.4</v>
      </c>
      <c r="BP11" s="682"/>
      <c r="BQ11" s="682"/>
      <c r="BR11" s="682"/>
      <c r="BS11" s="688" t="s">
        <v>236</v>
      </c>
      <c r="BT11" s="680"/>
      <c r="BU11" s="680"/>
      <c r="BV11" s="680"/>
      <c r="BW11" s="680"/>
      <c r="BX11" s="680"/>
      <c r="BY11" s="680"/>
      <c r="BZ11" s="680"/>
      <c r="CA11" s="680"/>
      <c r="CB11" s="689"/>
      <c r="CD11" s="694" t="s">
        <v>251</v>
      </c>
      <c r="CE11" s="695"/>
      <c r="CF11" s="695"/>
      <c r="CG11" s="695"/>
      <c r="CH11" s="695"/>
      <c r="CI11" s="695"/>
      <c r="CJ11" s="695"/>
      <c r="CK11" s="695"/>
      <c r="CL11" s="695"/>
      <c r="CM11" s="695"/>
      <c r="CN11" s="695"/>
      <c r="CO11" s="695"/>
      <c r="CP11" s="695"/>
      <c r="CQ11" s="696"/>
      <c r="CR11" s="679">
        <v>134227</v>
      </c>
      <c r="CS11" s="680"/>
      <c r="CT11" s="680"/>
      <c r="CU11" s="680"/>
      <c r="CV11" s="680"/>
      <c r="CW11" s="680"/>
      <c r="CX11" s="680"/>
      <c r="CY11" s="681"/>
      <c r="CZ11" s="682">
        <v>2.7</v>
      </c>
      <c r="DA11" s="682"/>
      <c r="DB11" s="682"/>
      <c r="DC11" s="682"/>
      <c r="DD11" s="688" t="s">
        <v>236</v>
      </c>
      <c r="DE11" s="680"/>
      <c r="DF11" s="680"/>
      <c r="DG11" s="680"/>
      <c r="DH11" s="680"/>
      <c r="DI11" s="680"/>
      <c r="DJ11" s="680"/>
      <c r="DK11" s="680"/>
      <c r="DL11" s="680"/>
      <c r="DM11" s="680"/>
      <c r="DN11" s="680"/>
      <c r="DO11" s="680"/>
      <c r="DP11" s="681"/>
      <c r="DQ11" s="688">
        <v>108278</v>
      </c>
      <c r="DR11" s="680"/>
      <c r="DS11" s="680"/>
      <c r="DT11" s="680"/>
      <c r="DU11" s="680"/>
      <c r="DV11" s="680"/>
      <c r="DW11" s="680"/>
      <c r="DX11" s="680"/>
      <c r="DY11" s="680"/>
      <c r="DZ11" s="680"/>
      <c r="EA11" s="680"/>
      <c r="EB11" s="680"/>
      <c r="EC11" s="689"/>
    </row>
    <row r="12" spans="2:143" ht="11.25" customHeight="1" x14ac:dyDescent="0.15">
      <c r="B12" s="676" t="s">
        <v>252</v>
      </c>
      <c r="C12" s="677"/>
      <c r="D12" s="677"/>
      <c r="E12" s="677"/>
      <c r="F12" s="677"/>
      <c r="G12" s="677"/>
      <c r="H12" s="677"/>
      <c r="I12" s="677"/>
      <c r="J12" s="677"/>
      <c r="K12" s="677"/>
      <c r="L12" s="677"/>
      <c r="M12" s="677"/>
      <c r="N12" s="677"/>
      <c r="O12" s="677"/>
      <c r="P12" s="677"/>
      <c r="Q12" s="678"/>
      <c r="R12" s="679">
        <v>171296</v>
      </c>
      <c r="S12" s="680"/>
      <c r="T12" s="680"/>
      <c r="U12" s="680"/>
      <c r="V12" s="680"/>
      <c r="W12" s="680"/>
      <c r="X12" s="680"/>
      <c r="Y12" s="681"/>
      <c r="Z12" s="682">
        <v>3.3</v>
      </c>
      <c r="AA12" s="682"/>
      <c r="AB12" s="682"/>
      <c r="AC12" s="682"/>
      <c r="AD12" s="683">
        <v>171296</v>
      </c>
      <c r="AE12" s="683"/>
      <c r="AF12" s="683"/>
      <c r="AG12" s="683"/>
      <c r="AH12" s="683"/>
      <c r="AI12" s="683"/>
      <c r="AJ12" s="683"/>
      <c r="AK12" s="683"/>
      <c r="AL12" s="684">
        <v>5.3</v>
      </c>
      <c r="AM12" s="685"/>
      <c r="AN12" s="685"/>
      <c r="AO12" s="686"/>
      <c r="AP12" s="676" t="s">
        <v>253</v>
      </c>
      <c r="AQ12" s="677"/>
      <c r="AR12" s="677"/>
      <c r="AS12" s="677"/>
      <c r="AT12" s="677"/>
      <c r="AU12" s="677"/>
      <c r="AV12" s="677"/>
      <c r="AW12" s="677"/>
      <c r="AX12" s="677"/>
      <c r="AY12" s="677"/>
      <c r="AZ12" s="677"/>
      <c r="BA12" s="677"/>
      <c r="BB12" s="677"/>
      <c r="BC12" s="677"/>
      <c r="BD12" s="677"/>
      <c r="BE12" s="677"/>
      <c r="BF12" s="678"/>
      <c r="BG12" s="679">
        <v>611502</v>
      </c>
      <c r="BH12" s="680"/>
      <c r="BI12" s="680"/>
      <c r="BJ12" s="680"/>
      <c r="BK12" s="680"/>
      <c r="BL12" s="680"/>
      <c r="BM12" s="680"/>
      <c r="BN12" s="681"/>
      <c r="BO12" s="682">
        <v>53.2</v>
      </c>
      <c r="BP12" s="682"/>
      <c r="BQ12" s="682"/>
      <c r="BR12" s="682"/>
      <c r="BS12" s="688" t="s">
        <v>137</v>
      </c>
      <c r="BT12" s="680"/>
      <c r="BU12" s="680"/>
      <c r="BV12" s="680"/>
      <c r="BW12" s="680"/>
      <c r="BX12" s="680"/>
      <c r="BY12" s="680"/>
      <c r="BZ12" s="680"/>
      <c r="CA12" s="680"/>
      <c r="CB12" s="689"/>
      <c r="CD12" s="694" t="s">
        <v>254</v>
      </c>
      <c r="CE12" s="695"/>
      <c r="CF12" s="695"/>
      <c r="CG12" s="695"/>
      <c r="CH12" s="695"/>
      <c r="CI12" s="695"/>
      <c r="CJ12" s="695"/>
      <c r="CK12" s="695"/>
      <c r="CL12" s="695"/>
      <c r="CM12" s="695"/>
      <c r="CN12" s="695"/>
      <c r="CO12" s="695"/>
      <c r="CP12" s="695"/>
      <c r="CQ12" s="696"/>
      <c r="CR12" s="679">
        <v>13023</v>
      </c>
      <c r="CS12" s="680"/>
      <c r="CT12" s="680"/>
      <c r="CU12" s="680"/>
      <c r="CV12" s="680"/>
      <c r="CW12" s="680"/>
      <c r="CX12" s="680"/>
      <c r="CY12" s="681"/>
      <c r="CZ12" s="682">
        <v>0.3</v>
      </c>
      <c r="DA12" s="682"/>
      <c r="DB12" s="682"/>
      <c r="DC12" s="682"/>
      <c r="DD12" s="688">
        <v>1272</v>
      </c>
      <c r="DE12" s="680"/>
      <c r="DF12" s="680"/>
      <c r="DG12" s="680"/>
      <c r="DH12" s="680"/>
      <c r="DI12" s="680"/>
      <c r="DJ12" s="680"/>
      <c r="DK12" s="680"/>
      <c r="DL12" s="680"/>
      <c r="DM12" s="680"/>
      <c r="DN12" s="680"/>
      <c r="DO12" s="680"/>
      <c r="DP12" s="681"/>
      <c r="DQ12" s="688">
        <v>12804</v>
      </c>
      <c r="DR12" s="680"/>
      <c r="DS12" s="680"/>
      <c r="DT12" s="680"/>
      <c r="DU12" s="680"/>
      <c r="DV12" s="680"/>
      <c r="DW12" s="680"/>
      <c r="DX12" s="680"/>
      <c r="DY12" s="680"/>
      <c r="DZ12" s="680"/>
      <c r="EA12" s="680"/>
      <c r="EB12" s="680"/>
      <c r="EC12" s="689"/>
    </row>
    <row r="13" spans="2:143" ht="11.25" customHeight="1" x14ac:dyDescent="0.15">
      <c r="B13" s="676" t="s">
        <v>255</v>
      </c>
      <c r="C13" s="677"/>
      <c r="D13" s="677"/>
      <c r="E13" s="677"/>
      <c r="F13" s="677"/>
      <c r="G13" s="677"/>
      <c r="H13" s="677"/>
      <c r="I13" s="677"/>
      <c r="J13" s="677"/>
      <c r="K13" s="677"/>
      <c r="L13" s="677"/>
      <c r="M13" s="677"/>
      <c r="N13" s="677"/>
      <c r="O13" s="677"/>
      <c r="P13" s="677"/>
      <c r="Q13" s="678"/>
      <c r="R13" s="679">
        <v>19991</v>
      </c>
      <c r="S13" s="680"/>
      <c r="T13" s="680"/>
      <c r="U13" s="680"/>
      <c r="V13" s="680"/>
      <c r="W13" s="680"/>
      <c r="X13" s="680"/>
      <c r="Y13" s="681"/>
      <c r="Z13" s="682">
        <v>0.4</v>
      </c>
      <c r="AA13" s="682"/>
      <c r="AB13" s="682"/>
      <c r="AC13" s="682"/>
      <c r="AD13" s="683">
        <v>19991</v>
      </c>
      <c r="AE13" s="683"/>
      <c r="AF13" s="683"/>
      <c r="AG13" s="683"/>
      <c r="AH13" s="683"/>
      <c r="AI13" s="683"/>
      <c r="AJ13" s="683"/>
      <c r="AK13" s="683"/>
      <c r="AL13" s="684">
        <v>0.6</v>
      </c>
      <c r="AM13" s="685"/>
      <c r="AN13" s="685"/>
      <c r="AO13" s="686"/>
      <c r="AP13" s="676" t="s">
        <v>256</v>
      </c>
      <c r="AQ13" s="677"/>
      <c r="AR13" s="677"/>
      <c r="AS13" s="677"/>
      <c r="AT13" s="677"/>
      <c r="AU13" s="677"/>
      <c r="AV13" s="677"/>
      <c r="AW13" s="677"/>
      <c r="AX13" s="677"/>
      <c r="AY13" s="677"/>
      <c r="AZ13" s="677"/>
      <c r="BA13" s="677"/>
      <c r="BB13" s="677"/>
      <c r="BC13" s="677"/>
      <c r="BD13" s="677"/>
      <c r="BE13" s="677"/>
      <c r="BF13" s="678"/>
      <c r="BG13" s="679">
        <v>611502</v>
      </c>
      <c r="BH13" s="680"/>
      <c r="BI13" s="680"/>
      <c r="BJ13" s="680"/>
      <c r="BK13" s="680"/>
      <c r="BL13" s="680"/>
      <c r="BM13" s="680"/>
      <c r="BN13" s="681"/>
      <c r="BO13" s="682">
        <v>53.2</v>
      </c>
      <c r="BP13" s="682"/>
      <c r="BQ13" s="682"/>
      <c r="BR13" s="682"/>
      <c r="BS13" s="688" t="s">
        <v>236</v>
      </c>
      <c r="BT13" s="680"/>
      <c r="BU13" s="680"/>
      <c r="BV13" s="680"/>
      <c r="BW13" s="680"/>
      <c r="BX13" s="680"/>
      <c r="BY13" s="680"/>
      <c r="BZ13" s="680"/>
      <c r="CA13" s="680"/>
      <c r="CB13" s="689"/>
      <c r="CD13" s="694" t="s">
        <v>257</v>
      </c>
      <c r="CE13" s="695"/>
      <c r="CF13" s="695"/>
      <c r="CG13" s="695"/>
      <c r="CH13" s="695"/>
      <c r="CI13" s="695"/>
      <c r="CJ13" s="695"/>
      <c r="CK13" s="695"/>
      <c r="CL13" s="695"/>
      <c r="CM13" s="695"/>
      <c r="CN13" s="695"/>
      <c r="CO13" s="695"/>
      <c r="CP13" s="695"/>
      <c r="CQ13" s="696"/>
      <c r="CR13" s="679">
        <v>327703</v>
      </c>
      <c r="CS13" s="680"/>
      <c r="CT13" s="680"/>
      <c r="CU13" s="680"/>
      <c r="CV13" s="680"/>
      <c r="CW13" s="680"/>
      <c r="CX13" s="680"/>
      <c r="CY13" s="681"/>
      <c r="CZ13" s="682">
        <v>6.5</v>
      </c>
      <c r="DA13" s="682"/>
      <c r="DB13" s="682"/>
      <c r="DC13" s="682"/>
      <c r="DD13" s="688">
        <v>77971</v>
      </c>
      <c r="DE13" s="680"/>
      <c r="DF13" s="680"/>
      <c r="DG13" s="680"/>
      <c r="DH13" s="680"/>
      <c r="DI13" s="680"/>
      <c r="DJ13" s="680"/>
      <c r="DK13" s="680"/>
      <c r="DL13" s="680"/>
      <c r="DM13" s="680"/>
      <c r="DN13" s="680"/>
      <c r="DO13" s="680"/>
      <c r="DP13" s="681"/>
      <c r="DQ13" s="688">
        <v>291050</v>
      </c>
      <c r="DR13" s="680"/>
      <c r="DS13" s="680"/>
      <c r="DT13" s="680"/>
      <c r="DU13" s="680"/>
      <c r="DV13" s="680"/>
      <c r="DW13" s="680"/>
      <c r="DX13" s="680"/>
      <c r="DY13" s="680"/>
      <c r="DZ13" s="680"/>
      <c r="EA13" s="680"/>
      <c r="EB13" s="680"/>
      <c r="EC13" s="689"/>
    </row>
    <row r="14" spans="2:143" ht="11.25" customHeight="1" x14ac:dyDescent="0.15">
      <c r="B14" s="676" t="s">
        <v>258</v>
      </c>
      <c r="C14" s="677"/>
      <c r="D14" s="677"/>
      <c r="E14" s="677"/>
      <c r="F14" s="677"/>
      <c r="G14" s="677"/>
      <c r="H14" s="677"/>
      <c r="I14" s="677"/>
      <c r="J14" s="677"/>
      <c r="K14" s="677"/>
      <c r="L14" s="677"/>
      <c r="M14" s="677"/>
      <c r="N14" s="677"/>
      <c r="O14" s="677"/>
      <c r="P14" s="677"/>
      <c r="Q14" s="678"/>
      <c r="R14" s="679" t="s">
        <v>137</v>
      </c>
      <c r="S14" s="680"/>
      <c r="T14" s="680"/>
      <c r="U14" s="680"/>
      <c r="V14" s="680"/>
      <c r="W14" s="680"/>
      <c r="X14" s="680"/>
      <c r="Y14" s="681"/>
      <c r="Z14" s="682" t="s">
        <v>128</v>
      </c>
      <c r="AA14" s="682"/>
      <c r="AB14" s="682"/>
      <c r="AC14" s="682"/>
      <c r="AD14" s="683" t="s">
        <v>128</v>
      </c>
      <c r="AE14" s="683"/>
      <c r="AF14" s="683"/>
      <c r="AG14" s="683"/>
      <c r="AH14" s="683"/>
      <c r="AI14" s="683"/>
      <c r="AJ14" s="683"/>
      <c r="AK14" s="683"/>
      <c r="AL14" s="684" t="s">
        <v>128</v>
      </c>
      <c r="AM14" s="685"/>
      <c r="AN14" s="685"/>
      <c r="AO14" s="686"/>
      <c r="AP14" s="676" t="s">
        <v>259</v>
      </c>
      <c r="AQ14" s="677"/>
      <c r="AR14" s="677"/>
      <c r="AS14" s="677"/>
      <c r="AT14" s="677"/>
      <c r="AU14" s="677"/>
      <c r="AV14" s="677"/>
      <c r="AW14" s="677"/>
      <c r="AX14" s="677"/>
      <c r="AY14" s="677"/>
      <c r="AZ14" s="677"/>
      <c r="BA14" s="677"/>
      <c r="BB14" s="677"/>
      <c r="BC14" s="677"/>
      <c r="BD14" s="677"/>
      <c r="BE14" s="677"/>
      <c r="BF14" s="678"/>
      <c r="BG14" s="679">
        <v>39487</v>
      </c>
      <c r="BH14" s="680"/>
      <c r="BI14" s="680"/>
      <c r="BJ14" s="680"/>
      <c r="BK14" s="680"/>
      <c r="BL14" s="680"/>
      <c r="BM14" s="680"/>
      <c r="BN14" s="681"/>
      <c r="BO14" s="682">
        <v>3.4</v>
      </c>
      <c r="BP14" s="682"/>
      <c r="BQ14" s="682"/>
      <c r="BR14" s="682"/>
      <c r="BS14" s="688" t="s">
        <v>128</v>
      </c>
      <c r="BT14" s="680"/>
      <c r="BU14" s="680"/>
      <c r="BV14" s="680"/>
      <c r="BW14" s="680"/>
      <c r="BX14" s="680"/>
      <c r="BY14" s="680"/>
      <c r="BZ14" s="680"/>
      <c r="CA14" s="680"/>
      <c r="CB14" s="689"/>
      <c r="CD14" s="694" t="s">
        <v>260</v>
      </c>
      <c r="CE14" s="695"/>
      <c r="CF14" s="695"/>
      <c r="CG14" s="695"/>
      <c r="CH14" s="695"/>
      <c r="CI14" s="695"/>
      <c r="CJ14" s="695"/>
      <c r="CK14" s="695"/>
      <c r="CL14" s="695"/>
      <c r="CM14" s="695"/>
      <c r="CN14" s="695"/>
      <c r="CO14" s="695"/>
      <c r="CP14" s="695"/>
      <c r="CQ14" s="696"/>
      <c r="CR14" s="679">
        <v>462695</v>
      </c>
      <c r="CS14" s="680"/>
      <c r="CT14" s="680"/>
      <c r="CU14" s="680"/>
      <c r="CV14" s="680"/>
      <c r="CW14" s="680"/>
      <c r="CX14" s="680"/>
      <c r="CY14" s="681"/>
      <c r="CZ14" s="682">
        <v>9.1999999999999993</v>
      </c>
      <c r="DA14" s="682"/>
      <c r="DB14" s="682"/>
      <c r="DC14" s="682"/>
      <c r="DD14" s="688">
        <v>178679</v>
      </c>
      <c r="DE14" s="680"/>
      <c r="DF14" s="680"/>
      <c r="DG14" s="680"/>
      <c r="DH14" s="680"/>
      <c r="DI14" s="680"/>
      <c r="DJ14" s="680"/>
      <c r="DK14" s="680"/>
      <c r="DL14" s="680"/>
      <c r="DM14" s="680"/>
      <c r="DN14" s="680"/>
      <c r="DO14" s="680"/>
      <c r="DP14" s="681"/>
      <c r="DQ14" s="688">
        <v>264327</v>
      </c>
      <c r="DR14" s="680"/>
      <c r="DS14" s="680"/>
      <c r="DT14" s="680"/>
      <c r="DU14" s="680"/>
      <c r="DV14" s="680"/>
      <c r="DW14" s="680"/>
      <c r="DX14" s="680"/>
      <c r="DY14" s="680"/>
      <c r="DZ14" s="680"/>
      <c r="EA14" s="680"/>
      <c r="EB14" s="680"/>
      <c r="EC14" s="689"/>
    </row>
    <row r="15" spans="2:143" ht="11.25" customHeight="1" x14ac:dyDescent="0.15">
      <c r="B15" s="676" t="s">
        <v>261</v>
      </c>
      <c r="C15" s="677"/>
      <c r="D15" s="677"/>
      <c r="E15" s="677"/>
      <c r="F15" s="677"/>
      <c r="G15" s="677"/>
      <c r="H15" s="677"/>
      <c r="I15" s="677"/>
      <c r="J15" s="677"/>
      <c r="K15" s="677"/>
      <c r="L15" s="677"/>
      <c r="M15" s="677"/>
      <c r="N15" s="677"/>
      <c r="O15" s="677"/>
      <c r="P15" s="677"/>
      <c r="Q15" s="678"/>
      <c r="R15" s="679">
        <v>32203</v>
      </c>
      <c r="S15" s="680"/>
      <c r="T15" s="680"/>
      <c r="U15" s="680"/>
      <c r="V15" s="680"/>
      <c r="W15" s="680"/>
      <c r="X15" s="680"/>
      <c r="Y15" s="681"/>
      <c r="Z15" s="682">
        <v>0.6</v>
      </c>
      <c r="AA15" s="682"/>
      <c r="AB15" s="682"/>
      <c r="AC15" s="682"/>
      <c r="AD15" s="683">
        <v>32203</v>
      </c>
      <c r="AE15" s="683"/>
      <c r="AF15" s="683"/>
      <c r="AG15" s="683"/>
      <c r="AH15" s="683"/>
      <c r="AI15" s="683"/>
      <c r="AJ15" s="683"/>
      <c r="AK15" s="683"/>
      <c r="AL15" s="684">
        <v>1</v>
      </c>
      <c r="AM15" s="685"/>
      <c r="AN15" s="685"/>
      <c r="AO15" s="686"/>
      <c r="AP15" s="676" t="s">
        <v>262</v>
      </c>
      <c r="AQ15" s="677"/>
      <c r="AR15" s="677"/>
      <c r="AS15" s="677"/>
      <c r="AT15" s="677"/>
      <c r="AU15" s="677"/>
      <c r="AV15" s="677"/>
      <c r="AW15" s="677"/>
      <c r="AX15" s="677"/>
      <c r="AY15" s="677"/>
      <c r="AZ15" s="677"/>
      <c r="BA15" s="677"/>
      <c r="BB15" s="677"/>
      <c r="BC15" s="677"/>
      <c r="BD15" s="677"/>
      <c r="BE15" s="677"/>
      <c r="BF15" s="678"/>
      <c r="BG15" s="679">
        <v>45089</v>
      </c>
      <c r="BH15" s="680"/>
      <c r="BI15" s="680"/>
      <c r="BJ15" s="680"/>
      <c r="BK15" s="680"/>
      <c r="BL15" s="680"/>
      <c r="BM15" s="680"/>
      <c r="BN15" s="681"/>
      <c r="BO15" s="682">
        <v>3.9</v>
      </c>
      <c r="BP15" s="682"/>
      <c r="BQ15" s="682"/>
      <c r="BR15" s="682"/>
      <c r="BS15" s="688" t="s">
        <v>128</v>
      </c>
      <c r="BT15" s="680"/>
      <c r="BU15" s="680"/>
      <c r="BV15" s="680"/>
      <c r="BW15" s="680"/>
      <c r="BX15" s="680"/>
      <c r="BY15" s="680"/>
      <c r="BZ15" s="680"/>
      <c r="CA15" s="680"/>
      <c r="CB15" s="689"/>
      <c r="CD15" s="694" t="s">
        <v>263</v>
      </c>
      <c r="CE15" s="695"/>
      <c r="CF15" s="695"/>
      <c r="CG15" s="695"/>
      <c r="CH15" s="695"/>
      <c r="CI15" s="695"/>
      <c r="CJ15" s="695"/>
      <c r="CK15" s="695"/>
      <c r="CL15" s="695"/>
      <c r="CM15" s="695"/>
      <c r="CN15" s="695"/>
      <c r="CO15" s="695"/>
      <c r="CP15" s="695"/>
      <c r="CQ15" s="696"/>
      <c r="CR15" s="679">
        <v>392397</v>
      </c>
      <c r="CS15" s="680"/>
      <c r="CT15" s="680"/>
      <c r="CU15" s="680"/>
      <c r="CV15" s="680"/>
      <c r="CW15" s="680"/>
      <c r="CX15" s="680"/>
      <c r="CY15" s="681"/>
      <c r="CZ15" s="682">
        <v>7.8</v>
      </c>
      <c r="DA15" s="682"/>
      <c r="DB15" s="682"/>
      <c r="DC15" s="682"/>
      <c r="DD15" s="688">
        <v>15533</v>
      </c>
      <c r="DE15" s="680"/>
      <c r="DF15" s="680"/>
      <c r="DG15" s="680"/>
      <c r="DH15" s="680"/>
      <c r="DI15" s="680"/>
      <c r="DJ15" s="680"/>
      <c r="DK15" s="680"/>
      <c r="DL15" s="680"/>
      <c r="DM15" s="680"/>
      <c r="DN15" s="680"/>
      <c r="DO15" s="680"/>
      <c r="DP15" s="681"/>
      <c r="DQ15" s="688">
        <v>343463</v>
      </c>
      <c r="DR15" s="680"/>
      <c r="DS15" s="680"/>
      <c r="DT15" s="680"/>
      <c r="DU15" s="680"/>
      <c r="DV15" s="680"/>
      <c r="DW15" s="680"/>
      <c r="DX15" s="680"/>
      <c r="DY15" s="680"/>
      <c r="DZ15" s="680"/>
      <c r="EA15" s="680"/>
      <c r="EB15" s="680"/>
      <c r="EC15" s="689"/>
    </row>
    <row r="16" spans="2:143" ht="11.25" customHeight="1" x14ac:dyDescent="0.15">
      <c r="B16" s="676" t="s">
        <v>264</v>
      </c>
      <c r="C16" s="677"/>
      <c r="D16" s="677"/>
      <c r="E16" s="677"/>
      <c r="F16" s="677"/>
      <c r="G16" s="677"/>
      <c r="H16" s="677"/>
      <c r="I16" s="677"/>
      <c r="J16" s="677"/>
      <c r="K16" s="677"/>
      <c r="L16" s="677"/>
      <c r="M16" s="677"/>
      <c r="N16" s="677"/>
      <c r="O16" s="677"/>
      <c r="P16" s="677"/>
      <c r="Q16" s="678"/>
      <c r="R16" s="679" t="s">
        <v>128</v>
      </c>
      <c r="S16" s="680"/>
      <c r="T16" s="680"/>
      <c r="U16" s="680"/>
      <c r="V16" s="680"/>
      <c r="W16" s="680"/>
      <c r="X16" s="680"/>
      <c r="Y16" s="681"/>
      <c r="Z16" s="682" t="s">
        <v>128</v>
      </c>
      <c r="AA16" s="682"/>
      <c r="AB16" s="682"/>
      <c r="AC16" s="682"/>
      <c r="AD16" s="683" t="s">
        <v>128</v>
      </c>
      <c r="AE16" s="683"/>
      <c r="AF16" s="683"/>
      <c r="AG16" s="683"/>
      <c r="AH16" s="683"/>
      <c r="AI16" s="683"/>
      <c r="AJ16" s="683"/>
      <c r="AK16" s="683"/>
      <c r="AL16" s="684" t="s">
        <v>236</v>
      </c>
      <c r="AM16" s="685"/>
      <c r="AN16" s="685"/>
      <c r="AO16" s="686"/>
      <c r="AP16" s="676" t="s">
        <v>265</v>
      </c>
      <c r="AQ16" s="677"/>
      <c r="AR16" s="677"/>
      <c r="AS16" s="677"/>
      <c r="AT16" s="677"/>
      <c r="AU16" s="677"/>
      <c r="AV16" s="677"/>
      <c r="AW16" s="677"/>
      <c r="AX16" s="677"/>
      <c r="AY16" s="677"/>
      <c r="AZ16" s="677"/>
      <c r="BA16" s="677"/>
      <c r="BB16" s="677"/>
      <c r="BC16" s="677"/>
      <c r="BD16" s="677"/>
      <c r="BE16" s="677"/>
      <c r="BF16" s="678"/>
      <c r="BG16" s="679" t="s">
        <v>137</v>
      </c>
      <c r="BH16" s="680"/>
      <c r="BI16" s="680"/>
      <c r="BJ16" s="680"/>
      <c r="BK16" s="680"/>
      <c r="BL16" s="680"/>
      <c r="BM16" s="680"/>
      <c r="BN16" s="681"/>
      <c r="BO16" s="682" t="s">
        <v>128</v>
      </c>
      <c r="BP16" s="682"/>
      <c r="BQ16" s="682"/>
      <c r="BR16" s="682"/>
      <c r="BS16" s="688" t="s">
        <v>236</v>
      </c>
      <c r="BT16" s="680"/>
      <c r="BU16" s="680"/>
      <c r="BV16" s="680"/>
      <c r="BW16" s="680"/>
      <c r="BX16" s="680"/>
      <c r="BY16" s="680"/>
      <c r="BZ16" s="680"/>
      <c r="CA16" s="680"/>
      <c r="CB16" s="689"/>
      <c r="CD16" s="694" t="s">
        <v>266</v>
      </c>
      <c r="CE16" s="695"/>
      <c r="CF16" s="695"/>
      <c r="CG16" s="695"/>
      <c r="CH16" s="695"/>
      <c r="CI16" s="695"/>
      <c r="CJ16" s="695"/>
      <c r="CK16" s="695"/>
      <c r="CL16" s="695"/>
      <c r="CM16" s="695"/>
      <c r="CN16" s="695"/>
      <c r="CO16" s="695"/>
      <c r="CP16" s="695"/>
      <c r="CQ16" s="696"/>
      <c r="CR16" s="679">
        <v>269373</v>
      </c>
      <c r="CS16" s="680"/>
      <c r="CT16" s="680"/>
      <c r="CU16" s="680"/>
      <c r="CV16" s="680"/>
      <c r="CW16" s="680"/>
      <c r="CX16" s="680"/>
      <c r="CY16" s="681"/>
      <c r="CZ16" s="682">
        <v>5.3</v>
      </c>
      <c r="DA16" s="682"/>
      <c r="DB16" s="682"/>
      <c r="DC16" s="682"/>
      <c r="DD16" s="688" t="s">
        <v>137</v>
      </c>
      <c r="DE16" s="680"/>
      <c r="DF16" s="680"/>
      <c r="DG16" s="680"/>
      <c r="DH16" s="680"/>
      <c r="DI16" s="680"/>
      <c r="DJ16" s="680"/>
      <c r="DK16" s="680"/>
      <c r="DL16" s="680"/>
      <c r="DM16" s="680"/>
      <c r="DN16" s="680"/>
      <c r="DO16" s="680"/>
      <c r="DP16" s="681"/>
      <c r="DQ16" s="688">
        <v>24506</v>
      </c>
      <c r="DR16" s="680"/>
      <c r="DS16" s="680"/>
      <c r="DT16" s="680"/>
      <c r="DU16" s="680"/>
      <c r="DV16" s="680"/>
      <c r="DW16" s="680"/>
      <c r="DX16" s="680"/>
      <c r="DY16" s="680"/>
      <c r="DZ16" s="680"/>
      <c r="EA16" s="680"/>
      <c r="EB16" s="680"/>
      <c r="EC16" s="689"/>
    </row>
    <row r="17" spans="2:133" ht="11.25" customHeight="1" x14ac:dyDescent="0.15">
      <c r="B17" s="676" t="s">
        <v>267</v>
      </c>
      <c r="C17" s="677"/>
      <c r="D17" s="677"/>
      <c r="E17" s="677"/>
      <c r="F17" s="677"/>
      <c r="G17" s="677"/>
      <c r="H17" s="677"/>
      <c r="I17" s="677"/>
      <c r="J17" s="677"/>
      <c r="K17" s="677"/>
      <c r="L17" s="677"/>
      <c r="M17" s="677"/>
      <c r="N17" s="677"/>
      <c r="O17" s="677"/>
      <c r="P17" s="677"/>
      <c r="Q17" s="678"/>
      <c r="R17" s="679">
        <v>989</v>
      </c>
      <c r="S17" s="680"/>
      <c r="T17" s="680"/>
      <c r="U17" s="680"/>
      <c r="V17" s="680"/>
      <c r="W17" s="680"/>
      <c r="X17" s="680"/>
      <c r="Y17" s="681"/>
      <c r="Z17" s="682">
        <v>0</v>
      </c>
      <c r="AA17" s="682"/>
      <c r="AB17" s="682"/>
      <c r="AC17" s="682"/>
      <c r="AD17" s="683">
        <v>989</v>
      </c>
      <c r="AE17" s="683"/>
      <c r="AF17" s="683"/>
      <c r="AG17" s="683"/>
      <c r="AH17" s="683"/>
      <c r="AI17" s="683"/>
      <c r="AJ17" s="683"/>
      <c r="AK17" s="683"/>
      <c r="AL17" s="684">
        <v>0</v>
      </c>
      <c r="AM17" s="685"/>
      <c r="AN17" s="685"/>
      <c r="AO17" s="686"/>
      <c r="AP17" s="676" t="s">
        <v>268</v>
      </c>
      <c r="AQ17" s="677"/>
      <c r="AR17" s="677"/>
      <c r="AS17" s="677"/>
      <c r="AT17" s="677"/>
      <c r="AU17" s="677"/>
      <c r="AV17" s="677"/>
      <c r="AW17" s="677"/>
      <c r="AX17" s="677"/>
      <c r="AY17" s="677"/>
      <c r="AZ17" s="677"/>
      <c r="BA17" s="677"/>
      <c r="BB17" s="677"/>
      <c r="BC17" s="677"/>
      <c r="BD17" s="677"/>
      <c r="BE17" s="677"/>
      <c r="BF17" s="678"/>
      <c r="BG17" s="679" t="s">
        <v>137</v>
      </c>
      <c r="BH17" s="680"/>
      <c r="BI17" s="680"/>
      <c r="BJ17" s="680"/>
      <c r="BK17" s="680"/>
      <c r="BL17" s="680"/>
      <c r="BM17" s="680"/>
      <c r="BN17" s="681"/>
      <c r="BO17" s="682" t="s">
        <v>236</v>
      </c>
      <c r="BP17" s="682"/>
      <c r="BQ17" s="682"/>
      <c r="BR17" s="682"/>
      <c r="BS17" s="688" t="s">
        <v>128</v>
      </c>
      <c r="BT17" s="680"/>
      <c r="BU17" s="680"/>
      <c r="BV17" s="680"/>
      <c r="BW17" s="680"/>
      <c r="BX17" s="680"/>
      <c r="BY17" s="680"/>
      <c r="BZ17" s="680"/>
      <c r="CA17" s="680"/>
      <c r="CB17" s="689"/>
      <c r="CD17" s="694" t="s">
        <v>269</v>
      </c>
      <c r="CE17" s="695"/>
      <c r="CF17" s="695"/>
      <c r="CG17" s="695"/>
      <c r="CH17" s="695"/>
      <c r="CI17" s="695"/>
      <c r="CJ17" s="695"/>
      <c r="CK17" s="695"/>
      <c r="CL17" s="695"/>
      <c r="CM17" s="695"/>
      <c r="CN17" s="695"/>
      <c r="CO17" s="695"/>
      <c r="CP17" s="695"/>
      <c r="CQ17" s="696"/>
      <c r="CR17" s="679">
        <v>499476</v>
      </c>
      <c r="CS17" s="680"/>
      <c r="CT17" s="680"/>
      <c r="CU17" s="680"/>
      <c r="CV17" s="680"/>
      <c r="CW17" s="680"/>
      <c r="CX17" s="680"/>
      <c r="CY17" s="681"/>
      <c r="CZ17" s="682">
        <v>9.9</v>
      </c>
      <c r="DA17" s="682"/>
      <c r="DB17" s="682"/>
      <c r="DC17" s="682"/>
      <c r="DD17" s="688" t="s">
        <v>137</v>
      </c>
      <c r="DE17" s="680"/>
      <c r="DF17" s="680"/>
      <c r="DG17" s="680"/>
      <c r="DH17" s="680"/>
      <c r="DI17" s="680"/>
      <c r="DJ17" s="680"/>
      <c r="DK17" s="680"/>
      <c r="DL17" s="680"/>
      <c r="DM17" s="680"/>
      <c r="DN17" s="680"/>
      <c r="DO17" s="680"/>
      <c r="DP17" s="681"/>
      <c r="DQ17" s="688">
        <v>499476</v>
      </c>
      <c r="DR17" s="680"/>
      <c r="DS17" s="680"/>
      <c r="DT17" s="680"/>
      <c r="DU17" s="680"/>
      <c r="DV17" s="680"/>
      <c r="DW17" s="680"/>
      <c r="DX17" s="680"/>
      <c r="DY17" s="680"/>
      <c r="DZ17" s="680"/>
      <c r="EA17" s="680"/>
      <c r="EB17" s="680"/>
      <c r="EC17" s="689"/>
    </row>
    <row r="18" spans="2:133" ht="11.25" customHeight="1" x14ac:dyDescent="0.15">
      <c r="B18" s="676" t="s">
        <v>270</v>
      </c>
      <c r="C18" s="677"/>
      <c r="D18" s="677"/>
      <c r="E18" s="677"/>
      <c r="F18" s="677"/>
      <c r="G18" s="677"/>
      <c r="H18" s="677"/>
      <c r="I18" s="677"/>
      <c r="J18" s="677"/>
      <c r="K18" s="677"/>
      <c r="L18" s="677"/>
      <c r="M18" s="677"/>
      <c r="N18" s="677"/>
      <c r="O18" s="677"/>
      <c r="P18" s="677"/>
      <c r="Q18" s="678"/>
      <c r="R18" s="679">
        <v>2033166</v>
      </c>
      <c r="S18" s="680"/>
      <c r="T18" s="680"/>
      <c r="U18" s="680"/>
      <c r="V18" s="680"/>
      <c r="W18" s="680"/>
      <c r="X18" s="680"/>
      <c r="Y18" s="681"/>
      <c r="Z18" s="682">
        <v>38.700000000000003</v>
      </c>
      <c r="AA18" s="682"/>
      <c r="AB18" s="682"/>
      <c r="AC18" s="682"/>
      <c r="AD18" s="683">
        <v>1736648</v>
      </c>
      <c r="AE18" s="683"/>
      <c r="AF18" s="683"/>
      <c r="AG18" s="683"/>
      <c r="AH18" s="683"/>
      <c r="AI18" s="683"/>
      <c r="AJ18" s="683"/>
      <c r="AK18" s="683"/>
      <c r="AL18" s="684">
        <v>54.1</v>
      </c>
      <c r="AM18" s="685"/>
      <c r="AN18" s="685"/>
      <c r="AO18" s="686"/>
      <c r="AP18" s="676" t="s">
        <v>271</v>
      </c>
      <c r="AQ18" s="677"/>
      <c r="AR18" s="677"/>
      <c r="AS18" s="677"/>
      <c r="AT18" s="677"/>
      <c r="AU18" s="677"/>
      <c r="AV18" s="677"/>
      <c r="AW18" s="677"/>
      <c r="AX18" s="677"/>
      <c r="AY18" s="677"/>
      <c r="AZ18" s="677"/>
      <c r="BA18" s="677"/>
      <c r="BB18" s="677"/>
      <c r="BC18" s="677"/>
      <c r="BD18" s="677"/>
      <c r="BE18" s="677"/>
      <c r="BF18" s="678"/>
      <c r="BG18" s="679" t="s">
        <v>137</v>
      </c>
      <c r="BH18" s="680"/>
      <c r="BI18" s="680"/>
      <c r="BJ18" s="680"/>
      <c r="BK18" s="680"/>
      <c r="BL18" s="680"/>
      <c r="BM18" s="680"/>
      <c r="BN18" s="681"/>
      <c r="BO18" s="682" t="s">
        <v>137</v>
      </c>
      <c r="BP18" s="682"/>
      <c r="BQ18" s="682"/>
      <c r="BR18" s="682"/>
      <c r="BS18" s="688" t="s">
        <v>137</v>
      </c>
      <c r="BT18" s="680"/>
      <c r="BU18" s="680"/>
      <c r="BV18" s="680"/>
      <c r="BW18" s="680"/>
      <c r="BX18" s="680"/>
      <c r="BY18" s="680"/>
      <c r="BZ18" s="680"/>
      <c r="CA18" s="680"/>
      <c r="CB18" s="689"/>
      <c r="CD18" s="694" t="s">
        <v>272</v>
      </c>
      <c r="CE18" s="695"/>
      <c r="CF18" s="695"/>
      <c r="CG18" s="695"/>
      <c r="CH18" s="695"/>
      <c r="CI18" s="695"/>
      <c r="CJ18" s="695"/>
      <c r="CK18" s="695"/>
      <c r="CL18" s="695"/>
      <c r="CM18" s="695"/>
      <c r="CN18" s="695"/>
      <c r="CO18" s="695"/>
      <c r="CP18" s="695"/>
      <c r="CQ18" s="696"/>
      <c r="CR18" s="679" t="s">
        <v>137</v>
      </c>
      <c r="CS18" s="680"/>
      <c r="CT18" s="680"/>
      <c r="CU18" s="680"/>
      <c r="CV18" s="680"/>
      <c r="CW18" s="680"/>
      <c r="CX18" s="680"/>
      <c r="CY18" s="681"/>
      <c r="CZ18" s="682" t="s">
        <v>137</v>
      </c>
      <c r="DA18" s="682"/>
      <c r="DB18" s="682"/>
      <c r="DC18" s="682"/>
      <c r="DD18" s="688" t="s">
        <v>236</v>
      </c>
      <c r="DE18" s="680"/>
      <c r="DF18" s="680"/>
      <c r="DG18" s="680"/>
      <c r="DH18" s="680"/>
      <c r="DI18" s="680"/>
      <c r="DJ18" s="680"/>
      <c r="DK18" s="680"/>
      <c r="DL18" s="680"/>
      <c r="DM18" s="680"/>
      <c r="DN18" s="680"/>
      <c r="DO18" s="680"/>
      <c r="DP18" s="681"/>
      <c r="DQ18" s="688" t="s">
        <v>128</v>
      </c>
      <c r="DR18" s="680"/>
      <c r="DS18" s="680"/>
      <c r="DT18" s="680"/>
      <c r="DU18" s="680"/>
      <c r="DV18" s="680"/>
      <c r="DW18" s="680"/>
      <c r="DX18" s="680"/>
      <c r="DY18" s="680"/>
      <c r="DZ18" s="680"/>
      <c r="EA18" s="680"/>
      <c r="EB18" s="680"/>
      <c r="EC18" s="689"/>
    </row>
    <row r="19" spans="2:133" ht="11.25" customHeight="1" x14ac:dyDescent="0.15">
      <c r="B19" s="676" t="s">
        <v>273</v>
      </c>
      <c r="C19" s="677"/>
      <c r="D19" s="677"/>
      <c r="E19" s="677"/>
      <c r="F19" s="677"/>
      <c r="G19" s="677"/>
      <c r="H19" s="677"/>
      <c r="I19" s="677"/>
      <c r="J19" s="677"/>
      <c r="K19" s="677"/>
      <c r="L19" s="677"/>
      <c r="M19" s="677"/>
      <c r="N19" s="677"/>
      <c r="O19" s="677"/>
      <c r="P19" s="677"/>
      <c r="Q19" s="678"/>
      <c r="R19" s="679">
        <v>1736648</v>
      </c>
      <c r="S19" s="680"/>
      <c r="T19" s="680"/>
      <c r="U19" s="680"/>
      <c r="V19" s="680"/>
      <c r="W19" s="680"/>
      <c r="X19" s="680"/>
      <c r="Y19" s="681"/>
      <c r="Z19" s="682">
        <v>33.1</v>
      </c>
      <c r="AA19" s="682"/>
      <c r="AB19" s="682"/>
      <c r="AC19" s="682"/>
      <c r="AD19" s="683">
        <v>1736648</v>
      </c>
      <c r="AE19" s="683"/>
      <c r="AF19" s="683"/>
      <c r="AG19" s="683"/>
      <c r="AH19" s="683"/>
      <c r="AI19" s="683"/>
      <c r="AJ19" s="683"/>
      <c r="AK19" s="683"/>
      <c r="AL19" s="684">
        <v>54.1</v>
      </c>
      <c r="AM19" s="685"/>
      <c r="AN19" s="685"/>
      <c r="AO19" s="686"/>
      <c r="AP19" s="676" t="s">
        <v>274</v>
      </c>
      <c r="AQ19" s="677"/>
      <c r="AR19" s="677"/>
      <c r="AS19" s="677"/>
      <c r="AT19" s="677"/>
      <c r="AU19" s="677"/>
      <c r="AV19" s="677"/>
      <c r="AW19" s="677"/>
      <c r="AX19" s="677"/>
      <c r="AY19" s="677"/>
      <c r="AZ19" s="677"/>
      <c r="BA19" s="677"/>
      <c r="BB19" s="677"/>
      <c r="BC19" s="677"/>
      <c r="BD19" s="677"/>
      <c r="BE19" s="677"/>
      <c r="BF19" s="678"/>
      <c r="BG19" s="679">
        <v>5931</v>
      </c>
      <c r="BH19" s="680"/>
      <c r="BI19" s="680"/>
      <c r="BJ19" s="680"/>
      <c r="BK19" s="680"/>
      <c r="BL19" s="680"/>
      <c r="BM19" s="680"/>
      <c r="BN19" s="681"/>
      <c r="BO19" s="682">
        <v>0.5</v>
      </c>
      <c r="BP19" s="682"/>
      <c r="BQ19" s="682"/>
      <c r="BR19" s="682"/>
      <c r="BS19" s="688" t="s">
        <v>236</v>
      </c>
      <c r="BT19" s="680"/>
      <c r="BU19" s="680"/>
      <c r="BV19" s="680"/>
      <c r="BW19" s="680"/>
      <c r="BX19" s="680"/>
      <c r="BY19" s="680"/>
      <c r="BZ19" s="680"/>
      <c r="CA19" s="680"/>
      <c r="CB19" s="689"/>
      <c r="CD19" s="694" t="s">
        <v>275</v>
      </c>
      <c r="CE19" s="695"/>
      <c r="CF19" s="695"/>
      <c r="CG19" s="695"/>
      <c r="CH19" s="695"/>
      <c r="CI19" s="695"/>
      <c r="CJ19" s="695"/>
      <c r="CK19" s="695"/>
      <c r="CL19" s="695"/>
      <c r="CM19" s="695"/>
      <c r="CN19" s="695"/>
      <c r="CO19" s="695"/>
      <c r="CP19" s="695"/>
      <c r="CQ19" s="696"/>
      <c r="CR19" s="679" t="s">
        <v>137</v>
      </c>
      <c r="CS19" s="680"/>
      <c r="CT19" s="680"/>
      <c r="CU19" s="680"/>
      <c r="CV19" s="680"/>
      <c r="CW19" s="680"/>
      <c r="CX19" s="680"/>
      <c r="CY19" s="681"/>
      <c r="CZ19" s="682" t="s">
        <v>128</v>
      </c>
      <c r="DA19" s="682"/>
      <c r="DB19" s="682"/>
      <c r="DC19" s="682"/>
      <c r="DD19" s="688" t="s">
        <v>137</v>
      </c>
      <c r="DE19" s="680"/>
      <c r="DF19" s="680"/>
      <c r="DG19" s="680"/>
      <c r="DH19" s="680"/>
      <c r="DI19" s="680"/>
      <c r="DJ19" s="680"/>
      <c r="DK19" s="680"/>
      <c r="DL19" s="680"/>
      <c r="DM19" s="680"/>
      <c r="DN19" s="680"/>
      <c r="DO19" s="680"/>
      <c r="DP19" s="681"/>
      <c r="DQ19" s="688" t="s">
        <v>137</v>
      </c>
      <c r="DR19" s="680"/>
      <c r="DS19" s="680"/>
      <c r="DT19" s="680"/>
      <c r="DU19" s="680"/>
      <c r="DV19" s="680"/>
      <c r="DW19" s="680"/>
      <c r="DX19" s="680"/>
      <c r="DY19" s="680"/>
      <c r="DZ19" s="680"/>
      <c r="EA19" s="680"/>
      <c r="EB19" s="680"/>
      <c r="EC19" s="689"/>
    </row>
    <row r="20" spans="2:133" ht="11.25" customHeight="1" x14ac:dyDescent="0.15">
      <c r="B20" s="676" t="s">
        <v>276</v>
      </c>
      <c r="C20" s="677"/>
      <c r="D20" s="677"/>
      <c r="E20" s="677"/>
      <c r="F20" s="677"/>
      <c r="G20" s="677"/>
      <c r="H20" s="677"/>
      <c r="I20" s="677"/>
      <c r="J20" s="677"/>
      <c r="K20" s="677"/>
      <c r="L20" s="677"/>
      <c r="M20" s="677"/>
      <c r="N20" s="677"/>
      <c r="O20" s="677"/>
      <c r="P20" s="677"/>
      <c r="Q20" s="678"/>
      <c r="R20" s="679">
        <v>296518</v>
      </c>
      <c r="S20" s="680"/>
      <c r="T20" s="680"/>
      <c r="U20" s="680"/>
      <c r="V20" s="680"/>
      <c r="W20" s="680"/>
      <c r="X20" s="680"/>
      <c r="Y20" s="681"/>
      <c r="Z20" s="682">
        <v>5.6</v>
      </c>
      <c r="AA20" s="682"/>
      <c r="AB20" s="682"/>
      <c r="AC20" s="682"/>
      <c r="AD20" s="683" t="s">
        <v>137</v>
      </c>
      <c r="AE20" s="683"/>
      <c r="AF20" s="683"/>
      <c r="AG20" s="683"/>
      <c r="AH20" s="683"/>
      <c r="AI20" s="683"/>
      <c r="AJ20" s="683"/>
      <c r="AK20" s="683"/>
      <c r="AL20" s="684" t="s">
        <v>137</v>
      </c>
      <c r="AM20" s="685"/>
      <c r="AN20" s="685"/>
      <c r="AO20" s="686"/>
      <c r="AP20" s="676" t="s">
        <v>277</v>
      </c>
      <c r="AQ20" s="677"/>
      <c r="AR20" s="677"/>
      <c r="AS20" s="677"/>
      <c r="AT20" s="677"/>
      <c r="AU20" s="677"/>
      <c r="AV20" s="677"/>
      <c r="AW20" s="677"/>
      <c r="AX20" s="677"/>
      <c r="AY20" s="677"/>
      <c r="AZ20" s="677"/>
      <c r="BA20" s="677"/>
      <c r="BB20" s="677"/>
      <c r="BC20" s="677"/>
      <c r="BD20" s="677"/>
      <c r="BE20" s="677"/>
      <c r="BF20" s="678"/>
      <c r="BG20" s="679">
        <v>5931</v>
      </c>
      <c r="BH20" s="680"/>
      <c r="BI20" s="680"/>
      <c r="BJ20" s="680"/>
      <c r="BK20" s="680"/>
      <c r="BL20" s="680"/>
      <c r="BM20" s="680"/>
      <c r="BN20" s="681"/>
      <c r="BO20" s="682">
        <v>0.5</v>
      </c>
      <c r="BP20" s="682"/>
      <c r="BQ20" s="682"/>
      <c r="BR20" s="682"/>
      <c r="BS20" s="688" t="s">
        <v>236</v>
      </c>
      <c r="BT20" s="680"/>
      <c r="BU20" s="680"/>
      <c r="BV20" s="680"/>
      <c r="BW20" s="680"/>
      <c r="BX20" s="680"/>
      <c r="BY20" s="680"/>
      <c r="BZ20" s="680"/>
      <c r="CA20" s="680"/>
      <c r="CB20" s="689"/>
      <c r="CD20" s="694" t="s">
        <v>278</v>
      </c>
      <c r="CE20" s="695"/>
      <c r="CF20" s="695"/>
      <c r="CG20" s="695"/>
      <c r="CH20" s="695"/>
      <c r="CI20" s="695"/>
      <c r="CJ20" s="695"/>
      <c r="CK20" s="695"/>
      <c r="CL20" s="695"/>
      <c r="CM20" s="695"/>
      <c r="CN20" s="695"/>
      <c r="CO20" s="695"/>
      <c r="CP20" s="695"/>
      <c r="CQ20" s="696"/>
      <c r="CR20" s="679">
        <v>5042732</v>
      </c>
      <c r="CS20" s="680"/>
      <c r="CT20" s="680"/>
      <c r="CU20" s="680"/>
      <c r="CV20" s="680"/>
      <c r="CW20" s="680"/>
      <c r="CX20" s="680"/>
      <c r="CY20" s="681"/>
      <c r="CZ20" s="682">
        <v>100</v>
      </c>
      <c r="DA20" s="682"/>
      <c r="DB20" s="682"/>
      <c r="DC20" s="682"/>
      <c r="DD20" s="688">
        <v>369897</v>
      </c>
      <c r="DE20" s="680"/>
      <c r="DF20" s="680"/>
      <c r="DG20" s="680"/>
      <c r="DH20" s="680"/>
      <c r="DI20" s="680"/>
      <c r="DJ20" s="680"/>
      <c r="DK20" s="680"/>
      <c r="DL20" s="680"/>
      <c r="DM20" s="680"/>
      <c r="DN20" s="680"/>
      <c r="DO20" s="680"/>
      <c r="DP20" s="681"/>
      <c r="DQ20" s="688">
        <v>3805660</v>
      </c>
      <c r="DR20" s="680"/>
      <c r="DS20" s="680"/>
      <c r="DT20" s="680"/>
      <c r="DU20" s="680"/>
      <c r="DV20" s="680"/>
      <c r="DW20" s="680"/>
      <c r="DX20" s="680"/>
      <c r="DY20" s="680"/>
      <c r="DZ20" s="680"/>
      <c r="EA20" s="680"/>
      <c r="EB20" s="680"/>
      <c r="EC20" s="689"/>
    </row>
    <row r="21" spans="2:133" ht="11.25" customHeight="1" x14ac:dyDescent="0.15">
      <c r="B21" s="676" t="s">
        <v>279</v>
      </c>
      <c r="C21" s="677"/>
      <c r="D21" s="677"/>
      <c r="E21" s="677"/>
      <c r="F21" s="677"/>
      <c r="G21" s="677"/>
      <c r="H21" s="677"/>
      <c r="I21" s="677"/>
      <c r="J21" s="677"/>
      <c r="K21" s="677"/>
      <c r="L21" s="677"/>
      <c r="M21" s="677"/>
      <c r="N21" s="677"/>
      <c r="O21" s="677"/>
      <c r="P21" s="677"/>
      <c r="Q21" s="678"/>
      <c r="R21" s="679" t="s">
        <v>128</v>
      </c>
      <c r="S21" s="680"/>
      <c r="T21" s="680"/>
      <c r="U21" s="680"/>
      <c r="V21" s="680"/>
      <c r="W21" s="680"/>
      <c r="X21" s="680"/>
      <c r="Y21" s="681"/>
      <c r="Z21" s="682" t="s">
        <v>128</v>
      </c>
      <c r="AA21" s="682"/>
      <c r="AB21" s="682"/>
      <c r="AC21" s="682"/>
      <c r="AD21" s="683" t="s">
        <v>128</v>
      </c>
      <c r="AE21" s="683"/>
      <c r="AF21" s="683"/>
      <c r="AG21" s="683"/>
      <c r="AH21" s="683"/>
      <c r="AI21" s="683"/>
      <c r="AJ21" s="683"/>
      <c r="AK21" s="683"/>
      <c r="AL21" s="684" t="s">
        <v>137</v>
      </c>
      <c r="AM21" s="685"/>
      <c r="AN21" s="685"/>
      <c r="AO21" s="686"/>
      <c r="AP21" s="697" t="s">
        <v>280</v>
      </c>
      <c r="AQ21" s="698"/>
      <c r="AR21" s="698"/>
      <c r="AS21" s="698"/>
      <c r="AT21" s="698"/>
      <c r="AU21" s="698"/>
      <c r="AV21" s="698"/>
      <c r="AW21" s="698"/>
      <c r="AX21" s="698"/>
      <c r="AY21" s="698"/>
      <c r="AZ21" s="698"/>
      <c r="BA21" s="698"/>
      <c r="BB21" s="698"/>
      <c r="BC21" s="698"/>
      <c r="BD21" s="698"/>
      <c r="BE21" s="698"/>
      <c r="BF21" s="699"/>
      <c r="BG21" s="679">
        <v>5931</v>
      </c>
      <c r="BH21" s="680"/>
      <c r="BI21" s="680"/>
      <c r="BJ21" s="680"/>
      <c r="BK21" s="680"/>
      <c r="BL21" s="680"/>
      <c r="BM21" s="680"/>
      <c r="BN21" s="681"/>
      <c r="BO21" s="682">
        <v>0.5</v>
      </c>
      <c r="BP21" s="682"/>
      <c r="BQ21" s="682"/>
      <c r="BR21" s="682"/>
      <c r="BS21" s="688" t="s">
        <v>137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281</v>
      </c>
      <c r="C22" s="677"/>
      <c r="D22" s="677"/>
      <c r="E22" s="677"/>
      <c r="F22" s="677"/>
      <c r="G22" s="677"/>
      <c r="H22" s="677"/>
      <c r="I22" s="677"/>
      <c r="J22" s="677"/>
      <c r="K22" s="677"/>
      <c r="L22" s="677"/>
      <c r="M22" s="677"/>
      <c r="N22" s="677"/>
      <c r="O22" s="677"/>
      <c r="P22" s="677"/>
      <c r="Q22" s="678"/>
      <c r="R22" s="679">
        <v>3481091</v>
      </c>
      <c r="S22" s="680"/>
      <c r="T22" s="680"/>
      <c r="U22" s="680"/>
      <c r="V22" s="680"/>
      <c r="W22" s="680"/>
      <c r="X22" s="680"/>
      <c r="Y22" s="681"/>
      <c r="Z22" s="682">
        <v>66.3</v>
      </c>
      <c r="AA22" s="682"/>
      <c r="AB22" s="682"/>
      <c r="AC22" s="682"/>
      <c r="AD22" s="683">
        <v>3184573</v>
      </c>
      <c r="AE22" s="683"/>
      <c r="AF22" s="683"/>
      <c r="AG22" s="683"/>
      <c r="AH22" s="683"/>
      <c r="AI22" s="683"/>
      <c r="AJ22" s="683"/>
      <c r="AK22" s="683"/>
      <c r="AL22" s="684">
        <v>99.3</v>
      </c>
      <c r="AM22" s="685"/>
      <c r="AN22" s="685"/>
      <c r="AO22" s="686"/>
      <c r="AP22" s="697" t="s">
        <v>282</v>
      </c>
      <c r="AQ22" s="698"/>
      <c r="AR22" s="698"/>
      <c r="AS22" s="698"/>
      <c r="AT22" s="698"/>
      <c r="AU22" s="698"/>
      <c r="AV22" s="698"/>
      <c r="AW22" s="698"/>
      <c r="AX22" s="698"/>
      <c r="AY22" s="698"/>
      <c r="AZ22" s="698"/>
      <c r="BA22" s="698"/>
      <c r="BB22" s="698"/>
      <c r="BC22" s="698"/>
      <c r="BD22" s="698"/>
      <c r="BE22" s="698"/>
      <c r="BF22" s="699"/>
      <c r="BG22" s="679" t="s">
        <v>236</v>
      </c>
      <c r="BH22" s="680"/>
      <c r="BI22" s="680"/>
      <c r="BJ22" s="680"/>
      <c r="BK22" s="680"/>
      <c r="BL22" s="680"/>
      <c r="BM22" s="680"/>
      <c r="BN22" s="681"/>
      <c r="BO22" s="682" t="s">
        <v>137</v>
      </c>
      <c r="BP22" s="682"/>
      <c r="BQ22" s="682"/>
      <c r="BR22" s="682"/>
      <c r="BS22" s="688" t="s">
        <v>128</v>
      </c>
      <c r="BT22" s="680"/>
      <c r="BU22" s="680"/>
      <c r="BV22" s="680"/>
      <c r="BW22" s="680"/>
      <c r="BX22" s="680"/>
      <c r="BY22" s="680"/>
      <c r="BZ22" s="680"/>
      <c r="CA22" s="680"/>
      <c r="CB22" s="689"/>
      <c r="CD22" s="661" t="s">
        <v>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284</v>
      </c>
      <c r="C23" s="677"/>
      <c r="D23" s="677"/>
      <c r="E23" s="677"/>
      <c r="F23" s="677"/>
      <c r="G23" s="677"/>
      <c r="H23" s="677"/>
      <c r="I23" s="677"/>
      <c r="J23" s="677"/>
      <c r="K23" s="677"/>
      <c r="L23" s="677"/>
      <c r="M23" s="677"/>
      <c r="N23" s="677"/>
      <c r="O23" s="677"/>
      <c r="P23" s="677"/>
      <c r="Q23" s="678"/>
      <c r="R23" s="679">
        <v>1769</v>
      </c>
      <c r="S23" s="680"/>
      <c r="T23" s="680"/>
      <c r="U23" s="680"/>
      <c r="V23" s="680"/>
      <c r="W23" s="680"/>
      <c r="X23" s="680"/>
      <c r="Y23" s="681"/>
      <c r="Z23" s="682">
        <v>0</v>
      </c>
      <c r="AA23" s="682"/>
      <c r="AB23" s="682"/>
      <c r="AC23" s="682"/>
      <c r="AD23" s="683">
        <v>1769</v>
      </c>
      <c r="AE23" s="683"/>
      <c r="AF23" s="683"/>
      <c r="AG23" s="683"/>
      <c r="AH23" s="683"/>
      <c r="AI23" s="683"/>
      <c r="AJ23" s="683"/>
      <c r="AK23" s="683"/>
      <c r="AL23" s="684">
        <v>0.1</v>
      </c>
      <c r="AM23" s="685"/>
      <c r="AN23" s="685"/>
      <c r="AO23" s="686"/>
      <c r="AP23" s="697" t="s">
        <v>285</v>
      </c>
      <c r="AQ23" s="698"/>
      <c r="AR23" s="698"/>
      <c r="AS23" s="698"/>
      <c r="AT23" s="698"/>
      <c r="AU23" s="698"/>
      <c r="AV23" s="698"/>
      <c r="AW23" s="698"/>
      <c r="AX23" s="698"/>
      <c r="AY23" s="698"/>
      <c r="AZ23" s="698"/>
      <c r="BA23" s="698"/>
      <c r="BB23" s="698"/>
      <c r="BC23" s="698"/>
      <c r="BD23" s="698"/>
      <c r="BE23" s="698"/>
      <c r="BF23" s="699"/>
      <c r="BG23" s="679" t="s">
        <v>236</v>
      </c>
      <c r="BH23" s="680"/>
      <c r="BI23" s="680"/>
      <c r="BJ23" s="680"/>
      <c r="BK23" s="680"/>
      <c r="BL23" s="680"/>
      <c r="BM23" s="680"/>
      <c r="BN23" s="681"/>
      <c r="BO23" s="682" t="s">
        <v>236</v>
      </c>
      <c r="BP23" s="682"/>
      <c r="BQ23" s="682"/>
      <c r="BR23" s="682"/>
      <c r="BS23" s="688" t="s">
        <v>236</v>
      </c>
      <c r="BT23" s="680"/>
      <c r="BU23" s="680"/>
      <c r="BV23" s="680"/>
      <c r="BW23" s="680"/>
      <c r="BX23" s="680"/>
      <c r="BY23" s="680"/>
      <c r="BZ23" s="680"/>
      <c r="CA23" s="680"/>
      <c r="CB23" s="689"/>
      <c r="CD23" s="661" t="s">
        <v>224</v>
      </c>
      <c r="CE23" s="662"/>
      <c r="CF23" s="662"/>
      <c r="CG23" s="662"/>
      <c r="CH23" s="662"/>
      <c r="CI23" s="662"/>
      <c r="CJ23" s="662"/>
      <c r="CK23" s="662"/>
      <c r="CL23" s="662"/>
      <c r="CM23" s="662"/>
      <c r="CN23" s="662"/>
      <c r="CO23" s="662"/>
      <c r="CP23" s="662"/>
      <c r="CQ23" s="663"/>
      <c r="CR23" s="661" t="s">
        <v>286</v>
      </c>
      <c r="CS23" s="662"/>
      <c r="CT23" s="662"/>
      <c r="CU23" s="662"/>
      <c r="CV23" s="662"/>
      <c r="CW23" s="662"/>
      <c r="CX23" s="662"/>
      <c r="CY23" s="663"/>
      <c r="CZ23" s="661" t="s">
        <v>287</v>
      </c>
      <c r="DA23" s="662"/>
      <c r="DB23" s="662"/>
      <c r="DC23" s="663"/>
      <c r="DD23" s="661" t="s">
        <v>288</v>
      </c>
      <c r="DE23" s="662"/>
      <c r="DF23" s="662"/>
      <c r="DG23" s="662"/>
      <c r="DH23" s="662"/>
      <c r="DI23" s="662"/>
      <c r="DJ23" s="662"/>
      <c r="DK23" s="663"/>
      <c r="DL23" s="709" t="s">
        <v>289</v>
      </c>
      <c r="DM23" s="710"/>
      <c r="DN23" s="710"/>
      <c r="DO23" s="710"/>
      <c r="DP23" s="710"/>
      <c r="DQ23" s="710"/>
      <c r="DR23" s="710"/>
      <c r="DS23" s="710"/>
      <c r="DT23" s="710"/>
      <c r="DU23" s="710"/>
      <c r="DV23" s="711"/>
      <c r="DW23" s="661" t="s">
        <v>290</v>
      </c>
      <c r="DX23" s="662"/>
      <c r="DY23" s="662"/>
      <c r="DZ23" s="662"/>
      <c r="EA23" s="662"/>
      <c r="EB23" s="662"/>
      <c r="EC23" s="663"/>
    </row>
    <row r="24" spans="2:133" ht="11.25" customHeight="1" x14ac:dyDescent="0.15">
      <c r="B24" s="676" t="s">
        <v>291</v>
      </c>
      <c r="C24" s="677"/>
      <c r="D24" s="677"/>
      <c r="E24" s="677"/>
      <c r="F24" s="677"/>
      <c r="G24" s="677"/>
      <c r="H24" s="677"/>
      <c r="I24" s="677"/>
      <c r="J24" s="677"/>
      <c r="K24" s="677"/>
      <c r="L24" s="677"/>
      <c r="M24" s="677"/>
      <c r="N24" s="677"/>
      <c r="O24" s="677"/>
      <c r="P24" s="677"/>
      <c r="Q24" s="678"/>
      <c r="R24" s="679">
        <v>12387</v>
      </c>
      <c r="S24" s="680"/>
      <c r="T24" s="680"/>
      <c r="U24" s="680"/>
      <c r="V24" s="680"/>
      <c r="W24" s="680"/>
      <c r="X24" s="680"/>
      <c r="Y24" s="681"/>
      <c r="Z24" s="682">
        <v>0.2</v>
      </c>
      <c r="AA24" s="682"/>
      <c r="AB24" s="682"/>
      <c r="AC24" s="682"/>
      <c r="AD24" s="683" t="s">
        <v>236</v>
      </c>
      <c r="AE24" s="683"/>
      <c r="AF24" s="683"/>
      <c r="AG24" s="683"/>
      <c r="AH24" s="683"/>
      <c r="AI24" s="683"/>
      <c r="AJ24" s="683"/>
      <c r="AK24" s="683"/>
      <c r="AL24" s="684" t="s">
        <v>236</v>
      </c>
      <c r="AM24" s="685"/>
      <c r="AN24" s="685"/>
      <c r="AO24" s="686"/>
      <c r="AP24" s="697" t="s">
        <v>292</v>
      </c>
      <c r="AQ24" s="698"/>
      <c r="AR24" s="698"/>
      <c r="AS24" s="698"/>
      <c r="AT24" s="698"/>
      <c r="AU24" s="698"/>
      <c r="AV24" s="698"/>
      <c r="AW24" s="698"/>
      <c r="AX24" s="698"/>
      <c r="AY24" s="698"/>
      <c r="AZ24" s="698"/>
      <c r="BA24" s="698"/>
      <c r="BB24" s="698"/>
      <c r="BC24" s="698"/>
      <c r="BD24" s="698"/>
      <c r="BE24" s="698"/>
      <c r="BF24" s="699"/>
      <c r="BG24" s="679" t="s">
        <v>236</v>
      </c>
      <c r="BH24" s="680"/>
      <c r="BI24" s="680"/>
      <c r="BJ24" s="680"/>
      <c r="BK24" s="680"/>
      <c r="BL24" s="680"/>
      <c r="BM24" s="680"/>
      <c r="BN24" s="681"/>
      <c r="BO24" s="682" t="s">
        <v>128</v>
      </c>
      <c r="BP24" s="682"/>
      <c r="BQ24" s="682"/>
      <c r="BR24" s="682"/>
      <c r="BS24" s="688" t="s">
        <v>137</v>
      </c>
      <c r="BT24" s="680"/>
      <c r="BU24" s="680"/>
      <c r="BV24" s="680"/>
      <c r="BW24" s="680"/>
      <c r="BX24" s="680"/>
      <c r="BY24" s="680"/>
      <c r="BZ24" s="680"/>
      <c r="CA24" s="680"/>
      <c r="CB24" s="689"/>
      <c r="CD24" s="690" t="s">
        <v>293</v>
      </c>
      <c r="CE24" s="691"/>
      <c r="CF24" s="691"/>
      <c r="CG24" s="691"/>
      <c r="CH24" s="691"/>
      <c r="CI24" s="691"/>
      <c r="CJ24" s="691"/>
      <c r="CK24" s="691"/>
      <c r="CL24" s="691"/>
      <c r="CM24" s="691"/>
      <c r="CN24" s="691"/>
      <c r="CO24" s="691"/>
      <c r="CP24" s="691"/>
      <c r="CQ24" s="692"/>
      <c r="CR24" s="668">
        <v>1957162</v>
      </c>
      <c r="CS24" s="669"/>
      <c r="CT24" s="669"/>
      <c r="CU24" s="669"/>
      <c r="CV24" s="669"/>
      <c r="CW24" s="669"/>
      <c r="CX24" s="669"/>
      <c r="CY24" s="670"/>
      <c r="CZ24" s="673">
        <v>38.799999999999997</v>
      </c>
      <c r="DA24" s="674"/>
      <c r="DB24" s="674"/>
      <c r="DC24" s="693"/>
      <c r="DD24" s="712">
        <v>1564423</v>
      </c>
      <c r="DE24" s="669"/>
      <c r="DF24" s="669"/>
      <c r="DG24" s="669"/>
      <c r="DH24" s="669"/>
      <c r="DI24" s="669"/>
      <c r="DJ24" s="669"/>
      <c r="DK24" s="670"/>
      <c r="DL24" s="712">
        <v>1509557</v>
      </c>
      <c r="DM24" s="669"/>
      <c r="DN24" s="669"/>
      <c r="DO24" s="669"/>
      <c r="DP24" s="669"/>
      <c r="DQ24" s="669"/>
      <c r="DR24" s="669"/>
      <c r="DS24" s="669"/>
      <c r="DT24" s="669"/>
      <c r="DU24" s="669"/>
      <c r="DV24" s="670"/>
      <c r="DW24" s="673">
        <v>44.5</v>
      </c>
      <c r="DX24" s="674"/>
      <c r="DY24" s="674"/>
      <c r="DZ24" s="674"/>
      <c r="EA24" s="674"/>
      <c r="EB24" s="674"/>
      <c r="EC24" s="675"/>
    </row>
    <row r="25" spans="2:133" ht="11.25" customHeight="1" x14ac:dyDescent="0.15">
      <c r="B25" s="676" t="s">
        <v>294</v>
      </c>
      <c r="C25" s="677"/>
      <c r="D25" s="677"/>
      <c r="E25" s="677"/>
      <c r="F25" s="677"/>
      <c r="G25" s="677"/>
      <c r="H25" s="677"/>
      <c r="I25" s="677"/>
      <c r="J25" s="677"/>
      <c r="K25" s="677"/>
      <c r="L25" s="677"/>
      <c r="M25" s="677"/>
      <c r="N25" s="677"/>
      <c r="O25" s="677"/>
      <c r="P25" s="677"/>
      <c r="Q25" s="678"/>
      <c r="R25" s="679">
        <v>50350</v>
      </c>
      <c r="S25" s="680"/>
      <c r="T25" s="680"/>
      <c r="U25" s="680"/>
      <c r="V25" s="680"/>
      <c r="W25" s="680"/>
      <c r="X25" s="680"/>
      <c r="Y25" s="681"/>
      <c r="Z25" s="682">
        <v>1</v>
      </c>
      <c r="AA25" s="682"/>
      <c r="AB25" s="682"/>
      <c r="AC25" s="682"/>
      <c r="AD25" s="683">
        <v>17794</v>
      </c>
      <c r="AE25" s="683"/>
      <c r="AF25" s="683"/>
      <c r="AG25" s="683"/>
      <c r="AH25" s="683"/>
      <c r="AI25" s="683"/>
      <c r="AJ25" s="683"/>
      <c r="AK25" s="683"/>
      <c r="AL25" s="684">
        <v>0.6</v>
      </c>
      <c r="AM25" s="685"/>
      <c r="AN25" s="685"/>
      <c r="AO25" s="686"/>
      <c r="AP25" s="697" t="s">
        <v>295</v>
      </c>
      <c r="AQ25" s="698"/>
      <c r="AR25" s="698"/>
      <c r="AS25" s="698"/>
      <c r="AT25" s="698"/>
      <c r="AU25" s="698"/>
      <c r="AV25" s="698"/>
      <c r="AW25" s="698"/>
      <c r="AX25" s="698"/>
      <c r="AY25" s="698"/>
      <c r="AZ25" s="698"/>
      <c r="BA25" s="698"/>
      <c r="BB25" s="698"/>
      <c r="BC25" s="698"/>
      <c r="BD25" s="698"/>
      <c r="BE25" s="698"/>
      <c r="BF25" s="699"/>
      <c r="BG25" s="679" t="s">
        <v>137</v>
      </c>
      <c r="BH25" s="680"/>
      <c r="BI25" s="680"/>
      <c r="BJ25" s="680"/>
      <c r="BK25" s="680"/>
      <c r="BL25" s="680"/>
      <c r="BM25" s="680"/>
      <c r="BN25" s="681"/>
      <c r="BO25" s="682" t="s">
        <v>137</v>
      </c>
      <c r="BP25" s="682"/>
      <c r="BQ25" s="682"/>
      <c r="BR25" s="682"/>
      <c r="BS25" s="688" t="s">
        <v>128</v>
      </c>
      <c r="BT25" s="680"/>
      <c r="BU25" s="680"/>
      <c r="BV25" s="680"/>
      <c r="BW25" s="680"/>
      <c r="BX25" s="680"/>
      <c r="BY25" s="680"/>
      <c r="BZ25" s="680"/>
      <c r="CA25" s="680"/>
      <c r="CB25" s="689"/>
      <c r="CD25" s="694" t="s">
        <v>296</v>
      </c>
      <c r="CE25" s="695"/>
      <c r="CF25" s="695"/>
      <c r="CG25" s="695"/>
      <c r="CH25" s="695"/>
      <c r="CI25" s="695"/>
      <c r="CJ25" s="695"/>
      <c r="CK25" s="695"/>
      <c r="CL25" s="695"/>
      <c r="CM25" s="695"/>
      <c r="CN25" s="695"/>
      <c r="CO25" s="695"/>
      <c r="CP25" s="695"/>
      <c r="CQ25" s="696"/>
      <c r="CR25" s="679">
        <v>1004706</v>
      </c>
      <c r="CS25" s="715"/>
      <c r="CT25" s="715"/>
      <c r="CU25" s="715"/>
      <c r="CV25" s="715"/>
      <c r="CW25" s="715"/>
      <c r="CX25" s="715"/>
      <c r="CY25" s="716"/>
      <c r="CZ25" s="684">
        <v>19.899999999999999</v>
      </c>
      <c r="DA25" s="713"/>
      <c r="DB25" s="713"/>
      <c r="DC25" s="717"/>
      <c r="DD25" s="688">
        <v>927136</v>
      </c>
      <c r="DE25" s="715"/>
      <c r="DF25" s="715"/>
      <c r="DG25" s="715"/>
      <c r="DH25" s="715"/>
      <c r="DI25" s="715"/>
      <c r="DJ25" s="715"/>
      <c r="DK25" s="716"/>
      <c r="DL25" s="688">
        <v>872310</v>
      </c>
      <c r="DM25" s="715"/>
      <c r="DN25" s="715"/>
      <c r="DO25" s="715"/>
      <c r="DP25" s="715"/>
      <c r="DQ25" s="715"/>
      <c r="DR25" s="715"/>
      <c r="DS25" s="715"/>
      <c r="DT25" s="715"/>
      <c r="DU25" s="715"/>
      <c r="DV25" s="716"/>
      <c r="DW25" s="684">
        <v>25.7</v>
      </c>
      <c r="DX25" s="713"/>
      <c r="DY25" s="713"/>
      <c r="DZ25" s="713"/>
      <c r="EA25" s="713"/>
      <c r="EB25" s="713"/>
      <c r="EC25" s="714"/>
    </row>
    <row r="26" spans="2:133" ht="11.25" customHeight="1" x14ac:dyDescent="0.15">
      <c r="B26" s="676" t="s">
        <v>297</v>
      </c>
      <c r="C26" s="677"/>
      <c r="D26" s="677"/>
      <c r="E26" s="677"/>
      <c r="F26" s="677"/>
      <c r="G26" s="677"/>
      <c r="H26" s="677"/>
      <c r="I26" s="677"/>
      <c r="J26" s="677"/>
      <c r="K26" s="677"/>
      <c r="L26" s="677"/>
      <c r="M26" s="677"/>
      <c r="N26" s="677"/>
      <c r="O26" s="677"/>
      <c r="P26" s="677"/>
      <c r="Q26" s="678"/>
      <c r="R26" s="679">
        <v>37101</v>
      </c>
      <c r="S26" s="680"/>
      <c r="T26" s="680"/>
      <c r="U26" s="680"/>
      <c r="V26" s="680"/>
      <c r="W26" s="680"/>
      <c r="X26" s="680"/>
      <c r="Y26" s="681"/>
      <c r="Z26" s="682">
        <v>0.7</v>
      </c>
      <c r="AA26" s="682"/>
      <c r="AB26" s="682"/>
      <c r="AC26" s="682"/>
      <c r="AD26" s="683" t="s">
        <v>128</v>
      </c>
      <c r="AE26" s="683"/>
      <c r="AF26" s="683"/>
      <c r="AG26" s="683"/>
      <c r="AH26" s="683"/>
      <c r="AI26" s="683"/>
      <c r="AJ26" s="683"/>
      <c r="AK26" s="683"/>
      <c r="AL26" s="684" t="s">
        <v>137</v>
      </c>
      <c r="AM26" s="685"/>
      <c r="AN26" s="685"/>
      <c r="AO26" s="686"/>
      <c r="AP26" s="697" t="s">
        <v>298</v>
      </c>
      <c r="AQ26" s="718"/>
      <c r="AR26" s="718"/>
      <c r="AS26" s="718"/>
      <c r="AT26" s="718"/>
      <c r="AU26" s="718"/>
      <c r="AV26" s="718"/>
      <c r="AW26" s="718"/>
      <c r="AX26" s="718"/>
      <c r="AY26" s="718"/>
      <c r="AZ26" s="718"/>
      <c r="BA26" s="718"/>
      <c r="BB26" s="718"/>
      <c r="BC26" s="718"/>
      <c r="BD26" s="718"/>
      <c r="BE26" s="718"/>
      <c r="BF26" s="699"/>
      <c r="BG26" s="679" t="s">
        <v>137</v>
      </c>
      <c r="BH26" s="680"/>
      <c r="BI26" s="680"/>
      <c r="BJ26" s="680"/>
      <c r="BK26" s="680"/>
      <c r="BL26" s="680"/>
      <c r="BM26" s="680"/>
      <c r="BN26" s="681"/>
      <c r="BO26" s="682" t="s">
        <v>137</v>
      </c>
      <c r="BP26" s="682"/>
      <c r="BQ26" s="682"/>
      <c r="BR26" s="682"/>
      <c r="BS26" s="688" t="s">
        <v>137</v>
      </c>
      <c r="BT26" s="680"/>
      <c r="BU26" s="680"/>
      <c r="BV26" s="680"/>
      <c r="BW26" s="680"/>
      <c r="BX26" s="680"/>
      <c r="BY26" s="680"/>
      <c r="BZ26" s="680"/>
      <c r="CA26" s="680"/>
      <c r="CB26" s="689"/>
      <c r="CD26" s="694" t="s">
        <v>299</v>
      </c>
      <c r="CE26" s="695"/>
      <c r="CF26" s="695"/>
      <c r="CG26" s="695"/>
      <c r="CH26" s="695"/>
      <c r="CI26" s="695"/>
      <c r="CJ26" s="695"/>
      <c r="CK26" s="695"/>
      <c r="CL26" s="695"/>
      <c r="CM26" s="695"/>
      <c r="CN26" s="695"/>
      <c r="CO26" s="695"/>
      <c r="CP26" s="695"/>
      <c r="CQ26" s="696"/>
      <c r="CR26" s="679">
        <v>547843</v>
      </c>
      <c r="CS26" s="680"/>
      <c r="CT26" s="680"/>
      <c r="CU26" s="680"/>
      <c r="CV26" s="680"/>
      <c r="CW26" s="680"/>
      <c r="CX26" s="680"/>
      <c r="CY26" s="681"/>
      <c r="CZ26" s="684">
        <v>10.9</v>
      </c>
      <c r="DA26" s="713"/>
      <c r="DB26" s="713"/>
      <c r="DC26" s="717"/>
      <c r="DD26" s="688">
        <v>499219</v>
      </c>
      <c r="DE26" s="680"/>
      <c r="DF26" s="680"/>
      <c r="DG26" s="680"/>
      <c r="DH26" s="680"/>
      <c r="DI26" s="680"/>
      <c r="DJ26" s="680"/>
      <c r="DK26" s="681"/>
      <c r="DL26" s="688" t="s">
        <v>128</v>
      </c>
      <c r="DM26" s="680"/>
      <c r="DN26" s="680"/>
      <c r="DO26" s="680"/>
      <c r="DP26" s="680"/>
      <c r="DQ26" s="680"/>
      <c r="DR26" s="680"/>
      <c r="DS26" s="680"/>
      <c r="DT26" s="680"/>
      <c r="DU26" s="680"/>
      <c r="DV26" s="681"/>
      <c r="DW26" s="684" t="s">
        <v>236</v>
      </c>
      <c r="DX26" s="713"/>
      <c r="DY26" s="713"/>
      <c r="DZ26" s="713"/>
      <c r="EA26" s="713"/>
      <c r="EB26" s="713"/>
      <c r="EC26" s="714"/>
    </row>
    <row r="27" spans="2:133" ht="11.25" customHeight="1" x14ac:dyDescent="0.15">
      <c r="B27" s="676" t="s">
        <v>300</v>
      </c>
      <c r="C27" s="677"/>
      <c r="D27" s="677"/>
      <c r="E27" s="677"/>
      <c r="F27" s="677"/>
      <c r="G27" s="677"/>
      <c r="H27" s="677"/>
      <c r="I27" s="677"/>
      <c r="J27" s="677"/>
      <c r="K27" s="677"/>
      <c r="L27" s="677"/>
      <c r="M27" s="677"/>
      <c r="N27" s="677"/>
      <c r="O27" s="677"/>
      <c r="P27" s="677"/>
      <c r="Q27" s="678"/>
      <c r="R27" s="679">
        <v>294433</v>
      </c>
      <c r="S27" s="680"/>
      <c r="T27" s="680"/>
      <c r="U27" s="680"/>
      <c r="V27" s="680"/>
      <c r="W27" s="680"/>
      <c r="X27" s="680"/>
      <c r="Y27" s="681"/>
      <c r="Z27" s="682">
        <v>5.6</v>
      </c>
      <c r="AA27" s="682"/>
      <c r="AB27" s="682"/>
      <c r="AC27" s="682"/>
      <c r="AD27" s="683" t="s">
        <v>137</v>
      </c>
      <c r="AE27" s="683"/>
      <c r="AF27" s="683"/>
      <c r="AG27" s="683"/>
      <c r="AH27" s="683"/>
      <c r="AI27" s="683"/>
      <c r="AJ27" s="683"/>
      <c r="AK27" s="683"/>
      <c r="AL27" s="684" t="s">
        <v>236</v>
      </c>
      <c r="AM27" s="685"/>
      <c r="AN27" s="685"/>
      <c r="AO27" s="686"/>
      <c r="AP27" s="676" t="s">
        <v>301</v>
      </c>
      <c r="AQ27" s="677"/>
      <c r="AR27" s="677"/>
      <c r="AS27" s="677"/>
      <c r="AT27" s="677"/>
      <c r="AU27" s="677"/>
      <c r="AV27" s="677"/>
      <c r="AW27" s="677"/>
      <c r="AX27" s="677"/>
      <c r="AY27" s="677"/>
      <c r="AZ27" s="677"/>
      <c r="BA27" s="677"/>
      <c r="BB27" s="677"/>
      <c r="BC27" s="677"/>
      <c r="BD27" s="677"/>
      <c r="BE27" s="677"/>
      <c r="BF27" s="678"/>
      <c r="BG27" s="679">
        <v>1149907</v>
      </c>
      <c r="BH27" s="680"/>
      <c r="BI27" s="680"/>
      <c r="BJ27" s="680"/>
      <c r="BK27" s="680"/>
      <c r="BL27" s="680"/>
      <c r="BM27" s="680"/>
      <c r="BN27" s="681"/>
      <c r="BO27" s="682">
        <v>100</v>
      </c>
      <c r="BP27" s="682"/>
      <c r="BQ27" s="682"/>
      <c r="BR27" s="682"/>
      <c r="BS27" s="688" t="s">
        <v>137</v>
      </c>
      <c r="BT27" s="680"/>
      <c r="BU27" s="680"/>
      <c r="BV27" s="680"/>
      <c r="BW27" s="680"/>
      <c r="BX27" s="680"/>
      <c r="BY27" s="680"/>
      <c r="BZ27" s="680"/>
      <c r="CA27" s="680"/>
      <c r="CB27" s="689"/>
      <c r="CD27" s="694" t="s">
        <v>302</v>
      </c>
      <c r="CE27" s="695"/>
      <c r="CF27" s="695"/>
      <c r="CG27" s="695"/>
      <c r="CH27" s="695"/>
      <c r="CI27" s="695"/>
      <c r="CJ27" s="695"/>
      <c r="CK27" s="695"/>
      <c r="CL27" s="695"/>
      <c r="CM27" s="695"/>
      <c r="CN27" s="695"/>
      <c r="CO27" s="695"/>
      <c r="CP27" s="695"/>
      <c r="CQ27" s="696"/>
      <c r="CR27" s="679">
        <v>452980</v>
      </c>
      <c r="CS27" s="715"/>
      <c r="CT27" s="715"/>
      <c r="CU27" s="715"/>
      <c r="CV27" s="715"/>
      <c r="CW27" s="715"/>
      <c r="CX27" s="715"/>
      <c r="CY27" s="716"/>
      <c r="CZ27" s="684">
        <v>9</v>
      </c>
      <c r="DA27" s="713"/>
      <c r="DB27" s="713"/>
      <c r="DC27" s="717"/>
      <c r="DD27" s="688">
        <v>137811</v>
      </c>
      <c r="DE27" s="715"/>
      <c r="DF27" s="715"/>
      <c r="DG27" s="715"/>
      <c r="DH27" s="715"/>
      <c r="DI27" s="715"/>
      <c r="DJ27" s="715"/>
      <c r="DK27" s="716"/>
      <c r="DL27" s="688">
        <v>137771</v>
      </c>
      <c r="DM27" s="715"/>
      <c r="DN27" s="715"/>
      <c r="DO27" s="715"/>
      <c r="DP27" s="715"/>
      <c r="DQ27" s="715"/>
      <c r="DR27" s="715"/>
      <c r="DS27" s="715"/>
      <c r="DT27" s="715"/>
      <c r="DU27" s="715"/>
      <c r="DV27" s="716"/>
      <c r="DW27" s="684">
        <v>4.0999999999999996</v>
      </c>
      <c r="DX27" s="713"/>
      <c r="DY27" s="713"/>
      <c r="DZ27" s="713"/>
      <c r="EA27" s="713"/>
      <c r="EB27" s="713"/>
      <c r="EC27" s="714"/>
    </row>
    <row r="28" spans="2:133" ht="11.25" customHeight="1" x14ac:dyDescent="0.15">
      <c r="B28" s="721" t="s">
        <v>303</v>
      </c>
      <c r="C28" s="722"/>
      <c r="D28" s="722"/>
      <c r="E28" s="722"/>
      <c r="F28" s="722"/>
      <c r="G28" s="722"/>
      <c r="H28" s="722"/>
      <c r="I28" s="722"/>
      <c r="J28" s="722"/>
      <c r="K28" s="722"/>
      <c r="L28" s="722"/>
      <c r="M28" s="722"/>
      <c r="N28" s="722"/>
      <c r="O28" s="722"/>
      <c r="P28" s="722"/>
      <c r="Q28" s="723"/>
      <c r="R28" s="679" t="s">
        <v>236</v>
      </c>
      <c r="S28" s="680"/>
      <c r="T28" s="680"/>
      <c r="U28" s="680"/>
      <c r="V28" s="680"/>
      <c r="W28" s="680"/>
      <c r="X28" s="680"/>
      <c r="Y28" s="681"/>
      <c r="Z28" s="682" t="s">
        <v>236</v>
      </c>
      <c r="AA28" s="682"/>
      <c r="AB28" s="682"/>
      <c r="AC28" s="682"/>
      <c r="AD28" s="683" t="s">
        <v>128</v>
      </c>
      <c r="AE28" s="683"/>
      <c r="AF28" s="683"/>
      <c r="AG28" s="683"/>
      <c r="AH28" s="683"/>
      <c r="AI28" s="683"/>
      <c r="AJ28" s="683"/>
      <c r="AK28" s="683"/>
      <c r="AL28" s="684" t="s">
        <v>236</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304</v>
      </c>
      <c r="CE28" s="695"/>
      <c r="CF28" s="695"/>
      <c r="CG28" s="695"/>
      <c r="CH28" s="695"/>
      <c r="CI28" s="695"/>
      <c r="CJ28" s="695"/>
      <c r="CK28" s="695"/>
      <c r="CL28" s="695"/>
      <c r="CM28" s="695"/>
      <c r="CN28" s="695"/>
      <c r="CO28" s="695"/>
      <c r="CP28" s="695"/>
      <c r="CQ28" s="696"/>
      <c r="CR28" s="679">
        <v>499476</v>
      </c>
      <c r="CS28" s="680"/>
      <c r="CT28" s="680"/>
      <c r="CU28" s="680"/>
      <c r="CV28" s="680"/>
      <c r="CW28" s="680"/>
      <c r="CX28" s="680"/>
      <c r="CY28" s="681"/>
      <c r="CZ28" s="684">
        <v>9.9</v>
      </c>
      <c r="DA28" s="713"/>
      <c r="DB28" s="713"/>
      <c r="DC28" s="717"/>
      <c r="DD28" s="688">
        <v>499476</v>
      </c>
      <c r="DE28" s="680"/>
      <c r="DF28" s="680"/>
      <c r="DG28" s="680"/>
      <c r="DH28" s="680"/>
      <c r="DI28" s="680"/>
      <c r="DJ28" s="680"/>
      <c r="DK28" s="681"/>
      <c r="DL28" s="688">
        <v>499476</v>
      </c>
      <c r="DM28" s="680"/>
      <c r="DN28" s="680"/>
      <c r="DO28" s="680"/>
      <c r="DP28" s="680"/>
      <c r="DQ28" s="680"/>
      <c r="DR28" s="680"/>
      <c r="DS28" s="680"/>
      <c r="DT28" s="680"/>
      <c r="DU28" s="680"/>
      <c r="DV28" s="681"/>
      <c r="DW28" s="684">
        <v>14.7</v>
      </c>
      <c r="DX28" s="713"/>
      <c r="DY28" s="713"/>
      <c r="DZ28" s="713"/>
      <c r="EA28" s="713"/>
      <c r="EB28" s="713"/>
      <c r="EC28" s="714"/>
    </row>
    <row r="29" spans="2:133" ht="11.25" customHeight="1" x14ac:dyDescent="0.15">
      <c r="B29" s="676" t="s">
        <v>305</v>
      </c>
      <c r="C29" s="677"/>
      <c r="D29" s="677"/>
      <c r="E29" s="677"/>
      <c r="F29" s="677"/>
      <c r="G29" s="677"/>
      <c r="H29" s="677"/>
      <c r="I29" s="677"/>
      <c r="J29" s="677"/>
      <c r="K29" s="677"/>
      <c r="L29" s="677"/>
      <c r="M29" s="677"/>
      <c r="N29" s="677"/>
      <c r="O29" s="677"/>
      <c r="P29" s="677"/>
      <c r="Q29" s="678"/>
      <c r="R29" s="679">
        <v>333267</v>
      </c>
      <c r="S29" s="680"/>
      <c r="T29" s="680"/>
      <c r="U29" s="680"/>
      <c r="V29" s="680"/>
      <c r="W29" s="680"/>
      <c r="X29" s="680"/>
      <c r="Y29" s="681"/>
      <c r="Z29" s="682">
        <v>6.3</v>
      </c>
      <c r="AA29" s="682"/>
      <c r="AB29" s="682"/>
      <c r="AC29" s="682"/>
      <c r="AD29" s="683" t="s">
        <v>236</v>
      </c>
      <c r="AE29" s="683"/>
      <c r="AF29" s="683"/>
      <c r="AG29" s="683"/>
      <c r="AH29" s="683"/>
      <c r="AI29" s="683"/>
      <c r="AJ29" s="683"/>
      <c r="AK29" s="683"/>
      <c r="AL29" s="684" t="s">
        <v>236</v>
      </c>
      <c r="AM29" s="685"/>
      <c r="AN29" s="685"/>
      <c r="AO29" s="686"/>
      <c r="AP29" s="658" t="s">
        <v>224</v>
      </c>
      <c r="AQ29" s="659"/>
      <c r="AR29" s="659"/>
      <c r="AS29" s="659"/>
      <c r="AT29" s="659"/>
      <c r="AU29" s="659"/>
      <c r="AV29" s="659"/>
      <c r="AW29" s="659"/>
      <c r="AX29" s="659"/>
      <c r="AY29" s="659"/>
      <c r="AZ29" s="659"/>
      <c r="BA29" s="659"/>
      <c r="BB29" s="659"/>
      <c r="BC29" s="659"/>
      <c r="BD29" s="659"/>
      <c r="BE29" s="659"/>
      <c r="BF29" s="660"/>
      <c r="BG29" s="658" t="s">
        <v>306</v>
      </c>
      <c r="BH29" s="719"/>
      <c r="BI29" s="719"/>
      <c r="BJ29" s="719"/>
      <c r="BK29" s="719"/>
      <c r="BL29" s="719"/>
      <c r="BM29" s="719"/>
      <c r="BN29" s="719"/>
      <c r="BO29" s="719"/>
      <c r="BP29" s="719"/>
      <c r="BQ29" s="720"/>
      <c r="BR29" s="658" t="s">
        <v>307</v>
      </c>
      <c r="BS29" s="719"/>
      <c r="BT29" s="719"/>
      <c r="BU29" s="719"/>
      <c r="BV29" s="719"/>
      <c r="BW29" s="719"/>
      <c r="BX29" s="719"/>
      <c r="BY29" s="719"/>
      <c r="BZ29" s="719"/>
      <c r="CA29" s="719"/>
      <c r="CB29" s="720"/>
      <c r="CD29" s="742" t="s">
        <v>308</v>
      </c>
      <c r="CE29" s="743"/>
      <c r="CF29" s="694" t="s">
        <v>309</v>
      </c>
      <c r="CG29" s="695"/>
      <c r="CH29" s="695"/>
      <c r="CI29" s="695"/>
      <c r="CJ29" s="695"/>
      <c r="CK29" s="695"/>
      <c r="CL29" s="695"/>
      <c r="CM29" s="695"/>
      <c r="CN29" s="695"/>
      <c r="CO29" s="695"/>
      <c r="CP29" s="695"/>
      <c r="CQ29" s="696"/>
      <c r="CR29" s="679">
        <v>499476</v>
      </c>
      <c r="CS29" s="715"/>
      <c r="CT29" s="715"/>
      <c r="CU29" s="715"/>
      <c r="CV29" s="715"/>
      <c r="CW29" s="715"/>
      <c r="CX29" s="715"/>
      <c r="CY29" s="716"/>
      <c r="CZ29" s="684">
        <v>9.9</v>
      </c>
      <c r="DA29" s="713"/>
      <c r="DB29" s="713"/>
      <c r="DC29" s="717"/>
      <c r="DD29" s="688">
        <v>499476</v>
      </c>
      <c r="DE29" s="715"/>
      <c r="DF29" s="715"/>
      <c r="DG29" s="715"/>
      <c r="DH29" s="715"/>
      <c r="DI29" s="715"/>
      <c r="DJ29" s="715"/>
      <c r="DK29" s="716"/>
      <c r="DL29" s="688">
        <v>499476</v>
      </c>
      <c r="DM29" s="715"/>
      <c r="DN29" s="715"/>
      <c r="DO29" s="715"/>
      <c r="DP29" s="715"/>
      <c r="DQ29" s="715"/>
      <c r="DR29" s="715"/>
      <c r="DS29" s="715"/>
      <c r="DT29" s="715"/>
      <c r="DU29" s="715"/>
      <c r="DV29" s="716"/>
      <c r="DW29" s="684">
        <v>14.7</v>
      </c>
      <c r="DX29" s="713"/>
      <c r="DY29" s="713"/>
      <c r="DZ29" s="713"/>
      <c r="EA29" s="713"/>
      <c r="EB29" s="713"/>
      <c r="EC29" s="714"/>
    </row>
    <row r="30" spans="2:133" ht="11.25" customHeight="1" x14ac:dyDescent="0.15">
      <c r="B30" s="676" t="s">
        <v>310</v>
      </c>
      <c r="C30" s="677"/>
      <c r="D30" s="677"/>
      <c r="E30" s="677"/>
      <c r="F30" s="677"/>
      <c r="G30" s="677"/>
      <c r="H30" s="677"/>
      <c r="I30" s="677"/>
      <c r="J30" s="677"/>
      <c r="K30" s="677"/>
      <c r="L30" s="677"/>
      <c r="M30" s="677"/>
      <c r="N30" s="677"/>
      <c r="O30" s="677"/>
      <c r="P30" s="677"/>
      <c r="Q30" s="678"/>
      <c r="R30" s="679">
        <v>4366</v>
      </c>
      <c r="S30" s="680"/>
      <c r="T30" s="680"/>
      <c r="U30" s="680"/>
      <c r="V30" s="680"/>
      <c r="W30" s="680"/>
      <c r="X30" s="680"/>
      <c r="Y30" s="681"/>
      <c r="Z30" s="682">
        <v>0.1</v>
      </c>
      <c r="AA30" s="682"/>
      <c r="AB30" s="682"/>
      <c r="AC30" s="682"/>
      <c r="AD30" s="683">
        <v>2066</v>
      </c>
      <c r="AE30" s="683"/>
      <c r="AF30" s="683"/>
      <c r="AG30" s="683"/>
      <c r="AH30" s="683"/>
      <c r="AI30" s="683"/>
      <c r="AJ30" s="683"/>
      <c r="AK30" s="683"/>
      <c r="AL30" s="684">
        <v>0.1</v>
      </c>
      <c r="AM30" s="685"/>
      <c r="AN30" s="685"/>
      <c r="AO30" s="686"/>
      <c r="AP30" s="727" t="s">
        <v>311</v>
      </c>
      <c r="AQ30" s="728"/>
      <c r="AR30" s="728"/>
      <c r="AS30" s="728"/>
      <c r="AT30" s="733" t="s">
        <v>312</v>
      </c>
      <c r="AU30" s="230"/>
      <c r="AV30" s="230"/>
      <c r="AW30" s="230"/>
      <c r="AX30" s="665" t="s">
        <v>189</v>
      </c>
      <c r="AY30" s="666"/>
      <c r="AZ30" s="666"/>
      <c r="BA30" s="666"/>
      <c r="BB30" s="666"/>
      <c r="BC30" s="666"/>
      <c r="BD30" s="666"/>
      <c r="BE30" s="666"/>
      <c r="BF30" s="667"/>
      <c r="BG30" s="739">
        <v>99</v>
      </c>
      <c r="BH30" s="740"/>
      <c r="BI30" s="740"/>
      <c r="BJ30" s="740"/>
      <c r="BK30" s="740"/>
      <c r="BL30" s="740"/>
      <c r="BM30" s="674">
        <v>95.6</v>
      </c>
      <c r="BN30" s="740"/>
      <c r="BO30" s="740"/>
      <c r="BP30" s="740"/>
      <c r="BQ30" s="741"/>
      <c r="BR30" s="739">
        <v>99</v>
      </c>
      <c r="BS30" s="740"/>
      <c r="BT30" s="740"/>
      <c r="BU30" s="740"/>
      <c r="BV30" s="740"/>
      <c r="BW30" s="740"/>
      <c r="BX30" s="674">
        <v>95.6</v>
      </c>
      <c r="BY30" s="740"/>
      <c r="BZ30" s="740"/>
      <c r="CA30" s="740"/>
      <c r="CB30" s="741"/>
      <c r="CD30" s="744"/>
      <c r="CE30" s="745"/>
      <c r="CF30" s="694" t="s">
        <v>313</v>
      </c>
      <c r="CG30" s="695"/>
      <c r="CH30" s="695"/>
      <c r="CI30" s="695"/>
      <c r="CJ30" s="695"/>
      <c r="CK30" s="695"/>
      <c r="CL30" s="695"/>
      <c r="CM30" s="695"/>
      <c r="CN30" s="695"/>
      <c r="CO30" s="695"/>
      <c r="CP30" s="695"/>
      <c r="CQ30" s="696"/>
      <c r="CR30" s="679">
        <v>464175</v>
      </c>
      <c r="CS30" s="680"/>
      <c r="CT30" s="680"/>
      <c r="CU30" s="680"/>
      <c r="CV30" s="680"/>
      <c r="CW30" s="680"/>
      <c r="CX30" s="680"/>
      <c r="CY30" s="681"/>
      <c r="CZ30" s="684">
        <v>9.1999999999999993</v>
      </c>
      <c r="DA30" s="713"/>
      <c r="DB30" s="713"/>
      <c r="DC30" s="717"/>
      <c r="DD30" s="688">
        <v>464175</v>
      </c>
      <c r="DE30" s="680"/>
      <c r="DF30" s="680"/>
      <c r="DG30" s="680"/>
      <c r="DH30" s="680"/>
      <c r="DI30" s="680"/>
      <c r="DJ30" s="680"/>
      <c r="DK30" s="681"/>
      <c r="DL30" s="688">
        <v>464175</v>
      </c>
      <c r="DM30" s="680"/>
      <c r="DN30" s="680"/>
      <c r="DO30" s="680"/>
      <c r="DP30" s="680"/>
      <c r="DQ30" s="680"/>
      <c r="DR30" s="680"/>
      <c r="DS30" s="680"/>
      <c r="DT30" s="680"/>
      <c r="DU30" s="680"/>
      <c r="DV30" s="681"/>
      <c r="DW30" s="684">
        <v>13.7</v>
      </c>
      <c r="DX30" s="713"/>
      <c r="DY30" s="713"/>
      <c r="DZ30" s="713"/>
      <c r="EA30" s="713"/>
      <c r="EB30" s="713"/>
      <c r="EC30" s="714"/>
    </row>
    <row r="31" spans="2:133" ht="11.25" customHeight="1" x14ac:dyDescent="0.15">
      <c r="B31" s="676" t="s">
        <v>314</v>
      </c>
      <c r="C31" s="677"/>
      <c r="D31" s="677"/>
      <c r="E31" s="677"/>
      <c r="F31" s="677"/>
      <c r="G31" s="677"/>
      <c r="H31" s="677"/>
      <c r="I31" s="677"/>
      <c r="J31" s="677"/>
      <c r="K31" s="677"/>
      <c r="L31" s="677"/>
      <c r="M31" s="677"/>
      <c r="N31" s="677"/>
      <c r="O31" s="677"/>
      <c r="P31" s="677"/>
      <c r="Q31" s="678"/>
      <c r="R31" s="679">
        <v>9056</v>
      </c>
      <c r="S31" s="680"/>
      <c r="T31" s="680"/>
      <c r="U31" s="680"/>
      <c r="V31" s="680"/>
      <c r="W31" s="680"/>
      <c r="X31" s="680"/>
      <c r="Y31" s="681"/>
      <c r="Z31" s="682">
        <v>0.2</v>
      </c>
      <c r="AA31" s="682"/>
      <c r="AB31" s="682"/>
      <c r="AC31" s="682"/>
      <c r="AD31" s="683" t="s">
        <v>236</v>
      </c>
      <c r="AE31" s="683"/>
      <c r="AF31" s="683"/>
      <c r="AG31" s="683"/>
      <c r="AH31" s="683"/>
      <c r="AI31" s="683"/>
      <c r="AJ31" s="683"/>
      <c r="AK31" s="683"/>
      <c r="AL31" s="684" t="s">
        <v>137</v>
      </c>
      <c r="AM31" s="685"/>
      <c r="AN31" s="685"/>
      <c r="AO31" s="686"/>
      <c r="AP31" s="729"/>
      <c r="AQ31" s="730"/>
      <c r="AR31" s="730"/>
      <c r="AS31" s="730"/>
      <c r="AT31" s="734"/>
      <c r="AU31" s="229" t="s">
        <v>315</v>
      </c>
      <c r="AV31" s="229"/>
      <c r="AW31" s="229"/>
      <c r="AX31" s="676" t="s">
        <v>316</v>
      </c>
      <c r="AY31" s="677"/>
      <c r="AZ31" s="677"/>
      <c r="BA31" s="677"/>
      <c r="BB31" s="677"/>
      <c r="BC31" s="677"/>
      <c r="BD31" s="677"/>
      <c r="BE31" s="677"/>
      <c r="BF31" s="678"/>
      <c r="BG31" s="736">
        <v>98.7</v>
      </c>
      <c r="BH31" s="715"/>
      <c r="BI31" s="715"/>
      <c r="BJ31" s="715"/>
      <c r="BK31" s="715"/>
      <c r="BL31" s="715"/>
      <c r="BM31" s="685">
        <v>96</v>
      </c>
      <c r="BN31" s="737"/>
      <c r="BO31" s="737"/>
      <c r="BP31" s="737"/>
      <c r="BQ31" s="738"/>
      <c r="BR31" s="736">
        <v>99.1</v>
      </c>
      <c r="BS31" s="715"/>
      <c r="BT31" s="715"/>
      <c r="BU31" s="715"/>
      <c r="BV31" s="715"/>
      <c r="BW31" s="715"/>
      <c r="BX31" s="685">
        <v>96.2</v>
      </c>
      <c r="BY31" s="737"/>
      <c r="BZ31" s="737"/>
      <c r="CA31" s="737"/>
      <c r="CB31" s="738"/>
      <c r="CD31" s="744"/>
      <c r="CE31" s="745"/>
      <c r="CF31" s="694" t="s">
        <v>317</v>
      </c>
      <c r="CG31" s="695"/>
      <c r="CH31" s="695"/>
      <c r="CI31" s="695"/>
      <c r="CJ31" s="695"/>
      <c r="CK31" s="695"/>
      <c r="CL31" s="695"/>
      <c r="CM31" s="695"/>
      <c r="CN31" s="695"/>
      <c r="CO31" s="695"/>
      <c r="CP31" s="695"/>
      <c r="CQ31" s="696"/>
      <c r="CR31" s="679">
        <v>35301</v>
      </c>
      <c r="CS31" s="715"/>
      <c r="CT31" s="715"/>
      <c r="CU31" s="715"/>
      <c r="CV31" s="715"/>
      <c r="CW31" s="715"/>
      <c r="CX31" s="715"/>
      <c r="CY31" s="716"/>
      <c r="CZ31" s="684">
        <v>0.7</v>
      </c>
      <c r="DA31" s="713"/>
      <c r="DB31" s="713"/>
      <c r="DC31" s="717"/>
      <c r="DD31" s="688">
        <v>35301</v>
      </c>
      <c r="DE31" s="715"/>
      <c r="DF31" s="715"/>
      <c r="DG31" s="715"/>
      <c r="DH31" s="715"/>
      <c r="DI31" s="715"/>
      <c r="DJ31" s="715"/>
      <c r="DK31" s="716"/>
      <c r="DL31" s="688">
        <v>35301</v>
      </c>
      <c r="DM31" s="715"/>
      <c r="DN31" s="715"/>
      <c r="DO31" s="715"/>
      <c r="DP31" s="715"/>
      <c r="DQ31" s="715"/>
      <c r="DR31" s="715"/>
      <c r="DS31" s="715"/>
      <c r="DT31" s="715"/>
      <c r="DU31" s="715"/>
      <c r="DV31" s="716"/>
      <c r="DW31" s="684">
        <v>1</v>
      </c>
      <c r="DX31" s="713"/>
      <c r="DY31" s="713"/>
      <c r="DZ31" s="713"/>
      <c r="EA31" s="713"/>
      <c r="EB31" s="713"/>
      <c r="EC31" s="714"/>
    </row>
    <row r="32" spans="2:133" ht="11.25" customHeight="1" x14ac:dyDescent="0.15">
      <c r="B32" s="676" t="s">
        <v>318</v>
      </c>
      <c r="C32" s="677"/>
      <c r="D32" s="677"/>
      <c r="E32" s="677"/>
      <c r="F32" s="677"/>
      <c r="G32" s="677"/>
      <c r="H32" s="677"/>
      <c r="I32" s="677"/>
      <c r="J32" s="677"/>
      <c r="K32" s="677"/>
      <c r="L32" s="677"/>
      <c r="M32" s="677"/>
      <c r="N32" s="677"/>
      <c r="O32" s="677"/>
      <c r="P32" s="677"/>
      <c r="Q32" s="678"/>
      <c r="R32" s="679">
        <v>269815</v>
      </c>
      <c r="S32" s="680"/>
      <c r="T32" s="680"/>
      <c r="U32" s="680"/>
      <c r="V32" s="680"/>
      <c r="W32" s="680"/>
      <c r="X32" s="680"/>
      <c r="Y32" s="681"/>
      <c r="Z32" s="682">
        <v>5.0999999999999996</v>
      </c>
      <c r="AA32" s="682"/>
      <c r="AB32" s="682"/>
      <c r="AC32" s="682"/>
      <c r="AD32" s="683" t="s">
        <v>236</v>
      </c>
      <c r="AE32" s="683"/>
      <c r="AF32" s="683"/>
      <c r="AG32" s="683"/>
      <c r="AH32" s="683"/>
      <c r="AI32" s="683"/>
      <c r="AJ32" s="683"/>
      <c r="AK32" s="683"/>
      <c r="AL32" s="684" t="s">
        <v>128</v>
      </c>
      <c r="AM32" s="685"/>
      <c r="AN32" s="685"/>
      <c r="AO32" s="686"/>
      <c r="AP32" s="731"/>
      <c r="AQ32" s="732"/>
      <c r="AR32" s="732"/>
      <c r="AS32" s="732"/>
      <c r="AT32" s="735"/>
      <c r="AU32" s="231"/>
      <c r="AV32" s="231"/>
      <c r="AW32" s="231"/>
      <c r="AX32" s="724" t="s">
        <v>319</v>
      </c>
      <c r="AY32" s="725"/>
      <c r="AZ32" s="725"/>
      <c r="BA32" s="725"/>
      <c r="BB32" s="725"/>
      <c r="BC32" s="725"/>
      <c r="BD32" s="725"/>
      <c r="BE32" s="725"/>
      <c r="BF32" s="726"/>
      <c r="BG32" s="748">
        <v>99.2</v>
      </c>
      <c r="BH32" s="749"/>
      <c r="BI32" s="749"/>
      <c r="BJ32" s="749"/>
      <c r="BK32" s="749"/>
      <c r="BL32" s="749"/>
      <c r="BM32" s="750">
        <v>94.8</v>
      </c>
      <c r="BN32" s="749"/>
      <c r="BO32" s="749"/>
      <c r="BP32" s="749"/>
      <c r="BQ32" s="751"/>
      <c r="BR32" s="748">
        <v>98.8</v>
      </c>
      <c r="BS32" s="749"/>
      <c r="BT32" s="749"/>
      <c r="BU32" s="749"/>
      <c r="BV32" s="749"/>
      <c r="BW32" s="749"/>
      <c r="BX32" s="750">
        <v>94.6</v>
      </c>
      <c r="BY32" s="749"/>
      <c r="BZ32" s="749"/>
      <c r="CA32" s="749"/>
      <c r="CB32" s="751"/>
      <c r="CD32" s="746"/>
      <c r="CE32" s="747"/>
      <c r="CF32" s="694" t="s">
        <v>320</v>
      </c>
      <c r="CG32" s="695"/>
      <c r="CH32" s="695"/>
      <c r="CI32" s="695"/>
      <c r="CJ32" s="695"/>
      <c r="CK32" s="695"/>
      <c r="CL32" s="695"/>
      <c r="CM32" s="695"/>
      <c r="CN32" s="695"/>
      <c r="CO32" s="695"/>
      <c r="CP32" s="695"/>
      <c r="CQ32" s="696"/>
      <c r="CR32" s="679" t="s">
        <v>128</v>
      </c>
      <c r="CS32" s="680"/>
      <c r="CT32" s="680"/>
      <c r="CU32" s="680"/>
      <c r="CV32" s="680"/>
      <c r="CW32" s="680"/>
      <c r="CX32" s="680"/>
      <c r="CY32" s="681"/>
      <c r="CZ32" s="684" t="s">
        <v>128</v>
      </c>
      <c r="DA32" s="713"/>
      <c r="DB32" s="713"/>
      <c r="DC32" s="717"/>
      <c r="DD32" s="688" t="s">
        <v>236</v>
      </c>
      <c r="DE32" s="680"/>
      <c r="DF32" s="680"/>
      <c r="DG32" s="680"/>
      <c r="DH32" s="680"/>
      <c r="DI32" s="680"/>
      <c r="DJ32" s="680"/>
      <c r="DK32" s="681"/>
      <c r="DL32" s="688" t="s">
        <v>128</v>
      </c>
      <c r="DM32" s="680"/>
      <c r="DN32" s="680"/>
      <c r="DO32" s="680"/>
      <c r="DP32" s="680"/>
      <c r="DQ32" s="680"/>
      <c r="DR32" s="680"/>
      <c r="DS32" s="680"/>
      <c r="DT32" s="680"/>
      <c r="DU32" s="680"/>
      <c r="DV32" s="681"/>
      <c r="DW32" s="684" t="s">
        <v>137</v>
      </c>
      <c r="DX32" s="713"/>
      <c r="DY32" s="713"/>
      <c r="DZ32" s="713"/>
      <c r="EA32" s="713"/>
      <c r="EB32" s="713"/>
      <c r="EC32" s="714"/>
    </row>
    <row r="33" spans="2:133" ht="11.25" customHeight="1" x14ac:dyDescent="0.15">
      <c r="B33" s="676" t="s">
        <v>321</v>
      </c>
      <c r="C33" s="677"/>
      <c r="D33" s="677"/>
      <c r="E33" s="677"/>
      <c r="F33" s="677"/>
      <c r="G33" s="677"/>
      <c r="H33" s="677"/>
      <c r="I33" s="677"/>
      <c r="J33" s="677"/>
      <c r="K33" s="677"/>
      <c r="L33" s="677"/>
      <c r="M33" s="677"/>
      <c r="N33" s="677"/>
      <c r="O33" s="677"/>
      <c r="P33" s="677"/>
      <c r="Q33" s="678"/>
      <c r="R33" s="679">
        <v>209543</v>
      </c>
      <c r="S33" s="680"/>
      <c r="T33" s="680"/>
      <c r="U33" s="680"/>
      <c r="V33" s="680"/>
      <c r="W33" s="680"/>
      <c r="X33" s="680"/>
      <c r="Y33" s="681"/>
      <c r="Z33" s="682">
        <v>4</v>
      </c>
      <c r="AA33" s="682"/>
      <c r="AB33" s="682"/>
      <c r="AC33" s="682"/>
      <c r="AD33" s="683" t="s">
        <v>137</v>
      </c>
      <c r="AE33" s="683"/>
      <c r="AF33" s="683"/>
      <c r="AG33" s="683"/>
      <c r="AH33" s="683"/>
      <c r="AI33" s="683"/>
      <c r="AJ33" s="683"/>
      <c r="AK33" s="683"/>
      <c r="AL33" s="684" t="s">
        <v>236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322</v>
      </c>
      <c r="CE33" s="695"/>
      <c r="CF33" s="695"/>
      <c r="CG33" s="695"/>
      <c r="CH33" s="695"/>
      <c r="CI33" s="695"/>
      <c r="CJ33" s="695"/>
      <c r="CK33" s="695"/>
      <c r="CL33" s="695"/>
      <c r="CM33" s="695"/>
      <c r="CN33" s="695"/>
      <c r="CO33" s="695"/>
      <c r="CP33" s="695"/>
      <c r="CQ33" s="696"/>
      <c r="CR33" s="679">
        <v>2446300</v>
      </c>
      <c r="CS33" s="715"/>
      <c r="CT33" s="715"/>
      <c r="CU33" s="715"/>
      <c r="CV33" s="715"/>
      <c r="CW33" s="715"/>
      <c r="CX33" s="715"/>
      <c r="CY33" s="716"/>
      <c r="CZ33" s="684">
        <v>48.5</v>
      </c>
      <c r="DA33" s="713"/>
      <c r="DB33" s="713"/>
      <c r="DC33" s="717"/>
      <c r="DD33" s="688">
        <v>2113110</v>
      </c>
      <c r="DE33" s="715"/>
      <c r="DF33" s="715"/>
      <c r="DG33" s="715"/>
      <c r="DH33" s="715"/>
      <c r="DI33" s="715"/>
      <c r="DJ33" s="715"/>
      <c r="DK33" s="716"/>
      <c r="DL33" s="688">
        <v>1863804</v>
      </c>
      <c r="DM33" s="715"/>
      <c r="DN33" s="715"/>
      <c r="DO33" s="715"/>
      <c r="DP33" s="715"/>
      <c r="DQ33" s="715"/>
      <c r="DR33" s="715"/>
      <c r="DS33" s="715"/>
      <c r="DT33" s="715"/>
      <c r="DU33" s="715"/>
      <c r="DV33" s="716"/>
      <c r="DW33" s="684">
        <v>54.9</v>
      </c>
      <c r="DX33" s="713"/>
      <c r="DY33" s="713"/>
      <c r="DZ33" s="713"/>
      <c r="EA33" s="713"/>
      <c r="EB33" s="713"/>
      <c r="EC33" s="714"/>
    </row>
    <row r="34" spans="2:133" ht="11.25" customHeight="1" x14ac:dyDescent="0.15">
      <c r="B34" s="676" t="s">
        <v>323</v>
      </c>
      <c r="C34" s="677"/>
      <c r="D34" s="677"/>
      <c r="E34" s="677"/>
      <c r="F34" s="677"/>
      <c r="G34" s="677"/>
      <c r="H34" s="677"/>
      <c r="I34" s="677"/>
      <c r="J34" s="677"/>
      <c r="K34" s="677"/>
      <c r="L34" s="677"/>
      <c r="M34" s="677"/>
      <c r="N34" s="677"/>
      <c r="O34" s="677"/>
      <c r="P34" s="677"/>
      <c r="Q34" s="678"/>
      <c r="R34" s="679">
        <v>60817</v>
      </c>
      <c r="S34" s="680"/>
      <c r="T34" s="680"/>
      <c r="U34" s="680"/>
      <c r="V34" s="680"/>
      <c r="W34" s="680"/>
      <c r="X34" s="680"/>
      <c r="Y34" s="681"/>
      <c r="Z34" s="682">
        <v>1.2</v>
      </c>
      <c r="AA34" s="682"/>
      <c r="AB34" s="682"/>
      <c r="AC34" s="682"/>
      <c r="AD34" s="683">
        <v>1832</v>
      </c>
      <c r="AE34" s="683"/>
      <c r="AF34" s="683"/>
      <c r="AG34" s="683"/>
      <c r="AH34" s="683"/>
      <c r="AI34" s="683"/>
      <c r="AJ34" s="683"/>
      <c r="AK34" s="683"/>
      <c r="AL34" s="684">
        <v>0.1</v>
      </c>
      <c r="AM34" s="685"/>
      <c r="AN34" s="685"/>
      <c r="AO34" s="686"/>
      <c r="AP34" s="234"/>
      <c r="AQ34" s="658" t="s">
        <v>324</v>
      </c>
      <c r="AR34" s="659"/>
      <c r="AS34" s="659"/>
      <c r="AT34" s="659"/>
      <c r="AU34" s="659"/>
      <c r="AV34" s="659"/>
      <c r="AW34" s="659"/>
      <c r="AX34" s="659"/>
      <c r="AY34" s="659"/>
      <c r="AZ34" s="659"/>
      <c r="BA34" s="659"/>
      <c r="BB34" s="659"/>
      <c r="BC34" s="659"/>
      <c r="BD34" s="659"/>
      <c r="BE34" s="659"/>
      <c r="BF34" s="660"/>
      <c r="BG34" s="658" t="s">
        <v>325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326</v>
      </c>
      <c r="CE34" s="695"/>
      <c r="CF34" s="695"/>
      <c r="CG34" s="695"/>
      <c r="CH34" s="695"/>
      <c r="CI34" s="695"/>
      <c r="CJ34" s="695"/>
      <c r="CK34" s="695"/>
      <c r="CL34" s="695"/>
      <c r="CM34" s="695"/>
      <c r="CN34" s="695"/>
      <c r="CO34" s="695"/>
      <c r="CP34" s="695"/>
      <c r="CQ34" s="696"/>
      <c r="CR34" s="679">
        <v>694216</v>
      </c>
      <c r="CS34" s="680"/>
      <c r="CT34" s="680"/>
      <c r="CU34" s="680"/>
      <c r="CV34" s="680"/>
      <c r="CW34" s="680"/>
      <c r="CX34" s="680"/>
      <c r="CY34" s="681"/>
      <c r="CZ34" s="684">
        <v>13.8</v>
      </c>
      <c r="DA34" s="713"/>
      <c r="DB34" s="713"/>
      <c r="DC34" s="717"/>
      <c r="DD34" s="688">
        <v>581130</v>
      </c>
      <c r="DE34" s="680"/>
      <c r="DF34" s="680"/>
      <c r="DG34" s="680"/>
      <c r="DH34" s="680"/>
      <c r="DI34" s="680"/>
      <c r="DJ34" s="680"/>
      <c r="DK34" s="681"/>
      <c r="DL34" s="688">
        <v>548265</v>
      </c>
      <c r="DM34" s="680"/>
      <c r="DN34" s="680"/>
      <c r="DO34" s="680"/>
      <c r="DP34" s="680"/>
      <c r="DQ34" s="680"/>
      <c r="DR34" s="680"/>
      <c r="DS34" s="680"/>
      <c r="DT34" s="680"/>
      <c r="DU34" s="680"/>
      <c r="DV34" s="681"/>
      <c r="DW34" s="684">
        <v>16.2</v>
      </c>
      <c r="DX34" s="713"/>
      <c r="DY34" s="713"/>
      <c r="DZ34" s="713"/>
      <c r="EA34" s="713"/>
      <c r="EB34" s="713"/>
      <c r="EC34" s="714"/>
    </row>
    <row r="35" spans="2:133" ht="11.25" customHeight="1" x14ac:dyDescent="0.15">
      <c r="B35" s="676" t="s">
        <v>327</v>
      </c>
      <c r="C35" s="677"/>
      <c r="D35" s="677"/>
      <c r="E35" s="677"/>
      <c r="F35" s="677"/>
      <c r="G35" s="677"/>
      <c r="H35" s="677"/>
      <c r="I35" s="677"/>
      <c r="J35" s="677"/>
      <c r="K35" s="677"/>
      <c r="L35" s="677"/>
      <c r="M35" s="677"/>
      <c r="N35" s="677"/>
      <c r="O35" s="677"/>
      <c r="P35" s="677"/>
      <c r="Q35" s="678"/>
      <c r="R35" s="679">
        <v>488301</v>
      </c>
      <c r="S35" s="680"/>
      <c r="T35" s="680"/>
      <c r="U35" s="680"/>
      <c r="V35" s="680"/>
      <c r="W35" s="680"/>
      <c r="X35" s="680"/>
      <c r="Y35" s="681"/>
      <c r="Z35" s="682">
        <v>9.3000000000000007</v>
      </c>
      <c r="AA35" s="682"/>
      <c r="AB35" s="682"/>
      <c r="AC35" s="682"/>
      <c r="AD35" s="683" t="s">
        <v>137</v>
      </c>
      <c r="AE35" s="683"/>
      <c r="AF35" s="683"/>
      <c r="AG35" s="683"/>
      <c r="AH35" s="683"/>
      <c r="AI35" s="683"/>
      <c r="AJ35" s="683"/>
      <c r="AK35" s="683"/>
      <c r="AL35" s="684" t="s">
        <v>137</v>
      </c>
      <c r="AM35" s="685"/>
      <c r="AN35" s="685"/>
      <c r="AO35" s="686"/>
      <c r="AP35" s="234"/>
      <c r="AQ35" s="752" t="s">
        <v>328</v>
      </c>
      <c r="AR35" s="753"/>
      <c r="AS35" s="753"/>
      <c r="AT35" s="753"/>
      <c r="AU35" s="753"/>
      <c r="AV35" s="753"/>
      <c r="AW35" s="753"/>
      <c r="AX35" s="753"/>
      <c r="AY35" s="754"/>
      <c r="AZ35" s="668">
        <v>929461</v>
      </c>
      <c r="BA35" s="669"/>
      <c r="BB35" s="669"/>
      <c r="BC35" s="669"/>
      <c r="BD35" s="669"/>
      <c r="BE35" s="669"/>
      <c r="BF35" s="755"/>
      <c r="BG35" s="690" t="s">
        <v>329</v>
      </c>
      <c r="BH35" s="691"/>
      <c r="BI35" s="691"/>
      <c r="BJ35" s="691"/>
      <c r="BK35" s="691"/>
      <c r="BL35" s="691"/>
      <c r="BM35" s="691"/>
      <c r="BN35" s="691"/>
      <c r="BO35" s="691"/>
      <c r="BP35" s="691"/>
      <c r="BQ35" s="691"/>
      <c r="BR35" s="691"/>
      <c r="BS35" s="691"/>
      <c r="BT35" s="691"/>
      <c r="BU35" s="692"/>
      <c r="BV35" s="668">
        <v>112722</v>
      </c>
      <c r="BW35" s="669"/>
      <c r="BX35" s="669"/>
      <c r="BY35" s="669"/>
      <c r="BZ35" s="669"/>
      <c r="CA35" s="669"/>
      <c r="CB35" s="755"/>
      <c r="CD35" s="694" t="s">
        <v>330</v>
      </c>
      <c r="CE35" s="695"/>
      <c r="CF35" s="695"/>
      <c r="CG35" s="695"/>
      <c r="CH35" s="695"/>
      <c r="CI35" s="695"/>
      <c r="CJ35" s="695"/>
      <c r="CK35" s="695"/>
      <c r="CL35" s="695"/>
      <c r="CM35" s="695"/>
      <c r="CN35" s="695"/>
      <c r="CO35" s="695"/>
      <c r="CP35" s="695"/>
      <c r="CQ35" s="696"/>
      <c r="CR35" s="679">
        <v>21103</v>
      </c>
      <c r="CS35" s="715"/>
      <c r="CT35" s="715"/>
      <c r="CU35" s="715"/>
      <c r="CV35" s="715"/>
      <c r="CW35" s="715"/>
      <c r="CX35" s="715"/>
      <c r="CY35" s="716"/>
      <c r="CZ35" s="684">
        <v>0.4</v>
      </c>
      <c r="DA35" s="713"/>
      <c r="DB35" s="713"/>
      <c r="DC35" s="717"/>
      <c r="DD35" s="688">
        <v>20498</v>
      </c>
      <c r="DE35" s="715"/>
      <c r="DF35" s="715"/>
      <c r="DG35" s="715"/>
      <c r="DH35" s="715"/>
      <c r="DI35" s="715"/>
      <c r="DJ35" s="715"/>
      <c r="DK35" s="716"/>
      <c r="DL35" s="688">
        <v>20361</v>
      </c>
      <c r="DM35" s="715"/>
      <c r="DN35" s="715"/>
      <c r="DO35" s="715"/>
      <c r="DP35" s="715"/>
      <c r="DQ35" s="715"/>
      <c r="DR35" s="715"/>
      <c r="DS35" s="715"/>
      <c r="DT35" s="715"/>
      <c r="DU35" s="715"/>
      <c r="DV35" s="716"/>
      <c r="DW35" s="684">
        <v>0.6</v>
      </c>
      <c r="DX35" s="713"/>
      <c r="DY35" s="713"/>
      <c r="DZ35" s="713"/>
      <c r="EA35" s="713"/>
      <c r="EB35" s="713"/>
      <c r="EC35" s="714"/>
    </row>
    <row r="36" spans="2:133" ht="11.25" customHeight="1" x14ac:dyDescent="0.15">
      <c r="B36" s="676" t="s">
        <v>331</v>
      </c>
      <c r="C36" s="677"/>
      <c r="D36" s="677"/>
      <c r="E36" s="677"/>
      <c r="F36" s="677"/>
      <c r="G36" s="677"/>
      <c r="H36" s="677"/>
      <c r="I36" s="677"/>
      <c r="J36" s="677"/>
      <c r="K36" s="677"/>
      <c r="L36" s="677"/>
      <c r="M36" s="677"/>
      <c r="N36" s="677"/>
      <c r="O36" s="677"/>
      <c r="P36" s="677"/>
      <c r="Q36" s="678"/>
      <c r="R36" s="679" t="s">
        <v>137</v>
      </c>
      <c r="S36" s="680"/>
      <c r="T36" s="680"/>
      <c r="U36" s="680"/>
      <c r="V36" s="680"/>
      <c r="W36" s="680"/>
      <c r="X36" s="680"/>
      <c r="Y36" s="681"/>
      <c r="Z36" s="682" t="s">
        <v>236</v>
      </c>
      <c r="AA36" s="682"/>
      <c r="AB36" s="682"/>
      <c r="AC36" s="682"/>
      <c r="AD36" s="683" t="s">
        <v>128</v>
      </c>
      <c r="AE36" s="683"/>
      <c r="AF36" s="683"/>
      <c r="AG36" s="683"/>
      <c r="AH36" s="683"/>
      <c r="AI36" s="683"/>
      <c r="AJ36" s="683"/>
      <c r="AK36" s="683"/>
      <c r="AL36" s="684" t="s">
        <v>236</v>
      </c>
      <c r="AM36" s="685"/>
      <c r="AN36" s="685"/>
      <c r="AO36" s="686"/>
      <c r="AQ36" s="756" t="s">
        <v>332</v>
      </c>
      <c r="AR36" s="757"/>
      <c r="AS36" s="757"/>
      <c r="AT36" s="757"/>
      <c r="AU36" s="757"/>
      <c r="AV36" s="757"/>
      <c r="AW36" s="757"/>
      <c r="AX36" s="757"/>
      <c r="AY36" s="758"/>
      <c r="AZ36" s="679">
        <v>223500</v>
      </c>
      <c r="BA36" s="680"/>
      <c r="BB36" s="680"/>
      <c r="BC36" s="680"/>
      <c r="BD36" s="715"/>
      <c r="BE36" s="715"/>
      <c r="BF36" s="738"/>
      <c r="BG36" s="694" t="s">
        <v>333</v>
      </c>
      <c r="BH36" s="695"/>
      <c r="BI36" s="695"/>
      <c r="BJ36" s="695"/>
      <c r="BK36" s="695"/>
      <c r="BL36" s="695"/>
      <c r="BM36" s="695"/>
      <c r="BN36" s="695"/>
      <c r="BO36" s="695"/>
      <c r="BP36" s="695"/>
      <c r="BQ36" s="695"/>
      <c r="BR36" s="695"/>
      <c r="BS36" s="695"/>
      <c r="BT36" s="695"/>
      <c r="BU36" s="696"/>
      <c r="BV36" s="679">
        <v>93703</v>
      </c>
      <c r="BW36" s="680"/>
      <c r="BX36" s="680"/>
      <c r="BY36" s="680"/>
      <c r="BZ36" s="680"/>
      <c r="CA36" s="680"/>
      <c r="CB36" s="689"/>
      <c r="CD36" s="694" t="s">
        <v>334</v>
      </c>
      <c r="CE36" s="695"/>
      <c r="CF36" s="695"/>
      <c r="CG36" s="695"/>
      <c r="CH36" s="695"/>
      <c r="CI36" s="695"/>
      <c r="CJ36" s="695"/>
      <c r="CK36" s="695"/>
      <c r="CL36" s="695"/>
      <c r="CM36" s="695"/>
      <c r="CN36" s="695"/>
      <c r="CO36" s="695"/>
      <c r="CP36" s="695"/>
      <c r="CQ36" s="696"/>
      <c r="CR36" s="679">
        <v>799394</v>
      </c>
      <c r="CS36" s="680"/>
      <c r="CT36" s="680"/>
      <c r="CU36" s="680"/>
      <c r="CV36" s="680"/>
      <c r="CW36" s="680"/>
      <c r="CX36" s="680"/>
      <c r="CY36" s="681"/>
      <c r="CZ36" s="684">
        <v>15.9</v>
      </c>
      <c r="DA36" s="713"/>
      <c r="DB36" s="713"/>
      <c r="DC36" s="717"/>
      <c r="DD36" s="688">
        <v>680703</v>
      </c>
      <c r="DE36" s="680"/>
      <c r="DF36" s="680"/>
      <c r="DG36" s="680"/>
      <c r="DH36" s="680"/>
      <c r="DI36" s="680"/>
      <c r="DJ36" s="680"/>
      <c r="DK36" s="681"/>
      <c r="DL36" s="688">
        <v>652690</v>
      </c>
      <c r="DM36" s="680"/>
      <c r="DN36" s="680"/>
      <c r="DO36" s="680"/>
      <c r="DP36" s="680"/>
      <c r="DQ36" s="680"/>
      <c r="DR36" s="680"/>
      <c r="DS36" s="680"/>
      <c r="DT36" s="680"/>
      <c r="DU36" s="680"/>
      <c r="DV36" s="681"/>
      <c r="DW36" s="684">
        <v>19.2</v>
      </c>
      <c r="DX36" s="713"/>
      <c r="DY36" s="713"/>
      <c r="DZ36" s="713"/>
      <c r="EA36" s="713"/>
      <c r="EB36" s="713"/>
      <c r="EC36" s="714"/>
    </row>
    <row r="37" spans="2:133" ht="11.25" customHeight="1" x14ac:dyDescent="0.15">
      <c r="B37" s="676" t="s">
        <v>335</v>
      </c>
      <c r="C37" s="677"/>
      <c r="D37" s="677"/>
      <c r="E37" s="677"/>
      <c r="F37" s="677"/>
      <c r="G37" s="677"/>
      <c r="H37" s="677"/>
      <c r="I37" s="677"/>
      <c r="J37" s="677"/>
      <c r="K37" s="677"/>
      <c r="L37" s="677"/>
      <c r="M37" s="677"/>
      <c r="N37" s="677"/>
      <c r="O37" s="677"/>
      <c r="P37" s="677"/>
      <c r="Q37" s="678"/>
      <c r="R37" s="679">
        <v>184101</v>
      </c>
      <c r="S37" s="680"/>
      <c r="T37" s="680"/>
      <c r="U37" s="680"/>
      <c r="V37" s="680"/>
      <c r="W37" s="680"/>
      <c r="X37" s="680"/>
      <c r="Y37" s="681"/>
      <c r="Z37" s="682">
        <v>3.5</v>
      </c>
      <c r="AA37" s="682"/>
      <c r="AB37" s="682"/>
      <c r="AC37" s="682"/>
      <c r="AD37" s="683" t="s">
        <v>137</v>
      </c>
      <c r="AE37" s="683"/>
      <c r="AF37" s="683"/>
      <c r="AG37" s="683"/>
      <c r="AH37" s="683"/>
      <c r="AI37" s="683"/>
      <c r="AJ37" s="683"/>
      <c r="AK37" s="683"/>
      <c r="AL37" s="684" t="s">
        <v>128</v>
      </c>
      <c r="AM37" s="685"/>
      <c r="AN37" s="685"/>
      <c r="AO37" s="686"/>
      <c r="AQ37" s="756" t="s">
        <v>336</v>
      </c>
      <c r="AR37" s="757"/>
      <c r="AS37" s="757"/>
      <c r="AT37" s="757"/>
      <c r="AU37" s="757"/>
      <c r="AV37" s="757"/>
      <c r="AW37" s="757"/>
      <c r="AX37" s="757"/>
      <c r="AY37" s="758"/>
      <c r="AZ37" s="679">
        <v>202615</v>
      </c>
      <c r="BA37" s="680"/>
      <c r="BB37" s="680"/>
      <c r="BC37" s="680"/>
      <c r="BD37" s="715"/>
      <c r="BE37" s="715"/>
      <c r="BF37" s="738"/>
      <c r="BG37" s="694" t="s">
        <v>337</v>
      </c>
      <c r="BH37" s="695"/>
      <c r="BI37" s="695"/>
      <c r="BJ37" s="695"/>
      <c r="BK37" s="695"/>
      <c r="BL37" s="695"/>
      <c r="BM37" s="695"/>
      <c r="BN37" s="695"/>
      <c r="BO37" s="695"/>
      <c r="BP37" s="695"/>
      <c r="BQ37" s="695"/>
      <c r="BR37" s="695"/>
      <c r="BS37" s="695"/>
      <c r="BT37" s="695"/>
      <c r="BU37" s="696"/>
      <c r="BV37" s="679">
        <v>1853</v>
      </c>
      <c r="BW37" s="680"/>
      <c r="BX37" s="680"/>
      <c r="BY37" s="680"/>
      <c r="BZ37" s="680"/>
      <c r="CA37" s="680"/>
      <c r="CB37" s="689"/>
      <c r="CD37" s="694" t="s">
        <v>338</v>
      </c>
      <c r="CE37" s="695"/>
      <c r="CF37" s="695"/>
      <c r="CG37" s="695"/>
      <c r="CH37" s="695"/>
      <c r="CI37" s="695"/>
      <c r="CJ37" s="695"/>
      <c r="CK37" s="695"/>
      <c r="CL37" s="695"/>
      <c r="CM37" s="695"/>
      <c r="CN37" s="695"/>
      <c r="CO37" s="695"/>
      <c r="CP37" s="695"/>
      <c r="CQ37" s="696"/>
      <c r="CR37" s="679">
        <v>162732</v>
      </c>
      <c r="CS37" s="715"/>
      <c r="CT37" s="715"/>
      <c r="CU37" s="715"/>
      <c r="CV37" s="715"/>
      <c r="CW37" s="715"/>
      <c r="CX37" s="715"/>
      <c r="CY37" s="716"/>
      <c r="CZ37" s="684">
        <v>3.2</v>
      </c>
      <c r="DA37" s="713"/>
      <c r="DB37" s="713"/>
      <c r="DC37" s="717"/>
      <c r="DD37" s="688">
        <v>162732</v>
      </c>
      <c r="DE37" s="715"/>
      <c r="DF37" s="715"/>
      <c r="DG37" s="715"/>
      <c r="DH37" s="715"/>
      <c r="DI37" s="715"/>
      <c r="DJ37" s="715"/>
      <c r="DK37" s="716"/>
      <c r="DL37" s="688">
        <v>161443</v>
      </c>
      <c r="DM37" s="715"/>
      <c r="DN37" s="715"/>
      <c r="DO37" s="715"/>
      <c r="DP37" s="715"/>
      <c r="DQ37" s="715"/>
      <c r="DR37" s="715"/>
      <c r="DS37" s="715"/>
      <c r="DT37" s="715"/>
      <c r="DU37" s="715"/>
      <c r="DV37" s="716"/>
      <c r="DW37" s="684">
        <v>4.8</v>
      </c>
      <c r="DX37" s="713"/>
      <c r="DY37" s="713"/>
      <c r="DZ37" s="713"/>
      <c r="EA37" s="713"/>
      <c r="EB37" s="713"/>
      <c r="EC37" s="714"/>
    </row>
    <row r="38" spans="2:133" ht="11.25" customHeight="1" x14ac:dyDescent="0.15">
      <c r="B38" s="724" t="s">
        <v>339</v>
      </c>
      <c r="C38" s="725"/>
      <c r="D38" s="725"/>
      <c r="E38" s="725"/>
      <c r="F38" s="725"/>
      <c r="G38" s="725"/>
      <c r="H38" s="725"/>
      <c r="I38" s="725"/>
      <c r="J38" s="725"/>
      <c r="K38" s="725"/>
      <c r="L38" s="725"/>
      <c r="M38" s="725"/>
      <c r="N38" s="725"/>
      <c r="O38" s="725"/>
      <c r="P38" s="725"/>
      <c r="Q38" s="726"/>
      <c r="R38" s="759">
        <v>5252296</v>
      </c>
      <c r="S38" s="760"/>
      <c r="T38" s="760"/>
      <c r="U38" s="760"/>
      <c r="V38" s="760"/>
      <c r="W38" s="760"/>
      <c r="X38" s="760"/>
      <c r="Y38" s="761"/>
      <c r="Z38" s="762">
        <v>100</v>
      </c>
      <c r="AA38" s="762"/>
      <c r="AB38" s="762"/>
      <c r="AC38" s="762"/>
      <c r="AD38" s="763">
        <v>3208034</v>
      </c>
      <c r="AE38" s="763"/>
      <c r="AF38" s="763"/>
      <c r="AG38" s="763"/>
      <c r="AH38" s="763"/>
      <c r="AI38" s="763"/>
      <c r="AJ38" s="763"/>
      <c r="AK38" s="763"/>
      <c r="AL38" s="764">
        <v>100</v>
      </c>
      <c r="AM38" s="750"/>
      <c r="AN38" s="750"/>
      <c r="AO38" s="765"/>
      <c r="AQ38" s="756" t="s">
        <v>340</v>
      </c>
      <c r="AR38" s="757"/>
      <c r="AS38" s="757"/>
      <c r="AT38" s="757"/>
      <c r="AU38" s="757"/>
      <c r="AV38" s="757"/>
      <c r="AW38" s="757"/>
      <c r="AX38" s="757"/>
      <c r="AY38" s="758"/>
      <c r="AZ38" s="679" t="s">
        <v>236</v>
      </c>
      <c r="BA38" s="680"/>
      <c r="BB38" s="680"/>
      <c r="BC38" s="680"/>
      <c r="BD38" s="715"/>
      <c r="BE38" s="715"/>
      <c r="BF38" s="738"/>
      <c r="BG38" s="694" t="s">
        <v>341</v>
      </c>
      <c r="BH38" s="695"/>
      <c r="BI38" s="695"/>
      <c r="BJ38" s="695"/>
      <c r="BK38" s="695"/>
      <c r="BL38" s="695"/>
      <c r="BM38" s="695"/>
      <c r="BN38" s="695"/>
      <c r="BO38" s="695"/>
      <c r="BP38" s="695"/>
      <c r="BQ38" s="695"/>
      <c r="BR38" s="695"/>
      <c r="BS38" s="695"/>
      <c r="BT38" s="695"/>
      <c r="BU38" s="696"/>
      <c r="BV38" s="679">
        <v>3071</v>
      </c>
      <c r="BW38" s="680"/>
      <c r="BX38" s="680"/>
      <c r="BY38" s="680"/>
      <c r="BZ38" s="680"/>
      <c r="CA38" s="680"/>
      <c r="CB38" s="689"/>
      <c r="CD38" s="694" t="s">
        <v>342</v>
      </c>
      <c r="CE38" s="695"/>
      <c r="CF38" s="695"/>
      <c r="CG38" s="695"/>
      <c r="CH38" s="695"/>
      <c r="CI38" s="695"/>
      <c r="CJ38" s="695"/>
      <c r="CK38" s="695"/>
      <c r="CL38" s="695"/>
      <c r="CM38" s="695"/>
      <c r="CN38" s="695"/>
      <c r="CO38" s="695"/>
      <c r="CP38" s="695"/>
      <c r="CQ38" s="696"/>
      <c r="CR38" s="679">
        <v>726846</v>
      </c>
      <c r="CS38" s="680"/>
      <c r="CT38" s="680"/>
      <c r="CU38" s="680"/>
      <c r="CV38" s="680"/>
      <c r="CW38" s="680"/>
      <c r="CX38" s="680"/>
      <c r="CY38" s="681"/>
      <c r="CZ38" s="684">
        <v>14.4</v>
      </c>
      <c r="DA38" s="713"/>
      <c r="DB38" s="713"/>
      <c r="DC38" s="717"/>
      <c r="DD38" s="688">
        <v>633578</v>
      </c>
      <c r="DE38" s="680"/>
      <c r="DF38" s="680"/>
      <c r="DG38" s="680"/>
      <c r="DH38" s="680"/>
      <c r="DI38" s="680"/>
      <c r="DJ38" s="680"/>
      <c r="DK38" s="681"/>
      <c r="DL38" s="688">
        <v>577819</v>
      </c>
      <c r="DM38" s="680"/>
      <c r="DN38" s="680"/>
      <c r="DO38" s="680"/>
      <c r="DP38" s="680"/>
      <c r="DQ38" s="680"/>
      <c r="DR38" s="680"/>
      <c r="DS38" s="680"/>
      <c r="DT38" s="680"/>
      <c r="DU38" s="680"/>
      <c r="DV38" s="681"/>
      <c r="DW38" s="684">
        <v>17</v>
      </c>
      <c r="DX38" s="713"/>
      <c r="DY38" s="713"/>
      <c r="DZ38" s="713"/>
      <c r="EA38" s="713"/>
      <c r="EB38" s="713"/>
      <c r="EC38" s="714"/>
    </row>
    <row r="39" spans="2:133" ht="11.25" customHeight="1" x14ac:dyDescent="0.15">
      <c r="AQ39" s="756" t="s">
        <v>343</v>
      </c>
      <c r="AR39" s="757"/>
      <c r="AS39" s="757"/>
      <c r="AT39" s="757"/>
      <c r="AU39" s="757"/>
      <c r="AV39" s="757"/>
      <c r="AW39" s="757"/>
      <c r="AX39" s="757"/>
      <c r="AY39" s="758"/>
      <c r="AZ39" s="679" t="s">
        <v>236</v>
      </c>
      <c r="BA39" s="680"/>
      <c r="BB39" s="680"/>
      <c r="BC39" s="680"/>
      <c r="BD39" s="715"/>
      <c r="BE39" s="715"/>
      <c r="BF39" s="738"/>
      <c r="BG39" s="770" t="s">
        <v>344</v>
      </c>
      <c r="BH39" s="771"/>
      <c r="BI39" s="771"/>
      <c r="BJ39" s="771"/>
      <c r="BK39" s="771"/>
      <c r="BL39" s="235"/>
      <c r="BM39" s="695" t="s">
        <v>345</v>
      </c>
      <c r="BN39" s="695"/>
      <c r="BO39" s="695"/>
      <c r="BP39" s="695"/>
      <c r="BQ39" s="695"/>
      <c r="BR39" s="695"/>
      <c r="BS39" s="695"/>
      <c r="BT39" s="695"/>
      <c r="BU39" s="696"/>
      <c r="BV39" s="679">
        <v>100</v>
      </c>
      <c r="BW39" s="680"/>
      <c r="BX39" s="680"/>
      <c r="BY39" s="680"/>
      <c r="BZ39" s="680"/>
      <c r="CA39" s="680"/>
      <c r="CB39" s="689"/>
      <c r="CD39" s="694" t="s">
        <v>346</v>
      </c>
      <c r="CE39" s="695"/>
      <c r="CF39" s="695"/>
      <c r="CG39" s="695"/>
      <c r="CH39" s="695"/>
      <c r="CI39" s="695"/>
      <c r="CJ39" s="695"/>
      <c r="CK39" s="695"/>
      <c r="CL39" s="695"/>
      <c r="CM39" s="695"/>
      <c r="CN39" s="695"/>
      <c r="CO39" s="695"/>
      <c r="CP39" s="695"/>
      <c r="CQ39" s="696"/>
      <c r="CR39" s="679">
        <v>140072</v>
      </c>
      <c r="CS39" s="715"/>
      <c r="CT39" s="715"/>
      <c r="CU39" s="715"/>
      <c r="CV39" s="715"/>
      <c r="CW39" s="715"/>
      <c r="CX39" s="715"/>
      <c r="CY39" s="716"/>
      <c r="CZ39" s="684">
        <v>2.8</v>
      </c>
      <c r="DA39" s="713"/>
      <c r="DB39" s="713"/>
      <c r="DC39" s="717"/>
      <c r="DD39" s="688">
        <v>132532</v>
      </c>
      <c r="DE39" s="715"/>
      <c r="DF39" s="715"/>
      <c r="DG39" s="715"/>
      <c r="DH39" s="715"/>
      <c r="DI39" s="715"/>
      <c r="DJ39" s="715"/>
      <c r="DK39" s="716"/>
      <c r="DL39" s="688" t="s">
        <v>236</v>
      </c>
      <c r="DM39" s="715"/>
      <c r="DN39" s="715"/>
      <c r="DO39" s="715"/>
      <c r="DP39" s="715"/>
      <c r="DQ39" s="715"/>
      <c r="DR39" s="715"/>
      <c r="DS39" s="715"/>
      <c r="DT39" s="715"/>
      <c r="DU39" s="715"/>
      <c r="DV39" s="716"/>
      <c r="DW39" s="684" t="s">
        <v>137</v>
      </c>
      <c r="DX39" s="713"/>
      <c r="DY39" s="713"/>
      <c r="DZ39" s="713"/>
      <c r="EA39" s="713"/>
      <c r="EB39" s="713"/>
      <c r="EC39" s="714"/>
    </row>
    <row r="40" spans="2:133" ht="11.25" customHeight="1" x14ac:dyDescent="0.15">
      <c r="AQ40" s="756" t="s">
        <v>347</v>
      </c>
      <c r="AR40" s="757"/>
      <c r="AS40" s="757"/>
      <c r="AT40" s="757"/>
      <c r="AU40" s="757"/>
      <c r="AV40" s="757"/>
      <c r="AW40" s="757"/>
      <c r="AX40" s="757"/>
      <c r="AY40" s="758"/>
      <c r="AZ40" s="679">
        <v>125336</v>
      </c>
      <c r="BA40" s="680"/>
      <c r="BB40" s="680"/>
      <c r="BC40" s="680"/>
      <c r="BD40" s="715"/>
      <c r="BE40" s="715"/>
      <c r="BF40" s="738"/>
      <c r="BG40" s="770"/>
      <c r="BH40" s="771"/>
      <c r="BI40" s="771"/>
      <c r="BJ40" s="771"/>
      <c r="BK40" s="771"/>
      <c r="BL40" s="235"/>
      <c r="BM40" s="695" t="s">
        <v>348</v>
      </c>
      <c r="BN40" s="695"/>
      <c r="BO40" s="695"/>
      <c r="BP40" s="695"/>
      <c r="BQ40" s="695"/>
      <c r="BR40" s="695"/>
      <c r="BS40" s="695"/>
      <c r="BT40" s="695"/>
      <c r="BU40" s="696"/>
      <c r="BV40" s="679" t="s">
        <v>236</v>
      </c>
      <c r="BW40" s="680"/>
      <c r="BX40" s="680"/>
      <c r="BY40" s="680"/>
      <c r="BZ40" s="680"/>
      <c r="CA40" s="680"/>
      <c r="CB40" s="689"/>
      <c r="CD40" s="694" t="s">
        <v>349</v>
      </c>
      <c r="CE40" s="695"/>
      <c r="CF40" s="695"/>
      <c r="CG40" s="695"/>
      <c r="CH40" s="695"/>
      <c r="CI40" s="695"/>
      <c r="CJ40" s="695"/>
      <c r="CK40" s="695"/>
      <c r="CL40" s="695"/>
      <c r="CM40" s="695"/>
      <c r="CN40" s="695"/>
      <c r="CO40" s="695"/>
      <c r="CP40" s="695"/>
      <c r="CQ40" s="696"/>
      <c r="CR40" s="679">
        <v>64669</v>
      </c>
      <c r="CS40" s="680"/>
      <c r="CT40" s="680"/>
      <c r="CU40" s="680"/>
      <c r="CV40" s="680"/>
      <c r="CW40" s="680"/>
      <c r="CX40" s="680"/>
      <c r="CY40" s="681"/>
      <c r="CZ40" s="684">
        <v>1.3</v>
      </c>
      <c r="DA40" s="713"/>
      <c r="DB40" s="713"/>
      <c r="DC40" s="717"/>
      <c r="DD40" s="688">
        <v>64669</v>
      </c>
      <c r="DE40" s="680"/>
      <c r="DF40" s="680"/>
      <c r="DG40" s="680"/>
      <c r="DH40" s="680"/>
      <c r="DI40" s="680"/>
      <c r="DJ40" s="680"/>
      <c r="DK40" s="681"/>
      <c r="DL40" s="688">
        <v>64669</v>
      </c>
      <c r="DM40" s="680"/>
      <c r="DN40" s="680"/>
      <c r="DO40" s="680"/>
      <c r="DP40" s="680"/>
      <c r="DQ40" s="680"/>
      <c r="DR40" s="680"/>
      <c r="DS40" s="680"/>
      <c r="DT40" s="680"/>
      <c r="DU40" s="680"/>
      <c r="DV40" s="681"/>
      <c r="DW40" s="684">
        <v>1.9</v>
      </c>
      <c r="DX40" s="713"/>
      <c r="DY40" s="713"/>
      <c r="DZ40" s="713"/>
      <c r="EA40" s="713"/>
      <c r="EB40" s="713"/>
      <c r="EC40" s="714"/>
    </row>
    <row r="41" spans="2:133" ht="11.25" customHeight="1" x14ac:dyDescent="0.15">
      <c r="AQ41" s="766" t="s">
        <v>350</v>
      </c>
      <c r="AR41" s="767"/>
      <c r="AS41" s="767"/>
      <c r="AT41" s="767"/>
      <c r="AU41" s="767"/>
      <c r="AV41" s="767"/>
      <c r="AW41" s="767"/>
      <c r="AX41" s="767"/>
      <c r="AY41" s="768"/>
      <c r="AZ41" s="759">
        <v>378010</v>
      </c>
      <c r="BA41" s="760"/>
      <c r="BB41" s="760"/>
      <c r="BC41" s="760"/>
      <c r="BD41" s="749"/>
      <c r="BE41" s="749"/>
      <c r="BF41" s="751"/>
      <c r="BG41" s="772"/>
      <c r="BH41" s="773"/>
      <c r="BI41" s="773"/>
      <c r="BJ41" s="773"/>
      <c r="BK41" s="773"/>
      <c r="BL41" s="236"/>
      <c r="BM41" s="704" t="s">
        <v>351</v>
      </c>
      <c r="BN41" s="704"/>
      <c r="BO41" s="704"/>
      <c r="BP41" s="704"/>
      <c r="BQ41" s="704"/>
      <c r="BR41" s="704"/>
      <c r="BS41" s="704"/>
      <c r="BT41" s="704"/>
      <c r="BU41" s="705"/>
      <c r="BV41" s="759">
        <v>356</v>
      </c>
      <c r="BW41" s="760"/>
      <c r="BX41" s="760"/>
      <c r="BY41" s="760"/>
      <c r="BZ41" s="760"/>
      <c r="CA41" s="760"/>
      <c r="CB41" s="769"/>
      <c r="CD41" s="694" t="s">
        <v>352</v>
      </c>
      <c r="CE41" s="695"/>
      <c r="CF41" s="695"/>
      <c r="CG41" s="695"/>
      <c r="CH41" s="695"/>
      <c r="CI41" s="695"/>
      <c r="CJ41" s="695"/>
      <c r="CK41" s="695"/>
      <c r="CL41" s="695"/>
      <c r="CM41" s="695"/>
      <c r="CN41" s="695"/>
      <c r="CO41" s="695"/>
      <c r="CP41" s="695"/>
      <c r="CQ41" s="696"/>
      <c r="CR41" s="679" t="s">
        <v>236</v>
      </c>
      <c r="CS41" s="715"/>
      <c r="CT41" s="715"/>
      <c r="CU41" s="715"/>
      <c r="CV41" s="715"/>
      <c r="CW41" s="715"/>
      <c r="CX41" s="715"/>
      <c r="CY41" s="716"/>
      <c r="CZ41" s="684" t="s">
        <v>236</v>
      </c>
      <c r="DA41" s="713"/>
      <c r="DB41" s="713"/>
      <c r="DC41" s="717"/>
      <c r="DD41" s="688" t="s">
        <v>236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354</v>
      </c>
      <c r="CE42" s="677"/>
      <c r="CF42" s="677"/>
      <c r="CG42" s="677"/>
      <c r="CH42" s="677"/>
      <c r="CI42" s="677"/>
      <c r="CJ42" s="677"/>
      <c r="CK42" s="677"/>
      <c r="CL42" s="677"/>
      <c r="CM42" s="677"/>
      <c r="CN42" s="677"/>
      <c r="CO42" s="677"/>
      <c r="CP42" s="677"/>
      <c r="CQ42" s="678"/>
      <c r="CR42" s="679">
        <v>639270</v>
      </c>
      <c r="CS42" s="680"/>
      <c r="CT42" s="680"/>
      <c r="CU42" s="680"/>
      <c r="CV42" s="680"/>
      <c r="CW42" s="680"/>
      <c r="CX42" s="680"/>
      <c r="CY42" s="681"/>
      <c r="CZ42" s="684">
        <v>12.7</v>
      </c>
      <c r="DA42" s="685"/>
      <c r="DB42" s="685"/>
      <c r="DC42" s="780"/>
      <c r="DD42" s="688">
        <v>128127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356</v>
      </c>
      <c r="CE43" s="677"/>
      <c r="CF43" s="677"/>
      <c r="CG43" s="677"/>
      <c r="CH43" s="677"/>
      <c r="CI43" s="677"/>
      <c r="CJ43" s="677"/>
      <c r="CK43" s="677"/>
      <c r="CL43" s="677"/>
      <c r="CM43" s="677"/>
      <c r="CN43" s="677"/>
      <c r="CO43" s="677"/>
      <c r="CP43" s="677"/>
      <c r="CQ43" s="678"/>
      <c r="CR43" s="679">
        <v>22326</v>
      </c>
      <c r="CS43" s="715"/>
      <c r="CT43" s="715"/>
      <c r="CU43" s="715"/>
      <c r="CV43" s="715"/>
      <c r="CW43" s="715"/>
      <c r="CX43" s="715"/>
      <c r="CY43" s="716"/>
      <c r="CZ43" s="684">
        <v>0.4</v>
      </c>
      <c r="DA43" s="713"/>
      <c r="DB43" s="713"/>
      <c r="DC43" s="717"/>
      <c r="DD43" s="688">
        <v>22326</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357</v>
      </c>
      <c r="CD44" s="791" t="s">
        <v>308</v>
      </c>
      <c r="CE44" s="792"/>
      <c r="CF44" s="676" t="s">
        <v>358</v>
      </c>
      <c r="CG44" s="677"/>
      <c r="CH44" s="677"/>
      <c r="CI44" s="677"/>
      <c r="CJ44" s="677"/>
      <c r="CK44" s="677"/>
      <c r="CL44" s="677"/>
      <c r="CM44" s="677"/>
      <c r="CN44" s="677"/>
      <c r="CO44" s="677"/>
      <c r="CP44" s="677"/>
      <c r="CQ44" s="678"/>
      <c r="CR44" s="679">
        <v>369897</v>
      </c>
      <c r="CS44" s="680"/>
      <c r="CT44" s="680"/>
      <c r="CU44" s="680"/>
      <c r="CV44" s="680"/>
      <c r="CW44" s="680"/>
      <c r="CX44" s="680"/>
      <c r="CY44" s="681"/>
      <c r="CZ44" s="684">
        <v>7.3</v>
      </c>
      <c r="DA44" s="685"/>
      <c r="DB44" s="685"/>
      <c r="DC44" s="780"/>
      <c r="DD44" s="688">
        <v>103621</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359</v>
      </c>
      <c r="CG45" s="677"/>
      <c r="CH45" s="677"/>
      <c r="CI45" s="677"/>
      <c r="CJ45" s="677"/>
      <c r="CK45" s="677"/>
      <c r="CL45" s="677"/>
      <c r="CM45" s="677"/>
      <c r="CN45" s="677"/>
      <c r="CO45" s="677"/>
      <c r="CP45" s="677"/>
      <c r="CQ45" s="678"/>
      <c r="CR45" s="679">
        <v>47352</v>
      </c>
      <c r="CS45" s="715"/>
      <c r="CT45" s="715"/>
      <c r="CU45" s="715"/>
      <c r="CV45" s="715"/>
      <c r="CW45" s="715"/>
      <c r="CX45" s="715"/>
      <c r="CY45" s="716"/>
      <c r="CZ45" s="684">
        <v>0.9</v>
      </c>
      <c r="DA45" s="713"/>
      <c r="DB45" s="713"/>
      <c r="DC45" s="717"/>
      <c r="DD45" s="688">
        <v>11790</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360</v>
      </c>
      <c r="CG46" s="677"/>
      <c r="CH46" s="677"/>
      <c r="CI46" s="677"/>
      <c r="CJ46" s="677"/>
      <c r="CK46" s="677"/>
      <c r="CL46" s="677"/>
      <c r="CM46" s="677"/>
      <c r="CN46" s="677"/>
      <c r="CO46" s="677"/>
      <c r="CP46" s="677"/>
      <c r="CQ46" s="678"/>
      <c r="CR46" s="679">
        <v>322545</v>
      </c>
      <c r="CS46" s="680"/>
      <c r="CT46" s="680"/>
      <c r="CU46" s="680"/>
      <c r="CV46" s="680"/>
      <c r="CW46" s="680"/>
      <c r="CX46" s="680"/>
      <c r="CY46" s="681"/>
      <c r="CZ46" s="684">
        <v>6.4</v>
      </c>
      <c r="DA46" s="685"/>
      <c r="DB46" s="685"/>
      <c r="DC46" s="780"/>
      <c r="DD46" s="688">
        <v>91831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361</v>
      </c>
      <c r="CG47" s="677"/>
      <c r="CH47" s="677"/>
      <c r="CI47" s="677"/>
      <c r="CJ47" s="677"/>
      <c r="CK47" s="677"/>
      <c r="CL47" s="677"/>
      <c r="CM47" s="677"/>
      <c r="CN47" s="677"/>
      <c r="CO47" s="677"/>
      <c r="CP47" s="677"/>
      <c r="CQ47" s="678"/>
      <c r="CR47" s="679">
        <v>269373</v>
      </c>
      <c r="CS47" s="715"/>
      <c r="CT47" s="715"/>
      <c r="CU47" s="715"/>
      <c r="CV47" s="715"/>
      <c r="CW47" s="715"/>
      <c r="CX47" s="715"/>
      <c r="CY47" s="716"/>
      <c r="CZ47" s="684">
        <v>5.3</v>
      </c>
      <c r="DA47" s="713"/>
      <c r="DB47" s="713"/>
      <c r="DC47" s="717"/>
      <c r="DD47" s="688">
        <v>24506</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362</v>
      </c>
      <c r="CG48" s="677"/>
      <c r="CH48" s="677"/>
      <c r="CI48" s="677"/>
      <c r="CJ48" s="677"/>
      <c r="CK48" s="677"/>
      <c r="CL48" s="677"/>
      <c r="CM48" s="677"/>
      <c r="CN48" s="677"/>
      <c r="CO48" s="677"/>
      <c r="CP48" s="677"/>
      <c r="CQ48" s="678"/>
      <c r="CR48" s="679" t="s">
        <v>128</v>
      </c>
      <c r="CS48" s="680"/>
      <c r="CT48" s="680"/>
      <c r="CU48" s="680"/>
      <c r="CV48" s="680"/>
      <c r="CW48" s="680"/>
      <c r="CX48" s="680"/>
      <c r="CY48" s="681"/>
      <c r="CZ48" s="684" t="s">
        <v>137</v>
      </c>
      <c r="DA48" s="685"/>
      <c r="DB48" s="685"/>
      <c r="DC48" s="780"/>
      <c r="DD48" s="688" t="s">
        <v>137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363</v>
      </c>
      <c r="CE49" s="725"/>
      <c r="CF49" s="725"/>
      <c r="CG49" s="725"/>
      <c r="CH49" s="725"/>
      <c r="CI49" s="725"/>
      <c r="CJ49" s="725"/>
      <c r="CK49" s="725"/>
      <c r="CL49" s="725"/>
      <c r="CM49" s="725"/>
      <c r="CN49" s="725"/>
      <c r="CO49" s="725"/>
      <c r="CP49" s="725"/>
      <c r="CQ49" s="726"/>
      <c r="CR49" s="759">
        <v>5042732</v>
      </c>
      <c r="CS49" s="749"/>
      <c r="CT49" s="749"/>
      <c r="CU49" s="749"/>
      <c r="CV49" s="749"/>
      <c r="CW49" s="749"/>
      <c r="CX49" s="749"/>
      <c r="CY49" s="781"/>
      <c r="CZ49" s="764">
        <v>100</v>
      </c>
      <c r="DA49" s="782"/>
      <c r="DB49" s="782"/>
      <c r="DC49" s="783"/>
      <c r="DD49" s="784">
        <v>3805660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oAXqB/FpNWppeZjMI6uQQryrFldaOy9DvIt/rXt2RUEFbbptoLSONXPQk3BDyLUFA+OMtX8VOaJlNK8Lpbf80Q==" saltValue="8MWP9uqTvrgD0fDgayMXt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365</v>
      </c>
      <c r="DK2" s="827"/>
      <c r="DL2" s="827"/>
      <c r="DM2" s="827"/>
      <c r="DN2" s="827"/>
      <c r="DO2" s="828"/>
      <c r="DP2" s="249"/>
      <c r="DQ2" s="826" t="s">
        <v>366</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369</v>
      </c>
      <c r="B5" s="821"/>
      <c r="C5" s="821"/>
      <c r="D5" s="821"/>
      <c r="E5" s="821"/>
      <c r="F5" s="821"/>
      <c r="G5" s="821"/>
      <c r="H5" s="821"/>
      <c r="I5" s="821"/>
      <c r="J5" s="821"/>
      <c r="K5" s="821"/>
      <c r="L5" s="821"/>
      <c r="M5" s="821"/>
      <c r="N5" s="821"/>
      <c r="O5" s="821"/>
      <c r="P5" s="822"/>
      <c r="Q5" s="797" t="s">
        <v>370</v>
      </c>
      <c r="R5" s="798"/>
      <c r="S5" s="798"/>
      <c r="T5" s="798"/>
      <c r="U5" s="799"/>
      <c r="V5" s="797" t="s">
        <v>371</v>
      </c>
      <c r="W5" s="798"/>
      <c r="X5" s="798"/>
      <c r="Y5" s="798"/>
      <c r="Z5" s="799"/>
      <c r="AA5" s="797" t="s">
        <v>372</v>
      </c>
      <c r="AB5" s="798"/>
      <c r="AC5" s="798"/>
      <c r="AD5" s="798"/>
      <c r="AE5" s="798"/>
      <c r="AF5" s="830" t="s">
        <v>373</v>
      </c>
      <c r="AG5" s="798"/>
      <c r="AH5" s="798"/>
      <c r="AI5" s="798"/>
      <c r="AJ5" s="809"/>
      <c r="AK5" s="798" t="s">
        <v>374</v>
      </c>
      <c r="AL5" s="798"/>
      <c r="AM5" s="798"/>
      <c r="AN5" s="798"/>
      <c r="AO5" s="799"/>
      <c r="AP5" s="797" t="s">
        <v>375</v>
      </c>
      <c r="AQ5" s="798"/>
      <c r="AR5" s="798"/>
      <c r="AS5" s="798"/>
      <c r="AT5" s="799"/>
      <c r="AU5" s="797" t="s">
        <v>376</v>
      </c>
      <c r="AV5" s="798"/>
      <c r="AW5" s="798"/>
      <c r="AX5" s="798"/>
      <c r="AY5" s="809"/>
      <c r="AZ5" s="256"/>
      <c r="BA5" s="256"/>
      <c r="BB5" s="256"/>
      <c r="BC5" s="256"/>
      <c r="BD5" s="256"/>
      <c r="BE5" s="257"/>
      <c r="BF5" s="257"/>
      <c r="BG5" s="257"/>
      <c r="BH5" s="257"/>
      <c r="BI5" s="257"/>
      <c r="BJ5" s="257"/>
      <c r="BK5" s="257"/>
      <c r="BL5" s="257"/>
      <c r="BM5" s="257"/>
      <c r="BN5" s="257"/>
      <c r="BO5" s="257"/>
      <c r="BP5" s="257"/>
      <c r="BQ5" s="820" t="s">
        <v>377</v>
      </c>
      <c r="BR5" s="821"/>
      <c r="BS5" s="821"/>
      <c r="BT5" s="821"/>
      <c r="BU5" s="821"/>
      <c r="BV5" s="821"/>
      <c r="BW5" s="821"/>
      <c r="BX5" s="821"/>
      <c r="BY5" s="821"/>
      <c r="BZ5" s="821"/>
      <c r="CA5" s="821"/>
      <c r="CB5" s="821"/>
      <c r="CC5" s="821"/>
      <c r="CD5" s="821"/>
      <c r="CE5" s="821"/>
      <c r="CF5" s="821"/>
      <c r="CG5" s="822"/>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03" t="s">
        <v>383</v>
      </c>
      <c r="DH5" s="804"/>
      <c r="DI5" s="804"/>
      <c r="DJ5" s="804"/>
      <c r="DK5" s="805"/>
      <c r="DL5" s="803" t="s">
        <v>384</v>
      </c>
      <c r="DM5" s="804"/>
      <c r="DN5" s="804"/>
      <c r="DO5" s="804"/>
      <c r="DP5" s="805"/>
      <c r="DQ5" s="797" t="s">
        <v>385</v>
      </c>
      <c r="DR5" s="798"/>
      <c r="DS5" s="798"/>
      <c r="DT5" s="798"/>
      <c r="DU5" s="799"/>
      <c r="DV5" s="797" t="s">
        <v>376</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386</v>
      </c>
      <c r="C7" s="812"/>
      <c r="D7" s="812"/>
      <c r="E7" s="812"/>
      <c r="F7" s="812"/>
      <c r="G7" s="812"/>
      <c r="H7" s="812"/>
      <c r="I7" s="812"/>
      <c r="J7" s="812"/>
      <c r="K7" s="812"/>
      <c r="L7" s="812"/>
      <c r="M7" s="812"/>
      <c r="N7" s="812"/>
      <c r="O7" s="812"/>
      <c r="P7" s="813"/>
      <c r="Q7" s="814">
        <v>5261</v>
      </c>
      <c r="R7" s="815"/>
      <c r="S7" s="815"/>
      <c r="T7" s="815"/>
      <c r="U7" s="815"/>
      <c r="V7" s="815">
        <v>5051</v>
      </c>
      <c r="W7" s="815"/>
      <c r="X7" s="815"/>
      <c r="Y7" s="815"/>
      <c r="Z7" s="815"/>
      <c r="AA7" s="815">
        <v>210</v>
      </c>
      <c r="AB7" s="815"/>
      <c r="AC7" s="815"/>
      <c r="AD7" s="815"/>
      <c r="AE7" s="816"/>
      <c r="AF7" s="817">
        <v>149</v>
      </c>
      <c r="AG7" s="818"/>
      <c r="AH7" s="818"/>
      <c r="AI7" s="818"/>
      <c r="AJ7" s="819"/>
      <c r="AK7" s="854">
        <v>252</v>
      </c>
      <c r="AL7" s="855"/>
      <c r="AM7" s="855"/>
      <c r="AN7" s="855"/>
      <c r="AO7" s="855"/>
      <c r="AP7" s="855">
        <v>5634</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597</v>
      </c>
      <c r="BT7" s="859"/>
      <c r="BU7" s="859"/>
      <c r="BV7" s="859"/>
      <c r="BW7" s="859"/>
      <c r="BX7" s="859"/>
      <c r="BY7" s="859"/>
      <c r="BZ7" s="859"/>
      <c r="CA7" s="859"/>
      <c r="CB7" s="859"/>
      <c r="CC7" s="859"/>
      <c r="CD7" s="859"/>
      <c r="CE7" s="859"/>
      <c r="CF7" s="859"/>
      <c r="CG7" s="860"/>
      <c r="CH7" s="851">
        <v>-8</v>
      </c>
      <c r="CI7" s="852"/>
      <c r="CJ7" s="852"/>
      <c r="CK7" s="852"/>
      <c r="CL7" s="853"/>
      <c r="CM7" s="851">
        <v>65</v>
      </c>
      <c r="CN7" s="852"/>
      <c r="CO7" s="852"/>
      <c r="CP7" s="852"/>
      <c r="CQ7" s="853"/>
      <c r="CR7" s="851">
        <v>10</v>
      </c>
      <c r="CS7" s="852"/>
      <c r="CT7" s="852"/>
      <c r="CU7" s="852"/>
      <c r="CV7" s="853"/>
      <c r="CW7" s="851" t="s">
        <v>590</v>
      </c>
      <c r="CX7" s="852"/>
      <c r="CY7" s="852"/>
      <c r="CZ7" s="852"/>
      <c r="DA7" s="853"/>
      <c r="DB7" s="851" t="s">
        <v>590</v>
      </c>
      <c r="DC7" s="852"/>
      <c r="DD7" s="852"/>
      <c r="DE7" s="852"/>
      <c r="DF7" s="853"/>
      <c r="DG7" s="851" t="s">
        <v>590</v>
      </c>
      <c r="DH7" s="852"/>
      <c r="DI7" s="852"/>
      <c r="DJ7" s="852"/>
      <c r="DK7" s="853"/>
      <c r="DL7" s="851" t="s">
        <v>590</v>
      </c>
      <c r="DM7" s="852"/>
      <c r="DN7" s="852"/>
      <c r="DO7" s="852"/>
      <c r="DP7" s="853"/>
      <c r="DQ7" s="851" t="s">
        <v>590</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388</v>
      </c>
      <c r="B23" s="870" t="s">
        <v>389</v>
      </c>
      <c r="C23" s="871"/>
      <c r="D23" s="871"/>
      <c r="E23" s="871"/>
      <c r="F23" s="871"/>
      <c r="G23" s="871"/>
      <c r="H23" s="871"/>
      <c r="I23" s="871"/>
      <c r="J23" s="871"/>
      <c r="K23" s="871"/>
      <c r="L23" s="871"/>
      <c r="M23" s="871"/>
      <c r="N23" s="871"/>
      <c r="O23" s="871"/>
      <c r="P23" s="872"/>
      <c r="Q23" s="873">
        <v>5261</v>
      </c>
      <c r="R23" s="874"/>
      <c r="S23" s="874"/>
      <c r="T23" s="874"/>
      <c r="U23" s="874"/>
      <c r="V23" s="874">
        <v>5051</v>
      </c>
      <c r="W23" s="874"/>
      <c r="X23" s="874"/>
      <c r="Y23" s="874"/>
      <c r="Z23" s="874"/>
      <c r="AA23" s="874">
        <v>210</v>
      </c>
      <c r="AB23" s="874"/>
      <c r="AC23" s="874"/>
      <c r="AD23" s="874"/>
      <c r="AE23" s="875"/>
      <c r="AF23" s="876">
        <v>149</v>
      </c>
      <c r="AG23" s="874"/>
      <c r="AH23" s="874"/>
      <c r="AI23" s="874"/>
      <c r="AJ23" s="877"/>
      <c r="AK23" s="878"/>
      <c r="AL23" s="879"/>
      <c r="AM23" s="879"/>
      <c r="AN23" s="879"/>
      <c r="AO23" s="879"/>
      <c r="AP23" s="874">
        <v>5634</v>
      </c>
      <c r="AQ23" s="874"/>
      <c r="AR23" s="874"/>
      <c r="AS23" s="874"/>
      <c r="AT23" s="874"/>
      <c r="AU23" s="880"/>
      <c r="AV23" s="880"/>
      <c r="AW23" s="880"/>
      <c r="AX23" s="880"/>
      <c r="AY23" s="881"/>
      <c r="AZ23" s="889" t="s">
        <v>390</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391</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392</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369</v>
      </c>
      <c r="B26" s="821"/>
      <c r="C26" s="821"/>
      <c r="D26" s="821"/>
      <c r="E26" s="821"/>
      <c r="F26" s="821"/>
      <c r="G26" s="821"/>
      <c r="H26" s="821"/>
      <c r="I26" s="821"/>
      <c r="J26" s="821"/>
      <c r="K26" s="821"/>
      <c r="L26" s="821"/>
      <c r="M26" s="821"/>
      <c r="N26" s="821"/>
      <c r="O26" s="821"/>
      <c r="P26" s="822"/>
      <c r="Q26" s="797" t="s">
        <v>393</v>
      </c>
      <c r="R26" s="798"/>
      <c r="S26" s="798"/>
      <c r="T26" s="798"/>
      <c r="U26" s="799"/>
      <c r="V26" s="797" t="s">
        <v>394</v>
      </c>
      <c r="W26" s="798"/>
      <c r="X26" s="798"/>
      <c r="Y26" s="798"/>
      <c r="Z26" s="799"/>
      <c r="AA26" s="797" t="s">
        <v>395</v>
      </c>
      <c r="AB26" s="798"/>
      <c r="AC26" s="798"/>
      <c r="AD26" s="798"/>
      <c r="AE26" s="798"/>
      <c r="AF26" s="892" t="s">
        <v>396</v>
      </c>
      <c r="AG26" s="893"/>
      <c r="AH26" s="893"/>
      <c r="AI26" s="893"/>
      <c r="AJ26" s="894"/>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376</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401</v>
      </c>
      <c r="C28" s="812"/>
      <c r="D28" s="812"/>
      <c r="E28" s="812"/>
      <c r="F28" s="812"/>
      <c r="G28" s="812"/>
      <c r="H28" s="812"/>
      <c r="I28" s="812"/>
      <c r="J28" s="812"/>
      <c r="K28" s="812"/>
      <c r="L28" s="812"/>
      <c r="M28" s="812"/>
      <c r="N28" s="812"/>
      <c r="O28" s="812"/>
      <c r="P28" s="813"/>
      <c r="Q28" s="902">
        <v>1796</v>
      </c>
      <c r="R28" s="903"/>
      <c r="S28" s="903"/>
      <c r="T28" s="903"/>
      <c r="U28" s="903"/>
      <c r="V28" s="903">
        <v>1684</v>
      </c>
      <c r="W28" s="903"/>
      <c r="X28" s="903"/>
      <c r="Y28" s="903"/>
      <c r="Z28" s="903"/>
      <c r="AA28" s="903">
        <v>113</v>
      </c>
      <c r="AB28" s="903"/>
      <c r="AC28" s="903"/>
      <c r="AD28" s="903"/>
      <c r="AE28" s="904"/>
      <c r="AF28" s="905">
        <v>113</v>
      </c>
      <c r="AG28" s="903"/>
      <c r="AH28" s="903"/>
      <c r="AI28" s="903"/>
      <c r="AJ28" s="906"/>
      <c r="AK28" s="907">
        <v>122</v>
      </c>
      <c r="AL28" s="898"/>
      <c r="AM28" s="898"/>
      <c r="AN28" s="898"/>
      <c r="AO28" s="898"/>
      <c r="AP28" s="898" t="s">
        <v>590</v>
      </c>
      <c r="AQ28" s="898"/>
      <c r="AR28" s="898"/>
      <c r="AS28" s="898"/>
      <c r="AT28" s="898"/>
      <c r="AU28" s="898" t="s">
        <v>590</v>
      </c>
      <c r="AV28" s="898"/>
      <c r="AW28" s="898"/>
      <c r="AX28" s="898"/>
      <c r="AY28" s="898"/>
      <c r="AZ28" s="899" t="s">
        <v>590</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402</v>
      </c>
      <c r="C29" s="836"/>
      <c r="D29" s="836"/>
      <c r="E29" s="836"/>
      <c r="F29" s="836"/>
      <c r="G29" s="836"/>
      <c r="H29" s="836"/>
      <c r="I29" s="836"/>
      <c r="J29" s="836"/>
      <c r="K29" s="836"/>
      <c r="L29" s="836"/>
      <c r="M29" s="836"/>
      <c r="N29" s="836"/>
      <c r="O29" s="836"/>
      <c r="P29" s="837"/>
      <c r="Q29" s="838">
        <v>162</v>
      </c>
      <c r="R29" s="839"/>
      <c r="S29" s="839"/>
      <c r="T29" s="839"/>
      <c r="U29" s="839"/>
      <c r="V29" s="839">
        <v>159</v>
      </c>
      <c r="W29" s="839"/>
      <c r="X29" s="839"/>
      <c r="Y29" s="839"/>
      <c r="Z29" s="839"/>
      <c r="AA29" s="839">
        <v>3</v>
      </c>
      <c r="AB29" s="839"/>
      <c r="AC29" s="839"/>
      <c r="AD29" s="839"/>
      <c r="AE29" s="840"/>
      <c r="AF29" s="841">
        <v>3</v>
      </c>
      <c r="AG29" s="842"/>
      <c r="AH29" s="842"/>
      <c r="AI29" s="842"/>
      <c r="AJ29" s="843"/>
      <c r="AK29" s="910">
        <v>49</v>
      </c>
      <c r="AL29" s="911"/>
      <c r="AM29" s="911"/>
      <c r="AN29" s="911"/>
      <c r="AO29" s="911"/>
      <c r="AP29" s="911" t="s">
        <v>590</v>
      </c>
      <c r="AQ29" s="911"/>
      <c r="AR29" s="911"/>
      <c r="AS29" s="911"/>
      <c r="AT29" s="911"/>
      <c r="AU29" s="911" t="s">
        <v>590</v>
      </c>
      <c r="AV29" s="911"/>
      <c r="AW29" s="911"/>
      <c r="AX29" s="911"/>
      <c r="AY29" s="911"/>
      <c r="AZ29" s="912" t="s">
        <v>590</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403</v>
      </c>
      <c r="C30" s="836"/>
      <c r="D30" s="836"/>
      <c r="E30" s="836"/>
      <c r="F30" s="836"/>
      <c r="G30" s="836"/>
      <c r="H30" s="836"/>
      <c r="I30" s="836"/>
      <c r="J30" s="836"/>
      <c r="K30" s="836"/>
      <c r="L30" s="836"/>
      <c r="M30" s="836"/>
      <c r="N30" s="836"/>
      <c r="O30" s="836"/>
      <c r="P30" s="837"/>
      <c r="Q30" s="838">
        <v>1171</v>
      </c>
      <c r="R30" s="839"/>
      <c r="S30" s="839"/>
      <c r="T30" s="839"/>
      <c r="U30" s="839"/>
      <c r="V30" s="839">
        <v>1149</v>
      </c>
      <c r="W30" s="839"/>
      <c r="X30" s="839"/>
      <c r="Y30" s="839"/>
      <c r="Z30" s="839"/>
      <c r="AA30" s="839">
        <v>22</v>
      </c>
      <c r="AB30" s="839"/>
      <c r="AC30" s="839"/>
      <c r="AD30" s="839"/>
      <c r="AE30" s="840"/>
      <c r="AF30" s="841">
        <v>22</v>
      </c>
      <c r="AG30" s="842"/>
      <c r="AH30" s="842"/>
      <c r="AI30" s="842"/>
      <c r="AJ30" s="843"/>
      <c r="AK30" s="910">
        <v>163</v>
      </c>
      <c r="AL30" s="911"/>
      <c r="AM30" s="911"/>
      <c r="AN30" s="911"/>
      <c r="AO30" s="911"/>
      <c r="AP30" s="911" t="s">
        <v>590</v>
      </c>
      <c r="AQ30" s="911"/>
      <c r="AR30" s="911"/>
      <c r="AS30" s="911"/>
      <c r="AT30" s="911"/>
      <c r="AU30" s="911" t="s">
        <v>590</v>
      </c>
      <c r="AV30" s="911"/>
      <c r="AW30" s="911"/>
      <c r="AX30" s="911"/>
      <c r="AY30" s="911"/>
      <c r="AZ30" s="912" t="s">
        <v>590</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404</v>
      </c>
      <c r="C31" s="836"/>
      <c r="D31" s="836"/>
      <c r="E31" s="836"/>
      <c r="F31" s="836"/>
      <c r="G31" s="836"/>
      <c r="H31" s="836"/>
      <c r="I31" s="836"/>
      <c r="J31" s="836"/>
      <c r="K31" s="836"/>
      <c r="L31" s="836"/>
      <c r="M31" s="836"/>
      <c r="N31" s="836"/>
      <c r="O31" s="836"/>
      <c r="P31" s="837"/>
      <c r="Q31" s="838">
        <v>99</v>
      </c>
      <c r="R31" s="839"/>
      <c r="S31" s="839"/>
      <c r="T31" s="839"/>
      <c r="U31" s="839"/>
      <c r="V31" s="839">
        <v>86</v>
      </c>
      <c r="W31" s="839"/>
      <c r="X31" s="839"/>
      <c r="Y31" s="839"/>
      <c r="Z31" s="839"/>
      <c r="AA31" s="839">
        <v>13</v>
      </c>
      <c r="AB31" s="839"/>
      <c r="AC31" s="839"/>
      <c r="AD31" s="839"/>
      <c r="AE31" s="840"/>
      <c r="AF31" s="841">
        <v>13</v>
      </c>
      <c r="AG31" s="842"/>
      <c r="AH31" s="842"/>
      <c r="AI31" s="842"/>
      <c r="AJ31" s="843"/>
      <c r="AK31" s="910">
        <v>9</v>
      </c>
      <c r="AL31" s="911"/>
      <c r="AM31" s="911"/>
      <c r="AN31" s="911"/>
      <c r="AO31" s="911"/>
      <c r="AP31" s="911" t="s">
        <v>590</v>
      </c>
      <c r="AQ31" s="911"/>
      <c r="AR31" s="911"/>
      <c r="AS31" s="911"/>
      <c r="AT31" s="911"/>
      <c r="AU31" s="911" t="s">
        <v>590</v>
      </c>
      <c r="AV31" s="911"/>
      <c r="AW31" s="911"/>
      <c r="AX31" s="911"/>
      <c r="AY31" s="911"/>
      <c r="AZ31" s="912" t="s">
        <v>590</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405</v>
      </c>
      <c r="C32" s="836"/>
      <c r="D32" s="836"/>
      <c r="E32" s="836"/>
      <c r="F32" s="836"/>
      <c r="G32" s="836"/>
      <c r="H32" s="836"/>
      <c r="I32" s="836"/>
      <c r="J32" s="836"/>
      <c r="K32" s="836"/>
      <c r="L32" s="836"/>
      <c r="M32" s="836"/>
      <c r="N32" s="836"/>
      <c r="O32" s="836"/>
      <c r="P32" s="837"/>
      <c r="Q32" s="838">
        <v>443</v>
      </c>
      <c r="R32" s="839"/>
      <c r="S32" s="839"/>
      <c r="T32" s="839"/>
      <c r="U32" s="839"/>
      <c r="V32" s="839">
        <v>478</v>
      </c>
      <c r="W32" s="839"/>
      <c r="X32" s="839"/>
      <c r="Y32" s="839"/>
      <c r="Z32" s="839"/>
      <c r="AA32" s="839">
        <v>-35</v>
      </c>
      <c r="AB32" s="839"/>
      <c r="AC32" s="839"/>
      <c r="AD32" s="839"/>
      <c r="AE32" s="840"/>
      <c r="AF32" s="841">
        <v>843</v>
      </c>
      <c r="AG32" s="842"/>
      <c r="AH32" s="842"/>
      <c r="AI32" s="842"/>
      <c r="AJ32" s="843"/>
      <c r="AK32" s="910">
        <v>200</v>
      </c>
      <c r="AL32" s="911"/>
      <c r="AM32" s="911"/>
      <c r="AN32" s="911"/>
      <c r="AO32" s="911"/>
      <c r="AP32" s="911">
        <v>2486</v>
      </c>
      <c r="AQ32" s="911"/>
      <c r="AR32" s="911"/>
      <c r="AS32" s="911"/>
      <c r="AT32" s="911"/>
      <c r="AU32" s="911">
        <v>1234</v>
      </c>
      <c r="AV32" s="911"/>
      <c r="AW32" s="911"/>
      <c r="AX32" s="911"/>
      <c r="AY32" s="911"/>
      <c r="AZ32" s="912" t="s">
        <v>590</v>
      </c>
      <c r="BA32" s="912"/>
      <c r="BB32" s="912"/>
      <c r="BC32" s="912"/>
      <c r="BD32" s="912"/>
      <c r="BE32" s="908" t="s">
        <v>406</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407</v>
      </c>
      <c r="C33" s="836"/>
      <c r="D33" s="836"/>
      <c r="E33" s="836"/>
      <c r="F33" s="836"/>
      <c r="G33" s="836"/>
      <c r="H33" s="836"/>
      <c r="I33" s="836"/>
      <c r="J33" s="836"/>
      <c r="K33" s="836"/>
      <c r="L33" s="836"/>
      <c r="M33" s="836"/>
      <c r="N33" s="836"/>
      <c r="O33" s="836"/>
      <c r="P33" s="837"/>
      <c r="Q33" s="838">
        <v>327</v>
      </c>
      <c r="R33" s="839"/>
      <c r="S33" s="839"/>
      <c r="T33" s="839"/>
      <c r="U33" s="839"/>
      <c r="V33" s="839">
        <v>319</v>
      </c>
      <c r="W33" s="839"/>
      <c r="X33" s="839"/>
      <c r="Y33" s="839"/>
      <c r="Z33" s="839"/>
      <c r="AA33" s="839">
        <v>8</v>
      </c>
      <c r="AB33" s="839"/>
      <c r="AC33" s="839"/>
      <c r="AD33" s="839"/>
      <c r="AE33" s="840"/>
      <c r="AF33" s="841">
        <v>8</v>
      </c>
      <c r="AG33" s="842"/>
      <c r="AH33" s="842"/>
      <c r="AI33" s="842"/>
      <c r="AJ33" s="843"/>
      <c r="AK33" s="910">
        <v>203</v>
      </c>
      <c r="AL33" s="911"/>
      <c r="AM33" s="911"/>
      <c r="AN33" s="911"/>
      <c r="AO33" s="911"/>
      <c r="AP33" s="911">
        <v>2183</v>
      </c>
      <c r="AQ33" s="911"/>
      <c r="AR33" s="911"/>
      <c r="AS33" s="911"/>
      <c r="AT33" s="911"/>
      <c r="AU33" s="911">
        <v>1427</v>
      </c>
      <c r="AV33" s="911"/>
      <c r="AW33" s="911"/>
      <c r="AX33" s="911"/>
      <c r="AY33" s="911"/>
      <c r="AZ33" s="912" t="s">
        <v>590</v>
      </c>
      <c r="BA33" s="912"/>
      <c r="BB33" s="912"/>
      <c r="BC33" s="912"/>
      <c r="BD33" s="912"/>
      <c r="BE33" s="908" t="s">
        <v>408</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409</v>
      </c>
      <c r="C34" s="836"/>
      <c r="D34" s="836"/>
      <c r="E34" s="836"/>
      <c r="F34" s="836"/>
      <c r="G34" s="836"/>
      <c r="H34" s="836"/>
      <c r="I34" s="836"/>
      <c r="J34" s="836"/>
      <c r="K34" s="836"/>
      <c r="L34" s="836"/>
      <c r="M34" s="836"/>
      <c r="N34" s="836"/>
      <c r="O34" s="836"/>
      <c r="P34" s="837"/>
      <c r="Q34" s="838">
        <v>27</v>
      </c>
      <c r="R34" s="839"/>
      <c r="S34" s="839"/>
      <c r="T34" s="839"/>
      <c r="U34" s="839"/>
      <c r="V34" s="839">
        <v>26</v>
      </c>
      <c r="W34" s="839"/>
      <c r="X34" s="839"/>
      <c r="Y34" s="839"/>
      <c r="Z34" s="839"/>
      <c r="AA34" s="839">
        <v>1</v>
      </c>
      <c r="AB34" s="839"/>
      <c r="AC34" s="839"/>
      <c r="AD34" s="839"/>
      <c r="AE34" s="840"/>
      <c r="AF34" s="841">
        <v>1</v>
      </c>
      <c r="AG34" s="842"/>
      <c r="AH34" s="842"/>
      <c r="AI34" s="842"/>
      <c r="AJ34" s="843"/>
      <c r="AK34" s="910">
        <v>24</v>
      </c>
      <c r="AL34" s="911"/>
      <c r="AM34" s="911"/>
      <c r="AN34" s="911"/>
      <c r="AO34" s="911"/>
      <c r="AP34" s="911">
        <v>128</v>
      </c>
      <c r="AQ34" s="911"/>
      <c r="AR34" s="911"/>
      <c r="AS34" s="911"/>
      <c r="AT34" s="911"/>
      <c r="AU34" s="911">
        <v>84</v>
      </c>
      <c r="AV34" s="911"/>
      <c r="AW34" s="911"/>
      <c r="AX34" s="911"/>
      <c r="AY34" s="911"/>
      <c r="AZ34" s="912" t="s">
        <v>590</v>
      </c>
      <c r="BA34" s="912"/>
      <c r="BB34" s="912"/>
      <c r="BC34" s="912"/>
      <c r="BD34" s="912"/>
      <c r="BE34" s="908" t="s">
        <v>410</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411</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388</v>
      </c>
      <c r="B63" s="870" t="s">
        <v>412</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996</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413</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415</v>
      </c>
      <c r="B66" s="821"/>
      <c r="C66" s="821"/>
      <c r="D66" s="821"/>
      <c r="E66" s="821"/>
      <c r="F66" s="821"/>
      <c r="G66" s="821"/>
      <c r="H66" s="821"/>
      <c r="I66" s="821"/>
      <c r="J66" s="821"/>
      <c r="K66" s="821"/>
      <c r="L66" s="821"/>
      <c r="M66" s="821"/>
      <c r="N66" s="821"/>
      <c r="O66" s="821"/>
      <c r="P66" s="822"/>
      <c r="Q66" s="797" t="s">
        <v>416</v>
      </c>
      <c r="R66" s="798"/>
      <c r="S66" s="798"/>
      <c r="T66" s="798"/>
      <c r="U66" s="799"/>
      <c r="V66" s="797" t="s">
        <v>394</v>
      </c>
      <c r="W66" s="798"/>
      <c r="X66" s="798"/>
      <c r="Y66" s="798"/>
      <c r="Z66" s="799"/>
      <c r="AA66" s="797" t="s">
        <v>417</v>
      </c>
      <c r="AB66" s="798"/>
      <c r="AC66" s="798"/>
      <c r="AD66" s="798"/>
      <c r="AE66" s="799"/>
      <c r="AF66" s="932" t="s">
        <v>418</v>
      </c>
      <c r="AG66" s="893"/>
      <c r="AH66" s="893"/>
      <c r="AI66" s="893"/>
      <c r="AJ66" s="933"/>
      <c r="AK66" s="797" t="s">
        <v>419</v>
      </c>
      <c r="AL66" s="821"/>
      <c r="AM66" s="821"/>
      <c r="AN66" s="821"/>
      <c r="AO66" s="822"/>
      <c r="AP66" s="797" t="s">
        <v>420</v>
      </c>
      <c r="AQ66" s="798"/>
      <c r="AR66" s="798"/>
      <c r="AS66" s="798"/>
      <c r="AT66" s="799"/>
      <c r="AU66" s="797" t="s">
        <v>421</v>
      </c>
      <c r="AV66" s="798"/>
      <c r="AW66" s="798"/>
      <c r="AX66" s="798"/>
      <c r="AY66" s="799"/>
      <c r="AZ66" s="797" t="s">
        <v>376</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591</v>
      </c>
      <c r="C68" s="950"/>
      <c r="D68" s="950"/>
      <c r="E68" s="950"/>
      <c r="F68" s="950"/>
      <c r="G68" s="950"/>
      <c r="H68" s="950"/>
      <c r="I68" s="950"/>
      <c r="J68" s="950"/>
      <c r="K68" s="950"/>
      <c r="L68" s="950"/>
      <c r="M68" s="950"/>
      <c r="N68" s="950"/>
      <c r="O68" s="950"/>
      <c r="P68" s="951"/>
      <c r="Q68" s="952">
        <v>100</v>
      </c>
      <c r="R68" s="946"/>
      <c r="S68" s="946"/>
      <c r="T68" s="946"/>
      <c r="U68" s="946"/>
      <c r="V68" s="946">
        <v>34</v>
      </c>
      <c r="W68" s="946"/>
      <c r="X68" s="946"/>
      <c r="Y68" s="946"/>
      <c r="Z68" s="946"/>
      <c r="AA68" s="946">
        <v>66</v>
      </c>
      <c r="AB68" s="946"/>
      <c r="AC68" s="946"/>
      <c r="AD68" s="946"/>
      <c r="AE68" s="946"/>
      <c r="AF68" s="946">
        <v>58</v>
      </c>
      <c r="AG68" s="946"/>
      <c r="AH68" s="946"/>
      <c r="AI68" s="946"/>
      <c r="AJ68" s="946"/>
      <c r="AK68" s="946" t="s">
        <v>590</v>
      </c>
      <c r="AL68" s="946"/>
      <c r="AM68" s="946"/>
      <c r="AN68" s="946"/>
      <c r="AO68" s="946"/>
      <c r="AP68" s="946" t="s">
        <v>590</v>
      </c>
      <c r="AQ68" s="946"/>
      <c r="AR68" s="946"/>
      <c r="AS68" s="946"/>
      <c r="AT68" s="946"/>
      <c r="AU68" s="946" t="s">
        <v>590</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592</v>
      </c>
      <c r="C69" s="954"/>
      <c r="D69" s="954"/>
      <c r="E69" s="954"/>
      <c r="F69" s="954"/>
      <c r="G69" s="954"/>
      <c r="H69" s="954"/>
      <c r="I69" s="954"/>
      <c r="J69" s="954"/>
      <c r="K69" s="954"/>
      <c r="L69" s="954"/>
      <c r="M69" s="954"/>
      <c r="N69" s="954"/>
      <c r="O69" s="954"/>
      <c r="P69" s="955"/>
      <c r="Q69" s="956">
        <v>2896</v>
      </c>
      <c r="R69" s="911"/>
      <c r="S69" s="911"/>
      <c r="T69" s="911"/>
      <c r="U69" s="911"/>
      <c r="V69" s="911">
        <v>2819</v>
      </c>
      <c r="W69" s="911"/>
      <c r="X69" s="911"/>
      <c r="Y69" s="911"/>
      <c r="Z69" s="911"/>
      <c r="AA69" s="911">
        <v>77</v>
      </c>
      <c r="AB69" s="911"/>
      <c r="AC69" s="911"/>
      <c r="AD69" s="911"/>
      <c r="AE69" s="911"/>
      <c r="AF69" s="911">
        <v>64</v>
      </c>
      <c r="AG69" s="911"/>
      <c r="AH69" s="911"/>
      <c r="AI69" s="911"/>
      <c r="AJ69" s="911"/>
      <c r="AK69" s="911" t="s">
        <v>590</v>
      </c>
      <c r="AL69" s="911"/>
      <c r="AM69" s="911"/>
      <c r="AN69" s="911"/>
      <c r="AO69" s="911"/>
      <c r="AP69" s="911">
        <v>3844</v>
      </c>
      <c r="AQ69" s="911"/>
      <c r="AR69" s="911"/>
      <c r="AS69" s="911"/>
      <c r="AT69" s="911"/>
      <c r="AU69" s="911">
        <v>283</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593</v>
      </c>
      <c r="C70" s="954"/>
      <c r="D70" s="954"/>
      <c r="E70" s="954"/>
      <c r="F70" s="954"/>
      <c r="G70" s="954"/>
      <c r="H70" s="954"/>
      <c r="I70" s="954"/>
      <c r="J70" s="954"/>
      <c r="K70" s="954"/>
      <c r="L70" s="954"/>
      <c r="M70" s="954"/>
      <c r="N70" s="954"/>
      <c r="O70" s="954"/>
      <c r="P70" s="955"/>
      <c r="Q70" s="956">
        <v>194</v>
      </c>
      <c r="R70" s="911"/>
      <c r="S70" s="911"/>
      <c r="T70" s="911"/>
      <c r="U70" s="911"/>
      <c r="V70" s="911">
        <v>179</v>
      </c>
      <c r="W70" s="911"/>
      <c r="X70" s="911"/>
      <c r="Y70" s="911"/>
      <c r="Z70" s="911"/>
      <c r="AA70" s="911">
        <v>16</v>
      </c>
      <c r="AB70" s="911"/>
      <c r="AC70" s="911"/>
      <c r="AD70" s="911"/>
      <c r="AE70" s="911"/>
      <c r="AF70" s="911">
        <v>16</v>
      </c>
      <c r="AG70" s="911"/>
      <c r="AH70" s="911"/>
      <c r="AI70" s="911"/>
      <c r="AJ70" s="911"/>
      <c r="AK70" s="911" t="s">
        <v>590</v>
      </c>
      <c r="AL70" s="911"/>
      <c r="AM70" s="911"/>
      <c r="AN70" s="911"/>
      <c r="AO70" s="911"/>
      <c r="AP70" s="911" t="s">
        <v>590</v>
      </c>
      <c r="AQ70" s="911"/>
      <c r="AR70" s="911"/>
      <c r="AS70" s="911"/>
      <c r="AT70" s="911"/>
      <c r="AU70" s="911" t="s">
        <v>590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594</v>
      </c>
      <c r="C71" s="954"/>
      <c r="D71" s="954"/>
      <c r="E71" s="954"/>
      <c r="F71" s="954"/>
      <c r="G71" s="954"/>
      <c r="H71" s="954"/>
      <c r="I71" s="954"/>
      <c r="J71" s="954"/>
      <c r="K71" s="954"/>
      <c r="L71" s="954"/>
      <c r="M71" s="954"/>
      <c r="N71" s="954"/>
      <c r="O71" s="954"/>
      <c r="P71" s="955"/>
      <c r="Q71" s="956">
        <v>1167375</v>
      </c>
      <c r="R71" s="911"/>
      <c r="S71" s="911"/>
      <c r="T71" s="911"/>
      <c r="U71" s="911"/>
      <c r="V71" s="911">
        <v>1136425</v>
      </c>
      <c r="W71" s="911"/>
      <c r="X71" s="911"/>
      <c r="Y71" s="911"/>
      <c r="Z71" s="911"/>
      <c r="AA71" s="911">
        <v>30950</v>
      </c>
      <c r="AB71" s="911"/>
      <c r="AC71" s="911"/>
      <c r="AD71" s="911"/>
      <c r="AE71" s="911"/>
      <c r="AF71" s="911">
        <v>30950</v>
      </c>
      <c r="AG71" s="911"/>
      <c r="AH71" s="911"/>
      <c r="AI71" s="911"/>
      <c r="AJ71" s="911"/>
      <c r="AK71" s="911">
        <v>7000</v>
      </c>
      <c r="AL71" s="911"/>
      <c r="AM71" s="911"/>
      <c r="AN71" s="911"/>
      <c r="AO71" s="911"/>
      <c r="AP71" s="911" t="s">
        <v>590</v>
      </c>
      <c r="AQ71" s="911"/>
      <c r="AR71" s="911"/>
      <c r="AS71" s="911"/>
      <c r="AT71" s="911"/>
      <c r="AU71" s="911" t="s">
        <v>590</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595</v>
      </c>
      <c r="C72" s="954"/>
      <c r="D72" s="954"/>
      <c r="E72" s="954"/>
      <c r="F72" s="954"/>
      <c r="G72" s="954"/>
      <c r="H72" s="954"/>
      <c r="I72" s="954"/>
      <c r="J72" s="954"/>
      <c r="K72" s="954"/>
      <c r="L72" s="954"/>
      <c r="M72" s="954"/>
      <c r="N72" s="954"/>
      <c r="O72" s="954"/>
      <c r="P72" s="955"/>
      <c r="Q72" s="956">
        <v>39841</v>
      </c>
      <c r="R72" s="911"/>
      <c r="S72" s="911"/>
      <c r="T72" s="911"/>
      <c r="U72" s="911"/>
      <c r="V72" s="911">
        <v>33505</v>
      </c>
      <c r="W72" s="911"/>
      <c r="X72" s="911"/>
      <c r="Y72" s="911"/>
      <c r="Z72" s="911"/>
      <c r="AA72" s="911">
        <v>6336</v>
      </c>
      <c r="AB72" s="911"/>
      <c r="AC72" s="911"/>
      <c r="AD72" s="911"/>
      <c r="AE72" s="911"/>
      <c r="AF72" s="911">
        <v>18410</v>
      </c>
      <c r="AG72" s="911"/>
      <c r="AH72" s="911"/>
      <c r="AI72" s="911"/>
      <c r="AJ72" s="911"/>
      <c r="AK72" s="911" t="s">
        <v>590</v>
      </c>
      <c r="AL72" s="911"/>
      <c r="AM72" s="911"/>
      <c r="AN72" s="911"/>
      <c r="AO72" s="911"/>
      <c r="AP72" s="911">
        <v>124747</v>
      </c>
      <c r="AQ72" s="911"/>
      <c r="AR72" s="911"/>
      <c r="AS72" s="911"/>
      <c r="AT72" s="911"/>
      <c r="AU72" s="911" t="s">
        <v>590</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596</v>
      </c>
      <c r="C73" s="954"/>
      <c r="D73" s="954"/>
      <c r="E73" s="954"/>
      <c r="F73" s="954"/>
      <c r="G73" s="954"/>
      <c r="H73" s="954"/>
      <c r="I73" s="954"/>
      <c r="J73" s="954"/>
      <c r="K73" s="954"/>
      <c r="L73" s="954"/>
      <c r="M73" s="954"/>
      <c r="N73" s="954"/>
      <c r="O73" s="954"/>
      <c r="P73" s="955"/>
      <c r="Q73" s="956">
        <v>7860</v>
      </c>
      <c r="R73" s="911"/>
      <c r="S73" s="911"/>
      <c r="T73" s="911"/>
      <c r="U73" s="911"/>
      <c r="V73" s="911">
        <v>5951</v>
      </c>
      <c r="W73" s="911"/>
      <c r="X73" s="911"/>
      <c r="Y73" s="911"/>
      <c r="Z73" s="911"/>
      <c r="AA73" s="911">
        <v>1909</v>
      </c>
      <c r="AB73" s="911"/>
      <c r="AC73" s="911"/>
      <c r="AD73" s="911"/>
      <c r="AE73" s="911"/>
      <c r="AF73" s="911">
        <v>17771</v>
      </c>
      <c r="AG73" s="911"/>
      <c r="AH73" s="911"/>
      <c r="AI73" s="911"/>
      <c r="AJ73" s="911"/>
      <c r="AK73" s="911" t="s">
        <v>590</v>
      </c>
      <c r="AL73" s="911"/>
      <c r="AM73" s="911"/>
      <c r="AN73" s="911"/>
      <c r="AO73" s="911"/>
      <c r="AP73" s="911">
        <v>15061</v>
      </c>
      <c r="AQ73" s="911"/>
      <c r="AR73" s="911"/>
      <c r="AS73" s="911"/>
      <c r="AT73" s="911"/>
      <c r="AU73" s="911" t="s">
        <v>590</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388</v>
      </c>
      <c r="B88" s="870" t="s">
        <v>422</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67269</v>
      </c>
      <c r="AG88" s="922"/>
      <c r="AH88" s="922"/>
      <c r="AI88" s="922"/>
      <c r="AJ88" s="922"/>
      <c r="AK88" s="919"/>
      <c r="AL88" s="919"/>
      <c r="AM88" s="919"/>
      <c r="AN88" s="919"/>
      <c r="AO88" s="919"/>
      <c r="AP88" s="922">
        <v>143652</v>
      </c>
      <c r="AQ88" s="922"/>
      <c r="AR88" s="922"/>
      <c r="AS88" s="922"/>
      <c r="AT88" s="922"/>
      <c r="AU88" s="922">
        <v>283</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423</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10</v>
      </c>
      <c r="CS102" s="930"/>
      <c r="CT102" s="930"/>
      <c r="CU102" s="930"/>
      <c r="CV102" s="973"/>
      <c r="CW102" s="972" t="s">
        <v>598</v>
      </c>
      <c r="CX102" s="930"/>
      <c r="CY102" s="930"/>
      <c r="CZ102" s="930"/>
      <c r="DA102" s="973"/>
      <c r="DB102" s="972" t="s">
        <v>598</v>
      </c>
      <c r="DC102" s="930"/>
      <c r="DD102" s="930"/>
      <c r="DE102" s="930"/>
      <c r="DF102" s="973"/>
      <c r="DG102" s="972" t="s">
        <v>598</v>
      </c>
      <c r="DH102" s="930"/>
      <c r="DI102" s="930"/>
      <c r="DJ102" s="930"/>
      <c r="DK102" s="973"/>
      <c r="DL102" s="972" t="s">
        <v>598</v>
      </c>
      <c r="DM102" s="930"/>
      <c r="DN102" s="930"/>
      <c r="DO102" s="930"/>
      <c r="DP102" s="973"/>
      <c r="DQ102" s="972" t="s">
        <v>598</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424</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425</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428</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429</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430</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431</v>
      </c>
      <c r="AB109" s="975"/>
      <c r="AC109" s="975"/>
      <c r="AD109" s="975"/>
      <c r="AE109" s="976"/>
      <c r="AF109" s="974" t="s">
        <v>307</v>
      </c>
      <c r="AG109" s="975"/>
      <c r="AH109" s="975"/>
      <c r="AI109" s="975"/>
      <c r="AJ109" s="976"/>
      <c r="AK109" s="974" t="s">
        <v>306</v>
      </c>
      <c r="AL109" s="975"/>
      <c r="AM109" s="975"/>
      <c r="AN109" s="975"/>
      <c r="AO109" s="976"/>
      <c r="AP109" s="974" t="s">
        <v>432</v>
      </c>
      <c r="AQ109" s="975"/>
      <c r="AR109" s="975"/>
      <c r="AS109" s="975"/>
      <c r="AT109" s="977"/>
      <c r="AU109" s="994" t="s">
        <v>430</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431</v>
      </c>
      <c r="BR109" s="975"/>
      <c r="BS109" s="975"/>
      <c r="BT109" s="975"/>
      <c r="BU109" s="976"/>
      <c r="BV109" s="974" t="s">
        <v>307</v>
      </c>
      <c r="BW109" s="975"/>
      <c r="BX109" s="975"/>
      <c r="BY109" s="975"/>
      <c r="BZ109" s="976"/>
      <c r="CA109" s="974" t="s">
        <v>306</v>
      </c>
      <c r="CB109" s="975"/>
      <c r="CC109" s="975"/>
      <c r="CD109" s="975"/>
      <c r="CE109" s="976"/>
      <c r="CF109" s="995" t="s">
        <v>432</v>
      </c>
      <c r="CG109" s="995"/>
      <c r="CH109" s="995"/>
      <c r="CI109" s="995"/>
      <c r="CJ109" s="995"/>
      <c r="CK109" s="974" t="s">
        <v>433</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431</v>
      </c>
      <c r="DH109" s="975"/>
      <c r="DI109" s="975"/>
      <c r="DJ109" s="975"/>
      <c r="DK109" s="976"/>
      <c r="DL109" s="974" t="s">
        <v>307</v>
      </c>
      <c r="DM109" s="975"/>
      <c r="DN109" s="975"/>
      <c r="DO109" s="975"/>
      <c r="DP109" s="976"/>
      <c r="DQ109" s="974" t="s">
        <v>306</v>
      </c>
      <c r="DR109" s="975"/>
      <c r="DS109" s="975"/>
      <c r="DT109" s="975"/>
      <c r="DU109" s="976"/>
      <c r="DV109" s="974" t="s">
        <v>432</v>
      </c>
      <c r="DW109" s="975"/>
      <c r="DX109" s="975"/>
      <c r="DY109" s="975"/>
      <c r="DZ109" s="977"/>
    </row>
    <row r="110" spans="1:131" s="246" customFormat="1" ht="26.25" customHeight="1" x14ac:dyDescent="0.15">
      <c r="A110" s="978" t="s">
        <v>434</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459511</v>
      </c>
      <c r="AB110" s="982"/>
      <c r="AC110" s="982"/>
      <c r="AD110" s="982"/>
      <c r="AE110" s="983"/>
      <c r="AF110" s="984">
        <v>481530</v>
      </c>
      <c r="AG110" s="982"/>
      <c r="AH110" s="982"/>
      <c r="AI110" s="982"/>
      <c r="AJ110" s="983"/>
      <c r="AK110" s="984">
        <v>509110</v>
      </c>
      <c r="AL110" s="982"/>
      <c r="AM110" s="982"/>
      <c r="AN110" s="982"/>
      <c r="AO110" s="983"/>
      <c r="AP110" s="985">
        <v>17.8</v>
      </c>
      <c r="AQ110" s="986"/>
      <c r="AR110" s="986"/>
      <c r="AS110" s="986"/>
      <c r="AT110" s="987"/>
      <c r="AU110" s="988" t="s">
        <v>73</v>
      </c>
      <c r="AV110" s="989"/>
      <c r="AW110" s="989"/>
      <c r="AX110" s="989"/>
      <c r="AY110" s="989"/>
      <c r="AZ110" s="1030" t="s">
        <v>435</v>
      </c>
      <c r="BA110" s="979"/>
      <c r="BB110" s="979"/>
      <c r="BC110" s="979"/>
      <c r="BD110" s="979"/>
      <c r="BE110" s="979"/>
      <c r="BF110" s="979"/>
      <c r="BG110" s="979"/>
      <c r="BH110" s="979"/>
      <c r="BI110" s="979"/>
      <c r="BJ110" s="979"/>
      <c r="BK110" s="979"/>
      <c r="BL110" s="979"/>
      <c r="BM110" s="979"/>
      <c r="BN110" s="979"/>
      <c r="BO110" s="979"/>
      <c r="BP110" s="980"/>
      <c r="BQ110" s="1016">
        <v>5825744</v>
      </c>
      <c r="BR110" s="1017"/>
      <c r="BS110" s="1017"/>
      <c r="BT110" s="1017"/>
      <c r="BU110" s="1017"/>
      <c r="BV110" s="1017">
        <v>5618859</v>
      </c>
      <c r="BW110" s="1017"/>
      <c r="BX110" s="1017"/>
      <c r="BY110" s="1017"/>
      <c r="BZ110" s="1017"/>
      <c r="CA110" s="1017">
        <v>5633739</v>
      </c>
      <c r="CB110" s="1017"/>
      <c r="CC110" s="1017"/>
      <c r="CD110" s="1017"/>
      <c r="CE110" s="1017"/>
      <c r="CF110" s="1031">
        <v>197</v>
      </c>
      <c r="CG110" s="1032"/>
      <c r="CH110" s="1032"/>
      <c r="CI110" s="1032"/>
      <c r="CJ110" s="1032"/>
      <c r="CK110" s="1033" t="s">
        <v>436</v>
      </c>
      <c r="CL110" s="1034"/>
      <c r="CM110" s="1013" t="s">
        <v>437</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438</v>
      </c>
      <c r="DH110" s="1017"/>
      <c r="DI110" s="1017"/>
      <c r="DJ110" s="1017"/>
      <c r="DK110" s="1017"/>
      <c r="DL110" s="1017" t="s">
        <v>439</v>
      </c>
      <c r="DM110" s="1017"/>
      <c r="DN110" s="1017"/>
      <c r="DO110" s="1017"/>
      <c r="DP110" s="1017"/>
      <c r="DQ110" s="1017" t="s">
        <v>440</v>
      </c>
      <c r="DR110" s="1017"/>
      <c r="DS110" s="1017"/>
      <c r="DT110" s="1017"/>
      <c r="DU110" s="1017"/>
      <c r="DV110" s="1018" t="s">
        <v>413</v>
      </c>
      <c r="DW110" s="1018"/>
      <c r="DX110" s="1018"/>
      <c r="DY110" s="1018"/>
      <c r="DZ110" s="1019"/>
    </row>
    <row r="111" spans="1:131" s="246" customFormat="1" ht="26.25" customHeight="1" x14ac:dyDescent="0.15">
      <c r="A111" s="1020" t="s">
        <v>441</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128</v>
      </c>
      <c r="AB111" s="1024"/>
      <c r="AC111" s="1024"/>
      <c r="AD111" s="1024"/>
      <c r="AE111" s="1025"/>
      <c r="AF111" s="1026" t="s">
        <v>440</v>
      </c>
      <c r="AG111" s="1024"/>
      <c r="AH111" s="1024"/>
      <c r="AI111" s="1024"/>
      <c r="AJ111" s="1025"/>
      <c r="AK111" s="1026" t="s">
        <v>128</v>
      </c>
      <c r="AL111" s="1024"/>
      <c r="AM111" s="1024"/>
      <c r="AN111" s="1024"/>
      <c r="AO111" s="1025"/>
      <c r="AP111" s="1027" t="s">
        <v>438</v>
      </c>
      <c r="AQ111" s="1028"/>
      <c r="AR111" s="1028"/>
      <c r="AS111" s="1028"/>
      <c r="AT111" s="1029"/>
      <c r="AU111" s="990"/>
      <c r="AV111" s="991"/>
      <c r="AW111" s="991"/>
      <c r="AX111" s="991"/>
      <c r="AY111" s="991"/>
      <c r="AZ111" s="1039" t="s">
        <v>442</v>
      </c>
      <c r="BA111" s="1040"/>
      <c r="BB111" s="1040"/>
      <c r="BC111" s="1040"/>
      <c r="BD111" s="1040"/>
      <c r="BE111" s="1040"/>
      <c r="BF111" s="1040"/>
      <c r="BG111" s="1040"/>
      <c r="BH111" s="1040"/>
      <c r="BI111" s="1040"/>
      <c r="BJ111" s="1040"/>
      <c r="BK111" s="1040"/>
      <c r="BL111" s="1040"/>
      <c r="BM111" s="1040"/>
      <c r="BN111" s="1040"/>
      <c r="BO111" s="1040"/>
      <c r="BP111" s="1041"/>
      <c r="BQ111" s="1009" t="s">
        <v>443</v>
      </c>
      <c r="BR111" s="1010"/>
      <c r="BS111" s="1010"/>
      <c r="BT111" s="1010"/>
      <c r="BU111" s="1010"/>
      <c r="BV111" s="1010" t="s">
        <v>128</v>
      </c>
      <c r="BW111" s="1010"/>
      <c r="BX111" s="1010"/>
      <c r="BY111" s="1010"/>
      <c r="BZ111" s="1010"/>
      <c r="CA111" s="1010" t="s">
        <v>128</v>
      </c>
      <c r="CB111" s="1010"/>
      <c r="CC111" s="1010"/>
      <c r="CD111" s="1010"/>
      <c r="CE111" s="1010"/>
      <c r="CF111" s="1004" t="s">
        <v>440</v>
      </c>
      <c r="CG111" s="1005"/>
      <c r="CH111" s="1005"/>
      <c r="CI111" s="1005"/>
      <c r="CJ111" s="1005"/>
      <c r="CK111" s="1035"/>
      <c r="CL111" s="1036"/>
      <c r="CM111" s="1006" t="s">
        <v>444</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128</v>
      </c>
      <c r="DH111" s="1010"/>
      <c r="DI111" s="1010"/>
      <c r="DJ111" s="1010"/>
      <c r="DK111" s="1010"/>
      <c r="DL111" s="1010" t="s">
        <v>128</v>
      </c>
      <c r="DM111" s="1010"/>
      <c r="DN111" s="1010"/>
      <c r="DO111" s="1010"/>
      <c r="DP111" s="1010"/>
      <c r="DQ111" s="1010" t="s">
        <v>440</v>
      </c>
      <c r="DR111" s="1010"/>
      <c r="DS111" s="1010"/>
      <c r="DT111" s="1010"/>
      <c r="DU111" s="1010"/>
      <c r="DV111" s="1011" t="s">
        <v>440</v>
      </c>
      <c r="DW111" s="1011"/>
      <c r="DX111" s="1011"/>
      <c r="DY111" s="1011"/>
      <c r="DZ111" s="1012"/>
    </row>
    <row r="112" spans="1:131" s="246" customFormat="1" ht="26.25" customHeight="1" x14ac:dyDescent="0.15">
      <c r="A112" s="1042" t="s">
        <v>445</v>
      </c>
      <c r="B112" s="1043"/>
      <c r="C112" s="1040" t="s">
        <v>446</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440</v>
      </c>
      <c r="AB112" s="1049"/>
      <c r="AC112" s="1049"/>
      <c r="AD112" s="1049"/>
      <c r="AE112" s="1050"/>
      <c r="AF112" s="1051" t="s">
        <v>128</v>
      </c>
      <c r="AG112" s="1049"/>
      <c r="AH112" s="1049"/>
      <c r="AI112" s="1049"/>
      <c r="AJ112" s="1050"/>
      <c r="AK112" s="1051" t="s">
        <v>443</v>
      </c>
      <c r="AL112" s="1049"/>
      <c r="AM112" s="1049"/>
      <c r="AN112" s="1049"/>
      <c r="AO112" s="1050"/>
      <c r="AP112" s="1052" t="s">
        <v>128</v>
      </c>
      <c r="AQ112" s="1053"/>
      <c r="AR112" s="1053"/>
      <c r="AS112" s="1053"/>
      <c r="AT112" s="1054"/>
      <c r="AU112" s="990"/>
      <c r="AV112" s="991"/>
      <c r="AW112" s="991"/>
      <c r="AX112" s="991"/>
      <c r="AY112" s="991"/>
      <c r="AZ112" s="1039" t="s">
        <v>447</v>
      </c>
      <c r="BA112" s="1040"/>
      <c r="BB112" s="1040"/>
      <c r="BC112" s="1040"/>
      <c r="BD112" s="1040"/>
      <c r="BE112" s="1040"/>
      <c r="BF112" s="1040"/>
      <c r="BG112" s="1040"/>
      <c r="BH112" s="1040"/>
      <c r="BI112" s="1040"/>
      <c r="BJ112" s="1040"/>
      <c r="BK112" s="1040"/>
      <c r="BL112" s="1040"/>
      <c r="BM112" s="1040"/>
      <c r="BN112" s="1040"/>
      <c r="BO112" s="1040"/>
      <c r="BP112" s="1041"/>
      <c r="BQ112" s="1009">
        <v>4899309</v>
      </c>
      <c r="BR112" s="1010"/>
      <c r="BS112" s="1010"/>
      <c r="BT112" s="1010"/>
      <c r="BU112" s="1010"/>
      <c r="BV112" s="1010">
        <v>4786138</v>
      </c>
      <c r="BW112" s="1010"/>
      <c r="BX112" s="1010"/>
      <c r="BY112" s="1010"/>
      <c r="BZ112" s="1010"/>
      <c r="CA112" s="1010">
        <v>4623453</v>
      </c>
      <c r="CB112" s="1010"/>
      <c r="CC112" s="1010"/>
      <c r="CD112" s="1010"/>
      <c r="CE112" s="1010"/>
      <c r="CF112" s="1004">
        <v>161.69999999999999</v>
      </c>
      <c r="CG112" s="1005"/>
      <c r="CH112" s="1005"/>
      <c r="CI112" s="1005"/>
      <c r="CJ112" s="1005"/>
      <c r="CK112" s="1035"/>
      <c r="CL112" s="1036"/>
      <c r="CM112" s="1006" t="s">
        <v>448</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449</v>
      </c>
      <c r="DH112" s="1010"/>
      <c r="DI112" s="1010"/>
      <c r="DJ112" s="1010"/>
      <c r="DK112" s="1010"/>
      <c r="DL112" s="1010" t="s">
        <v>413</v>
      </c>
      <c r="DM112" s="1010"/>
      <c r="DN112" s="1010"/>
      <c r="DO112" s="1010"/>
      <c r="DP112" s="1010"/>
      <c r="DQ112" s="1010" t="s">
        <v>440</v>
      </c>
      <c r="DR112" s="1010"/>
      <c r="DS112" s="1010"/>
      <c r="DT112" s="1010"/>
      <c r="DU112" s="1010"/>
      <c r="DV112" s="1011" t="s">
        <v>438</v>
      </c>
      <c r="DW112" s="1011"/>
      <c r="DX112" s="1011"/>
      <c r="DY112" s="1011"/>
      <c r="DZ112" s="1012"/>
    </row>
    <row r="113" spans="1:130" s="246" customFormat="1" ht="26.25" customHeight="1" x14ac:dyDescent="0.15">
      <c r="A113" s="1044"/>
      <c r="B113" s="1045"/>
      <c r="C113" s="1040" t="s">
        <v>450</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373795</v>
      </c>
      <c r="AB113" s="1024"/>
      <c r="AC113" s="1024"/>
      <c r="AD113" s="1024"/>
      <c r="AE113" s="1025"/>
      <c r="AF113" s="1026">
        <v>339210</v>
      </c>
      <c r="AG113" s="1024"/>
      <c r="AH113" s="1024"/>
      <c r="AI113" s="1024"/>
      <c r="AJ113" s="1025"/>
      <c r="AK113" s="1026">
        <v>337433</v>
      </c>
      <c r="AL113" s="1024"/>
      <c r="AM113" s="1024"/>
      <c r="AN113" s="1024"/>
      <c r="AO113" s="1025"/>
      <c r="AP113" s="1027">
        <v>11.8</v>
      </c>
      <c r="AQ113" s="1028"/>
      <c r="AR113" s="1028"/>
      <c r="AS113" s="1028"/>
      <c r="AT113" s="1029"/>
      <c r="AU113" s="990"/>
      <c r="AV113" s="991"/>
      <c r="AW113" s="991"/>
      <c r="AX113" s="991"/>
      <c r="AY113" s="991"/>
      <c r="AZ113" s="1039" t="s">
        <v>451</v>
      </c>
      <c r="BA113" s="1040"/>
      <c r="BB113" s="1040"/>
      <c r="BC113" s="1040"/>
      <c r="BD113" s="1040"/>
      <c r="BE113" s="1040"/>
      <c r="BF113" s="1040"/>
      <c r="BG113" s="1040"/>
      <c r="BH113" s="1040"/>
      <c r="BI113" s="1040"/>
      <c r="BJ113" s="1040"/>
      <c r="BK113" s="1040"/>
      <c r="BL113" s="1040"/>
      <c r="BM113" s="1040"/>
      <c r="BN113" s="1040"/>
      <c r="BO113" s="1040"/>
      <c r="BP113" s="1041"/>
      <c r="BQ113" s="1009">
        <v>443127</v>
      </c>
      <c r="BR113" s="1010"/>
      <c r="BS113" s="1010"/>
      <c r="BT113" s="1010"/>
      <c r="BU113" s="1010"/>
      <c r="BV113" s="1010">
        <v>363899</v>
      </c>
      <c r="BW113" s="1010"/>
      <c r="BX113" s="1010"/>
      <c r="BY113" s="1010"/>
      <c r="BZ113" s="1010"/>
      <c r="CA113" s="1010">
        <v>283444</v>
      </c>
      <c r="CB113" s="1010"/>
      <c r="CC113" s="1010"/>
      <c r="CD113" s="1010"/>
      <c r="CE113" s="1010"/>
      <c r="CF113" s="1004">
        <v>9.9</v>
      </c>
      <c r="CG113" s="1005"/>
      <c r="CH113" s="1005"/>
      <c r="CI113" s="1005"/>
      <c r="CJ113" s="1005"/>
      <c r="CK113" s="1035"/>
      <c r="CL113" s="1036"/>
      <c r="CM113" s="1006" t="s">
        <v>452</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453</v>
      </c>
      <c r="DH113" s="1049"/>
      <c r="DI113" s="1049"/>
      <c r="DJ113" s="1049"/>
      <c r="DK113" s="1050"/>
      <c r="DL113" s="1051" t="s">
        <v>438</v>
      </c>
      <c r="DM113" s="1049"/>
      <c r="DN113" s="1049"/>
      <c r="DO113" s="1049"/>
      <c r="DP113" s="1050"/>
      <c r="DQ113" s="1051" t="s">
        <v>449</v>
      </c>
      <c r="DR113" s="1049"/>
      <c r="DS113" s="1049"/>
      <c r="DT113" s="1049"/>
      <c r="DU113" s="1050"/>
      <c r="DV113" s="1052" t="s">
        <v>438</v>
      </c>
      <c r="DW113" s="1053"/>
      <c r="DX113" s="1053"/>
      <c r="DY113" s="1053"/>
      <c r="DZ113" s="1054"/>
    </row>
    <row r="114" spans="1:130" s="246" customFormat="1" ht="26.25" customHeight="1" x14ac:dyDescent="0.15">
      <c r="A114" s="1044"/>
      <c r="B114" s="1045"/>
      <c r="C114" s="1040" t="s">
        <v>454</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85710</v>
      </c>
      <c r="AB114" s="1049"/>
      <c r="AC114" s="1049"/>
      <c r="AD114" s="1049"/>
      <c r="AE114" s="1050"/>
      <c r="AF114" s="1051">
        <v>85710</v>
      </c>
      <c r="AG114" s="1049"/>
      <c r="AH114" s="1049"/>
      <c r="AI114" s="1049"/>
      <c r="AJ114" s="1050"/>
      <c r="AK114" s="1051">
        <v>85710</v>
      </c>
      <c r="AL114" s="1049"/>
      <c r="AM114" s="1049"/>
      <c r="AN114" s="1049"/>
      <c r="AO114" s="1050"/>
      <c r="AP114" s="1052">
        <v>3</v>
      </c>
      <c r="AQ114" s="1053"/>
      <c r="AR114" s="1053"/>
      <c r="AS114" s="1053"/>
      <c r="AT114" s="1054"/>
      <c r="AU114" s="990"/>
      <c r="AV114" s="991"/>
      <c r="AW114" s="991"/>
      <c r="AX114" s="991"/>
      <c r="AY114" s="991"/>
      <c r="AZ114" s="1039" t="s">
        <v>455</v>
      </c>
      <c r="BA114" s="1040"/>
      <c r="BB114" s="1040"/>
      <c r="BC114" s="1040"/>
      <c r="BD114" s="1040"/>
      <c r="BE114" s="1040"/>
      <c r="BF114" s="1040"/>
      <c r="BG114" s="1040"/>
      <c r="BH114" s="1040"/>
      <c r="BI114" s="1040"/>
      <c r="BJ114" s="1040"/>
      <c r="BK114" s="1040"/>
      <c r="BL114" s="1040"/>
      <c r="BM114" s="1040"/>
      <c r="BN114" s="1040"/>
      <c r="BO114" s="1040"/>
      <c r="BP114" s="1041"/>
      <c r="BQ114" s="1009">
        <v>885520</v>
      </c>
      <c r="BR114" s="1010"/>
      <c r="BS114" s="1010"/>
      <c r="BT114" s="1010"/>
      <c r="BU114" s="1010"/>
      <c r="BV114" s="1010">
        <v>863200</v>
      </c>
      <c r="BW114" s="1010"/>
      <c r="BX114" s="1010"/>
      <c r="BY114" s="1010"/>
      <c r="BZ114" s="1010"/>
      <c r="CA114" s="1010">
        <v>876110</v>
      </c>
      <c r="CB114" s="1010"/>
      <c r="CC114" s="1010"/>
      <c r="CD114" s="1010"/>
      <c r="CE114" s="1010"/>
      <c r="CF114" s="1004">
        <v>30.6</v>
      </c>
      <c r="CG114" s="1005"/>
      <c r="CH114" s="1005"/>
      <c r="CI114" s="1005"/>
      <c r="CJ114" s="1005"/>
      <c r="CK114" s="1035"/>
      <c r="CL114" s="1036"/>
      <c r="CM114" s="1006" t="s">
        <v>456</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438</v>
      </c>
      <c r="DH114" s="1049"/>
      <c r="DI114" s="1049"/>
      <c r="DJ114" s="1049"/>
      <c r="DK114" s="1050"/>
      <c r="DL114" s="1051" t="s">
        <v>443</v>
      </c>
      <c r="DM114" s="1049"/>
      <c r="DN114" s="1049"/>
      <c r="DO114" s="1049"/>
      <c r="DP114" s="1050"/>
      <c r="DQ114" s="1051" t="s">
        <v>457</v>
      </c>
      <c r="DR114" s="1049"/>
      <c r="DS114" s="1049"/>
      <c r="DT114" s="1049"/>
      <c r="DU114" s="1050"/>
      <c r="DV114" s="1052" t="s">
        <v>443</v>
      </c>
      <c r="DW114" s="1053"/>
      <c r="DX114" s="1053"/>
      <c r="DY114" s="1053"/>
      <c r="DZ114" s="1054"/>
    </row>
    <row r="115" spans="1:130" s="246" customFormat="1" ht="26.25" customHeight="1" x14ac:dyDescent="0.15">
      <c r="A115" s="1044"/>
      <c r="B115" s="1045"/>
      <c r="C115" s="1040" t="s">
        <v>458</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440</v>
      </c>
      <c r="AB115" s="1024"/>
      <c r="AC115" s="1024"/>
      <c r="AD115" s="1024"/>
      <c r="AE115" s="1025"/>
      <c r="AF115" s="1026" t="s">
        <v>459</v>
      </c>
      <c r="AG115" s="1024"/>
      <c r="AH115" s="1024"/>
      <c r="AI115" s="1024"/>
      <c r="AJ115" s="1025"/>
      <c r="AK115" s="1026" t="s">
        <v>440</v>
      </c>
      <c r="AL115" s="1024"/>
      <c r="AM115" s="1024"/>
      <c r="AN115" s="1024"/>
      <c r="AO115" s="1025"/>
      <c r="AP115" s="1027" t="s">
        <v>449</v>
      </c>
      <c r="AQ115" s="1028"/>
      <c r="AR115" s="1028"/>
      <c r="AS115" s="1028"/>
      <c r="AT115" s="1029"/>
      <c r="AU115" s="990"/>
      <c r="AV115" s="991"/>
      <c r="AW115" s="991"/>
      <c r="AX115" s="991"/>
      <c r="AY115" s="991"/>
      <c r="AZ115" s="1039" t="s">
        <v>460</v>
      </c>
      <c r="BA115" s="1040"/>
      <c r="BB115" s="1040"/>
      <c r="BC115" s="1040"/>
      <c r="BD115" s="1040"/>
      <c r="BE115" s="1040"/>
      <c r="BF115" s="1040"/>
      <c r="BG115" s="1040"/>
      <c r="BH115" s="1040"/>
      <c r="BI115" s="1040"/>
      <c r="BJ115" s="1040"/>
      <c r="BK115" s="1040"/>
      <c r="BL115" s="1040"/>
      <c r="BM115" s="1040"/>
      <c r="BN115" s="1040"/>
      <c r="BO115" s="1040"/>
      <c r="BP115" s="1041"/>
      <c r="BQ115" s="1009" t="s">
        <v>439</v>
      </c>
      <c r="BR115" s="1010"/>
      <c r="BS115" s="1010"/>
      <c r="BT115" s="1010"/>
      <c r="BU115" s="1010"/>
      <c r="BV115" s="1010" t="s">
        <v>438</v>
      </c>
      <c r="BW115" s="1010"/>
      <c r="BX115" s="1010"/>
      <c r="BY115" s="1010"/>
      <c r="BZ115" s="1010"/>
      <c r="CA115" s="1010" t="s">
        <v>413</v>
      </c>
      <c r="CB115" s="1010"/>
      <c r="CC115" s="1010"/>
      <c r="CD115" s="1010"/>
      <c r="CE115" s="1010"/>
      <c r="CF115" s="1004" t="s">
        <v>440</v>
      </c>
      <c r="CG115" s="1005"/>
      <c r="CH115" s="1005"/>
      <c r="CI115" s="1005"/>
      <c r="CJ115" s="1005"/>
      <c r="CK115" s="1035"/>
      <c r="CL115" s="1036"/>
      <c r="CM115" s="1039" t="s">
        <v>461</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462</v>
      </c>
      <c r="DH115" s="1049"/>
      <c r="DI115" s="1049"/>
      <c r="DJ115" s="1049"/>
      <c r="DK115" s="1050"/>
      <c r="DL115" s="1051" t="s">
        <v>440</v>
      </c>
      <c r="DM115" s="1049"/>
      <c r="DN115" s="1049"/>
      <c r="DO115" s="1049"/>
      <c r="DP115" s="1050"/>
      <c r="DQ115" s="1051" t="s">
        <v>440</v>
      </c>
      <c r="DR115" s="1049"/>
      <c r="DS115" s="1049"/>
      <c r="DT115" s="1049"/>
      <c r="DU115" s="1050"/>
      <c r="DV115" s="1052" t="s">
        <v>449</v>
      </c>
      <c r="DW115" s="1053"/>
      <c r="DX115" s="1053"/>
      <c r="DY115" s="1053"/>
      <c r="DZ115" s="1054"/>
    </row>
    <row r="116" spans="1:130" s="246" customFormat="1" ht="26.25" customHeight="1" x14ac:dyDescent="0.15">
      <c r="A116" s="1046"/>
      <c r="B116" s="1047"/>
      <c r="C116" s="1055" t="s">
        <v>463</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438</v>
      </c>
      <c r="AB116" s="1049"/>
      <c r="AC116" s="1049"/>
      <c r="AD116" s="1049"/>
      <c r="AE116" s="1050"/>
      <c r="AF116" s="1051" t="s">
        <v>438</v>
      </c>
      <c r="AG116" s="1049"/>
      <c r="AH116" s="1049"/>
      <c r="AI116" s="1049"/>
      <c r="AJ116" s="1050"/>
      <c r="AK116" s="1051" t="s">
        <v>438</v>
      </c>
      <c r="AL116" s="1049"/>
      <c r="AM116" s="1049"/>
      <c r="AN116" s="1049"/>
      <c r="AO116" s="1050"/>
      <c r="AP116" s="1052" t="s">
        <v>438</v>
      </c>
      <c r="AQ116" s="1053"/>
      <c r="AR116" s="1053"/>
      <c r="AS116" s="1053"/>
      <c r="AT116" s="1054"/>
      <c r="AU116" s="990"/>
      <c r="AV116" s="991"/>
      <c r="AW116" s="991"/>
      <c r="AX116" s="991"/>
      <c r="AY116" s="991"/>
      <c r="AZ116" s="1057" t="s">
        <v>464</v>
      </c>
      <c r="BA116" s="1058"/>
      <c r="BB116" s="1058"/>
      <c r="BC116" s="1058"/>
      <c r="BD116" s="1058"/>
      <c r="BE116" s="1058"/>
      <c r="BF116" s="1058"/>
      <c r="BG116" s="1058"/>
      <c r="BH116" s="1058"/>
      <c r="BI116" s="1058"/>
      <c r="BJ116" s="1058"/>
      <c r="BK116" s="1058"/>
      <c r="BL116" s="1058"/>
      <c r="BM116" s="1058"/>
      <c r="BN116" s="1058"/>
      <c r="BO116" s="1058"/>
      <c r="BP116" s="1059"/>
      <c r="BQ116" s="1009" t="s">
        <v>439</v>
      </c>
      <c r="BR116" s="1010"/>
      <c r="BS116" s="1010"/>
      <c r="BT116" s="1010"/>
      <c r="BU116" s="1010"/>
      <c r="BV116" s="1010" t="s">
        <v>443</v>
      </c>
      <c r="BW116" s="1010"/>
      <c r="BX116" s="1010"/>
      <c r="BY116" s="1010"/>
      <c r="BZ116" s="1010"/>
      <c r="CA116" s="1010" t="s">
        <v>459</v>
      </c>
      <c r="CB116" s="1010"/>
      <c r="CC116" s="1010"/>
      <c r="CD116" s="1010"/>
      <c r="CE116" s="1010"/>
      <c r="CF116" s="1004" t="s">
        <v>128</v>
      </c>
      <c r="CG116" s="1005"/>
      <c r="CH116" s="1005"/>
      <c r="CI116" s="1005"/>
      <c r="CJ116" s="1005"/>
      <c r="CK116" s="1035"/>
      <c r="CL116" s="1036"/>
      <c r="CM116" s="1006" t="s">
        <v>465</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440</v>
      </c>
      <c r="DH116" s="1049"/>
      <c r="DI116" s="1049"/>
      <c r="DJ116" s="1049"/>
      <c r="DK116" s="1050"/>
      <c r="DL116" s="1051" t="s">
        <v>438</v>
      </c>
      <c r="DM116" s="1049"/>
      <c r="DN116" s="1049"/>
      <c r="DO116" s="1049"/>
      <c r="DP116" s="1050"/>
      <c r="DQ116" s="1051" t="s">
        <v>439</v>
      </c>
      <c r="DR116" s="1049"/>
      <c r="DS116" s="1049"/>
      <c r="DT116" s="1049"/>
      <c r="DU116" s="1050"/>
      <c r="DV116" s="1052" t="s">
        <v>413</v>
      </c>
      <c r="DW116" s="1053"/>
      <c r="DX116" s="1053"/>
      <c r="DY116" s="1053"/>
      <c r="DZ116" s="1054"/>
    </row>
    <row r="117" spans="1:130" s="246" customFormat="1" ht="26.25" customHeight="1" x14ac:dyDescent="0.15">
      <c r="A117" s="994" t="s">
        <v>189</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466</v>
      </c>
      <c r="Z117" s="976"/>
      <c r="AA117" s="1066">
        <v>919016</v>
      </c>
      <c r="AB117" s="1067"/>
      <c r="AC117" s="1067"/>
      <c r="AD117" s="1067"/>
      <c r="AE117" s="1068"/>
      <c r="AF117" s="1069">
        <v>906450</v>
      </c>
      <c r="AG117" s="1067"/>
      <c r="AH117" s="1067"/>
      <c r="AI117" s="1067"/>
      <c r="AJ117" s="1068"/>
      <c r="AK117" s="1069">
        <v>932253</v>
      </c>
      <c r="AL117" s="1067"/>
      <c r="AM117" s="1067"/>
      <c r="AN117" s="1067"/>
      <c r="AO117" s="1068"/>
      <c r="AP117" s="1070"/>
      <c r="AQ117" s="1071"/>
      <c r="AR117" s="1071"/>
      <c r="AS117" s="1071"/>
      <c r="AT117" s="1072"/>
      <c r="AU117" s="990"/>
      <c r="AV117" s="991"/>
      <c r="AW117" s="991"/>
      <c r="AX117" s="991"/>
      <c r="AY117" s="991"/>
      <c r="AZ117" s="1057" t="s">
        <v>467</v>
      </c>
      <c r="BA117" s="1058"/>
      <c r="BB117" s="1058"/>
      <c r="BC117" s="1058"/>
      <c r="BD117" s="1058"/>
      <c r="BE117" s="1058"/>
      <c r="BF117" s="1058"/>
      <c r="BG117" s="1058"/>
      <c r="BH117" s="1058"/>
      <c r="BI117" s="1058"/>
      <c r="BJ117" s="1058"/>
      <c r="BK117" s="1058"/>
      <c r="BL117" s="1058"/>
      <c r="BM117" s="1058"/>
      <c r="BN117" s="1058"/>
      <c r="BO117" s="1058"/>
      <c r="BP117" s="1059"/>
      <c r="BQ117" s="1009" t="s">
        <v>440</v>
      </c>
      <c r="BR117" s="1010"/>
      <c r="BS117" s="1010"/>
      <c r="BT117" s="1010"/>
      <c r="BU117" s="1010"/>
      <c r="BV117" s="1010" t="s">
        <v>413</v>
      </c>
      <c r="BW117" s="1010"/>
      <c r="BX117" s="1010"/>
      <c r="BY117" s="1010"/>
      <c r="BZ117" s="1010"/>
      <c r="CA117" s="1010" t="s">
        <v>443</v>
      </c>
      <c r="CB117" s="1010"/>
      <c r="CC117" s="1010"/>
      <c r="CD117" s="1010"/>
      <c r="CE117" s="1010"/>
      <c r="CF117" s="1004" t="s">
        <v>128</v>
      </c>
      <c r="CG117" s="1005"/>
      <c r="CH117" s="1005"/>
      <c r="CI117" s="1005"/>
      <c r="CJ117" s="1005"/>
      <c r="CK117" s="1035"/>
      <c r="CL117" s="1036"/>
      <c r="CM117" s="1006" t="s">
        <v>468</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128</v>
      </c>
      <c r="DH117" s="1049"/>
      <c r="DI117" s="1049"/>
      <c r="DJ117" s="1049"/>
      <c r="DK117" s="1050"/>
      <c r="DL117" s="1051" t="s">
        <v>438</v>
      </c>
      <c r="DM117" s="1049"/>
      <c r="DN117" s="1049"/>
      <c r="DO117" s="1049"/>
      <c r="DP117" s="1050"/>
      <c r="DQ117" s="1051" t="s">
        <v>439</v>
      </c>
      <c r="DR117" s="1049"/>
      <c r="DS117" s="1049"/>
      <c r="DT117" s="1049"/>
      <c r="DU117" s="1050"/>
      <c r="DV117" s="1052" t="s">
        <v>128</v>
      </c>
      <c r="DW117" s="1053"/>
      <c r="DX117" s="1053"/>
      <c r="DY117" s="1053"/>
      <c r="DZ117" s="1054"/>
    </row>
    <row r="118" spans="1:130" s="246" customFormat="1" ht="26.25" customHeight="1" x14ac:dyDescent="0.15">
      <c r="A118" s="994" t="s">
        <v>433</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431</v>
      </c>
      <c r="AB118" s="975"/>
      <c r="AC118" s="975"/>
      <c r="AD118" s="975"/>
      <c r="AE118" s="976"/>
      <c r="AF118" s="974" t="s">
        <v>307</v>
      </c>
      <c r="AG118" s="975"/>
      <c r="AH118" s="975"/>
      <c r="AI118" s="975"/>
      <c r="AJ118" s="976"/>
      <c r="AK118" s="974" t="s">
        <v>306</v>
      </c>
      <c r="AL118" s="975"/>
      <c r="AM118" s="975"/>
      <c r="AN118" s="975"/>
      <c r="AO118" s="976"/>
      <c r="AP118" s="1061" t="s">
        <v>432</v>
      </c>
      <c r="AQ118" s="1062"/>
      <c r="AR118" s="1062"/>
      <c r="AS118" s="1062"/>
      <c r="AT118" s="1063"/>
      <c r="AU118" s="990"/>
      <c r="AV118" s="991"/>
      <c r="AW118" s="991"/>
      <c r="AX118" s="991"/>
      <c r="AY118" s="991"/>
      <c r="AZ118" s="1064" t="s">
        <v>469</v>
      </c>
      <c r="BA118" s="1055"/>
      <c r="BB118" s="1055"/>
      <c r="BC118" s="1055"/>
      <c r="BD118" s="1055"/>
      <c r="BE118" s="1055"/>
      <c r="BF118" s="1055"/>
      <c r="BG118" s="1055"/>
      <c r="BH118" s="1055"/>
      <c r="BI118" s="1055"/>
      <c r="BJ118" s="1055"/>
      <c r="BK118" s="1055"/>
      <c r="BL118" s="1055"/>
      <c r="BM118" s="1055"/>
      <c r="BN118" s="1055"/>
      <c r="BO118" s="1055"/>
      <c r="BP118" s="1056"/>
      <c r="BQ118" s="1087" t="s">
        <v>438</v>
      </c>
      <c r="BR118" s="1088"/>
      <c r="BS118" s="1088"/>
      <c r="BT118" s="1088"/>
      <c r="BU118" s="1088"/>
      <c r="BV118" s="1088" t="s">
        <v>128</v>
      </c>
      <c r="BW118" s="1088"/>
      <c r="BX118" s="1088"/>
      <c r="BY118" s="1088"/>
      <c r="BZ118" s="1088"/>
      <c r="CA118" s="1088" t="s">
        <v>443</v>
      </c>
      <c r="CB118" s="1088"/>
      <c r="CC118" s="1088"/>
      <c r="CD118" s="1088"/>
      <c r="CE118" s="1088"/>
      <c r="CF118" s="1004" t="s">
        <v>470</v>
      </c>
      <c r="CG118" s="1005"/>
      <c r="CH118" s="1005"/>
      <c r="CI118" s="1005"/>
      <c r="CJ118" s="1005"/>
      <c r="CK118" s="1035"/>
      <c r="CL118" s="1036"/>
      <c r="CM118" s="1006" t="s">
        <v>471</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443</v>
      </c>
      <c r="DH118" s="1049"/>
      <c r="DI118" s="1049"/>
      <c r="DJ118" s="1049"/>
      <c r="DK118" s="1050"/>
      <c r="DL118" s="1051" t="s">
        <v>128</v>
      </c>
      <c r="DM118" s="1049"/>
      <c r="DN118" s="1049"/>
      <c r="DO118" s="1049"/>
      <c r="DP118" s="1050"/>
      <c r="DQ118" s="1051" t="s">
        <v>128</v>
      </c>
      <c r="DR118" s="1049"/>
      <c r="DS118" s="1049"/>
      <c r="DT118" s="1049"/>
      <c r="DU118" s="1050"/>
      <c r="DV118" s="1052" t="s">
        <v>440</v>
      </c>
      <c r="DW118" s="1053"/>
      <c r="DX118" s="1053"/>
      <c r="DY118" s="1053"/>
      <c r="DZ118" s="1054"/>
    </row>
    <row r="119" spans="1:130" s="246" customFormat="1" ht="26.25" customHeight="1" x14ac:dyDescent="0.15">
      <c r="A119" s="1148" t="s">
        <v>436</v>
      </c>
      <c r="B119" s="1034"/>
      <c r="C119" s="1013" t="s">
        <v>437</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462</v>
      </c>
      <c r="AB119" s="982"/>
      <c r="AC119" s="982"/>
      <c r="AD119" s="982"/>
      <c r="AE119" s="983"/>
      <c r="AF119" s="984" t="s">
        <v>462</v>
      </c>
      <c r="AG119" s="982"/>
      <c r="AH119" s="982"/>
      <c r="AI119" s="982"/>
      <c r="AJ119" s="983"/>
      <c r="AK119" s="984" t="s">
        <v>128</v>
      </c>
      <c r="AL119" s="982"/>
      <c r="AM119" s="982"/>
      <c r="AN119" s="982"/>
      <c r="AO119" s="983"/>
      <c r="AP119" s="985" t="s">
        <v>128</v>
      </c>
      <c r="AQ119" s="986"/>
      <c r="AR119" s="986"/>
      <c r="AS119" s="986"/>
      <c r="AT119" s="987"/>
      <c r="AU119" s="992"/>
      <c r="AV119" s="993"/>
      <c r="AW119" s="993"/>
      <c r="AX119" s="993"/>
      <c r="AY119" s="993"/>
      <c r="AZ119" s="277" t="s">
        <v>189</v>
      </c>
      <c r="BA119" s="277"/>
      <c r="BB119" s="277"/>
      <c r="BC119" s="277"/>
      <c r="BD119" s="277"/>
      <c r="BE119" s="277"/>
      <c r="BF119" s="277"/>
      <c r="BG119" s="277"/>
      <c r="BH119" s="277"/>
      <c r="BI119" s="277"/>
      <c r="BJ119" s="277"/>
      <c r="BK119" s="277"/>
      <c r="BL119" s="277"/>
      <c r="BM119" s="277"/>
      <c r="BN119" s="277"/>
      <c r="BO119" s="1065" t="s">
        <v>472</v>
      </c>
      <c r="BP119" s="1096"/>
      <c r="BQ119" s="1087">
        <v>12053700</v>
      </c>
      <c r="BR119" s="1088"/>
      <c r="BS119" s="1088"/>
      <c r="BT119" s="1088"/>
      <c r="BU119" s="1088"/>
      <c r="BV119" s="1088">
        <v>11632096</v>
      </c>
      <c r="BW119" s="1088"/>
      <c r="BX119" s="1088"/>
      <c r="BY119" s="1088"/>
      <c r="BZ119" s="1088"/>
      <c r="CA119" s="1088">
        <v>11416746</v>
      </c>
      <c r="CB119" s="1088"/>
      <c r="CC119" s="1088"/>
      <c r="CD119" s="1088"/>
      <c r="CE119" s="1088"/>
      <c r="CF119" s="1089"/>
      <c r="CG119" s="1090"/>
      <c r="CH119" s="1090"/>
      <c r="CI119" s="1090"/>
      <c r="CJ119" s="1091"/>
      <c r="CK119" s="1037"/>
      <c r="CL119" s="1038"/>
      <c r="CM119" s="1092" t="s">
        <v>473</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440</v>
      </c>
      <c r="DH119" s="1074"/>
      <c r="DI119" s="1074"/>
      <c r="DJ119" s="1074"/>
      <c r="DK119" s="1075"/>
      <c r="DL119" s="1073" t="s">
        <v>440</v>
      </c>
      <c r="DM119" s="1074"/>
      <c r="DN119" s="1074"/>
      <c r="DO119" s="1074"/>
      <c r="DP119" s="1075"/>
      <c r="DQ119" s="1073" t="s">
        <v>128</v>
      </c>
      <c r="DR119" s="1074"/>
      <c r="DS119" s="1074"/>
      <c r="DT119" s="1074"/>
      <c r="DU119" s="1075"/>
      <c r="DV119" s="1076" t="s">
        <v>462</v>
      </c>
      <c r="DW119" s="1077"/>
      <c r="DX119" s="1077"/>
      <c r="DY119" s="1077"/>
      <c r="DZ119" s="1078"/>
    </row>
    <row r="120" spans="1:130" s="246" customFormat="1" ht="26.25" customHeight="1" x14ac:dyDescent="0.15">
      <c r="A120" s="1149"/>
      <c r="B120" s="1036"/>
      <c r="C120" s="1006" t="s">
        <v>444</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462</v>
      </c>
      <c r="AB120" s="1049"/>
      <c r="AC120" s="1049"/>
      <c r="AD120" s="1049"/>
      <c r="AE120" s="1050"/>
      <c r="AF120" s="1051" t="s">
        <v>462</v>
      </c>
      <c r="AG120" s="1049"/>
      <c r="AH120" s="1049"/>
      <c r="AI120" s="1049"/>
      <c r="AJ120" s="1050"/>
      <c r="AK120" s="1051" t="s">
        <v>453</v>
      </c>
      <c r="AL120" s="1049"/>
      <c r="AM120" s="1049"/>
      <c r="AN120" s="1049"/>
      <c r="AO120" s="1050"/>
      <c r="AP120" s="1052" t="s">
        <v>462</v>
      </c>
      <c r="AQ120" s="1053"/>
      <c r="AR120" s="1053"/>
      <c r="AS120" s="1053"/>
      <c r="AT120" s="1054"/>
      <c r="AU120" s="1079" t="s">
        <v>474</v>
      </c>
      <c r="AV120" s="1080"/>
      <c r="AW120" s="1080"/>
      <c r="AX120" s="1080"/>
      <c r="AY120" s="1081"/>
      <c r="AZ120" s="1030" t="s">
        <v>475</v>
      </c>
      <c r="BA120" s="979"/>
      <c r="BB120" s="979"/>
      <c r="BC120" s="979"/>
      <c r="BD120" s="979"/>
      <c r="BE120" s="979"/>
      <c r="BF120" s="979"/>
      <c r="BG120" s="979"/>
      <c r="BH120" s="979"/>
      <c r="BI120" s="979"/>
      <c r="BJ120" s="979"/>
      <c r="BK120" s="979"/>
      <c r="BL120" s="979"/>
      <c r="BM120" s="979"/>
      <c r="BN120" s="979"/>
      <c r="BO120" s="979"/>
      <c r="BP120" s="980"/>
      <c r="BQ120" s="1016">
        <v>2426002</v>
      </c>
      <c r="BR120" s="1017"/>
      <c r="BS120" s="1017"/>
      <c r="BT120" s="1017"/>
      <c r="BU120" s="1017"/>
      <c r="BV120" s="1017">
        <v>2357408</v>
      </c>
      <c r="BW120" s="1017"/>
      <c r="BX120" s="1017"/>
      <c r="BY120" s="1017"/>
      <c r="BZ120" s="1017"/>
      <c r="CA120" s="1017">
        <v>2356339</v>
      </c>
      <c r="CB120" s="1017"/>
      <c r="CC120" s="1017"/>
      <c r="CD120" s="1017"/>
      <c r="CE120" s="1017"/>
      <c r="CF120" s="1031">
        <v>82.4</v>
      </c>
      <c r="CG120" s="1032"/>
      <c r="CH120" s="1032"/>
      <c r="CI120" s="1032"/>
      <c r="CJ120" s="1032"/>
      <c r="CK120" s="1097" t="s">
        <v>476</v>
      </c>
      <c r="CL120" s="1098"/>
      <c r="CM120" s="1098"/>
      <c r="CN120" s="1098"/>
      <c r="CO120" s="1099"/>
      <c r="CP120" s="1105" t="s">
        <v>477</v>
      </c>
      <c r="CQ120" s="1106"/>
      <c r="CR120" s="1106"/>
      <c r="CS120" s="1106"/>
      <c r="CT120" s="1106"/>
      <c r="CU120" s="1106"/>
      <c r="CV120" s="1106"/>
      <c r="CW120" s="1106"/>
      <c r="CX120" s="1106"/>
      <c r="CY120" s="1106"/>
      <c r="CZ120" s="1106"/>
      <c r="DA120" s="1106"/>
      <c r="DB120" s="1106"/>
      <c r="DC120" s="1106"/>
      <c r="DD120" s="1106"/>
      <c r="DE120" s="1106"/>
      <c r="DF120" s="1107"/>
      <c r="DG120" s="1016">
        <v>2717023</v>
      </c>
      <c r="DH120" s="1017"/>
      <c r="DI120" s="1017"/>
      <c r="DJ120" s="1017"/>
      <c r="DK120" s="1017"/>
      <c r="DL120" s="1017">
        <v>2587017</v>
      </c>
      <c r="DM120" s="1017"/>
      <c r="DN120" s="1017"/>
      <c r="DO120" s="1017"/>
      <c r="DP120" s="1017"/>
      <c r="DQ120" s="1017">
        <v>2486453</v>
      </c>
      <c r="DR120" s="1017"/>
      <c r="DS120" s="1017"/>
      <c r="DT120" s="1017"/>
      <c r="DU120" s="1017"/>
      <c r="DV120" s="1018">
        <v>86.9</v>
      </c>
      <c r="DW120" s="1018"/>
      <c r="DX120" s="1018"/>
      <c r="DY120" s="1018"/>
      <c r="DZ120" s="1019"/>
    </row>
    <row r="121" spans="1:130" s="246" customFormat="1" ht="26.25" customHeight="1" x14ac:dyDescent="0.15">
      <c r="A121" s="1149"/>
      <c r="B121" s="1036"/>
      <c r="C121" s="1057" t="s">
        <v>478</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439</v>
      </c>
      <c r="AB121" s="1049"/>
      <c r="AC121" s="1049"/>
      <c r="AD121" s="1049"/>
      <c r="AE121" s="1050"/>
      <c r="AF121" s="1051" t="s">
        <v>462</v>
      </c>
      <c r="AG121" s="1049"/>
      <c r="AH121" s="1049"/>
      <c r="AI121" s="1049"/>
      <c r="AJ121" s="1050"/>
      <c r="AK121" s="1051" t="s">
        <v>128</v>
      </c>
      <c r="AL121" s="1049"/>
      <c r="AM121" s="1049"/>
      <c r="AN121" s="1049"/>
      <c r="AO121" s="1050"/>
      <c r="AP121" s="1052" t="s">
        <v>440</v>
      </c>
      <c r="AQ121" s="1053"/>
      <c r="AR121" s="1053"/>
      <c r="AS121" s="1053"/>
      <c r="AT121" s="1054"/>
      <c r="AU121" s="1082"/>
      <c r="AV121" s="1083"/>
      <c r="AW121" s="1083"/>
      <c r="AX121" s="1083"/>
      <c r="AY121" s="1084"/>
      <c r="AZ121" s="1039" t="s">
        <v>479</v>
      </c>
      <c r="BA121" s="1040"/>
      <c r="BB121" s="1040"/>
      <c r="BC121" s="1040"/>
      <c r="BD121" s="1040"/>
      <c r="BE121" s="1040"/>
      <c r="BF121" s="1040"/>
      <c r="BG121" s="1040"/>
      <c r="BH121" s="1040"/>
      <c r="BI121" s="1040"/>
      <c r="BJ121" s="1040"/>
      <c r="BK121" s="1040"/>
      <c r="BL121" s="1040"/>
      <c r="BM121" s="1040"/>
      <c r="BN121" s="1040"/>
      <c r="BO121" s="1040"/>
      <c r="BP121" s="1041"/>
      <c r="BQ121" s="1009" t="s">
        <v>440</v>
      </c>
      <c r="BR121" s="1010"/>
      <c r="BS121" s="1010"/>
      <c r="BT121" s="1010"/>
      <c r="BU121" s="1010"/>
      <c r="BV121" s="1010" t="s">
        <v>128</v>
      </c>
      <c r="BW121" s="1010"/>
      <c r="BX121" s="1010"/>
      <c r="BY121" s="1010"/>
      <c r="BZ121" s="1010"/>
      <c r="CA121" s="1010" t="s">
        <v>128</v>
      </c>
      <c r="CB121" s="1010"/>
      <c r="CC121" s="1010"/>
      <c r="CD121" s="1010"/>
      <c r="CE121" s="1010"/>
      <c r="CF121" s="1004" t="s">
        <v>462</v>
      </c>
      <c r="CG121" s="1005"/>
      <c r="CH121" s="1005"/>
      <c r="CI121" s="1005"/>
      <c r="CJ121" s="1005"/>
      <c r="CK121" s="1100"/>
      <c r="CL121" s="1101"/>
      <c r="CM121" s="1101"/>
      <c r="CN121" s="1101"/>
      <c r="CO121" s="1102"/>
      <c r="CP121" s="1110" t="s">
        <v>480</v>
      </c>
      <c r="CQ121" s="1111"/>
      <c r="CR121" s="1111"/>
      <c r="CS121" s="1111"/>
      <c r="CT121" s="1111"/>
      <c r="CU121" s="1111"/>
      <c r="CV121" s="1111"/>
      <c r="CW121" s="1111"/>
      <c r="CX121" s="1111"/>
      <c r="CY121" s="1111"/>
      <c r="CZ121" s="1111"/>
      <c r="DA121" s="1111"/>
      <c r="DB121" s="1111"/>
      <c r="DC121" s="1111"/>
      <c r="DD121" s="1111"/>
      <c r="DE121" s="1111"/>
      <c r="DF121" s="1112"/>
      <c r="DG121" s="1009">
        <v>2057747</v>
      </c>
      <c r="DH121" s="1010"/>
      <c r="DI121" s="1010"/>
      <c r="DJ121" s="1010"/>
      <c r="DK121" s="1010"/>
      <c r="DL121" s="1010">
        <v>2080006</v>
      </c>
      <c r="DM121" s="1010"/>
      <c r="DN121" s="1010"/>
      <c r="DO121" s="1010"/>
      <c r="DP121" s="1010"/>
      <c r="DQ121" s="1010">
        <v>2023297</v>
      </c>
      <c r="DR121" s="1010"/>
      <c r="DS121" s="1010"/>
      <c r="DT121" s="1010"/>
      <c r="DU121" s="1010"/>
      <c r="DV121" s="1011">
        <v>70.8</v>
      </c>
      <c r="DW121" s="1011"/>
      <c r="DX121" s="1011"/>
      <c r="DY121" s="1011"/>
      <c r="DZ121" s="1012"/>
    </row>
    <row r="122" spans="1:130" s="246" customFormat="1" ht="26.25" customHeight="1" x14ac:dyDescent="0.15">
      <c r="A122" s="1149"/>
      <c r="B122" s="1036"/>
      <c r="C122" s="1006" t="s">
        <v>456</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128</v>
      </c>
      <c r="AB122" s="1049"/>
      <c r="AC122" s="1049"/>
      <c r="AD122" s="1049"/>
      <c r="AE122" s="1050"/>
      <c r="AF122" s="1051" t="s">
        <v>462</v>
      </c>
      <c r="AG122" s="1049"/>
      <c r="AH122" s="1049"/>
      <c r="AI122" s="1049"/>
      <c r="AJ122" s="1050"/>
      <c r="AK122" s="1051" t="s">
        <v>439</v>
      </c>
      <c r="AL122" s="1049"/>
      <c r="AM122" s="1049"/>
      <c r="AN122" s="1049"/>
      <c r="AO122" s="1050"/>
      <c r="AP122" s="1052" t="s">
        <v>128</v>
      </c>
      <c r="AQ122" s="1053"/>
      <c r="AR122" s="1053"/>
      <c r="AS122" s="1053"/>
      <c r="AT122" s="1054"/>
      <c r="AU122" s="1082"/>
      <c r="AV122" s="1083"/>
      <c r="AW122" s="1083"/>
      <c r="AX122" s="1083"/>
      <c r="AY122" s="1084"/>
      <c r="AZ122" s="1064" t="s">
        <v>481</v>
      </c>
      <c r="BA122" s="1055"/>
      <c r="BB122" s="1055"/>
      <c r="BC122" s="1055"/>
      <c r="BD122" s="1055"/>
      <c r="BE122" s="1055"/>
      <c r="BF122" s="1055"/>
      <c r="BG122" s="1055"/>
      <c r="BH122" s="1055"/>
      <c r="BI122" s="1055"/>
      <c r="BJ122" s="1055"/>
      <c r="BK122" s="1055"/>
      <c r="BL122" s="1055"/>
      <c r="BM122" s="1055"/>
      <c r="BN122" s="1055"/>
      <c r="BO122" s="1055"/>
      <c r="BP122" s="1056"/>
      <c r="BQ122" s="1087">
        <v>5900040</v>
      </c>
      <c r="BR122" s="1088"/>
      <c r="BS122" s="1088"/>
      <c r="BT122" s="1088"/>
      <c r="BU122" s="1088"/>
      <c r="BV122" s="1088">
        <v>5762554</v>
      </c>
      <c r="BW122" s="1088"/>
      <c r="BX122" s="1088"/>
      <c r="BY122" s="1088"/>
      <c r="BZ122" s="1088"/>
      <c r="CA122" s="1088">
        <v>5759580</v>
      </c>
      <c r="CB122" s="1088"/>
      <c r="CC122" s="1088"/>
      <c r="CD122" s="1088"/>
      <c r="CE122" s="1088"/>
      <c r="CF122" s="1108">
        <v>201.4</v>
      </c>
      <c r="CG122" s="1109"/>
      <c r="CH122" s="1109"/>
      <c r="CI122" s="1109"/>
      <c r="CJ122" s="1109"/>
      <c r="CK122" s="1100"/>
      <c r="CL122" s="1101"/>
      <c r="CM122" s="1101"/>
      <c r="CN122" s="1101"/>
      <c r="CO122" s="1102"/>
      <c r="CP122" s="1110" t="s">
        <v>482</v>
      </c>
      <c r="CQ122" s="1111"/>
      <c r="CR122" s="1111"/>
      <c r="CS122" s="1111"/>
      <c r="CT122" s="1111"/>
      <c r="CU122" s="1111"/>
      <c r="CV122" s="1111"/>
      <c r="CW122" s="1111"/>
      <c r="CX122" s="1111"/>
      <c r="CY122" s="1111"/>
      <c r="CZ122" s="1111"/>
      <c r="DA122" s="1111"/>
      <c r="DB122" s="1111"/>
      <c r="DC122" s="1111"/>
      <c r="DD122" s="1111"/>
      <c r="DE122" s="1111"/>
      <c r="DF122" s="1112"/>
      <c r="DG122" s="1009">
        <v>124539</v>
      </c>
      <c r="DH122" s="1010"/>
      <c r="DI122" s="1010"/>
      <c r="DJ122" s="1010"/>
      <c r="DK122" s="1010"/>
      <c r="DL122" s="1010">
        <v>119115</v>
      </c>
      <c r="DM122" s="1010"/>
      <c r="DN122" s="1010"/>
      <c r="DO122" s="1010"/>
      <c r="DP122" s="1010"/>
      <c r="DQ122" s="1010">
        <v>113703</v>
      </c>
      <c r="DR122" s="1010"/>
      <c r="DS122" s="1010"/>
      <c r="DT122" s="1010"/>
      <c r="DU122" s="1010"/>
      <c r="DV122" s="1011">
        <v>4</v>
      </c>
      <c r="DW122" s="1011"/>
      <c r="DX122" s="1011"/>
      <c r="DY122" s="1011"/>
      <c r="DZ122" s="1012"/>
    </row>
    <row r="123" spans="1:130" s="246" customFormat="1" ht="26.25" customHeight="1" x14ac:dyDescent="0.15">
      <c r="A123" s="1149"/>
      <c r="B123" s="1036"/>
      <c r="C123" s="1006" t="s">
        <v>465</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462</v>
      </c>
      <c r="AB123" s="1049"/>
      <c r="AC123" s="1049"/>
      <c r="AD123" s="1049"/>
      <c r="AE123" s="1050"/>
      <c r="AF123" s="1051" t="s">
        <v>462</v>
      </c>
      <c r="AG123" s="1049"/>
      <c r="AH123" s="1049"/>
      <c r="AI123" s="1049"/>
      <c r="AJ123" s="1050"/>
      <c r="AK123" s="1051" t="s">
        <v>453</v>
      </c>
      <c r="AL123" s="1049"/>
      <c r="AM123" s="1049"/>
      <c r="AN123" s="1049"/>
      <c r="AO123" s="1050"/>
      <c r="AP123" s="1052" t="s">
        <v>470</v>
      </c>
      <c r="AQ123" s="1053"/>
      <c r="AR123" s="1053"/>
      <c r="AS123" s="1053"/>
      <c r="AT123" s="1054"/>
      <c r="AU123" s="1085"/>
      <c r="AV123" s="1086"/>
      <c r="AW123" s="1086"/>
      <c r="AX123" s="1086"/>
      <c r="AY123" s="1086"/>
      <c r="AZ123" s="277" t="s">
        <v>189</v>
      </c>
      <c r="BA123" s="277"/>
      <c r="BB123" s="277"/>
      <c r="BC123" s="277"/>
      <c r="BD123" s="277"/>
      <c r="BE123" s="277"/>
      <c r="BF123" s="277"/>
      <c r="BG123" s="277"/>
      <c r="BH123" s="277"/>
      <c r="BI123" s="277"/>
      <c r="BJ123" s="277"/>
      <c r="BK123" s="277"/>
      <c r="BL123" s="277"/>
      <c r="BM123" s="277"/>
      <c r="BN123" s="277"/>
      <c r="BO123" s="1065" t="s">
        <v>483</v>
      </c>
      <c r="BP123" s="1096"/>
      <c r="BQ123" s="1155">
        <v>8326042</v>
      </c>
      <c r="BR123" s="1156"/>
      <c r="BS123" s="1156"/>
      <c r="BT123" s="1156"/>
      <c r="BU123" s="1156"/>
      <c r="BV123" s="1156">
        <v>8119962</v>
      </c>
      <c r="BW123" s="1156"/>
      <c r="BX123" s="1156"/>
      <c r="BY123" s="1156"/>
      <c r="BZ123" s="1156"/>
      <c r="CA123" s="1156">
        <v>8115919</v>
      </c>
      <c r="CB123" s="1156"/>
      <c r="CC123" s="1156"/>
      <c r="CD123" s="1156"/>
      <c r="CE123" s="1156"/>
      <c r="CF123" s="1089"/>
      <c r="CG123" s="1090"/>
      <c r="CH123" s="1090"/>
      <c r="CI123" s="1090"/>
      <c r="CJ123" s="1091"/>
      <c r="CK123" s="1100"/>
      <c r="CL123" s="1101"/>
      <c r="CM123" s="1101"/>
      <c r="CN123" s="1101"/>
      <c r="CO123" s="1102"/>
      <c r="CP123" s="1110" t="s">
        <v>484</v>
      </c>
      <c r="CQ123" s="1111"/>
      <c r="CR123" s="1111"/>
      <c r="CS123" s="1111"/>
      <c r="CT123" s="1111"/>
      <c r="CU123" s="1111"/>
      <c r="CV123" s="1111"/>
      <c r="CW123" s="1111"/>
      <c r="CX123" s="1111"/>
      <c r="CY123" s="1111"/>
      <c r="CZ123" s="1111"/>
      <c r="DA123" s="1111"/>
      <c r="DB123" s="1111"/>
      <c r="DC123" s="1111"/>
      <c r="DD123" s="1111"/>
      <c r="DE123" s="1111"/>
      <c r="DF123" s="1112"/>
      <c r="DG123" s="1048" t="s">
        <v>128</v>
      </c>
      <c r="DH123" s="1049"/>
      <c r="DI123" s="1049"/>
      <c r="DJ123" s="1049"/>
      <c r="DK123" s="1050"/>
      <c r="DL123" s="1051" t="s">
        <v>440</v>
      </c>
      <c r="DM123" s="1049"/>
      <c r="DN123" s="1049"/>
      <c r="DO123" s="1049"/>
      <c r="DP123" s="1050"/>
      <c r="DQ123" s="1051" t="s">
        <v>462</v>
      </c>
      <c r="DR123" s="1049"/>
      <c r="DS123" s="1049"/>
      <c r="DT123" s="1049"/>
      <c r="DU123" s="1050"/>
      <c r="DV123" s="1052" t="s">
        <v>440</v>
      </c>
      <c r="DW123" s="1053"/>
      <c r="DX123" s="1053"/>
      <c r="DY123" s="1053"/>
      <c r="DZ123" s="1054"/>
    </row>
    <row r="124" spans="1:130" s="246" customFormat="1" ht="26.25" customHeight="1" thickBot="1" x14ac:dyDescent="0.2">
      <c r="A124" s="1149"/>
      <c r="B124" s="1036"/>
      <c r="C124" s="1006" t="s">
        <v>468</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459</v>
      </c>
      <c r="AB124" s="1049"/>
      <c r="AC124" s="1049"/>
      <c r="AD124" s="1049"/>
      <c r="AE124" s="1050"/>
      <c r="AF124" s="1051" t="s">
        <v>440</v>
      </c>
      <c r="AG124" s="1049"/>
      <c r="AH124" s="1049"/>
      <c r="AI124" s="1049"/>
      <c r="AJ124" s="1050"/>
      <c r="AK124" s="1051" t="s">
        <v>440</v>
      </c>
      <c r="AL124" s="1049"/>
      <c r="AM124" s="1049"/>
      <c r="AN124" s="1049"/>
      <c r="AO124" s="1050"/>
      <c r="AP124" s="1052" t="s">
        <v>485</v>
      </c>
      <c r="AQ124" s="1053"/>
      <c r="AR124" s="1053"/>
      <c r="AS124" s="1053"/>
      <c r="AT124" s="1054"/>
      <c r="AU124" s="1151" t="s">
        <v>486</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125.5</v>
      </c>
      <c r="BR124" s="1118"/>
      <c r="BS124" s="1118"/>
      <c r="BT124" s="1118"/>
      <c r="BU124" s="1118"/>
      <c r="BV124" s="1118">
        <v>121.2</v>
      </c>
      <c r="BW124" s="1118"/>
      <c r="BX124" s="1118"/>
      <c r="BY124" s="1118"/>
      <c r="BZ124" s="1118"/>
      <c r="CA124" s="1118">
        <v>115.4</v>
      </c>
      <c r="CB124" s="1118"/>
      <c r="CC124" s="1118"/>
      <c r="CD124" s="1118"/>
      <c r="CE124" s="1118"/>
      <c r="CF124" s="1119"/>
      <c r="CG124" s="1120"/>
      <c r="CH124" s="1120"/>
      <c r="CI124" s="1120"/>
      <c r="CJ124" s="1121"/>
      <c r="CK124" s="1103"/>
      <c r="CL124" s="1103"/>
      <c r="CM124" s="1103"/>
      <c r="CN124" s="1103"/>
      <c r="CO124" s="1104"/>
      <c r="CP124" s="1110" t="s">
        <v>487</v>
      </c>
      <c r="CQ124" s="1111"/>
      <c r="CR124" s="1111"/>
      <c r="CS124" s="1111"/>
      <c r="CT124" s="1111"/>
      <c r="CU124" s="1111"/>
      <c r="CV124" s="1111"/>
      <c r="CW124" s="1111"/>
      <c r="CX124" s="1111"/>
      <c r="CY124" s="1111"/>
      <c r="CZ124" s="1111"/>
      <c r="DA124" s="1111"/>
      <c r="DB124" s="1111"/>
      <c r="DC124" s="1111"/>
      <c r="DD124" s="1111"/>
      <c r="DE124" s="1111"/>
      <c r="DF124" s="1112"/>
      <c r="DG124" s="1095" t="s">
        <v>440</v>
      </c>
      <c r="DH124" s="1074"/>
      <c r="DI124" s="1074"/>
      <c r="DJ124" s="1074"/>
      <c r="DK124" s="1075"/>
      <c r="DL124" s="1073" t="s">
        <v>439</v>
      </c>
      <c r="DM124" s="1074"/>
      <c r="DN124" s="1074"/>
      <c r="DO124" s="1074"/>
      <c r="DP124" s="1075"/>
      <c r="DQ124" s="1073" t="s">
        <v>440</v>
      </c>
      <c r="DR124" s="1074"/>
      <c r="DS124" s="1074"/>
      <c r="DT124" s="1074"/>
      <c r="DU124" s="1075"/>
      <c r="DV124" s="1076" t="s">
        <v>440</v>
      </c>
      <c r="DW124" s="1077"/>
      <c r="DX124" s="1077"/>
      <c r="DY124" s="1077"/>
      <c r="DZ124" s="1078"/>
    </row>
    <row r="125" spans="1:130" s="246" customFormat="1" ht="26.25" customHeight="1" x14ac:dyDescent="0.15">
      <c r="A125" s="1149"/>
      <c r="B125" s="1036"/>
      <c r="C125" s="1006" t="s">
        <v>471</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459</v>
      </c>
      <c r="AB125" s="1049"/>
      <c r="AC125" s="1049"/>
      <c r="AD125" s="1049"/>
      <c r="AE125" s="1050"/>
      <c r="AF125" s="1051" t="s">
        <v>440</v>
      </c>
      <c r="AG125" s="1049"/>
      <c r="AH125" s="1049"/>
      <c r="AI125" s="1049"/>
      <c r="AJ125" s="1050"/>
      <c r="AK125" s="1051" t="s">
        <v>440</v>
      </c>
      <c r="AL125" s="1049"/>
      <c r="AM125" s="1049"/>
      <c r="AN125" s="1049"/>
      <c r="AO125" s="1050"/>
      <c r="AP125" s="1052" t="s">
        <v>440</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488</v>
      </c>
      <c r="CL125" s="1098"/>
      <c r="CM125" s="1098"/>
      <c r="CN125" s="1098"/>
      <c r="CO125" s="1099"/>
      <c r="CP125" s="1030" t="s">
        <v>489</v>
      </c>
      <c r="CQ125" s="979"/>
      <c r="CR125" s="979"/>
      <c r="CS125" s="979"/>
      <c r="CT125" s="979"/>
      <c r="CU125" s="979"/>
      <c r="CV125" s="979"/>
      <c r="CW125" s="979"/>
      <c r="CX125" s="979"/>
      <c r="CY125" s="979"/>
      <c r="CZ125" s="979"/>
      <c r="DA125" s="979"/>
      <c r="DB125" s="979"/>
      <c r="DC125" s="979"/>
      <c r="DD125" s="979"/>
      <c r="DE125" s="979"/>
      <c r="DF125" s="980"/>
      <c r="DG125" s="1016" t="s">
        <v>440</v>
      </c>
      <c r="DH125" s="1017"/>
      <c r="DI125" s="1017"/>
      <c r="DJ125" s="1017"/>
      <c r="DK125" s="1017"/>
      <c r="DL125" s="1017" t="s">
        <v>457</v>
      </c>
      <c r="DM125" s="1017"/>
      <c r="DN125" s="1017"/>
      <c r="DO125" s="1017"/>
      <c r="DP125" s="1017"/>
      <c r="DQ125" s="1017" t="s">
        <v>440</v>
      </c>
      <c r="DR125" s="1017"/>
      <c r="DS125" s="1017"/>
      <c r="DT125" s="1017"/>
      <c r="DU125" s="1017"/>
      <c r="DV125" s="1018" t="s">
        <v>453</v>
      </c>
      <c r="DW125" s="1018"/>
      <c r="DX125" s="1018"/>
      <c r="DY125" s="1018"/>
      <c r="DZ125" s="1019"/>
    </row>
    <row r="126" spans="1:130" s="246" customFormat="1" ht="26.25" customHeight="1" thickBot="1" x14ac:dyDescent="0.2">
      <c r="A126" s="1149"/>
      <c r="B126" s="1036"/>
      <c r="C126" s="1006" t="s">
        <v>473</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459</v>
      </c>
      <c r="AB126" s="1049"/>
      <c r="AC126" s="1049"/>
      <c r="AD126" s="1049"/>
      <c r="AE126" s="1050"/>
      <c r="AF126" s="1051" t="s">
        <v>440</v>
      </c>
      <c r="AG126" s="1049"/>
      <c r="AH126" s="1049"/>
      <c r="AI126" s="1049"/>
      <c r="AJ126" s="1050"/>
      <c r="AK126" s="1051" t="s">
        <v>440</v>
      </c>
      <c r="AL126" s="1049"/>
      <c r="AM126" s="1049"/>
      <c r="AN126" s="1049"/>
      <c r="AO126" s="1050"/>
      <c r="AP126" s="1052" t="s">
        <v>440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490</v>
      </c>
      <c r="CQ126" s="1040"/>
      <c r="CR126" s="1040"/>
      <c r="CS126" s="1040"/>
      <c r="CT126" s="1040"/>
      <c r="CU126" s="1040"/>
      <c r="CV126" s="1040"/>
      <c r="CW126" s="1040"/>
      <c r="CX126" s="1040"/>
      <c r="CY126" s="1040"/>
      <c r="CZ126" s="1040"/>
      <c r="DA126" s="1040"/>
      <c r="DB126" s="1040"/>
      <c r="DC126" s="1040"/>
      <c r="DD126" s="1040"/>
      <c r="DE126" s="1040"/>
      <c r="DF126" s="1041"/>
      <c r="DG126" s="1009" t="s">
        <v>440</v>
      </c>
      <c r="DH126" s="1010"/>
      <c r="DI126" s="1010"/>
      <c r="DJ126" s="1010"/>
      <c r="DK126" s="1010"/>
      <c r="DL126" s="1010" t="s">
        <v>440</v>
      </c>
      <c r="DM126" s="1010"/>
      <c r="DN126" s="1010"/>
      <c r="DO126" s="1010"/>
      <c r="DP126" s="1010"/>
      <c r="DQ126" s="1010" t="s">
        <v>457</v>
      </c>
      <c r="DR126" s="1010"/>
      <c r="DS126" s="1010"/>
      <c r="DT126" s="1010"/>
      <c r="DU126" s="1010"/>
      <c r="DV126" s="1011" t="s">
        <v>440</v>
      </c>
      <c r="DW126" s="1011"/>
      <c r="DX126" s="1011"/>
      <c r="DY126" s="1011"/>
      <c r="DZ126" s="1012"/>
    </row>
    <row r="127" spans="1:130" s="246" customFormat="1" ht="26.25" customHeight="1" x14ac:dyDescent="0.15">
      <c r="A127" s="1150"/>
      <c r="B127" s="1038"/>
      <c r="C127" s="1092" t="s">
        <v>491</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457</v>
      </c>
      <c r="AB127" s="1049"/>
      <c r="AC127" s="1049"/>
      <c r="AD127" s="1049"/>
      <c r="AE127" s="1050"/>
      <c r="AF127" s="1051" t="s">
        <v>440</v>
      </c>
      <c r="AG127" s="1049"/>
      <c r="AH127" s="1049"/>
      <c r="AI127" s="1049"/>
      <c r="AJ127" s="1050"/>
      <c r="AK127" s="1051" t="s">
        <v>440</v>
      </c>
      <c r="AL127" s="1049"/>
      <c r="AM127" s="1049"/>
      <c r="AN127" s="1049"/>
      <c r="AO127" s="1050"/>
      <c r="AP127" s="1052" t="s">
        <v>440</v>
      </c>
      <c r="AQ127" s="1053"/>
      <c r="AR127" s="1053"/>
      <c r="AS127" s="1053"/>
      <c r="AT127" s="1054"/>
      <c r="AU127" s="282"/>
      <c r="AV127" s="282"/>
      <c r="AW127" s="282"/>
      <c r="AX127" s="1122" t="s">
        <v>492</v>
      </c>
      <c r="AY127" s="1123"/>
      <c r="AZ127" s="1123"/>
      <c r="BA127" s="1123"/>
      <c r="BB127" s="1123"/>
      <c r="BC127" s="1123"/>
      <c r="BD127" s="1123"/>
      <c r="BE127" s="1124"/>
      <c r="BF127" s="1125" t="s">
        <v>493</v>
      </c>
      <c r="BG127" s="1123"/>
      <c r="BH127" s="1123"/>
      <c r="BI127" s="1123"/>
      <c r="BJ127" s="1123"/>
      <c r="BK127" s="1123"/>
      <c r="BL127" s="1124"/>
      <c r="BM127" s="1125" t="s">
        <v>494</v>
      </c>
      <c r="BN127" s="1123"/>
      <c r="BO127" s="1123"/>
      <c r="BP127" s="1123"/>
      <c r="BQ127" s="1123"/>
      <c r="BR127" s="1123"/>
      <c r="BS127" s="1124"/>
      <c r="BT127" s="1125" t="s">
        <v>495</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496</v>
      </c>
      <c r="CQ127" s="1040"/>
      <c r="CR127" s="1040"/>
      <c r="CS127" s="1040"/>
      <c r="CT127" s="1040"/>
      <c r="CU127" s="1040"/>
      <c r="CV127" s="1040"/>
      <c r="CW127" s="1040"/>
      <c r="CX127" s="1040"/>
      <c r="CY127" s="1040"/>
      <c r="CZ127" s="1040"/>
      <c r="DA127" s="1040"/>
      <c r="DB127" s="1040"/>
      <c r="DC127" s="1040"/>
      <c r="DD127" s="1040"/>
      <c r="DE127" s="1040"/>
      <c r="DF127" s="1041"/>
      <c r="DG127" s="1009" t="s">
        <v>457</v>
      </c>
      <c r="DH127" s="1010"/>
      <c r="DI127" s="1010"/>
      <c r="DJ127" s="1010"/>
      <c r="DK127" s="1010"/>
      <c r="DL127" s="1010" t="s">
        <v>440</v>
      </c>
      <c r="DM127" s="1010"/>
      <c r="DN127" s="1010"/>
      <c r="DO127" s="1010"/>
      <c r="DP127" s="1010"/>
      <c r="DQ127" s="1010" t="s">
        <v>459</v>
      </c>
      <c r="DR127" s="1010"/>
      <c r="DS127" s="1010"/>
      <c r="DT127" s="1010"/>
      <c r="DU127" s="1010"/>
      <c r="DV127" s="1011" t="s">
        <v>457</v>
      </c>
      <c r="DW127" s="1011"/>
      <c r="DX127" s="1011"/>
      <c r="DY127" s="1011"/>
      <c r="DZ127" s="1012"/>
    </row>
    <row r="128" spans="1:130" s="246" customFormat="1" ht="26.25" customHeight="1" thickBot="1" x14ac:dyDescent="0.2">
      <c r="A128" s="1133" t="s">
        <v>497</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498</v>
      </c>
      <c r="X128" s="1135"/>
      <c r="Y128" s="1135"/>
      <c r="Z128" s="1136"/>
      <c r="AA128" s="1137" t="s">
        <v>440</v>
      </c>
      <c r="AB128" s="1138"/>
      <c r="AC128" s="1138"/>
      <c r="AD128" s="1138"/>
      <c r="AE128" s="1139"/>
      <c r="AF128" s="1140" t="s">
        <v>440</v>
      </c>
      <c r="AG128" s="1138"/>
      <c r="AH128" s="1138"/>
      <c r="AI128" s="1138"/>
      <c r="AJ128" s="1139"/>
      <c r="AK128" s="1140" t="s">
        <v>440</v>
      </c>
      <c r="AL128" s="1138"/>
      <c r="AM128" s="1138"/>
      <c r="AN128" s="1138"/>
      <c r="AO128" s="1139"/>
      <c r="AP128" s="1141"/>
      <c r="AQ128" s="1142"/>
      <c r="AR128" s="1142"/>
      <c r="AS128" s="1142"/>
      <c r="AT128" s="1143"/>
      <c r="AU128" s="282"/>
      <c r="AV128" s="282"/>
      <c r="AW128" s="282"/>
      <c r="AX128" s="978" t="s">
        <v>499</v>
      </c>
      <c r="AY128" s="979"/>
      <c r="AZ128" s="979"/>
      <c r="BA128" s="979"/>
      <c r="BB128" s="979"/>
      <c r="BC128" s="979"/>
      <c r="BD128" s="979"/>
      <c r="BE128" s="980"/>
      <c r="BF128" s="1144" t="s">
        <v>457</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500</v>
      </c>
      <c r="CQ128" s="1127"/>
      <c r="CR128" s="1127"/>
      <c r="CS128" s="1127"/>
      <c r="CT128" s="1127"/>
      <c r="CU128" s="1127"/>
      <c r="CV128" s="1127"/>
      <c r="CW128" s="1127"/>
      <c r="CX128" s="1127"/>
      <c r="CY128" s="1127"/>
      <c r="CZ128" s="1127"/>
      <c r="DA128" s="1127"/>
      <c r="DB128" s="1127"/>
      <c r="DC128" s="1127"/>
      <c r="DD128" s="1127"/>
      <c r="DE128" s="1127"/>
      <c r="DF128" s="1128"/>
      <c r="DG128" s="1129" t="s">
        <v>453</v>
      </c>
      <c r="DH128" s="1130"/>
      <c r="DI128" s="1130"/>
      <c r="DJ128" s="1130"/>
      <c r="DK128" s="1130"/>
      <c r="DL128" s="1130" t="s">
        <v>485</v>
      </c>
      <c r="DM128" s="1130"/>
      <c r="DN128" s="1130"/>
      <c r="DO128" s="1130"/>
      <c r="DP128" s="1130"/>
      <c r="DQ128" s="1130" t="s">
        <v>485</v>
      </c>
      <c r="DR128" s="1130"/>
      <c r="DS128" s="1130"/>
      <c r="DT128" s="1130"/>
      <c r="DU128" s="1130"/>
      <c r="DV128" s="1131" t="s">
        <v>485</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501</v>
      </c>
      <c r="X129" s="1164"/>
      <c r="Y129" s="1164"/>
      <c r="Z129" s="1165"/>
      <c r="AA129" s="1048">
        <v>3424197</v>
      </c>
      <c r="AB129" s="1049"/>
      <c r="AC129" s="1049"/>
      <c r="AD129" s="1049"/>
      <c r="AE129" s="1050"/>
      <c r="AF129" s="1051">
        <v>3359432</v>
      </c>
      <c r="AG129" s="1049"/>
      <c r="AH129" s="1049"/>
      <c r="AI129" s="1049"/>
      <c r="AJ129" s="1050"/>
      <c r="AK129" s="1051">
        <v>3345445</v>
      </c>
      <c r="AL129" s="1049"/>
      <c r="AM129" s="1049"/>
      <c r="AN129" s="1049"/>
      <c r="AO129" s="1050"/>
      <c r="AP129" s="1166"/>
      <c r="AQ129" s="1167"/>
      <c r="AR129" s="1167"/>
      <c r="AS129" s="1167"/>
      <c r="AT129" s="1168"/>
      <c r="AU129" s="284"/>
      <c r="AV129" s="284"/>
      <c r="AW129" s="284"/>
      <c r="AX129" s="1157" t="s">
        <v>502</v>
      </c>
      <c r="AY129" s="1040"/>
      <c r="AZ129" s="1040"/>
      <c r="BA129" s="1040"/>
      <c r="BB129" s="1040"/>
      <c r="BC129" s="1040"/>
      <c r="BD129" s="1040"/>
      <c r="BE129" s="1041"/>
      <c r="BF129" s="1158" t="s">
        <v>503</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504</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505</v>
      </c>
      <c r="X130" s="1164"/>
      <c r="Y130" s="1164"/>
      <c r="Z130" s="1165"/>
      <c r="AA130" s="1048">
        <v>455870</v>
      </c>
      <c r="AB130" s="1049"/>
      <c r="AC130" s="1049"/>
      <c r="AD130" s="1049"/>
      <c r="AE130" s="1050"/>
      <c r="AF130" s="1051">
        <v>462990</v>
      </c>
      <c r="AG130" s="1049"/>
      <c r="AH130" s="1049"/>
      <c r="AI130" s="1049"/>
      <c r="AJ130" s="1050"/>
      <c r="AK130" s="1051">
        <v>485698</v>
      </c>
      <c r="AL130" s="1049"/>
      <c r="AM130" s="1049"/>
      <c r="AN130" s="1049"/>
      <c r="AO130" s="1050"/>
      <c r="AP130" s="1166"/>
      <c r="AQ130" s="1167"/>
      <c r="AR130" s="1167"/>
      <c r="AS130" s="1167"/>
      <c r="AT130" s="1168"/>
      <c r="AU130" s="284"/>
      <c r="AV130" s="284"/>
      <c r="AW130" s="284"/>
      <c r="AX130" s="1157" t="s">
        <v>506</v>
      </c>
      <c r="AY130" s="1040"/>
      <c r="AZ130" s="1040"/>
      <c r="BA130" s="1040"/>
      <c r="BB130" s="1040"/>
      <c r="BC130" s="1040"/>
      <c r="BD130" s="1040"/>
      <c r="BE130" s="1041"/>
      <c r="BF130" s="1194">
        <v>15.5</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507</v>
      </c>
      <c r="X131" s="1202"/>
      <c r="Y131" s="1202"/>
      <c r="Z131" s="1203"/>
      <c r="AA131" s="1095">
        <v>2968327</v>
      </c>
      <c r="AB131" s="1074"/>
      <c r="AC131" s="1074"/>
      <c r="AD131" s="1074"/>
      <c r="AE131" s="1075"/>
      <c r="AF131" s="1073">
        <v>2896442</v>
      </c>
      <c r="AG131" s="1074"/>
      <c r="AH131" s="1074"/>
      <c r="AI131" s="1074"/>
      <c r="AJ131" s="1075"/>
      <c r="AK131" s="1073">
        <v>2859747</v>
      </c>
      <c r="AL131" s="1074"/>
      <c r="AM131" s="1074"/>
      <c r="AN131" s="1074"/>
      <c r="AO131" s="1075"/>
      <c r="AP131" s="1204"/>
      <c r="AQ131" s="1205"/>
      <c r="AR131" s="1205"/>
      <c r="AS131" s="1205"/>
      <c r="AT131" s="1206"/>
      <c r="AU131" s="284"/>
      <c r="AV131" s="284"/>
      <c r="AW131" s="284"/>
      <c r="AX131" s="1176" t="s">
        <v>508</v>
      </c>
      <c r="AY131" s="1127"/>
      <c r="AZ131" s="1127"/>
      <c r="BA131" s="1127"/>
      <c r="BB131" s="1127"/>
      <c r="BC131" s="1127"/>
      <c r="BD131" s="1127"/>
      <c r="BE131" s="1128"/>
      <c r="BF131" s="1177">
        <v>115.4</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509</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510</v>
      </c>
      <c r="W132" s="1187"/>
      <c r="X132" s="1187"/>
      <c r="Y132" s="1187"/>
      <c r="Z132" s="1188"/>
      <c r="AA132" s="1189">
        <v>15.602930539999999</v>
      </c>
      <c r="AB132" s="1190"/>
      <c r="AC132" s="1190"/>
      <c r="AD132" s="1190"/>
      <c r="AE132" s="1191"/>
      <c r="AF132" s="1192">
        <v>15.31050855</v>
      </c>
      <c r="AG132" s="1190"/>
      <c r="AH132" s="1190"/>
      <c r="AI132" s="1190"/>
      <c r="AJ132" s="1191"/>
      <c r="AK132" s="1192">
        <v>15.61519253</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511</v>
      </c>
      <c r="W133" s="1170"/>
      <c r="X133" s="1170"/>
      <c r="Y133" s="1170"/>
      <c r="Z133" s="1171"/>
      <c r="AA133" s="1172">
        <v>14</v>
      </c>
      <c r="AB133" s="1173"/>
      <c r="AC133" s="1173"/>
      <c r="AD133" s="1173"/>
      <c r="AE133" s="1174"/>
      <c r="AF133" s="1172">
        <v>14.7</v>
      </c>
      <c r="AG133" s="1173"/>
      <c r="AH133" s="1173"/>
      <c r="AI133" s="1173"/>
      <c r="AJ133" s="1174"/>
      <c r="AK133" s="1172">
        <v>15.5</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bC5MmGDj5HLVzqjnGe8bUMkJacVu2CP7Sz7eOzRl9K8rmnUGbbXm0RgjmOadIIgQ0dm3Izaqzk+fKXXDzLpGfQ==" saltValue="j9bUeXnGlKC0I8Hq8onF5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8JX/bolXtxKlL093OkydMHI/17Gaynjjxt7WTdjfSMvyLU8/+VFsmOG4i288mCtjjx57JPN0mdGK5qJkpP0vg==" saltValue="8J0v6V2ZTjp796hKVxC15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wy5P9BugY4rSCvjYBA4TauLyfvnfQB7bEnfEj0cB9s+ZbjtVYfhl9YwKM+GR9/d0Hzzgci7dDDIUe/EDLEGFg==" saltValue="2qCdBuVJnwQvNB+FUZHKz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515</v>
      </c>
      <c r="AP7" s="303"/>
      <c r="AQ7" s="304" t="s">
        <v>516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517</v>
      </c>
      <c r="AQ8" s="310" t="s">
        <v>518</v>
      </c>
      <c r="AR8" s="311" t="s">
        <v>519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520</v>
      </c>
      <c r="AL9" s="1213"/>
      <c r="AM9" s="1213"/>
      <c r="AN9" s="1214"/>
      <c r="AO9" s="312">
        <v>1004706</v>
      </c>
      <c r="AP9" s="312">
        <v>99338</v>
      </c>
      <c r="AQ9" s="313">
        <v>89955</v>
      </c>
      <c r="AR9" s="314">
        <v>10.4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521</v>
      </c>
      <c r="AL10" s="1213"/>
      <c r="AM10" s="1213"/>
      <c r="AN10" s="1214"/>
      <c r="AO10" s="315">
        <v>9365</v>
      </c>
      <c r="AP10" s="315">
        <v>926</v>
      </c>
      <c r="AQ10" s="316">
        <v>10661</v>
      </c>
      <c r="AR10" s="317">
        <v>-91.3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522</v>
      </c>
      <c r="AL11" s="1213"/>
      <c r="AM11" s="1213"/>
      <c r="AN11" s="1214"/>
      <c r="AO11" s="315">
        <v>14475</v>
      </c>
      <c r="AP11" s="315">
        <v>1431</v>
      </c>
      <c r="AQ11" s="316">
        <v>13679</v>
      </c>
      <c r="AR11" s="317">
        <v>-89.5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523</v>
      </c>
      <c r="AL12" s="1213"/>
      <c r="AM12" s="1213"/>
      <c r="AN12" s="1214"/>
      <c r="AO12" s="315" t="s">
        <v>524</v>
      </c>
      <c r="AP12" s="315" t="s">
        <v>524</v>
      </c>
      <c r="AQ12" s="316">
        <v>972</v>
      </c>
      <c r="AR12" s="317" t="s">
        <v>524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525</v>
      </c>
      <c r="AL13" s="1213"/>
      <c r="AM13" s="1213"/>
      <c r="AN13" s="1214"/>
      <c r="AO13" s="315" t="s">
        <v>524</v>
      </c>
      <c r="AP13" s="315" t="s">
        <v>524</v>
      </c>
      <c r="AQ13" s="316">
        <v>32</v>
      </c>
      <c r="AR13" s="317" t="s">
        <v>524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526</v>
      </c>
      <c r="AL14" s="1213"/>
      <c r="AM14" s="1213"/>
      <c r="AN14" s="1214"/>
      <c r="AO14" s="315">
        <v>38314</v>
      </c>
      <c r="AP14" s="315">
        <v>3788</v>
      </c>
      <c r="AQ14" s="316">
        <v>4100</v>
      </c>
      <c r="AR14" s="317">
        <v>-7.6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527</v>
      </c>
      <c r="AL15" s="1213"/>
      <c r="AM15" s="1213"/>
      <c r="AN15" s="1214"/>
      <c r="AO15" s="315">
        <v>22326</v>
      </c>
      <c r="AP15" s="315">
        <v>2207</v>
      </c>
      <c r="AQ15" s="316">
        <v>1979</v>
      </c>
      <c r="AR15" s="317">
        <v>11.5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528</v>
      </c>
      <c r="AL16" s="1216"/>
      <c r="AM16" s="1216"/>
      <c r="AN16" s="1217"/>
      <c r="AO16" s="315">
        <v>-55687</v>
      </c>
      <c r="AP16" s="315">
        <v>-5506</v>
      </c>
      <c r="AQ16" s="316">
        <v>-8950</v>
      </c>
      <c r="AR16" s="317">
        <v>-38.5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189</v>
      </c>
      <c r="AL17" s="1216"/>
      <c r="AM17" s="1216"/>
      <c r="AN17" s="1217"/>
      <c r="AO17" s="315">
        <v>1033499</v>
      </c>
      <c r="AP17" s="315">
        <v>102185</v>
      </c>
      <c r="AQ17" s="316">
        <v>112428</v>
      </c>
      <c r="AR17" s="317">
        <v>-9.1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530</v>
      </c>
      <c r="AP20" s="323" t="s">
        <v>531</v>
      </c>
      <c r="AQ20" s="324" t="s">
        <v>532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533</v>
      </c>
      <c r="AL21" s="1208"/>
      <c r="AM21" s="1208"/>
      <c r="AN21" s="1209"/>
      <c r="AO21" s="327">
        <v>8.6</v>
      </c>
      <c r="AP21" s="328">
        <v>10.34</v>
      </c>
      <c r="AQ21" s="329">
        <v>-1.74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534</v>
      </c>
      <c r="AL22" s="1208"/>
      <c r="AM22" s="1208"/>
      <c r="AN22" s="1209"/>
      <c r="AO22" s="332">
        <v>97.8</v>
      </c>
      <c r="AP22" s="333">
        <v>96.7</v>
      </c>
      <c r="AQ22" s="334">
        <v>1.1000000000000001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515</v>
      </c>
      <c r="AP30" s="303"/>
      <c r="AQ30" s="304" t="s">
        <v>516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517</v>
      </c>
      <c r="AQ31" s="310" t="s">
        <v>518</v>
      </c>
      <c r="AR31" s="311" t="s">
        <v>519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538</v>
      </c>
      <c r="AL32" s="1224"/>
      <c r="AM32" s="1224"/>
      <c r="AN32" s="1225"/>
      <c r="AO32" s="342">
        <v>509110</v>
      </c>
      <c r="AP32" s="342">
        <v>50337</v>
      </c>
      <c r="AQ32" s="343">
        <v>52443</v>
      </c>
      <c r="AR32" s="344">
        <v>-4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539</v>
      </c>
      <c r="AL33" s="1224"/>
      <c r="AM33" s="1224"/>
      <c r="AN33" s="1225"/>
      <c r="AO33" s="342" t="s">
        <v>524</v>
      </c>
      <c r="AP33" s="342" t="s">
        <v>524</v>
      </c>
      <c r="AQ33" s="343" t="s">
        <v>524</v>
      </c>
      <c r="AR33" s="344" t="s">
        <v>524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540</v>
      </c>
      <c r="AL34" s="1224"/>
      <c r="AM34" s="1224"/>
      <c r="AN34" s="1225"/>
      <c r="AO34" s="342" t="s">
        <v>524</v>
      </c>
      <c r="AP34" s="342" t="s">
        <v>524</v>
      </c>
      <c r="AQ34" s="343" t="s">
        <v>524</v>
      </c>
      <c r="AR34" s="344" t="s">
        <v>524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541</v>
      </c>
      <c r="AL35" s="1224"/>
      <c r="AM35" s="1224"/>
      <c r="AN35" s="1225"/>
      <c r="AO35" s="342">
        <v>337433</v>
      </c>
      <c r="AP35" s="342">
        <v>33363</v>
      </c>
      <c r="AQ35" s="343">
        <v>14640</v>
      </c>
      <c r="AR35" s="344">
        <v>127.9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542</v>
      </c>
      <c r="AL36" s="1224"/>
      <c r="AM36" s="1224"/>
      <c r="AN36" s="1225"/>
      <c r="AO36" s="342">
        <v>85710</v>
      </c>
      <c r="AP36" s="342">
        <v>8474</v>
      </c>
      <c r="AQ36" s="343">
        <v>3738</v>
      </c>
      <c r="AR36" s="344">
        <v>126.7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543</v>
      </c>
      <c r="AL37" s="1224"/>
      <c r="AM37" s="1224"/>
      <c r="AN37" s="1225"/>
      <c r="AO37" s="342" t="s">
        <v>524</v>
      </c>
      <c r="AP37" s="342" t="s">
        <v>524</v>
      </c>
      <c r="AQ37" s="343">
        <v>1128</v>
      </c>
      <c r="AR37" s="344" t="s">
        <v>524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544</v>
      </c>
      <c r="AL38" s="1227"/>
      <c r="AM38" s="1227"/>
      <c r="AN38" s="1228"/>
      <c r="AO38" s="345" t="s">
        <v>524</v>
      </c>
      <c r="AP38" s="345" t="s">
        <v>524</v>
      </c>
      <c r="AQ38" s="346">
        <v>7</v>
      </c>
      <c r="AR38" s="334" t="s">
        <v>524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545</v>
      </c>
      <c r="AL39" s="1227"/>
      <c r="AM39" s="1227"/>
      <c r="AN39" s="1228"/>
      <c r="AO39" s="342" t="s">
        <v>524</v>
      </c>
      <c r="AP39" s="342" t="s">
        <v>524</v>
      </c>
      <c r="AQ39" s="343">
        <v>-2426</v>
      </c>
      <c r="AR39" s="344" t="s">
        <v>524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546</v>
      </c>
      <c r="AL40" s="1224"/>
      <c r="AM40" s="1224"/>
      <c r="AN40" s="1225"/>
      <c r="AO40" s="342">
        <v>-485698</v>
      </c>
      <c r="AP40" s="342">
        <v>-48022</v>
      </c>
      <c r="AQ40" s="343">
        <v>-48318</v>
      </c>
      <c r="AR40" s="344">
        <v>-0.6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301</v>
      </c>
      <c r="AL41" s="1230"/>
      <c r="AM41" s="1230"/>
      <c r="AN41" s="1231"/>
      <c r="AO41" s="342">
        <v>446555</v>
      </c>
      <c r="AP41" s="342">
        <v>44152</v>
      </c>
      <c r="AQ41" s="343">
        <v>21212</v>
      </c>
      <c r="AR41" s="344">
        <v>108.1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515</v>
      </c>
      <c r="AN49" s="1220" t="s">
        <v>550</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551</v>
      </c>
      <c r="AO50" s="359" t="s">
        <v>552</v>
      </c>
      <c r="AP50" s="360" t="s">
        <v>553</v>
      </c>
      <c r="AQ50" s="361" t="s">
        <v>554</v>
      </c>
      <c r="AR50" s="362" t="s">
        <v>555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556</v>
      </c>
      <c r="AL51" s="355"/>
      <c r="AM51" s="363">
        <v>1230533</v>
      </c>
      <c r="AN51" s="364">
        <v>109742</v>
      </c>
      <c r="AO51" s="365">
        <v>212.3</v>
      </c>
      <c r="AP51" s="366">
        <v>91837</v>
      </c>
      <c r="AQ51" s="367">
        <v>11</v>
      </c>
      <c r="AR51" s="368">
        <v>201.3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557</v>
      </c>
      <c r="AM52" s="371">
        <v>907197</v>
      </c>
      <c r="AN52" s="372">
        <v>80906</v>
      </c>
      <c r="AO52" s="373">
        <v>266.10000000000002</v>
      </c>
      <c r="AP52" s="374">
        <v>54439</v>
      </c>
      <c r="AQ52" s="375">
        <v>21.7</v>
      </c>
      <c r="AR52" s="376">
        <v>244.4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558</v>
      </c>
      <c r="AL53" s="355"/>
      <c r="AM53" s="363">
        <v>4274107</v>
      </c>
      <c r="AN53" s="364">
        <v>392372</v>
      </c>
      <c r="AO53" s="365">
        <v>257.5</v>
      </c>
      <c r="AP53" s="366">
        <v>75972</v>
      </c>
      <c r="AQ53" s="367">
        <v>-17.3</v>
      </c>
      <c r="AR53" s="368">
        <v>274.8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557</v>
      </c>
      <c r="AM54" s="371">
        <v>1970467</v>
      </c>
      <c r="AN54" s="372">
        <v>180893</v>
      </c>
      <c r="AO54" s="373">
        <v>123.6</v>
      </c>
      <c r="AP54" s="374">
        <v>40712</v>
      </c>
      <c r="AQ54" s="375">
        <v>-25.2</v>
      </c>
      <c r="AR54" s="376">
        <v>148.80000000000001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559</v>
      </c>
      <c r="AL55" s="355"/>
      <c r="AM55" s="363">
        <v>217282</v>
      </c>
      <c r="AN55" s="364">
        <v>20465</v>
      </c>
      <c r="AO55" s="365">
        <v>-94.8</v>
      </c>
      <c r="AP55" s="366">
        <v>79466</v>
      </c>
      <c r="AQ55" s="367">
        <v>4.5999999999999996</v>
      </c>
      <c r="AR55" s="368">
        <v>-99.4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557</v>
      </c>
      <c r="AM56" s="371">
        <v>141402</v>
      </c>
      <c r="AN56" s="372">
        <v>13318</v>
      </c>
      <c r="AO56" s="373">
        <v>-92.6</v>
      </c>
      <c r="AP56" s="374">
        <v>44645</v>
      </c>
      <c r="AQ56" s="375">
        <v>9.6999999999999993</v>
      </c>
      <c r="AR56" s="376">
        <v>-102.3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560</v>
      </c>
      <c r="AL57" s="355"/>
      <c r="AM57" s="363">
        <v>257567</v>
      </c>
      <c r="AN57" s="364">
        <v>24783</v>
      </c>
      <c r="AO57" s="365">
        <v>21.1</v>
      </c>
      <c r="AP57" s="366">
        <v>90072</v>
      </c>
      <c r="AQ57" s="367">
        <v>13.3</v>
      </c>
      <c r="AR57" s="368">
        <v>7.8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557</v>
      </c>
      <c r="AM58" s="371">
        <v>184217</v>
      </c>
      <c r="AN58" s="372">
        <v>17725</v>
      </c>
      <c r="AO58" s="373">
        <v>33.1</v>
      </c>
      <c r="AP58" s="374">
        <v>46083</v>
      </c>
      <c r="AQ58" s="375">
        <v>3.2</v>
      </c>
      <c r="AR58" s="376">
        <v>29.9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561</v>
      </c>
      <c r="AL59" s="355"/>
      <c r="AM59" s="363">
        <v>369897</v>
      </c>
      <c r="AN59" s="364">
        <v>36573</v>
      </c>
      <c r="AO59" s="365">
        <v>47.6</v>
      </c>
      <c r="AP59" s="366">
        <v>88328</v>
      </c>
      <c r="AQ59" s="367">
        <v>-1.9</v>
      </c>
      <c r="AR59" s="368">
        <v>49.5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557</v>
      </c>
      <c r="AM60" s="371">
        <v>322545</v>
      </c>
      <c r="AN60" s="372">
        <v>31891</v>
      </c>
      <c r="AO60" s="373">
        <v>79.900000000000006</v>
      </c>
      <c r="AP60" s="374">
        <v>49013</v>
      </c>
      <c r="AQ60" s="375">
        <v>6.4</v>
      </c>
      <c r="AR60" s="376">
        <v>73.5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562</v>
      </c>
      <c r="AL61" s="377"/>
      <c r="AM61" s="378">
        <v>1269877</v>
      </c>
      <c r="AN61" s="379">
        <v>116787</v>
      </c>
      <c r="AO61" s="380">
        <v>88.7</v>
      </c>
      <c r="AP61" s="381">
        <v>85135</v>
      </c>
      <c r="AQ61" s="382">
        <v>1.9</v>
      </c>
      <c r="AR61" s="368">
        <v>86.8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557</v>
      </c>
      <c r="AM62" s="371">
        <v>705166</v>
      </c>
      <c r="AN62" s="372">
        <v>64947</v>
      </c>
      <c r="AO62" s="373">
        <v>82</v>
      </c>
      <c r="AP62" s="374">
        <v>46978</v>
      </c>
      <c r="AQ62" s="375">
        <v>3.2</v>
      </c>
      <c r="AR62" s="376">
        <v>78.8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J0T0XgBY3ZfFyPWqaIeZscKI1t8rUuhGK0MGXat3hi3cFJ48OpRCy0JHZS0tJ4QHwRvQUXcCL5iBOLG1lwtDOA==" saltValue="OmI2VwSVvQznrmB2ZlHrv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vRqsZiyV8HTmIAd1zUE+w0lqGoBOMyv/1LmKZ0IOpq8Q6iawqwpY8SZawnakaDxLEA4wIwuFtPNufrun2MSlw==" saltValue="HjyjV7XIjzqbT+jw5Ojy7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0P6g35mmnStkCAzpC684m0giWuB9JTXy3BhVXfYuMlzJeMUxdJwILEIJtkjBQBuOEv0ykWfZIalchKg7M+FtA==" saltValue="yLVnTv9t0QiWb1JOJmWC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2" t="s">
        <v>3</v>
      </c>
      <c r="D47" s="1232"/>
      <c r="E47" s="1233"/>
      <c r="F47" s="11">
        <v>96.17</v>
      </c>
      <c r="G47" s="12">
        <v>46.04</v>
      </c>
      <c r="H47" s="12">
        <v>42.7</v>
      </c>
      <c r="I47" s="12">
        <v>43.6</v>
      </c>
      <c r="J47" s="13">
        <v>44.91</v>
      </c>
    </row>
    <row r="48" spans="2:10" ht="57.75" customHeight="1" x14ac:dyDescent="0.15">
      <c r="B48" s="14"/>
      <c r="C48" s="1234" t="s">
        <v>4</v>
      </c>
      <c r="D48" s="1234"/>
      <c r="E48" s="1235"/>
      <c r="F48" s="15">
        <v>9.59</v>
      </c>
      <c r="G48" s="16">
        <v>4.55</v>
      </c>
      <c r="H48" s="16">
        <v>5.27</v>
      </c>
      <c r="I48" s="16">
        <v>4.75</v>
      </c>
      <c r="J48" s="17">
        <v>4.47</v>
      </c>
    </row>
    <row r="49" spans="2:10" ht="57.75" customHeight="1" thickBot="1" x14ac:dyDescent="0.2">
      <c r="B49" s="18"/>
      <c r="C49" s="1236" t="s">
        <v>5</v>
      </c>
      <c r="D49" s="1236"/>
      <c r="E49" s="1237"/>
      <c r="F49" s="19" t="s">
        <v>571</v>
      </c>
      <c r="G49" s="20" t="s">
        <v>572</v>
      </c>
      <c r="H49" s="20" t="s">
        <v>573</v>
      </c>
      <c r="I49" s="20" t="s">
        <v>574</v>
      </c>
      <c r="J49" s="21">
        <v>0.82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dMQdvEFc+gyY1RZMYyrZyprdZohn2biv9UL0RPuX0NsUE3EGtunFtpdmJPp80HtYBciA9dT77ikxqdCoMU4Bg==" saltValue="UZUpto9lRnN26WVFAPU6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図佐　実咲</dc:creator>
  <cp:lastModifiedBy>大阪府</cp:lastModifiedBy>
  <dcterms:created xsi:type="dcterms:W3CDTF">2020-09-29T03:00:13Z</dcterms:created>
  <dcterms:modified xsi:type="dcterms:W3CDTF">2020-09-30T02:48:37Z</dcterms:modified>
</cp:coreProperties>
</file>