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U34" i="10"/>
  <c r="C34" i="10"/>
  <c r="AM34" i="10" l="1"/>
  <c r="AM35" i="10" s="1"/>
  <c r="BE34" i="10"/>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<sst xmlns="http://schemas.openxmlformats.org/spreadsheetml/2006/main" count="1141" uniqueCount="609">
  <si>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</si>
  <si>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</si>
  <si>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</si>
  <si>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</si>
  <si>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</si>
  <si>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</si>
  <si>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</si>
  <si>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</si>
  <si>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</si>
  <si>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</si>
  <si>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</si>
  <si>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</si>
  <si>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</si>
  <si>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</si>
  <si>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</si>
  <si>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</si>
  <si>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</si>
  <si>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</si>
  <si>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</si>
  <si>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</si>
  <si>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</si>
  <si>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</si>
  <si>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</si>
  <si>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</si>
  <si>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</si>
  <si>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</si>
  <si>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</si>
  <si>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</si>
  <si>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</si>
  <si>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</si>
  <si>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</si>
  <si>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</si>
  <si>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</si>
  <si>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</si>
  <si>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</si>
  <si>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</si>
  <si>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</si>
  <si>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</si>
  <si>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</si>
  <si>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</si>
  <si>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</si>
  <si>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</si>
  <si>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</si>
  <si>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</si>
  <si>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</si>
  <si>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</si>
  <si>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</si>
  <si>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</si>
  <si>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</si>
  <si>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</si>
  <si>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</si>
  <si>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</si>
  <si>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</si>
  <si>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</si>
  <si>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</si>
  <si>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</si>
  <si>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</si>
  <si>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</si>
  <si>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</si>
  <si>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</si>
  <si>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</si>
  <si>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</si>
  <si>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</si>
  <si>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</si>
  <si>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</si>
  <si>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</si>
  <si>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</si>
  <si>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</si>
  <si>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</si>
  <si>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</si>
  <si>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</si>
  <si>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</si>
  <si>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</si>
  <si>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</si>
  <si>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</si>
  <si>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</si>
  <si>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</si>
  <si>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</si>
  <si>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</si>
  <si>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</si>
  <si>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</si>
  <si>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</si>
  <si>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</si>
  <si>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</si>
  <si>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</si>
  <si>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</si>
  <si>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</si>
  <si>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</si>
  <si>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</si>
  <si>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</si>
  <si>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</si>
  <si>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</si>
  <si>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</si>
  <si>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</si>
  <si>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</si>
  <si>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</si>
  <si>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</si>
  <si>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</si>
  <si>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</si>
  <si>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</si>
  <si>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</si>
  <si>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</si>
  <si>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</si>
  <si>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</si>
  <si>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</si>
  <si>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</si>
  <si>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</si>
  <si>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</si>
  <si>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</si>
  <si>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</si>
  <si>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</si>
  <si>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</si>
  <si>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</si>
  <si>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</si>
  <si>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</si>
  <si>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</si>
  <si>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</si>
  <si>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</si>
  <si>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</si>
  <si>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</si>
  <si>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</si>
  <si>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</si>
  <si>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</si>
  <si>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</si>
  <si>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</si>
  <si>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</si>
  <si>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</si>
  <si>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</si>
  <si>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</si>
  <si>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</si>
  <si>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</si>
  <si>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</si>
  <si>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</si>
  <si>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</si>
  <si>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</si>
  <si>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</si>
  <si>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</si>
  <si>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</si>
  <si>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</si>
  <si>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</si>
  <si>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</si>
  <si>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</si>
  <si>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</si>
  <si>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</si>
  <si>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</si>
  <si>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</si>
  <si>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</si>
  <si>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</si>
  <si>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</si>
  <si>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</si>
  <si>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</si>
  <si>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</si>
  <si>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</si>
  <si>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</si>
  <si>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</si>
  <si>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</si>
  <si>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</si>
  <si>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</si>
  <si>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</si>
  <si>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</si>
  <si>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</si>
  <si>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</si>
  <si>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</si>
  <si>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</si>
  <si>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</si>
  <si>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</si>
  <si>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</si>
  <si>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</si>
  <si>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</si>
  <si>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</si>
  <si>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</si>
  <si>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</si>
  <si>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</si>
  <si>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</si>
  <si>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</si>
  <si>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</si>
  <si>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</si>
  <si>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</si>
  <si>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</si>
  <si>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</si>
  <si>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</si>
  <si>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</si>
  <si>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</si>
  <si>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</si>
  <si>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</si>
  <si>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</si>
  <si>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</si>
  <si>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</si>
  <si>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</si>
  <si>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</si>
  <si>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</si>
  <si>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</si>
  <si>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</si>
  <si>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</si>
  <si>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</si>
  <si>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</si>
  <si>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</si>
  <si>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</si>
  <si>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</si>
  <si>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</si>
  <si>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</si>
  <si>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</si>
  <si>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</si>
  <si>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</si>
  <si>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</si>
  <si>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</si>
  <si>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</si>
  <si>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</si>
  <si>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</si>
  <si>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</si>
  <si>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</si>
  <si>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</si>
  <si>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大阪府藤井寺市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</si>
  <si>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</si>
  <si>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</si>
  <si>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</si>
  <si>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</si>
  <si>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</si>
  <si>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</si>
  <si>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</si>
  <si>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</si>
  <si>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</si>
  <si>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</si>
  <si>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</si>
  <si>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</si>
  <si>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</si>
  <si>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</si>
  <si>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</si>
  <si>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</si>
  <si>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</si>
  <si>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</si>
  <si>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</si>
  <si>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</si>
  <si>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</si>
  <si>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</si>
  <si>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</si>
  <si>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</si>
  <si>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</si>
  <si>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</si>
  <si>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</si>
  <si>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</si>
  <si>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</si>
  <si>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</si>
  <si>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</si>
  <si>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</si>
  <si>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</si>
  <si>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</si>
  <si>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</si>
  <si>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</si>
  <si>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</si>
  <si>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</si>
  <si>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</si>
  <si>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</si>
  <si>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</si>
  <si>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</si>
  <si>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</si>
  <si>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</si>
  <si>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</si>
  <si>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</si>
  <si>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</si>
  <si>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</si>
  <si>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</si>
  <si>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</si>
  <si>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</si>
  <si>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</si>
  <si>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</si>
  <si>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</si>
  <si>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</si>
  <si>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</si>
  <si>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</si>
  <si>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</si>
  <si>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</si>
  <si>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</si>
  <si>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</si>
  <si>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</si>
  <si>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</si>
  <si>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</si>
  <si>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</si>
  <si>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</si>
  <si>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</si>
  <si>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</si>
  <si>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</si>
  <si>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</si>
  <si>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</si>
  <si>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</si>
  <si>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</si>
  <si>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</si>
  <si>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</si>
  <si>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</si>
  <si>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</si>
  <si>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</si>
  <si>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</si>
  <si>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</si>
  <si>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</si>
  <si>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</si>
  <si>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</si>
  <si>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</si>
  <si>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</si>
  <si>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</si>
  <si>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</si>
  <si>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</si>
  <si>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</si>
  <si>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</si>
  <si>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</si>
  <si>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</si>
  <si>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</si>
  <si>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</si>
  <si>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</si>
  <si>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</si>
  <si>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</si>
  <si>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</si>
  <si>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</si>
  <si>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</si>
  <si>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</si>
  <si>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</si>
  <si>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</si>
  <si>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</si>
  <si>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</si>
  <si>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</si>
  <si>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</si>
  <si>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</si>
  <si>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</si>
  <si>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</si>
  <si>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</si>
  <si>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</si>
  <si>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</si>
  <si>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</si>
  <si>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</si>
  <si>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</si>
  <si>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</si>
  <si>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</si>
  <si>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</si>
  <si>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</si>
  <si>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</si>
  <si>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</si>
  <si>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</si>
  <si>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</si>
  <si>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</si>
  <si>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</si>
  <si>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</si>
  <si>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</si>
  <si>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</si>
  <si>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</si>
  <si>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</si>
  <si>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</si>
  <si>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</si>
  <si>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</si>
  <si>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</si>
  <si>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</si>
  <si>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</si>
  <si>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</si>
  <si>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</si>
  <si>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</si>
  <si>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</si>
  <si>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</si>
  <si>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</si>
  <si>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</si>
  <si>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</si>
  <si>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</si>
  <si>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</si>
  <si>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</si>
  <si>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</si>
  <si>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大阪府藤井寺市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</si>
  <si>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</si>
  <si>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</si>
  <si>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</si>
  <si>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</si>
  <si>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</si>
  <si>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</si>
  <si>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</si>
  <si>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</si>
  <si>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</si>
  <si>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</si>
  <si>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</si>
  <si>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</si>
  <si>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</si>
  <si>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</si>
  <si>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</si>
  <si>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</si>
  <si>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</si>
  <si>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</si>
  <si>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</si>
  <si>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</si>
  <si>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</si>
  <si>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</si>
  <si>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</si>
  <si>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</si>
  <si>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</si>
  <si>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</si>
  <si>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</si>
  <si>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</si>
  <si>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</si>
  <si>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</si>
  <si>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</si>
  <si>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</si>
  <si>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</si>
  <si>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</si>
  <si>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</si>
  <si>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</si>
  <si>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</si>
  <si>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</si>
  <si>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</si>
  <si>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</si>
  <si>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</si>
  <si>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</si>
  <si>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</si>
  <si>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</si>
  <si>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</si>
  <si>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</si>
  <si>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</si>
  <si>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</si>
  <si>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</si>
  <si>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</si>
  <si>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</si>
  <si>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</si>
  <si>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</si>
  <si>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</si>
  <si>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</si>
  <si>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</si>
  <si>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</si>
  <si>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</si>
  <si>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</si>
  <si>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</si>
  <si>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</si>
  <si>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</si>
  <si>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</si>
  <si>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</si>
  <si>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</si>
  <si>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</si>
  <si>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</si>
  <si>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</si>
  <si>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</si>
  <si>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</si>
  <si>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</si>
  <si>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</si>
  <si>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</si>
  <si>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</si>
  <si>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</si>
  <si>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</si>
  <si>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</si>
  <si>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</si>
  <si>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</si>
  <si>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</si>
  <si>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</si>
  <si>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</si>
  <si>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</si>
  <si>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</si>
  <si>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</si>
  <si>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</si>
  <si>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</si>
  <si>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</si>
  <si>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</si>
  <si>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</si>
  <si>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</si>
  <si>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</si>
  <si>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</si>
  <si>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</si>
  <si>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</si>
  <si>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</si>
  <si>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</si>
  <si>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</si>
  <si>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</si>
  <si>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</si>
  <si>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</si>
  <si>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</si>
  <si>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</si>
  <si>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</si>
  <si>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</si>
  <si>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</si>
  <si>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</si>
  <si>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</si>
  <si>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</si>
  <si>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</si>
  <si>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</si>
  <si>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</si>
  <si>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</si>
  <si>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</si>
  <si>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</si>
  <si>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</si>
  <si>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</si>
  <si>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</si>
  <si>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</si>
  <si>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</si>
  <si>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</si>
  <si>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</si>
  <si>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</si>
  <si>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</si>
  <si>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</si>
  <si>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</si>
  <si>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</si>
  <si>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</si>
  <si>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</si>
  <si>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</si>
  <si>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</si>
  <si>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</si>
  <si>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</si>
  <si>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</si>
  <si>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</si>
  <si>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</si>
  <si>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</si>
  <si>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</si>
  <si>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</si>
  <si>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</si>
  <si>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</si>
  <si>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</si>
  <si>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</si>
  <si>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</si>
  <si>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</si>
  <si>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</si>
  <si>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</si>
  <si>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</si>
  <si>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</si>
  <si>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</si>
  <si>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</si>
  <si>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</si>
  <si>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</si>
  <si>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</si>
  <si>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</si>
  <si>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</si>
  <si>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</si>
  <si>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</si>
  <si>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</si>
  <si>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</si>
  <si>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</si>
  <si>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</si>
  <si>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</si>
  <si>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</si>
  <si>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</si>
  <si>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</si>
  <si>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</si>
  <si>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</si>
  <si>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</si>
  <si>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</si>
  <si>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</si>
  <si>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</si>
  <si>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</si>
  <si>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</si>
  <si>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</si>
  <si>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</si>
  <si>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</si>
  <si>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</si>
  <si>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</si>
  <si>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</si>
  <si>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</si>
  <si>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</si>
  <si>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</si>
  <si>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</si>
  <si>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</si>
  <si>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</si>
  <si>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</si>
  <si>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</si>
  <si>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</si>
  <si>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</si>
  <si>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</si>
  <si>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</si>
  <si>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 1.31</t>
  </si>
  <si>
    <t>▲ 0.99</t>
  </si>
  <si>
    <t>▲ 0.71</t>
  </si>
  <si>
    <t>水道事業会計</t>
  </si>
  <si>
    <t>病院事業特別会計</t>
  </si>
  <si>
    <t>一般会計</t>
  </si>
  <si>
    <t>国民健康保険特別会計</t>
  </si>
  <si>
    <t>公共下水道事業特別会計</t>
  </si>
  <si>
    <t>介護保険特別会計</t>
  </si>
  <si>
    <t>後期高齢者医療特別会計</t>
  </si>
  <si>
    <t>駐車場特別会計</t>
  </si>
  <si>
    <t>▲ 0.17</t>
  </si>
  <si>
    <t>▲ 0.19</t>
  </si>
  <si>
    <t>▲ 0.10</t>
  </si>
  <si>
    <t>▲ 0.02</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</si>
  <si>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</si>
  <si>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</si>
  <si>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</si>
  <si>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</si>
  <si>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</si>
  <si>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</si>
  <si>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</si>
  <si>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</si>
  <si>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</si>
  <si>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</si>
  <si>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</si>
  <si>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</si>
  <si>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</si>
  <si>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</si>
  <si>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</si>
  <si>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</si>
  <si>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</si>
  <si>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</si>
  <si>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</si>
  <si>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藤井寺市地域サービス公社</t>
    <rPh sb="0" eb="4">
      <t>フジイデラシ</t>
    </rPh>
    <rPh sb="4" eb="6">
      <t>チイキ</t>
    </rPh>
    <rPh sb="10" eb="12">
      <t>コウシャ</t>
    </rPh>
    <phoneticPr fontId="30"/>
  </si>
  <si>
    <t>藤井寺市勤労者互助会</t>
    <rPh sb="0" eb="4">
      <t>フジイデラシ</t>
    </rPh>
    <rPh sb="4" eb="7">
      <t>キンロウシャ</t>
    </rPh>
    <rPh sb="7" eb="10">
      <t>ゴジョカイ</t>
    </rPh>
    <phoneticPr fontId="30"/>
  </si>
  <si>
    <t>-</t>
    <phoneticPr fontId="2"/>
  </si>
  <si>
    <t>公共施設整備基金</t>
  </si>
  <si>
    <t>市民病院施設整備基金</t>
  </si>
  <si>
    <t>古代史料整備基金</t>
  </si>
  <si>
    <t>ふるさとまちづくり応援基金</t>
  </si>
  <si>
    <t>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</si>
  <si>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</si>
  <si>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</si>
  <si>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</si>
  <si>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及び平成28年度の将来負担比率をみると、類似団体内平均値よりも低い値となっているが、過去の普通建設事業費が類似団体と比べ少なかったことが要因に挙げられ、それに伴い地方債残高も類似団体よりも低い水準で推移してきた。しかし、近年は施設の老朽化や義務教育施設の耐震化に伴い地方債の発行が増大しているため、将来負担比率は今後悪化する見込みである。有形固定資産減価償却率についても類似団体内平均値を下回っているものの、施設の老朽化は確実に進行しており、改修費用の増大には注意を払う必要がある。</t>
    <rPh sb="1" eb="3">
      <t>ヘイセイ</t>
    </rPh>
    <rPh sb="5" eb="7">
      <t>ネンド</t>
    </rPh>
    <rPh sb="7" eb="8">
      <t>オヨ</t>
    </rPh>
    <rPh sb="9" eb="11">
      <t>ヘイセイ</t>
    </rPh>
    <rPh sb="13" eb="15">
      <t>ネンド</t>
    </rPh>
    <rPh sb="58" eb="59">
      <t>ヒ</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</si>
  <si>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</si>
  <si>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</si>
  <si>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</si>
  <si>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</si>
  <si>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</si>
  <si>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</si>
  <si>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の将来負担比率は前年度から5.0ポイント減少したが、依然として類似団体内平均値より高くなっている。減少した要因としては、義務教育施設の耐震化事業が大きく減少したことで前年度より地方債発行が抑制されたこと等が挙げられる。しかしながら、公共施設の老朽化に伴う大規模改修事業や耐震化事業の発生等が予想されることから臨時財政対策債発行残高を含む地方債残高の増大に注意を払う必要がある。
　実質公債費比率は前年度から0.6ポイント低下し、この数値は類似団体内平均値よりも低くなっている。しかし、こちらも同様に公共施設の大規模改修や耐震化等による地方債残高が増加することで、今後実質公債費比率の増が見込まれる。そのため、事業の精査等によって過度な後年度負担が生じないよう考慮する必要がある。</t>
    <rPh sb="1" eb="3">
      <t>ヘイセイ</t>
    </rPh>
    <rPh sb="5" eb="7">
      <t>ネンド</t>
    </rPh>
    <rPh sb="27" eb="29">
      <t>ゲンショウ</t>
    </rPh>
    <rPh sb="33" eb="35">
      <t>イゼン</t>
    </rPh>
    <rPh sb="56" eb="58">
      <t>ゲンショウ</t>
    </rPh>
    <rPh sb="60" eb="62">
      <t>ヨウイン</t>
    </rPh>
    <rPh sb="77" eb="79">
      <t>ジギョウ</t>
    </rPh>
    <rPh sb="80" eb="81">
      <t>オオ</t>
    </rPh>
    <rPh sb="83" eb="85">
      <t>ゲンショウ</t>
    </rPh>
    <rPh sb="90" eb="93">
      <t>ゼンネンド</t>
    </rPh>
    <rPh sb="101" eb="103">
      <t>ヨクセイ</t>
    </rPh>
    <rPh sb="108" eb="109">
      <t>ナド</t>
    </rPh>
    <rPh sb="110" eb="111">
      <t>ア</t>
    </rPh>
    <rPh sb="150" eb="151">
      <t>トウ</t>
    </rPh>
    <rPh sb="161" eb="168">
      <t>リンジザイセイタイサクサイ</t>
    </rPh>
    <rPh sb="168" eb="170">
      <t>ハッコウ</t>
    </rPh>
    <rPh sb="170" eb="172">
      <t>ザンダカ</t>
    </rPh>
    <rPh sb="173" eb="174">
      <t>フク</t>
    </rPh>
    <rPh sb="270" eb="271">
      <t>トウ</t>
    </rPh>
    <rPh sb="314" eb="316">
      <t>セイサ</t>
    </rPh>
    <rPh sb="316" eb="317">
      <t>ナド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</si>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</sst>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BDF-4B08-BD3E-5B3CD8F0AE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21755</c:v>
                </c:pt>
                <c:pt idx="1">
                  <c:v>20257</c:v>
                </c:pt>
                <c:pt idx="2">
                  <c:v>21890</c:v>
                </c:pt>
                <c:pt idx="3">
                  <c:v>48788</c:v>
                </c:pt>
                <c:pt idx="4">
                  <c:v>12143</c:v>
                </c:pt>
              </c:numCache>
            </c:numRef>
          </c:val>
          <c:smooth val="0"/>
          <c:extLst>
            <c:ext xmlns:c16="http://schemas.microsoft.com/office/drawing/2014/chart" uri="{C3380CC4-5D6E-409C-BE32-E72D297353CC}">
              <c16:uniqueId val="{00000001-2BDF-4B08-BD3E-5B3CD8F0AE13}"/>
            </c:ext>
          </c:extLst>
        </c:ser>
        <c:dLbls>
          <c:showLegendKey val="0"/>
          <c:showVal val="0"/>
          <c:showCatName val="0"/>
          <c:showSerName val="0"/>
          <c:showPercent val="0"/>
          <c:showBubbleSize val="0"/>
        </c:dLbls>
        <c:marker val="1"/>
        <c:smooth val="0"/>
        <c:axId val="92512640"/>
        <c:axId val="92514560"/>
      </c:lineChart>
      <c:catAx>
        <c:axId val="9251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14560"/>
        <c:crosses val="autoZero"/>
        <c:auto val="1"/>
        <c:lblAlgn val="ctr"/>
        <c:lblOffset val="100"/>
        <c:tickLblSkip val="1"/>
        <c:tickMarkSkip val="1"/>
        <c:noMultiLvlLbl val="0"/>
      </c:catAx>
      <c:valAx>
        <c:axId val="925145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1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0.11</c:v>
                </c:pt>
                <c:pt idx="1">
                  <c:v>0.11</c:v>
                </c:pt>
                <c:pt idx="2">
                  <c:v>0.11</c:v>
                </c:pt>
                <c:pt idx="3">
                  <c:v>0.11</c:v>
                </c:pt>
                <c:pt idx="4">
                  <c:v>2.21</c:v>
                </c:pt>
              </c:numCache>
            </c:numRef>
          </c:val>
          <c:extLst>
            <c:ext xmlns:c16="http://schemas.microsoft.com/office/drawing/2014/chart" uri="{C3380CC4-5D6E-409C-BE32-E72D297353CC}">
              <c16:uniqueId val="{00000000-AAE9-4429-BF35-2F289234F8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14.28</c:v>
                </c:pt>
                <c:pt idx="1">
                  <c:v>12.6</c:v>
                </c:pt>
                <c:pt idx="2">
                  <c:v>11.93</c:v>
                </c:pt>
                <c:pt idx="3">
                  <c:v>11.14</c:v>
                </c:pt>
                <c:pt idx="4">
                  <c:v>11.15</c:v>
                </c:pt>
              </c:numCache>
            </c:numRef>
          </c:val>
          <c:extLst>
            <c:ext xmlns:c16="http://schemas.microsoft.com/office/drawing/2014/chart" uri="{C3380CC4-5D6E-409C-BE32-E72D297353CC}">
              <c16:uniqueId val="{00000001-AAE9-4429-BF35-2F289234F841}"/>
            </c:ext>
          </c:extLst>
        </c:ser>
        <c:dLbls>
          <c:showLegendKey val="0"/>
          <c:showVal val="0"/>
          <c:showCatName val="0"/>
          <c:showSerName val="0"/>
          <c:showPercent val="0"/>
          <c:showBubbleSize val="0"/>
        </c:dLbls>
        <c:gapWidth val="250"/>
        <c:overlap val="100"/>
        <c:axId val="222308992"/>
        <c:axId val="22231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-1.31</c:v>
                </c:pt>
                <c:pt idx="2">
                  <c:v>-0.99</c:v>
                </c:pt>
                <c:pt idx="3">
                  <c:v>-0.71</c:v>
                </c:pt>
                <c:pt idx="4">
                  <c:v>2.13</c:v>
                </c:pt>
              </c:numCache>
            </c:numRef>
          </c:val>
          <c:smooth val="0"/>
          <c:extLst>
            <c:ext xmlns:c16="http://schemas.microsoft.com/office/drawing/2014/chart" uri="{C3380CC4-5D6E-409C-BE32-E72D297353CC}">
              <c16:uniqueId val="{00000002-AAE9-4429-BF35-2F289234F841}"/>
            </c:ext>
          </c:extLst>
        </c:ser>
        <c:dLbls>
          <c:showLegendKey val="0"/>
          <c:showVal val="0"/>
          <c:showCatName val="0"/>
          <c:showSerName val="0"/>
          <c:showPercent val="0"/>
          <c:showBubbleSize val="0"/>
        </c:dLbls>
        <c:marker val="1"/>
        <c:smooth val="0"/>
        <c:axId val="222308992"/>
        <c:axId val="222311168"/>
      </c:lineChart>
      <c:catAx>
        <c:axId val="2223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311168"/>
        <c:crosses val="autoZero"/>
        <c:auto val="1"/>
        <c:lblAlgn val="ctr"/>
        <c:lblOffset val="100"/>
        <c:tickLblSkip val="1"/>
        <c:tickMarkSkip val="1"/>
        <c:noMultiLvlLbl val="0"/>
      </c:catAx>
      <c:valAx>
        <c:axId val="22231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88-4E2A-AA58-C9FBD5E5E5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8-4E2A-AA58-C9FBD5E5E546}"/>
            </c:ext>
          </c:extLst>
        </c:ser>
        <c:ser>
          <c:idx val="2"/>
          <c:order val="2"/>
          <c:tx>
            <c:strRef>
              <c:f>データシート!$A$29</c:f>
              <c:strCache>
                <c:ptCount val="1"/>
                <c:pt idx="0">
                  <c:v>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0.17</c:v>
                </c:pt>
                <c:pt idx="1">
                  <c:v>#N/A</c:v>
                </c:pt>
                <c:pt idx="2">
                  <c:v>0.19</c:v>
                </c:pt>
                <c:pt idx="3">
                  <c:v>#N/A</c:v>
                </c:pt>
                <c:pt idx="4">
                  <c:v>0.1</c:v>
                </c:pt>
                <c:pt idx="5">
                  <c:v>#N/A</c:v>
                </c:pt>
                <c:pt idx="6">
                  <c:v>0.02</c:v>
                </c:pt>
                <c:pt idx="7">
                  <c:v>#N/A</c:v>
                </c:pt>
                <c:pt idx="8">
                  <c:v>#N/A</c:v>
                </c:pt>
                <c:pt idx="9">
                  <c:v>0.04</c:v>
                </c:pt>
              </c:numCache>
            </c:numRef>
          </c:val>
          <c:extLst>
            <c:ext xmlns:c16="http://schemas.microsoft.com/office/drawing/2014/chart" uri="{C3380CC4-5D6E-409C-BE32-E72D297353CC}">
              <c16:uniqueId val="{00000002-0A88-4E2A-AA58-C9FBD5E5E5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0.21</c:v>
                </c:pt>
                <c:pt idx="8">
                  <c:v>#N/A</c:v>
                </c:pt>
                <c:pt idx="9">
                  <c:v>0.23</c:v>
                </c:pt>
              </c:numCache>
            </c:numRef>
          </c:val>
          <c:extLst>
            <c:ext xmlns:c16="http://schemas.microsoft.com/office/drawing/2014/chart" uri="{C3380CC4-5D6E-409C-BE32-E72D297353CC}">
              <c16:uniqueId val="{00000003-0A88-4E2A-AA58-C9FBD5E5E54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1.1100000000000001</c:v>
                </c:pt>
                <c:pt idx="4">
                  <c:v>#N/A</c:v>
                </c:pt>
                <c:pt idx="5">
                  <c:v>1.27</c:v>
                </c:pt>
                <c:pt idx="6">
                  <c:v>#N/A</c:v>
                </c:pt>
                <c:pt idx="7">
                  <c:v>1</c:v>
                </c:pt>
                <c:pt idx="8">
                  <c:v>#N/A</c:v>
                </c:pt>
                <c:pt idx="9">
                  <c:v>0.28999999999999998</c:v>
                </c:pt>
              </c:numCache>
            </c:numRef>
          </c:val>
          <c:extLst>
            <c:ext xmlns:c16="http://schemas.microsoft.com/office/drawing/2014/chart" uri="{C3380CC4-5D6E-409C-BE32-E72D297353CC}">
              <c16:uniqueId val="{00000004-0A88-4E2A-AA58-C9FBD5E5E54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1.64</c:v>
                </c:pt>
              </c:numCache>
            </c:numRef>
          </c:val>
          <c:extLst>
            <c:ext xmlns:c16="http://schemas.microsoft.com/office/drawing/2014/chart" uri="{C3380CC4-5D6E-409C-BE32-E72D297353CC}">
              <c16:uniqueId val="{00000005-0A88-4E2A-AA58-C9FBD5E5E5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0.44</c:v>
                </c:pt>
                <c:pt idx="4">
                  <c:v>#N/A</c:v>
                </c:pt>
                <c:pt idx="5">
                  <c:v>1.27</c:v>
                </c:pt>
                <c:pt idx="6">
                  <c:v>#N/A</c:v>
                </c:pt>
                <c:pt idx="7">
                  <c:v>1.7</c:v>
                </c:pt>
                <c:pt idx="8">
                  <c:v>#N/A</c:v>
                </c:pt>
                <c:pt idx="9">
                  <c:v>2.17</c:v>
                </c:pt>
              </c:numCache>
            </c:numRef>
          </c:val>
          <c:extLst>
            <c:ext xmlns:c16="http://schemas.microsoft.com/office/drawing/2014/chart" uri="{C3380CC4-5D6E-409C-BE32-E72D297353CC}">
              <c16:uniqueId val="{00000006-0A88-4E2A-AA58-C9FBD5E5E5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0.11</c:v>
                </c:pt>
                <c:pt idx="4">
                  <c:v>#N/A</c:v>
                </c:pt>
                <c:pt idx="5">
                  <c:v>0.11</c:v>
                </c:pt>
                <c:pt idx="6">
                  <c:v>#N/A</c:v>
                </c:pt>
                <c:pt idx="7">
                  <c:v>0.11</c:v>
                </c:pt>
                <c:pt idx="8">
                  <c:v>#N/A</c:v>
                </c:pt>
                <c:pt idx="9">
                  <c:v>2.2000000000000002</c:v>
                </c:pt>
              </c:numCache>
            </c:numRef>
          </c:val>
          <c:extLst>
            <c:ext xmlns:c16="http://schemas.microsoft.com/office/drawing/2014/chart" uri="{C3380CC4-5D6E-409C-BE32-E72D297353CC}">
              <c16:uniqueId val="{00000007-0A88-4E2A-AA58-C9FBD5E5E546}"/>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6.68</c:v>
                </c:pt>
                <c:pt idx="2">
                  <c:v>#N/A</c:v>
                </c:pt>
                <c:pt idx="3">
                  <c:v>6.41</c:v>
                </c:pt>
                <c:pt idx="4">
                  <c:v>#N/A</c:v>
                </c:pt>
                <c:pt idx="5">
                  <c:v>6.18</c:v>
                </c:pt>
                <c:pt idx="6">
                  <c:v>#N/A</c:v>
                </c:pt>
                <c:pt idx="7">
                  <c:v>5.99</c:v>
                </c:pt>
                <c:pt idx="8">
                  <c:v>#N/A</c:v>
                </c:pt>
                <c:pt idx="9">
                  <c:v>5.24</c:v>
                </c:pt>
              </c:numCache>
            </c:numRef>
          </c:val>
          <c:extLst>
            <c:ext xmlns:c16="http://schemas.microsoft.com/office/drawing/2014/chart" uri="{C3380CC4-5D6E-409C-BE32-E72D297353CC}">
              <c16:uniqueId val="{00000008-0A88-4E2A-AA58-C9FBD5E5E5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8.36</c:v>
                </c:pt>
                <c:pt idx="2">
                  <c:v>#N/A</c:v>
                </c:pt>
                <c:pt idx="3">
                  <c:v>8.08</c:v>
                </c:pt>
                <c:pt idx="4">
                  <c:v>#N/A</c:v>
                </c:pt>
                <c:pt idx="5">
                  <c:v>8.9</c:v>
                </c:pt>
                <c:pt idx="6">
                  <c:v>#N/A</c:v>
                </c:pt>
                <c:pt idx="7">
                  <c:v>8.9700000000000006</c:v>
                </c:pt>
                <c:pt idx="8">
                  <c:v>#N/A</c:v>
                </c:pt>
                <c:pt idx="9">
                  <c:v>9.57</c:v>
                </c:pt>
              </c:numCache>
            </c:numRef>
          </c:val>
          <c:extLst>
            <c:ext xmlns:c16="http://schemas.microsoft.com/office/drawing/2014/chart" uri="{C3380CC4-5D6E-409C-BE32-E72D297353CC}">
              <c16:uniqueId val="{00000009-0A88-4E2A-AA58-C9FBD5E5E546}"/>
            </c:ext>
          </c:extLst>
        </c:ser>
        <c:dLbls>
          <c:showLegendKey val="0"/>
          <c:showVal val="0"/>
          <c:showCatName val="0"/>
          <c:showSerName val="0"/>
          <c:showPercent val="0"/>
          <c:showBubbleSize val="0"/>
        </c:dLbls>
        <c:gapWidth val="150"/>
        <c:overlap val="100"/>
        <c:axId val="222397184"/>
        <c:axId val="222398720"/>
      </c:barChart>
      <c:catAx>
        <c:axId val="2223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98720"/>
        <c:crosses val="autoZero"/>
        <c:auto val="1"/>
        <c:lblAlgn val="ctr"/>
        <c:lblOffset val="100"/>
        <c:tickLblSkip val="1"/>
        <c:tickMarkSkip val="1"/>
        <c:noMultiLvlLbl val="0"/>
      </c:catAx>
      <c:valAx>
        <c:axId val="22239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9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2299</c:v>
                </c:pt>
                <c:pt idx="5">
                  <c:v>2245</c:v>
                </c:pt>
                <c:pt idx="8">
                  <c:v>2349</c:v>
                </c:pt>
                <c:pt idx="11">
                  <c:v>2456</c:v>
                </c:pt>
                <c:pt idx="14">
                  <c:v>2509</c:v>
                </c:pt>
              </c:numCache>
            </c:numRef>
          </c:val>
          <c:extLst>
            <c:ext xmlns:c16="http://schemas.microsoft.com/office/drawing/2014/chart" uri="{C3380CC4-5D6E-409C-BE32-E72D297353CC}">
              <c16:uniqueId val="{00000000-D122-44E4-B22A-81FED3F844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22-44E4-B22A-81FED3F844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22-44E4-B22A-81FED3F844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270</c:v>
                </c:pt>
                <c:pt idx="3">
                  <c:v>281</c:v>
                </c:pt>
                <c:pt idx="6">
                  <c:v>272</c:v>
                </c:pt>
                <c:pt idx="9">
                  <c:v>262</c:v>
                </c:pt>
                <c:pt idx="12">
                  <c:v>171</c:v>
                </c:pt>
              </c:numCache>
            </c:numRef>
          </c:val>
          <c:extLst>
            <c:ext xmlns:c16="http://schemas.microsoft.com/office/drawing/2014/chart" uri="{C3380CC4-5D6E-409C-BE32-E72D297353CC}">
              <c16:uniqueId val="{00000003-D122-44E4-B22A-81FED3F844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1035</c:v>
                </c:pt>
                <c:pt idx="3">
                  <c:v>1062</c:v>
                </c:pt>
                <c:pt idx="6">
                  <c:v>1094</c:v>
                </c:pt>
                <c:pt idx="9">
                  <c:v>1104</c:v>
                </c:pt>
                <c:pt idx="12">
                  <c:v>1114</c:v>
                </c:pt>
              </c:numCache>
            </c:numRef>
          </c:val>
          <c:extLst>
            <c:ext xmlns:c16="http://schemas.microsoft.com/office/drawing/2014/chart" uri="{C3380CC4-5D6E-409C-BE32-E72D297353CC}">
              <c16:uniqueId val="{00000004-D122-44E4-B22A-81FED3F844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2-44E4-B22A-81FED3F844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22-44E4-B22A-81FED3F844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1263</c:v>
                </c:pt>
                <c:pt idx="3">
                  <c:v>1206</c:v>
                </c:pt>
                <c:pt idx="6">
                  <c:v>1236</c:v>
                </c:pt>
                <c:pt idx="9">
                  <c:v>1302</c:v>
                </c:pt>
                <c:pt idx="12">
                  <c:v>1327</c:v>
                </c:pt>
              </c:numCache>
            </c:numRef>
          </c:val>
          <c:extLst>
            <c:ext xmlns:c16="http://schemas.microsoft.com/office/drawing/2014/chart" uri="{C3380CC4-5D6E-409C-BE32-E72D297353CC}">
              <c16:uniqueId val="{00000007-D122-44E4-B22A-81FED3F844E4}"/>
            </c:ext>
          </c:extLst>
        </c:ser>
        <c:dLbls>
          <c:showLegendKey val="0"/>
          <c:showVal val="0"/>
          <c:showCatName val="0"/>
          <c:showSerName val="0"/>
          <c:showPercent val="0"/>
          <c:showBubbleSize val="0"/>
        </c:dLbls>
        <c:gapWidth val="100"/>
        <c:overlap val="100"/>
        <c:axId val="222797824"/>
        <c:axId val="22279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269</c:v>
                </c:pt>
                <c:pt idx="2">
                  <c:v>#N/A</c:v>
                </c:pt>
                <c:pt idx="3">
                  <c:v>#N/A</c:v>
                </c:pt>
                <c:pt idx="4">
                  <c:v>304</c:v>
                </c:pt>
                <c:pt idx="5">
                  <c:v>#N/A</c:v>
                </c:pt>
                <c:pt idx="6">
                  <c:v>#N/A</c:v>
                </c:pt>
                <c:pt idx="7">
                  <c:v>253</c:v>
                </c:pt>
                <c:pt idx="8">
                  <c:v>#N/A</c:v>
                </c:pt>
                <c:pt idx="9">
                  <c:v>#N/A</c:v>
                </c:pt>
                <c:pt idx="10">
                  <c:v>212</c:v>
                </c:pt>
                <c:pt idx="11">
                  <c:v>#N/A</c:v>
                </c:pt>
                <c:pt idx="12">
                  <c:v>#N/A</c:v>
                </c:pt>
                <c:pt idx="13">
                  <c:v>103</c:v>
                </c:pt>
                <c:pt idx="14">
                  <c:v>#N/A</c:v>
                </c:pt>
              </c:numCache>
            </c:numRef>
          </c:val>
          <c:smooth val="0"/>
          <c:extLst>
            <c:ext xmlns:c16="http://schemas.microsoft.com/office/drawing/2014/chart" uri="{C3380CC4-5D6E-409C-BE32-E72D297353CC}">
              <c16:uniqueId val="{00000008-D122-44E4-B22A-81FED3F844E4}"/>
            </c:ext>
          </c:extLst>
        </c:ser>
        <c:dLbls>
          <c:showLegendKey val="0"/>
          <c:showVal val="0"/>
          <c:showCatName val="0"/>
          <c:showSerName val="0"/>
          <c:showPercent val="0"/>
          <c:showBubbleSize val="0"/>
        </c:dLbls>
        <c:marker val="1"/>
        <c:smooth val="0"/>
        <c:axId val="222797824"/>
        <c:axId val="222799744"/>
      </c:lineChart>
      <c:catAx>
        <c:axId val="2227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799744"/>
        <c:crosses val="autoZero"/>
        <c:auto val="1"/>
        <c:lblAlgn val="ctr"/>
        <c:lblOffset val="100"/>
        <c:tickLblSkip val="1"/>
        <c:tickMarkSkip val="1"/>
        <c:noMultiLvlLbl val="0"/>
      </c:catAx>
      <c:valAx>
        <c:axId val="2227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22799</c:v>
                </c:pt>
                <c:pt idx="5">
                  <c:v>22873</c:v>
                </c:pt>
                <c:pt idx="8">
                  <c:v>23071</c:v>
                </c:pt>
                <c:pt idx="11">
                  <c:v>23050</c:v>
                </c:pt>
                <c:pt idx="14">
                  <c:v>23005</c:v>
                </c:pt>
              </c:numCache>
            </c:numRef>
          </c:val>
          <c:extLst>
            <c:ext xmlns:c16="http://schemas.microsoft.com/office/drawing/2014/chart" uri="{C3380CC4-5D6E-409C-BE32-E72D297353CC}">
              <c16:uniqueId val="{00000000-0D89-4A6C-AAC6-E2763BA8DB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6078</c:v>
                </c:pt>
                <c:pt idx="5">
                  <c:v>6195</c:v>
                </c:pt>
                <c:pt idx="8">
                  <c:v>6608</c:v>
                </c:pt>
                <c:pt idx="11">
                  <c:v>6687</c:v>
                </c:pt>
                <c:pt idx="14">
                  <c:v>8047</c:v>
                </c:pt>
              </c:numCache>
            </c:numRef>
          </c:val>
          <c:extLst>
            <c:ext xmlns:c16="http://schemas.microsoft.com/office/drawing/2014/chart" uri="{C3380CC4-5D6E-409C-BE32-E72D297353CC}">
              <c16:uniqueId val="{00000001-0D89-4A6C-AAC6-E2763BA8DB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2535</c:v>
                </c:pt>
                <c:pt idx="5">
                  <c:v>2479</c:v>
                </c:pt>
                <c:pt idx="8">
                  <c:v>2409</c:v>
                </c:pt>
                <c:pt idx="11">
                  <c:v>2407</c:v>
                </c:pt>
                <c:pt idx="14">
                  <c:v>2737</c:v>
                </c:pt>
              </c:numCache>
            </c:numRef>
          </c:val>
          <c:extLst>
            <c:ext xmlns:c16="http://schemas.microsoft.com/office/drawing/2014/chart" uri="{C3380CC4-5D6E-409C-BE32-E72D297353CC}">
              <c16:uniqueId val="{00000002-0D89-4A6C-AAC6-E2763BA8DB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89-4A6C-AAC6-E2763BA8DB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89-4A6C-AAC6-E2763BA8DB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9-4A6C-AAC6-E2763BA8DB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3295</c:v>
                </c:pt>
                <c:pt idx="3">
                  <c:v>3247</c:v>
                </c:pt>
                <c:pt idx="6">
                  <c:v>3301</c:v>
                </c:pt>
                <c:pt idx="9">
                  <c:v>3220</c:v>
                </c:pt>
                <c:pt idx="12">
                  <c:v>3061</c:v>
                </c:pt>
              </c:numCache>
            </c:numRef>
          </c:val>
          <c:extLst>
            <c:ext xmlns:c16="http://schemas.microsoft.com/office/drawing/2014/chart" uri="{C3380CC4-5D6E-409C-BE32-E72D297353CC}">
              <c16:uniqueId val="{00000006-0D89-4A6C-AAC6-E2763BA8DB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1210</c:v>
                </c:pt>
                <c:pt idx="3">
                  <c:v>1016</c:v>
                </c:pt>
                <c:pt idx="6">
                  <c:v>805</c:v>
                </c:pt>
                <c:pt idx="9">
                  <c:v>621</c:v>
                </c:pt>
                <c:pt idx="12">
                  <c:v>680</c:v>
                </c:pt>
              </c:numCache>
            </c:numRef>
          </c:val>
          <c:extLst>
            <c:ext xmlns:c16="http://schemas.microsoft.com/office/drawing/2014/chart" uri="{C3380CC4-5D6E-409C-BE32-E72D297353CC}">
              <c16:uniqueId val="{00000007-0D89-4A6C-AAC6-E2763BA8DB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16423</c:v>
                </c:pt>
                <c:pt idx="3">
                  <c:v>15808</c:v>
                </c:pt>
                <c:pt idx="6">
                  <c:v>15208</c:v>
                </c:pt>
                <c:pt idx="9">
                  <c:v>15260</c:v>
                </c:pt>
                <c:pt idx="12">
                  <c:v>16105</c:v>
                </c:pt>
              </c:numCache>
            </c:numRef>
          </c:val>
          <c:extLst>
            <c:ext xmlns:c16="http://schemas.microsoft.com/office/drawing/2014/chart" uri="{C3380CC4-5D6E-409C-BE32-E72D297353CC}">
              <c16:uniqueId val="{00000008-0D89-4A6C-AAC6-E2763BA8DB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89-4A6C-AAC6-E2763BA8DB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14177</c:v>
                </c:pt>
                <c:pt idx="3">
                  <c:v>15136</c:v>
                </c:pt>
                <c:pt idx="6">
                  <c:v>15904</c:v>
                </c:pt>
                <c:pt idx="9">
                  <c:v>18353</c:v>
                </c:pt>
                <c:pt idx="12">
                  <c:v>18686</c:v>
                </c:pt>
              </c:numCache>
            </c:numRef>
          </c:val>
          <c:extLst>
            <c:ext xmlns:c16="http://schemas.microsoft.com/office/drawing/2014/chart" uri="{C3380CC4-5D6E-409C-BE32-E72D297353CC}">
              <c16:uniqueId val="{0000000A-0D89-4A6C-AAC6-E2763BA8DB6D}"/>
            </c:ext>
          </c:extLst>
        </c:ser>
        <c:dLbls>
          <c:showLegendKey val="0"/>
          <c:showVal val="0"/>
          <c:showCatName val="0"/>
          <c:showSerName val="0"/>
          <c:showPercent val="0"/>
          <c:showBubbleSize val="0"/>
        </c:dLbls>
        <c:gapWidth val="100"/>
        <c:overlap val="100"/>
        <c:axId val="222913280"/>
        <c:axId val="22291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3694</c:v>
                </c:pt>
                <c:pt idx="2">
                  <c:v>#N/A</c:v>
                </c:pt>
                <c:pt idx="3">
                  <c:v>#N/A</c:v>
                </c:pt>
                <c:pt idx="4">
                  <c:v>3659</c:v>
                </c:pt>
                <c:pt idx="5">
                  <c:v>#N/A</c:v>
                </c:pt>
                <c:pt idx="6">
                  <c:v>#N/A</c:v>
                </c:pt>
                <c:pt idx="7">
                  <c:v>3130</c:v>
                </c:pt>
                <c:pt idx="8">
                  <c:v>#N/A</c:v>
                </c:pt>
                <c:pt idx="9">
                  <c:v>#N/A</c:v>
                </c:pt>
                <c:pt idx="10">
                  <c:v>5309</c:v>
                </c:pt>
                <c:pt idx="11">
                  <c:v>#N/A</c:v>
                </c:pt>
                <c:pt idx="12">
                  <c:v>#N/A</c:v>
                </c:pt>
                <c:pt idx="13">
                  <c:v>4744</c:v>
                </c:pt>
                <c:pt idx="14">
                  <c:v>#N/A</c:v>
                </c:pt>
              </c:numCache>
            </c:numRef>
          </c:val>
          <c:smooth val="0"/>
          <c:extLst>
            <c:ext xmlns:c16="http://schemas.microsoft.com/office/drawing/2014/chart" uri="{C3380CC4-5D6E-409C-BE32-E72D297353CC}">
              <c16:uniqueId val="{0000000B-0D89-4A6C-AAC6-E2763BA8DB6D}"/>
            </c:ext>
          </c:extLst>
        </c:ser>
        <c:dLbls>
          <c:showLegendKey val="0"/>
          <c:showVal val="0"/>
          <c:showCatName val="0"/>
          <c:showSerName val="0"/>
          <c:showPercent val="0"/>
          <c:showBubbleSize val="0"/>
        </c:dLbls>
        <c:marker val="1"/>
        <c:smooth val="0"/>
        <c:axId val="222913280"/>
        <c:axId val="222915200"/>
      </c:lineChart>
      <c:catAx>
        <c:axId val="2229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915200"/>
        <c:crosses val="autoZero"/>
        <c:auto val="1"/>
        <c:lblAlgn val="ctr"/>
        <c:lblOffset val="100"/>
        <c:tickLblSkip val="1"/>
        <c:tickMarkSkip val="1"/>
        <c:noMultiLvlLbl val="0"/>
      </c:catAx>
      <c:valAx>
        <c:axId val="22291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1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1621</c:v>
                </c:pt>
                <c:pt idx="1">
                  <c:v>1528</c:v>
                </c:pt>
                <c:pt idx="2">
                  <c:v>1543</c:v>
                </c:pt>
              </c:numCache>
            </c:numRef>
          </c:val>
          <c:extLst>
            <c:ext xmlns:c16="http://schemas.microsoft.com/office/drawing/2014/chart" uri="{C3380CC4-5D6E-409C-BE32-E72D297353CC}">
              <c16:uniqueId val="{00000000-14D1-45D4-88B6-D656CCF8B8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c:v>
                </c:pt>
                <c:pt idx="1">
                  <c:v>2</c:v>
                </c:pt>
                <c:pt idx="2">
                  <c:v>172</c:v>
                </c:pt>
              </c:numCache>
            </c:numRef>
          </c:val>
          <c:extLst>
            <c:ext xmlns:c16="http://schemas.microsoft.com/office/drawing/2014/chart" uri="{C3380CC4-5D6E-409C-BE32-E72D297353CC}">
              <c16:uniqueId val="{00000001-14D1-45D4-88B6-D656CCF8B8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345</c:v>
                </c:pt>
                <c:pt idx="1">
                  <c:v>338</c:v>
                </c:pt>
                <c:pt idx="2">
                  <c:v>353</c:v>
                </c:pt>
              </c:numCache>
            </c:numRef>
          </c:val>
          <c:extLst>
            <c:ext xmlns:c16="http://schemas.microsoft.com/office/drawing/2014/chart" uri="{C3380CC4-5D6E-409C-BE32-E72D297353CC}">
              <c16:uniqueId val="{00000002-14D1-45D4-88B6-D656CCF8B88B}"/>
            </c:ext>
          </c:extLst>
        </c:ser>
        <c:dLbls>
          <c:showLegendKey val="0"/>
          <c:showVal val="0"/>
          <c:showCatName val="0"/>
          <c:showSerName val="0"/>
          <c:showPercent val="0"/>
          <c:showBubbleSize val="0"/>
        </c:dLbls>
        <c:gapWidth val="120"/>
        <c:overlap val="100"/>
        <c:axId val="223111040"/>
        <c:axId val="223112576"/>
      </c:barChart>
      <c:catAx>
        <c:axId val="2231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112576"/>
        <c:crosses val="autoZero"/>
        <c:auto val="1"/>
        <c:lblAlgn val="ctr"/>
        <c:lblOffset val="100"/>
        <c:tickLblSkip val="1"/>
        <c:tickMarkSkip val="1"/>
        <c:noMultiLvlLbl val="0"/>
      </c:catAx>
      <c:valAx>
        <c:axId val="22311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1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{5D83ED2F-A676-4232-A04A-0AF4C1D43321}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BA1-45C8-909B-BC9741DD35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{5A163B31-B927-4DED-AC0D-E701F4C47E54}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A1-45C8-909B-BC9741DD35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{EBAE811B-7FF4-4F7E-8AC5-6A8863D7C37C}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A1-45C8-909B-BC9741DD35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{6D5B57CE-CE55-4713-B9C4-1D6567DD8CB1}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A1-45C8-909B-BC9741DD35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{1B57944E-A569-4930-84BA-9E540C180C02}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A1-45C8-909B-BC9741DD35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{52A5F189-5C5A-4304-B465-C4DFB906CB8D}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BA1-45C8-909B-BC9741DD35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{84888046-B589-4333-95F1-A14C349A5054}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BA1-45C8-909B-BC9741DD35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{80E80155-8258-43C0-9B2B-17AD4C6B5C5D}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BA1-45C8-909B-BC9741DD35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{552C5295-E26E-4C4D-969E-605654DBEC9D}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BA1-45C8-909B-BC9741DD35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36.200000000000003</c:v>
                </c:pt>
                <c:pt idx="16">
                  <c:v>52</c:v>
                </c:pt>
              </c:numCache>
            </c:numRef>
          </c:xVal>
          <c:yVal>
            <c:numRef>
              <c:f>公会計指標分析・財政指標組合せ分析表!$BP$51:$DC$51</c:f>
              <c:numCache>
                <c:formatCode>#,##0.0;"▲ "#,##0.0</c:formatCode>
                <c:ptCount val="40"/>
                <c:pt idx="8">
                  <c:v>29.9</c:v>
                </c:pt>
                <c:pt idx="16">
                  <c:v>26.4</c:v>
                </c:pt>
              </c:numCache>
            </c:numRef>
          </c:yVal>
          <c:smooth val="0"/>
          <c:extLst>
            <c:ext xmlns:c16="http://schemas.microsoft.com/office/drawing/2014/chart" uri="{C3380CC4-5D6E-409C-BE32-E72D297353CC}">
              <c16:uniqueId val="{00000009-5BA1-45C8-909B-BC9741DD35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{31FB9D08-7EE1-41FE-9576-DF010055B16D}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BA1-45C8-909B-BC9741DD35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{7F92EB37-B297-4584-8F14-6A244367AA2E}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A1-45C8-909B-BC9741DD35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{8165DA2A-E564-4CFD-8ED5-E55814855AD0}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A1-45C8-909B-BC9741DD35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{B2EA26B8-4AB2-4806-BB18-944573C84D38}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A1-45C8-909B-BC9741DD35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{91E50020-F377-4B4E-AAC5-9DDB9BF59DEF}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A1-45C8-909B-BC9741DD35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{45788948-C2F9-4CA1-92C6-68FE9D49CC9B}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BA1-45C8-909B-BC9741DD35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{31A43396-41FA-4F9B-BCFE-257352845C6F}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BA1-45C8-909B-BC9741DD35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{BAF7E271-170F-4706-9CA3-916887C10518}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BA1-45C8-909B-BC9741DD35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{3321D3CF-0A73-4295-8ABF-82057DDF87FB}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BA1-45C8-909B-BC9741DD35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numCache>
            </c:numRef>
          </c:xVal>
          <c:yVal>
            <c:numRef>
              <c:f>公会計指標分析・財政指標組合せ分析表!$BP$55:$DC$55</c:f>
              <c:numCache>
                <c:formatCode>#,##0.0;"▲ "#,##0.0</c:formatCode>
                <c:ptCount val="40"/>
                <c:pt idx="8">
                  <c:v>33.6</c:v>
                </c:pt>
                <c:pt idx="16">
                  <c:v>35.299999999999997</c:v>
                </c:pt>
              </c:numCache>
            </c:numRef>
          </c:yVal>
          <c:smooth val="0"/>
          <c:extLst>
            <c:ext xmlns:c16="http://schemas.microsoft.com/office/drawing/2014/chart" uri="{C3380CC4-5D6E-409C-BE32-E72D297353CC}">
              <c16:uniqueId val="{00000013-5BA1-45C8-909B-BC9741DD3503}"/>
            </c:ext>
          </c:extLst>
        </c:ser>
        <c:dLbls>
          <c:showLegendKey val="0"/>
          <c:showVal val="1"/>
          <c:showCatName val="0"/>
          <c:showSerName val="0"/>
          <c:showPercent val="0"/>
          <c:showBubbleSize val="0"/>
        </c:dLbls>
        <c:axId val="142711424"/>
        <c:axId val="93782784"/>
      </c:scatterChart>
      <c:valAx>
        <c:axId val="142711424"/>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82784"/>
        <c:crosses val="autoZero"/>
        <c:crossBetween val="midCat"/>
      </c:valAx>
      <c:valAx>
        <c:axId val="93782784"/>
        <c:scaling>
          <c:orientation val="minMax"/>
          <c:max val="36.800000000000004"/>
          <c:min val="2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71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{E8235E4B-6E04-467B-ADF2-4DA397400C66}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8AE-48A0-8339-C87F46850F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{FBDDB3F8-E6EF-4278-BAA2-E8680D8CAB82}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AE-48A0-8339-C87F46850F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{A8C6FA5D-B779-4EE2-BF02-48A5631A13D8}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AE-48A0-8339-C87F46850F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{8F2A64F6-1D81-4028-A160-8F01F8B86CE5}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AE-48A0-8339-C87F46850F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{99C8C5F3-06A6-4DDD-B377-47EFA0EBD7E5}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AE-48A0-8339-C87F46850F0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{87EA2A04-C723-4893-A8E1-4E508BF8E548}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8AE-48A0-8339-C87F46850F0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{674403DB-ADC2-4671-9977-38560873D3CA}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8AE-48A0-8339-C87F46850F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{FC4C2DC2-BB10-4666-A4D4-2732AE7EE0A5}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8AE-48A0-8339-C87F46850F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{644BC2E4-658E-4EED-878E-E0F5F38C8C9B}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8AE-48A0-8339-C87F46850F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2.8</c:v>
                </c:pt>
                <c:pt idx="16">
                  <c:v>2.2999999999999998</c:v>
                </c:pt>
                <c:pt idx="24">
                  <c:v>2.1</c:v>
                </c:pt>
                <c:pt idx="32">
                  <c:v>1.5</c:v>
                </c:pt>
              </c:numCache>
            </c:numRef>
          </c:xVal>
          <c:yVal>
            <c:numRef>
              <c:f>公会計指標分析・財政指標組合せ分析表!$BP$73:$DC$73</c:f>
              <c:numCache>
                <c:formatCode>#,##0.0;"▲ "#,##0.0</c:formatCode>
                <c:ptCount val="40"/>
                <c:pt idx="0">
                  <c:v>31.4</c:v>
                </c:pt>
                <c:pt idx="8">
                  <c:v>29.9</c:v>
                </c:pt>
                <c:pt idx="16">
                  <c:v>26.4</c:v>
                </c:pt>
                <c:pt idx="24">
                  <c:v>44.5</c:v>
                </c:pt>
                <c:pt idx="32">
                  <c:v>39.5</c:v>
                </c:pt>
              </c:numCache>
            </c:numRef>
          </c:yVal>
          <c:smooth val="0"/>
          <c:extLst>
            <c:ext xmlns:c16="http://schemas.microsoft.com/office/drawing/2014/chart" uri="{C3380CC4-5D6E-409C-BE32-E72D297353CC}">
              <c16:uniqueId val="{00000009-78AE-48A0-8339-C87F46850F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{5782DD38-554C-46FD-B573-B63D5703FBA3}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8AE-48A0-8339-C87F46850F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{028B8022-6749-40F5-A65A-609BEACD5E41}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AE-48A0-8339-C87F46850F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{6A7F82E3-1E04-4052-899E-13E7D71F6BBE}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AE-48A0-8339-C87F46850F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{F25542F4-A2AC-471C-8B46-5CC069ADC323}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AE-48A0-8339-C87F46850F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{86CD8D6B-2D9A-4786-B8F1-AEA499DE4A6C}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AE-48A0-8339-C87F46850F0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{7447AC00-F9D6-45C6-8142-39B9532AF1E4}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8AE-48A0-8339-C87F46850F0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{847D4276-6366-4DB9-AF61-2AD60219BC09}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8AE-48A0-8339-C87F46850F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{C42A7240-5EF1-4515-A025-C8738C33E33B}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8AE-48A0-8339-C87F46850F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{5D5C97E1-991C-479F-BA15-3ED8DFB31A1D}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8AE-48A0-8339-C87F46850F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78AE-48A0-8339-C87F46850F00}"/>
            </c:ext>
          </c:extLst>
        </c:ser>
        <c:dLbls>
          <c:showLegendKey val="0"/>
          <c:showVal val="1"/>
          <c:showCatName val="0"/>
          <c:showSerName val="0"/>
          <c:showPercent val="0"/>
          <c:showBubbleSize val="0"/>
        </c:dLbls>
        <c:axId val="93841664"/>
        <c:axId val="220938624"/>
      </c:scatterChart>
      <c:valAx>
        <c:axId val="93841664"/>
        <c:scaling>
          <c:orientation val="minMax"/>
          <c:max val="9.5"/>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938624"/>
        <c:crosses val="autoZero"/>
        <c:crossBetween val="midCat"/>
      </c:valAx>
      <c:valAx>
        <c:axId val="220938624"/>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841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一般会計の元利償還金については平成</a:t>
          </a:r>
          <a:r>
            <a:rPr kumimoji="1" lang="en-US" altLang="ja-JP" sz="1400">
              <a:solidFill>
                <a:srgbClr val="000000"/>
              </a:solidFill>
              <a:latin typeface="ＭＳ ゴシック" pitchFamily="49" charset="-128"/>
              <a:ea typeface="ＭＳ ゴシック" pitchFamily="49" charset="-128"/>
            </a:rPr>
            <a:t>28</a:t>
          </a:r>
          <a:r>
            <a:rPr kumimoji="1" lang="ja-JP" altLang="en-US" sz="1400">
              <a:solidFill>
                <a:srgbClr val="000000"/>
              </a:solidFill>
              <a:latin typeface="ＭＳ ゴシック" pitchFamily="49" charset="-128"/>
              <a:ea typeface="ＭＳ ゴシック" pitchFamily="49" charset="-128"/>
            </a:rPr>
            <a:t>年度決算より増加に転じている。今後、市立小・中学校耐震補強事業における多額の元金償還発生が見込まれていることから、事業の精査や過度な後年度負担が生じないよう考慮する必要がある。</a:t>
          </a:r>
        </a:p>
        <a:p>
          <a:r>
            <a:rPr kumimoji="1" lang="ja-JP" altLang="en-US" sz="1400">
              <a:solidFill>
                <a:srgbClr val="000000"/>
              </a:solidFill>
              <a:latin typeface="ＭＳ ゴシック" pitchFamily="49" charset="-128"/>
              <a:ea typeface="ＭＳ ゴシック" pitchFamily="49" charset="-128"/>
            </a:rPr>
            <a:t>　公営企業についても、水道事業における老朽化した施設や設備の更新が想定されるため、増加が見込まれる。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一般会計等の市債残高については、市立小・中学校耐震補強事業における起債発行により平成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年度に大きく増加した。臨時財政対策債の発行等により平成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年度においても増加傾向にあり、今後も市立小・中学校ＰＦＩ事業における多額の起債発行が見込まれる等その傾向は続くものと思われる。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また、本市においては、公営企業債繰入見込額が多くなっているが、その大部分が下水道事業債によるものである。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基金残高についても、これまでは財政調整基金を取崩してきたため減少傾向にあったが、平成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年度は財政調整基金を取崩すことなく、また減債基金への積立を行ったため増加することとなった。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今後も起債残高の増加が見込まれるものであるが、その推移に注視しつつ、基金に頼らない財政運営に努めていく必要がある。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年度決算においては、市税の増加等により財政調整基金を取り崩すことなく黒字確保することができた。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減債基金に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・歳出の抑制と財源確保により可能な限り基金を取り崩さない財政運営を目指す。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・公共施設整備基金：公共施設の整備にかかる財源を確保する。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・ふるさとまちづくり応援寄附金：ふるさと納税による寄附金を積み立て、各事業の財源として充当する。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・公共施設整備基金：一般財源等を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・ふるさとまちづくり応援寄附金：寄附対象事業へ</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百万円取り崩した一方、平成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・公共施設整備基金：公共施設老朽化による改修・耐震化が今後も想定されることから、財源となる基金を確保する。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・ふるさとまちづくり応援寄附金：ふるさと納税受入れを増加させ、積み立てを行うことで財源確保を目指す。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百万円、一般財源等を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年ぶりに財政調整基金を取り崩すことなく黒字確保となったが、今後も自主財源の確保や新規事業の抑制に努め、計画的に財政調整基金への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積み立てが可能な運営を目指す。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・一般財源を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年度に地方債償還のピークを迎える。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地方債現在高の増加による公債費の増加が懸念されることから、積み立てと運用の検討が必要である。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a:t>
          </a:r>
          <a:r>
            <a:rPr kumimoji="1" lang="ja-JP" altLang="en-US" sz="800">
              <a:solidFill>
                <a:srgbClr val="000000"/>
              </a:solidFill>
              <a:latin typeface="ＭＳ Ｐゴシック" panose="020B0600070205080204" pitchFamily="50" charset="-128"/>
              <a:ea typeface="ＭＳ Ｐゴシック" panose="020B0600070205080204" pitchFamily="50" charset="-128"/>
            </a:rPr>
            <a:t>当市では、平成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28</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基づき、分野横断的に施設の多機能化（集約化・複合化）や統廃合、用途転換を検討しており、「新規整備は原則行わない」、「施設の更新は複合施設とする」という公共施設（建築物）の原則を定め、施設保有量（延床面積）を</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年間で</a:t>
          </a:r>
          <a:r>
            <a:rPr kumimoji="1" lang="en-US" altLang="ja-JP" sz="800">
              <a:solidFill>
                <a:srgbClr val="000000"/>
              </a:solidFill>
              <a:latin typeface="ＭＳ Ｐゴシック" panose="020B0600070205080204" pitchFamily="50" charset="-128"/>
              <a:ea typeface="ＭＳ Ｐゴシック" panose="020B0600070205080204" pitchFamily="50" charset="-128"/>
            </a:rPr>
            <a:t>15</a:t>
          </a:r>
          <a:r>
            <a:rPr kumimoji="1" lang="ja-JP" altLang="en-US" sz="800">
              <a:solidFill>
                <a:srgbClr val="000000"/>
              </a:solidFill>
              <a:latin typeface="ＭＳ Ｐゴシック" panose="020B0600070205080204" pitchFamily="50" charset="-128"/>
              <a:ea typeface="ＭＳ Ｐゴシック" panose="020B0600070205080204" pitchFamily="50" charset="-128"/>
            </a:rPr>
            <a:t>％削減することを目標としている。平成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28</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の有形固定資産減価償却率について、類似団体内平均値と比較すると値は低いものの施設の老朽化は確実に進行している。今後はこの指標の推移も参考にし、施設の方向性を見極めたうえで計画的な修繕を行っていく必要がある。</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8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29</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31</a:t>
          </a:r>
          <a:r>
            <a:rPr kumimoji="1" lang="ja-JP" altLang="en-US" sz="800">
              <a:solidFill>
                <a:srgbClr val="000000"/>
              </a:solidFill>
              <a:latin typeface="ＭＳ Ｐゴシック" panose="020B0600070205080204" pitchFamily="50" charset="-128"/>
              <a:ea typeface="ＭＳ Ｐゴシック" panose="020B0600070205080204" pitchFamily="50" charset="-128"/>
            </a:rPr>
            <a:t>年</a:t>
          </a:r>
          <a:r>
            <a:rPr kumimoji="1" lang="en-US" altLang="ja-JP" sz="800">
              <a:solidFill>
                <a:srgbClr val="000000"/>
              </a:solidFill>
              <a:latin typeface="ＭＳ Ｐゴシック" panose="020B0600070205080204" pitchFamily="50" charset="-128"/>
              <a:ea typeface="ＭＳ Ｐゴシック" panose="020B0600070205080204" pitchFamily="50" charset="-128"/>
            </a:rPr>
            <a:t>3</a:t>
          </a:r>
          <a:r>
            <a:rPr kumimoji="1" lang="ja-JP" altLang="en-US" sz="800">
              <a:solidFill>
                <a:srgbClr val="000000"/>
              </a:solidFill>
              <a:latin typeface="ＭＳ Ｐゴシック" panose="020B0600070205080204" pitchFamily="50" charset="-128"/>
              <a:ea typeface="ＭＳ Ｐゴシック" panose="020B0600070205080204" pitchFamily="50" charset="-128"/>
            </a:rPr>
            <a:t>月</a:t>
          </a:r>
          <a:r>
            <a:rPr kumimoji="1" lang="en-US" altLang="ja-JP" sz="800">
              <a:solidFill>
                <a:srgbClr val="000000"/>
              </a:solidFill>
              <a:latin typeface="ＭＳ Ｐゴシック" panose="020B0600070205080204" pitchFamily="50" charset="-128"/>
              <a:ea typeface="ＭＳ Ｐゴシック" panose="020B0600070205080204" pitchFamily="50" charset="-128"/>
            </a:rPr>
            <a:t>31</a:t>
          </a:r>
          <a:r>
            <a:rPr kumimoji="1" lang="ja-JP" altLang="en-US" sz="8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29</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159203</xdr:rowOff>
    </xdr:from>
    <xdr:to>
      <xdr:col>15</xdr:col>
      <xdr:colOff>187325</xdr:colOff>
      <xdr:row>31</xdr:row>
      <xdr:rowOff>89353</xdr:rowOff>
    </xdr:to>
    <xdr:sp macro="" textlink="">
      <xdr:nvSpPr>
        <xdr:cNvPr id="81" name="楕円 80"/>
        <xdr:cNvSpPr/>
      </xdr:nvSpPr>
      <xdr:spPr>
        <a:xfrm>
          <a:off x="3238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132171</xdr:rowOff>
    </xdr:from>
    <xdr:to>
      <xdr:col>11</xdr:col>
      <xdr:colOff>187325</xdr:colOff>
      <xdr:row>34</xdr:row>
      <xdr:rowOff>62321</xdr:rowOff>
    </xdr:to>
    <xdr:sp macro="" textlink="">
      <xdr:nvSpPr>
        <xdr:cNvPr id="82" name="楕円 81"/>
        <xdr:cNvSpPr/>
      </xdr:nvSpPr>
      <xdr:spPr>
        <a:xfrm>
          <a:off x="2476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38553</xdr:rowOff>
    </xdr:from>
    <xdr:to>
      <xdr:col>15</xdr:col>
      <xdr:colOff>136525</xdr:colOff>
      <xdr:row>34</xdr:row>
      <xdr:rowOff>11521</xdr:rowOff>
    </xdr:to>
    <xdr:cxnSp macro="">
      <xdr:nvCxnSpPr>
        <xdr:cNvPr id="83" name="直線コネクタ 82"/>
        <xdr:cNvCxnSpPr/>
      </xdr:nvCxnSpPr>
      <xdr:spPr>
        <a:xfrm flipV="1">
          <a:off x="2527300" y="6125028"/>
          <a:ext cx="762000" cy="4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4"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5"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6"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80480</xdr:rowOff>
    </xdr:from>
    <xdr:ext cx="405111" cy="259045"/>
    <xdr:sp macro="" textlink="">
      <xdr:nvSpPr>
        <xdr:cNvPr id="87" name="n_2mainValue有形固定資産減価償却率"/>
        <xdr:cNvSpPr txBox="1"/>
      </xdr:nvSpPr>
      <xdr:spPr>
        <a:xfrm>
          <a:off x="3086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53448</xdr:rowOff>
    </xdr:from>
    <xdr:ext cx="405111" cy="259045"/>
    <xdr:sp macro="" textlink="">
      <xdr:nvSpPr>
        <xdr:cNvPr id="88" name="n_3mainValue有形固定資産減価償却率"/>
        <xdr:cNvSpPr txBox="1"/>
      </xdr:nvSpPr>
      <xdr:spPr>
        <a:xfrm>
          <a:off x="2324744" y="665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義務教育施設の耐震化事業に伴い、地方債残高が大きく増加した平成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年度と比較すると、平成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普通建設事業費が減額となり、地方税収入や充当可能財源が増額となったため、債務償還比率は減少した。しかし、依然として類似団体内平均値を大きく上回っているため、引き続き普通建設事業費及び地方債残高の増大に注意を払う必要があ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8424</xdr:rowOff>
    </xdr:from>
    <xdr:to>
      <xdr:col>76</xdr:col>
      <xdr:colOff>21589</xdr:colOff>
      <xdr:row>35</xdr:row>
      <xdr:rowOff>31297</xdr:rowOff>
    </xdr:to>
    <xdr:cxnSp macro="">
      <xdr:nvCxnSpPr>
        <xdr:cNvPr id="119" name="直線コネクタ 118"/>
        <xdr:cNvCxnSpPr/>
      </xdr:nvCxnSpPr>
      <xdr:spPr>
        <a:xfrm flipV="1">
          <a:off x="14793595" y="5580549"/>
          <a:ext cx="1269" cy="1223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126551</xdr:rowOff>
    </xdr:from>
    <xdr:ext cx="560923" cy="259045"/>
    <xdr:sp macro="" textlink="">
      <xdr:nvSpPr>
        <xdr:cNvPr id="122" name="債務償還比率最大値テキスト"/>
        <xdr:cNvSpPr txBox="1"/>
      </xdr:nvSpPr>
      <xdr:spPr>
        <a:xfrm>
          <a:off x="14846300" y="53557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8424</xdr:rowOff>
    </xdr:from>
    <xdr:to>
      <xdr:col>76</xdr:col>
      <xdr:colOff>111125</xdr:colOff>
      <xdr:row>28</xdr:row>
      <xdr:rowOff>8424</xdr:rowOff>
    </xdr:to>
    <xdr:cxnSp macro="">
      <xdr:nvCxnSpPr>
        <xdr:cNvPr id="123" name="直線コネクタ 122"/>
        <xdr:cNvCxnSpPr/>
      </xdr:nvCxnSpPr>
      <xdr:spPr>
        <a:xfrm>
          <a:off x="14706600" y="558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154491</xdr:rowOff>
    </xdr:from>
    <xdr:ext cx="469744" cy="259045"/>
    <xdr:sp macro="" textlink="">
      <xdr:nvSpPr>
        <xdr:cNvPr id="124" name="債務償還比率平均値テキスト"/>
        <xdr:cNvSpPr txBox="1"/>
      </xdr:nvSpPr>
      <xdr:spPr>
        <a:xfrm>
          <a:off x="14846300" y="606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4614</xdr:rowOff>
    </xdr:from>
    <xdr:to>
      <xdr:col>76</xdr:col>
      <xdr:colOff>73025</xdr:colOff>
      <xdr:row>31</xdr:row>
      <xdr:rowOff>106214</xdr:rowOff>
    </xdr:to>
    <xdr:sp macro="" textlink="">
      <xdr:nvSpPr>
        <xdr:cNvPr id="125" name="フローチャート: 判断 124"/>
        <xdr:cNvSpPr/>
      </xdr:nvSpPr>
      <xdr:spPr>
        <a:xfrm>
          <a:off x="14744700" y="60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138950</xdr:rowOff>
    </xdr:from>
    <xdr:to>
      <xdr:col>72</xdr:col>
      <xdr:colOff>123825</xdr:colOff>
      <xdr:row>31</xdr:row>
      <xdr:rowOff>69100</xdr:rowOff>
    </xdr:to>
    <xdr:sp macro="" textlink="">
      <xdr:nvSpPr>
        <xdr:cNvPr id="126" name="フローチャート: 判断 125"/>
        <xdr:cNvSpPr/>
      </xdr:nvSpPr>
      <xdr:spPr>
        <a:xfrm>
          <a:off x="14033500" y="605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4608</xdr:rowOff>
    </xdr:from>
    <xdr:to>
      <xdr:col>76</xdr:col>
      <xdr:colOff>73025</xdr:colOff>
      <xdr:row>28</xdr:row>
      <xdr:rowOff>106208</xdr:rowOff>
    </xdr:to>
    <xdr:sp macro="" textlink="">
      <xdr:nvSpPr>
        <xdr:cNvPr id="132" name="楕円 131"/>
        <xdr:cNvSpPr/>
      </xdr:nvSpPr>
      <xdr:spPr>
        <a:xfrm>
          <a:off x="14744700" y="55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90985</xdr:rowOff>
    </xdr:from>
    <xdr:ext cx="560923" cy="259045"/>
    <xdr:sp macro="" textlink="">
      <xdr:nvSpPr>
        <xdr:cNvPr id="133" name="債務償還比率該当値テキスト"/>
        <xdr:cNvSpPr txBox="1"/>
      </xdr:nvSpPr>
      <xdr:spPr>
        <a:xfrm>
          <a:off x="14846300" y="5491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105906</xdr:rowOff>
    </xdr:from>
    <xdr:to>
      <xdr:col>72</xdr:col>
      <xdr:colOff>123825</xdr:colOff>
      <xdr:row>27</xdr:row>
      <xdr:rowOff>36056</xdr:rowOff>
    </xdr:to>
    <xdr:sp macro="" textlink="">
      <xdr:nvSpPr>
        <xdr:cNvPr id="134" name="楕円 133"/>
        <xdr:cNvSpPr/>
      </xdr:nvSpPr>
      <xdr:spPr>
        <a:xfrm>
          <a:off x="14033500" y="53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156706</xdr:rowOff>
    </xdr:from>
    <xdr:to>
      <xdr:col>76</xdr:col>
      <xdr:colOff>22225</xdr:colOff>
      <xdr:row>28</xdr:row>
      <xdr:rowOff>55408</xdr:rowOff>
    </xdr:to>
    <xdr:cxnSp macro="">
      <xdr:nvCxnSpPr>
        <xdr:cNvPr id="135" name="直線コネクタ 134"/>
        <xdr:cNvCxnSpPr/>
      </xdr:nvCxnSpPr>
      <xdr:spPr>
        <a:xfrm>
          <a:off x="14084300" y="5385931"/>
          <a:ext cx="711200" cy="2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60227</xdr:rowOff>
    </xdr:from>
    <xdr:ext cx="469744" cy="259045"/>
    <xdr:sp macro="" textlink="">
      <xdr:nvSpPr>
        <xdr:cNvPr id="136" name="n_1aveValue債務償還比率"/>
        <xdr:cNvSpPr txBox="1"/>
      </xdr:nvSpPr>
      <xdr:spPr>
        <a:xfrm>
          <a:off x="13836727" y="61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52583</xdr:rowOff>
    </xdr:from>
    <xdr:ext cx="560923" cy="259045"/>
    <xdr:sp macro="" textlink="">
      <xdr:nvSpPr>
        <xdr:cNvPr id="137" name="n_1mainValue債務償還比率"/>
        <xdr:cNvSpPr txBox="1"/>
      </xdr:nvSpPr>
      <xdr:spPr>
        <a:xfrm>
          <a:off x="13791138" y="51103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30299</xdr:rowOff>
    </xdr:from>
    <xdr:to>
      <xdr:col>15</xdr:col>
      <xdr:colOff>101600</xdr:colOff>
      <xdr:row>36</xdr:row>
      <xdr:rowOff>131899</xdr:rowOff>
    </xdr:to>
    <xdr:sp macro="" textlink="">
      <xdr:nvSpPr>
        <xdr:cNvPr id="72" name="楕円 71"/>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907</xdr:rowOff>
    </xdr:from>
    <xdr:to>
      <xdr:col>10</xdr:col>
      <xdr:colOff>165100</xdr:colOff>
      <xdr:row>36</xdr:row>
      <xdr:rowOff>102507</xdr:rowOff>
    </xdr:to>
    <xdr:sp macro="" textlink="">
      <xdr:nvSpPr>
        <xdr:cNvPr id="73" name="楕円 72"/>
        <xdr:cNvSpPr/>
      </xdr:nvSpPr>
      <xdr:spPr>
        <a:xfrm>
          <a:off x="1968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51707</xdr:rowOff>
    </xdr:from>
    <xdr:to>
      <xdr:col>15</xdr:col>
      <xdr:colOff>50800</xdr:colOff>
      <xdr:row>36</xdr:row>
      <xdr:rowOff>81099</xdr:rowOff>
    </xdr:to>
    <xdr:cxnSp macro="">
      <xdr:nvCxnSpPr>
        <xdr:cNvPr id="74" name="直線コネクタ 73"/>
        <xdr:cNvCxnSpPr/>
      </xdr:nvCxnSpPr>
      <xdr:spPr>
        <a:xfrm>
          <a:off x="2019300" y="622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5"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6"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77"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78" name="n_2mainValue【道路】&#10;有形固定資産減価償却率"/>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119034</xdr:rowOff>
    </xdr:from>
    <xdr:ext cx="405111" cy="259045"/>
    <xdr:sp macro="" textlink="">
      <xdr:nvSpPr>
        <xdr:cNvPr id="79" name="n_3mainValue【道路】&#10;有形固定資産減価償却率"/>
        <xdr:cNvSpPr txBox="1"/>
      </xdr:nvSpPr>
      <xdr:spPr>
        <a:xfrm>
          <a:off x="1816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3" name="直線コネクタ 102"/>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4"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5" name="直線コネクタ 104"/>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6"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7" name="直線コネクタ 106"/>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08"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09" name="フローチャート: 判断 108"/>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0" name="フローチャート: 判断 109"/>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1" name="フローチャート: 判断 110"/>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2" name="フローチャート: 判断 111"/>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125158</xdr:rowOff>
    </xdr:from>
    <xdr:to>
      <xdr:col>46</xdr:col>
      <xdr:colOff>38100</xdr:colOff>
      <xdr:row>42</xdr:row>
      <xdr:rowOff>55308</xdr:rowOff>
    </xdr:to>
    <xdr:sp macro="" textlink="">
      <xdr:nvSpPr>
        <xdr:cNvPr id="118" name="楕円 117"/>
        <xdr:cNvSpPr/>
      </xdr:nvSpPr>
      <xdr:spPr>
        <a:xfrm>
          <a:off x="8699500" y="71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125349</xdr:rowOff>
    </xdr:from>
    <xdr:to>
      <xdr:col>41</xdr:col>
      <xdr:colOff>101600</xdr:colOff>
      <xdr:row>42</xdr:row>
      <xdr:rowOff>55499</xdr:rowOff>
    </xdr:to>
    <xdr:sp macro="" textlink="">
      <xdr:nvSpPr>
        <xdr:cNvPr id="119" name="楕円 118"/>
        <xdr:cNvSpPr/>
      </xdr:nvSpPr>
      <xdr:spPr>
        <a:xfrm>
          <a:off x="7810500" y="71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4508</xdr:rowOff>
    </xdr:from>
    <xdr:to>
      <xdr:col>45</xdr:col>
      <xdr:colOff>177800</xdr:colOff>
      <xdr:row>42</xdr:row>
      <xdr:rowOff>4699</xdr:rowOff>
    </xdr:to>
    <xdr:cxnSp macro="">
      <xdr:nvCxnSpPr>
        <xdr:cNvPr id="120" name="直線コネクタ 119"/>
        <xdr:cNvCxnSpPr/>
      </xdr:nvCxnSpPr>
      <xdr:spPr>
        <a:xfrm flipV="1">
          <a:off x="7861300" y="720540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1"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2"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3"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46435</xdr:rowOff>
    </xdr:from>
    <xdr:ext cx="469744" cy="259045"/>
    <xdr:sp macro="" textlink="">
      <xdr:nvSpPr>
        <xdr:cNvPr id="124" name="n_2mainValue【道路】&#10;一人当たり延長"/>
        <xdr:cNvSpPr txBox="1"/>
      </xdr:nvSpPr>
      <xdr:spPr>
        <a:xfrm>
          <a:off x="8515427" y="72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46626</xdr:rowOff>
    </xdr:from>
    <xdr:ext cx="469744" cy="259045"/>
    <xdr:sp macro="" textlink="">
      <xdr:nvSpPr>
        <xdr:cNvPr id="125" name="n_3mainValue【道路】&#10;一人当たり延長"/>
        <xdr:cNvSpPr txBox="1"/>
      </xdr:nvSpPr>
      <xdr:spPr>
        <a:xfrm>
          <a:off x="7626427" y="724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1" name="直線コネクタ 150"/>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2"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3" name="直線コネクタ 152"/>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4"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5" name="直線コネクタ 154"/>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56"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57" name="フローチャート: 判断 15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58" name="フローチャート: 判断 157"/>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59" name="フローチャート: 判断 158"/>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0" name="フローチャート: 判断 159"/>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97790</xdr:rowOff>
    </xdr:from>
    <xdr:to>
      <xdr:col>15</xdr:col>
      <xdr:colOff>101600</xdr:colOff>
      <xdr:row>59</xdr:row>
      <xdr:rowOff>27940</xdr:rowOff>
    </xdr:to>
    <xdr:sp macro="" textlink="">
      <xdr:nvSpPr>
        <xdr:cNvPr id="166" name="楕円 165"/>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67" name="楕円 166"/>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0</xdr:rowOff>
    </xdr:to>
    <xdr:cxnSp macro="">
      <xdr:nvCxnSpPr>
        <xdr:cNvPr id="168" name="直線コネクタ 167"/>
        <xdr:cNvCxnSpPr/>
      </xdr:nvCxnSpPr>
      <xdr:spPr>
        <a:xfrm flipV="1">
          <a:off x="2019300" y="10092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69"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0"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71"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72"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73" name="n_3mainValue【橋りょう・トンネ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197" name="直線コネクタ 196"/>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198"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199" name="直線コネクタ 198"/>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0"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01" name="直線コネクタ 200"/>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02"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03" name="フローチャート: 判断 202"/>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04" name="フローチャート: 判断 203"/>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05" name="フローチャート: 判断 204"/>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06" name="フローチャート: 判断 205"/>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171128</xdr:rowOff>
    </xdr:from>
    <xdr:to>
      <xdr:col>46</xdr:col>
      <xdr:colOff>38100</xdr:colOff>
      <xdr:row>64</xdr:row>
      <xdr:rowOff>101278</xdr:rowOff>
    </xdr:to>
    <xdr:sp macro="" textlink="">
      <xdr:nvSpPr>
        <xdr:cNvPr id="212" name="楕円 211"/>
        <xdr:cNvSpPr/>
      </xdr:nvSpPr>
      <xdr:spPr>
        <a:xfrm>
          <a:off x="8699500" y="10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171273</xdr:rowOff>
    </xdr:from>
    <xdr:to>
      <xdr:col>41</xdr:col>
      <xdr:colOff>101600</xdr:colOff>
      <xdr:row>64</xdr:row>
      <xdr:rowOff>101423</xdr:rowOff>
    </xdr:to>
    <xdr:sp macro="" textlink="">
      <xdr:nvSpPr>
        <xdr:cNvPr id="213" name="楕円 212"/>
        <xdr:cNvSpPr/>
      </xdr:nvSpPr>
      <xdr:spPr>
        <a:xfrm>
          <a:off x="7810500" y="109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50478</xdr:rowOff>
    </xdr:from>
    <xdr:to>
      <xdr:col>45</xdr:col>
      <xdr:colOff>177800</xdr:colOff>
      <xdr:row>64</xdr:row>
      <xdr:rowOff>50623</xdr:rowOff>
    </xdr:to>
    <xdr:cxnSp macro="">
      <xdr:nvCxnSpPr>
        <xdr:cNvPr id="214" name="直線コネクタ 213"/>
        <xdr:cNvCxnSpPr/>
      </xdr:nvCxnSpPr>
      <xdr:spPr>
        <a:xfrm flipV="1">
          <a:off x="7861300" y="11023278"/>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15"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16"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17"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92405</xdr:rowOff>
    </xdr:from>
    <xdr:ext cx="534377" cy="259045"/>
    <xdr:sp macro="" textlink="">
      <xdr:nvSpPr>
        <xdr:cNvPr id="218" name="n_2mainValue【橋りょう・トンネル】&#10;一人当たり有形固定資産（償却資産）額"/>
        <xdr:cNvSpPr txBox="1"/>
      </xdr:nvSpPr>
      <xdr:spPr>
        <a:xfrm>
          <a:off x="8483111" y="11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92550</xdr:rowOff>
    </xdr:from>
    <xdr:ext cx="534377" cy="259045"/>
    <xdr:sp macro="" textlink="">
      <xdr:nvSpPr>
        <xdr:cNvPr id="219" name="n_3mainValue【橋りょう・トンネル】&#10;一人当たり有形固定資産（償却資産）額"/>
        <xdr:cNvSpPr txBox="1"/>
      </xdr:nvSpPr>
      <xdr:spPr>
        <a:xfrm>
          <a:off x="7594111" y="110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44" name="直線コネクタ 243"/>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45"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46" name="直線コネクタ 245"/>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49"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50" name="フローチャート: 判断 249"/>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51" name="フローチャート: 判断 250"/>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52" name="フローチャート: 判断 251"/>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53" name="フローチャート: 判断 252"/>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82550</xdr:rowOff>
    </xdr:from>
    <xdr:to>
      <xdr:col>15</xdr:col>
      <xdr:colOff>101600</xdr:colOff>
      <xdr:row>78</xdr:row>
      <xdr:rowOff>12700</xdr:rowOff>
    </xdr:to>
    <xdr:sp macro="" textlink="">
      <xdr:nvSpPr>
        <xdr:cNvPr id="259" name="楕円 258"/>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77</xdr:row>
      <xdr:rowOff>82550</xdr:rowOff>
    </xdr:from>
    <xdr:to>
      <xdr:col>10</xdr:col>
      <xdr:colOff>165100</xdr:colOff>
      <xdr:row>78</xdr:row>
      <xdr:rowOff>12700</xdr:rowOff>
    </xdr:to>
    <xdr:sp macro="" textlink="">
      <xdr:nvSpPr>
        <xdr:cNvPr id="260" name="楕円 259"/>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61" name="直線コネクタ 260"/>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62"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63"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64"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5"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66"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90" name="直線コネクタ 28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9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94" name="直線コネクタ 29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9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96" name="フローチャート: 判断 29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97" name="フローチャート: 判断 29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98" name="フローチャート: 判断 29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299" name="フローチャート: 判断 29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61976</xdr:rowOff>
    </xdr:from>
    <xdr:to>
      <xdr:col>46</xdr:col>
      <xdr:colOff>38100</xdr:colOff>
      <xdr:row>86</xdr:row>
      <xdr:rowOff>163576</xdr:rowOff>
    </xdr:to>
    <xdr:sp macro="" textlink="">
      <xdr:nvSpPr>
        <xdr:cNvPr id="305" name="楕円 304"/>
        <xdr:cNvSpPr/>
      </xdr:nvSpPr>
      <xdr:spPr>
        <a:xfrm>
          <a:off x="8699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61976</xdr:rowOff>
    </xdr:from>
    <xdr:to>
      <xdr:col>41</xdr:col>
      <xdr:colOff>101600</xdr:colOff>
      <xdr:row>86</xdr:row>
      <xdr:rowOff>163576</xdr:rowOff>
    </xdr:to>
    <xdr:sp macro="" textlink="">
      <xdr:nvSpPr>
        <xdr:cNvPr id="306" name="楕円 305"/>
        <xdr:cNvSpPr/>
      </xdr:nvSpPr>
      <xdr:spPr>
        <a:xfrm>
          <a:off x="7810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112776</xdr:rowOff>
    </xdr:from>
    <xdr:to>
      <xdr:col>45</xdr:col>
      <xdr:colOff>177800</xdr:colOff>
      <xdr:row>86</xdr:row>
      <xdr:rowOff>112776</xdr:rowOff>
    </xdr:to>
    <xdr:cxnSp macro="">
      <xdr:nvCxnSpPr>
        <xdr:cNvPr id="307" name="直線コネクタ 306"/>
        <xdr:cNvCxnSpPr/>
      </xdr:nvCxnSpPr>
      <xdr:spPr>
        <a:xfrm>
          <a:off x="7861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08"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09"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10"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154703</xdr:rowOff>
    </xdr:from>
    <xdr:ext cx="469744" cy="259045"/>
    <xdr:sp macro="" textlink="">
      <xdr:nvSpPr>
        <xdr:cNvPr id="311" name="n_2mainValue【公営住宅】&#10;一人当たり面積"/>
        <xdr:cNvSpPr txBox="1"/>
      </xdr:nvSpPr>
      <xdr:spPr>
        <a:xfrm>
          <a:off x="8515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154703</xdr:rowOff>
    </xdr:from>
    <xdr:ext cx="469744" cy="259045"/>
    <xdr:sp macro="" textlink="">
      <xdr:nvSpPr>
        <xdr:cNvPr id="312" name="n_3mainValue【公営住宅】&#10;一人当たり面積"/>
        <xdr:cNvSpPr txBox="1"/>
      </xdr:nvSpPr>
      <xdr:spPr>
        <a:xfrm>
          <a:off x="7626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53" name="直線コネクタ 352"/>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54"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55" name="直線コネクタ 354"/>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5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57" name="直線コネクタ 35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58"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59" name="フローチャート: 判断 358"/>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60" name="フローチャート: 判断 35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61" name="フローチャート: 判断 360"/>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62" name="フローチャート: 判断 361"/>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90170</xdr:rowOff>
    </xdr:from>
    <xdr:to>
      <xdr:col>76</xdr:col>
      <xdr:colOff>165100</xdr:colOff>
      <xdr:row>39</xdr:row>
      <xdr:rowOff>20320</xdr:rowOff>
    </xdr:to>
    <xdr:sp macro="" textlink="">
      <xdr:nvSpPr>
        <xdr:cNvPr id="368" name="楕円 367"/>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369" name="楕円 368"/>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38</xdr:row>
      <xdr:rowOff>140970</xdr:rowOff>
    </xdr:to>
    <xdr:cxnSp macro="">
      <xdr:nvCxnSpPr>
        <xdr:cNvPr id="370" name="直線コネクタ 369"/>
        <xdr:cNvCxnSpPr/>
      </xdr:nvCxnSpPr>
      <xdr:spPr>
        <a:xfrm>
          <a:off x="13703300" y="64579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71"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72"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373"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374" name="n_2mainValue【認定こども園・幼稚園・保育所】&#10;有形固定資産減価償却率"/>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375" name="n_3main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97" name="直線コネクタ 396"/>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9" name="直線コネクタ 39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0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01" name="直線コネクタ 40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02"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03" name="フローチャート: 判断 402"/>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04" name="フローチャート: 判断 403"/>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5" name="フローチャート: 判断 40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06" name="フローチャート: 判断 405"/>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139700</xdr:rowOff>
    </xdr:from>
    <xdr:to>
      <xdr:col>107</xdr:col>
      <xdr:colOff>101600</xdr:colOff>
      <xdr:row>37</xdr:row>
      <xdr:rowOff>69850</xdr:rowOff>
    </xdr:to>
    <xdr:sp macro="" textlink="">
      <xdr:nvSpPr>
        <xdr:cNvPr id="412" name="楕円 411"/>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18542</xdr:rowOff>
    </xdr:from>
    <xdr:to>
      <xdr:col>102</xdr:col>
      <xdr:colOff>165100</xdr:colOff>
      <xdr:row>37</xdr:row>
      <xdr:rowOff>120142</xdr:rowOff>
    </xdr:to>
    <xdr:sp macro="" textlink="">
      <xdr:nvSpPr>
        <xdr:cNvPr id="413" name="楕円 412"/>
        <xdr:cNvSpPr/>
      </xdr:nvSpPr>
      <xdr:spPr>
        <a:xfrm>
          <a:off x="19494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69342</xdr:rowOff>
    </xdr:to>
    <xdr:cxnSp macro="">
      <xdr:nvCxnSpPr>
        <xdr:cNvPr id="414" name="直線コネクタ 413"/>
        <xdr:cNvCxnSpPr/>
      </xdr:nvCxnSpPr>
      <xdr:spPr>
        <a:xfrm flipV="1">
          <a:off x="19545300" y="6362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15"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16"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17"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418"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136669</xdr:rowOff>
    </xdr:from>
    <xdr:ext cx="469744" cy="259045"/>
    <xdr:sp macro="" textlink="">
      <xdr:nvSpPr>
        <xdr:cNvPr id="419" name="n_3mainValue【認定こども園・幼稚園・保育所】&#10;一人当たり面積"/>
        <xdr:cNvSpPr txBox="1"/>
      </xdr:nvSpPr>
      <xdr:spPr>
        <a:xfrm>
          <a:off x="19310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38" name="テキスト ボックス 43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42" name="直線コネクタ 441"/>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43"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44" name="直線コネクタ 443"/>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45"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46" name="直線コネクタ 445"/>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47"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48" name="フローチャート: 判断 447"/>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49" name="フローチャート: 判断 448"/>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50" name="フローチャート: 判断 449"/>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51" name="フローチャート: 判断 450"/>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74930</xdr:rowOff>
    </xdr:from>
    <xdr:to>
      <xdr:col>76</xdr:col>
      <xdr:colOff>165100</xdr:colOff>
      <xdr:row>58</xdr:row>
      <xdr:rowOff>5080</xdr:rowOff>
    </xdr:to>
    <xdr:sp macro="" textlink="">
      <xdr:nvSpPr>
        <xdr:cNvPr id="457" name="楕円 456"/>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49784</xdr:rowOff>
    </xdr:from>
    <xdr:to>
      <xdr:col>72</xdr:col>
      <xdr:colOff>38100</xdr:colOff>
      <xdr:row>57</xdr:row>
      <xdr:rowOff>151384</xdr:rowOff>
    </xdr:to>
    <xdr:sp macro="" textlink="">
      <xdr:nvSpPr>
        <xdr:cNvPr id="458" name="楕円 457"/>
        <xdr:cNvSpPr/>
      </xdr:nvSpPr>
      <xdr:spPr>
        <a:xfrm>
          <a:off x="13652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100584</xdr:rowOff>
    </xdr:from>
    <xdr:to>
      <xdr:col>76</xdr:col>
      <xdr:colOff>114300</xdr:colOff>
      <xdr:row>57</xdr:row>
      <xdr:rowOff>125730</xdr:rowOff>
    </xdr:to>
    <xdr:cxnSp macro="">
      <xdr:nvCxnSpPr>
        <xdr:cNvPr id="459" name="直線コネクタ 458"/>
        <xdr:cNvCxnSpPr/>
      </xdr:nvCxnSpPr>
      <xdr:spPr>
        <a:xfrm>
          <a:off x="13703300" y="98732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60"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61"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62"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463"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167911</xdr:rowOff>
    </xdr:from>
    <xdr:ext cx="405111" cy="259045"/>
    <xdr:sp macro="" textlink="">
      <xdr:nvSpPr>
        <xdr:cNvPr id="464" name="n_3mainValue【学校施設】&#10;有形固定資産減価償却率"/>
        <xdr:cNvSpPr txBox="1"/>
      </xdr:nvSpPr>
      <xdr:spPr>
        <a:xfrm>
          <a:off x="13500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43815</xdr:rowOff>
    </xdr:from>
    <xdr:to>
      <xdr:col>116</xdr:col>
      <xdr:colOff>62864</xdr:colOff>
      <xdr:row>62</xdr:row>
      <xdr:rowOff>85725</xdr:rowOff>
    </xdr:to>
    <xdr:cxnSp macro="">
      <xdr:nvCxnSpPr>
        <xdr:cNvPr id="488" name="直線コネクタ 487"/>
        <xdr:cNvCxnSpPr/>
      </xdr:nvCxnSpPr>
      <xdr:spPr>
        <a:xfrm flipV="1">
          <a:off x="22160864" y="947356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89552</xdr:rowOff>
    </xdr:from>
    <xdr:ext cx="469744" cy="259045"/>
    <xdr:sp macro="" textlink="">
      <xdr:nvSpPr>
        <xdr:cNvPr id="489" name="【学校施設】&#10;一人当たり面積最小値テキスト"/>
        <xdr:cNvSpPr txBox="1"/>
      </xdr:nvSpPr>
      <xdr:spPr>
        <a:xfrm>
          <a:off x="22199600"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85725</xdr:rowOff>
    </xdr:from>
    <xdr:to>
      <xdr:col>116</xdr:col>
      <xdr:colOff>152400</xdr:colOff>
      <xdr:row>62</xdr:row>
      <xdr:rowOff>85725</xdr:rowOff>
    </xdr:to>
    <xdr:cxnSp macro="">
      <xdr:nvCxnSpPr>
        <xdr:cNvPr id="490" name="直線コネクタ 489"/>
        <xdr:cNvCxnSpPr/>
      </xdr:nvCxnSpPr>
      <xdr:spPr>
        <a:xfrm>
          <a:off x="22072600" y="10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161942</xdr:rowOff>
    </xdr:from>
    <xdr:ext cx="469744" cy="259045"/>
    <xdr:sp macro="" textlink="">
      <xdr:nvSpPr>
        <xdr:cNvPr id="491" name="【学校施設】&#10;一人当たり面積最大値テキスト"/>
        <xdr:cNvSpPr txBox="1"/>
      </xdr:nvSpPr>
      <xdr:spPr>
        <a:xfrm>
          <a:off x="22199600" y="924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43815</xdr:rowOff>
    </xdr:from>
    <xdr:to>
      <xdr:col>116</xdr:col>
      <xdr:colOff>152400</xdr:colOff>
      <xdr:row>55</xdr:row>
      <xdr:rowOff>43815</xdr:rowOff>
    </xdr:to>
    <xdr:cxnSp macro="">
      <xdr:nvCxnSpPr>
        <xdr:cNvPr id="492" name="直線コネクタ 491"/>
        <xdr:cNvCxnSpPr/>
      </xdr:nvCxnSpPr>
      <xdr:spPr>
        <a:xfrm>
          <a:off x="22072600" y="947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151655</xdr:rowOff>
    </xdr:from>
    <xdr:ext cx="469744" cy="259045"/>
    <xdr:sp macro="" textlink="">
      <xdr:nvSpPr>
        <xdr:cNvPr id="493" name="【学校施設】&#10;一人当たり面積平均値テキスト"/>
        <xdr:cNvSpPr txBox="1"/>
      </xdr:nvSpPr>
      <xdr:spPr>
        <a:xfrm>
          <a:off x="221996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xdr:nvSpPr>
        <xdr:cNvPr id="494" name="フローチャート: 判断 493"/>
        <xdr:cNvSpPr/>
      </xdr:nvSpPr>
      <xdr:spPr>
        <a:xfrm>
          <a:off x="22110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151511</xdr:rowOff>
    </xdr:from>
    <xdr:to>
      <xdr:col>112</xdr:col>
      <xdr:colOff>38100</xdr:colOff>
      <xdr:row>61</xdr:row>
      <xdr:rowOff>81661</xdr:rowOff>
    </xdr:to>
    <xdr:sp macro="" textlink="">
      <xdr:nvSpPr>
        <xdr:cNvPr id="495" name="フローチャート: 判断 494"/>
        <xdr:cNvSpPr/>
      </xdr:nvSpPr>
      <xdr:spPr>
        <a:xfrm>
          <a:off x="21272500" y="1043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157226</xdr:rowOff>
    </xdr:from>
    <xdr:to>
      <xdr:col>107</xdr:col>
      <xdr:colOff>101600</xdr:colOff>
      <xdr:row>61</xdr:row>
      <xdr:rowOff>87376</xdr:rowOff>
    </xdr:to>
    <xdr:sp macro="" textlink="">
      <xdr:nvSpPr>
        <xdr:cNvPr id="496" name="フローチャート: 判断 495"/>
        <xdr:cNvSpPr/>
      </xdr:nvSpPr>
      <xdr:spPr>
        <a:xfrm>
          <a:off x="20383500" y="104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497" name="フローチャート: 判断 496"/>
        <xdr:cNvSpPr/>
      </xdr:nvSpPr>
      <xdr:spPr>
        <a:xfrm>
          <a:off x="19494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31496</xdr:rowOff>
    </xdr:from>
    <xdr:to>
      <xdr:col>107</xdr:col>
      <xdr:colOff>101600</xdr:colOff>
      <xdr:row>62</xdr:row>
      <xdr:rowOff>133096</xdr:rowOff>
    </xdr:to>
    <xdr:sp macro="" textlink="">
      <xdr:nvSpPr>
        <xdr:cNvPr id="503" name="楕円 502"/>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84836</xdr:rowOff>
    </xdr:from>
    <xdr:to>
      <xdr:col>102</xdr:col>
      <xdr:colOff>165100</xdr:colOff>
      <xdr:row>63</xdr:row>
      <xdr:rowOff>14986</xdr:rowOff>
    </xdr:to>
    <xdr:sp macro="" textlink="">
      <xdr:nvSpPr>
        <xdr:cNvPr id="504" name="楕円 503"/>
        <xdr:cNvSpPr/>
      </xdr:nvSpPr>
      <xdr:spPr>
        <a:xfrm>
          <a:off x="19494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135636</xdr:rowOff>
    </xdr:to>
    <xdr:cxnSp macro="">
      <xdr:nvCxnSpPr>
        <xdr:cNvPr id="505" name="直線コネクタ 504"/>
        <xdr:cNvCxnSpPr/>
      </xdr:nvCxnSpPr>
      <xdr:spPr>
        <a:xfrm flipV="1">
          <a:off x="19545300" y="1071219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98188</xdr:rowOff>
    </xdr:from>
    <xdr:ext cx="469744" cy="259045"/>
    <xdr:sp macro="" textlink="">
      <xdr:nvSpPr>
        <xdr:cNvPr id="506" name="n_1aveValue【学校施設】&#10;一人当たり面積"/>
        <xdr:cNvSpPr txBox="1"/>
      </xdr:nvSpPr>
      <xdr:spPr>
        <a:xfrm>
          <a:off x="210757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103903</xdr:rowOff>
    </xdr:from>
    <xdr:ext cx="469744" cy="259045"/>
    <xdr:sp macro="" textlink="">
      <xdr:nvSpPr>
        <xdr:cNvPr id="507" name="n_2aveValue【学校施設】&#10;一人当たり面積"/>
        <xdr:cNvSpPr txBox="1"/>
      </xdr:nvSpPr>
      <xdr:spPr>
        <a:xfrm>
          <a:off x="20199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508" name="n_3aveValue【学校施設】&#10;一人当たり面積"/>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509" name="n_2mainValue【学校施設】&#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6113</xdr:rowOff>
    </xdr:from>
    <xdr:ext cx="469744" cy="259045"/>
    <xdr:sp macro="" textlink="">
      <xdr:nvSpPr>
        <xdr:cNvPr id="510" name="n_3mainValue【学校施設】&#10;一人当たり面積"/>
        <xdr:cNvSpPr txBox="1"/>
      </xdr:nvSpPr>
      <xdr:spPr>
        <a:xfrm>
          <a:off x="193104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公営住宅は平成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％に達し、耐用年数を超過した状態となっている。今後、藤井寺市住生活基本計画に基づき公営住宅の廃止等を含め検討していく。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また、学校施設についても類似団体内平均値と比較して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23.4</a:t>
          </a:r>
          <a:r>
            <a:rPr kumimoji="1" lang="ja-JP" altLang="en-US" sz="1300">
              <a:solidFill>
                <a:srgbClr val="000000"/>
              </a:solidFill>
              <a:latin typeface="ＭＳ Ｐゴシック" panose="020B0600070205080204" pitchFamily="50" charset="-128"/>
              <a:ea typeface="ＭＳ Ｐゴシック" panose="020B0600070205080204" pitchFamily="50" charset="-128"/>
            </a:rPr>
            <a:t>％高い</a:t>
          </a:r>
          <a:r>
            <a:rPr kumimoji="1" lang="en-US" altLang="ja-JP" sz="1300">
              <a:solidFill>
                <a:srgbClr val="000000"/>
              </a:solidFill>
              <a:latin typeface="ＭＳ Ｐゴシック" panose="020B0600070205080204" pitchFamily="50" charset="-128"/>
              <a:ea typeface="ＭＳ Ｐゴシック" panose="020B0600070205080204" pitchFamily="50" charset="-128"/>
            </a:rPr>
            <a:t>87.0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％となっており、市内各小中学校の老朽化が進んでいる。そのため、学校施設等整備実行計画に基づき計画的な改修に努めている。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をみると、道路及び橋りょう・トンネルはともに類似団体内平均値を上回る高い数値となっているが、それぞれ路面性状調査や橋梁長寿命化計画に基づき計画的な改修に努め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年に第２保育所を除却し、道明寺こども園（</a:t>
          </a:r>
          <a:r>
            <a:rPr kumimoji="1" lang="en-US" altLang="ja-JP" sz="1300">
              <a:solidFill>
                <a:srgbClr val="000000"/>
              </a:solidFill>
              <a:latin typeface="ＭＳ Ｐゴシック" panose="020B0600070205080204" pitchFamily="50" charset="-128"/>
              <a:ea typeface="ＭＳ Ｐゴシック" panose="020B0600070205080204" pitchFamily="50" charset="-128"/>
            </a:rPr>
            <a:t>Ⅱ</a:t>
          </a:r>
          <a:r>
            <a:rPr kumimoji="1" lang="ja-JP" altLang="en-US" sz="1300">
              <a:solidFill>
                <a:srgbClr val="000000"/>
              </a:solidFill>
              <a:latin typeface="ＭＳ Ｐゴシック" panose="020B0600070205080204" pitchFamily="50" charset="-128"/>
              <a:ea typeface="ＭＳ Ｐゴシック" panose="020B0600070205080204" pitchFamily="50" charset="-128"/>
            </a:rPr>
            <a:t>期分）が増築されたことで、平成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ポイント低下し、類似団体内平均値と比較しても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％低くなっている。</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65"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82204</xdr:rowOff>
    </xdr:from>
    <xdr:ext cx="405111" cy="259045"/>
    <xdr:sp macro="" textlink="">
      <xdr:nvSpPr>
        <xdr:cNvPr id="67"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78939</xdr:rowOff>
    </xdr:from>
    <xdr:ext cx="405111" cy="259045"/>
    <xdr:sp macro="" textlink="">
      <xdr:nvSpPr>
        <xdr:cNvPr id="69"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69487</xdr:rowOff>
    </xdr:from>
    <xdr:to>
      <xdr:col>15</xdr:col>
      <xdr:colOff>101600</xdr:colOff>
      <xdr:row>35</xdr:row>
      <xdr:rowOff>171087</xdr:rowOff>
    </xdr:to>
    <xdr:sp macro="" textlink="">
      <xdr:nvSpPr>
        <xdr:cNvPr id="75" name="楕円 74"/>
        <xdr:cNvSpPr/>
      </xdr:nvSpPr>
      <xdr:spPr>
        <a:xfrm>
          <a:off x="2857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102144</xdr:rowOff>
    </xdr:from>
    <xdr:to>
      <xdr:col>10</xdr:col>
      <xdr:colOff>165100</xdr:colOff>
      <xdr:row>36</xdr:row>
      <xdr:rowOff>32294</xdr:rowOff>
    </xdr:to>
    <xdr:sp macro="" textlink="">
      <xdr:nvSpPr>
        <xdr:cNvPr id="76" name="楕円 75"/>
        <xdr:cNvSpPr/>
      </xdr:nvSpPr>
      <xdr:spPr>
        <a:xfrm>
          <a:off x="1968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120287</xdr:rowOff>
    </xdr:from>
    <xdr:to>
      <xdr:col>15</xdr:col>
      <xdr:colOff>50800</xdr:colOff>
      <xdr:row>35</xdr:row>
      <xdr:rowOff>152944</xdr:rowOff>
    </xdr:to>
    <xdr:cxnSp macro="">
      <xdr:nvCxnSpPr>
        <xdr:cNvPr id="77" name="直線コネクタ 76"/>
        <xdr:cNvCxnSpPr/>
      </xdr:nvCxnSpPr>
      <xdr:spPr>
        <a:xfrm flipV="1">
          <a:off x="2019300" y="612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34</xdr:row>
      <xdr:rowOff>16164</xdr:rowOff>
    </xdr:from>
    <xdr:ext cx="405111" cy="259045"/>
    <xdr:sp macro="" textlink="">
      <xdr:nvSpPr>
        <xdr:cNvPr id="78" name="n_2mainValue【図書館】&#10;有形固定資産減価償却率"/>
        <xdr:cNvSpPr txBox="1"/>
      </xdr:nvSpPr>
      <xdr:spPr>
        <a:xfrm>
          <a:off x="2705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48821</xdr:rowOff>
    </xdr:from>
    <xdr:ext cx="405111" cy="259045"/>
    <xdr:sp macro="" textlink="">
      <xdr:nvSpPr>
        <xdr:cNvPr id="79" name="n_3mainValue【図書館】&#10;有形固定資産減価償却率"/>
        <xdr:cNvSpPr txBox="1"/>
      </xdr:nvSpPr>
      <xdr:spPr>
        <a:xfrm>
          <a:off x="1816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3" name="直線コネクタ 102"/>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4"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5" name="直線コネクタ 104"/>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08"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9" name="フローチャート: 判断 108"/>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0" name="フローチャート: 判断 109"/>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99077</xdr:rowOff>
    </xdr:from>
    <xdr:ext cx="469744" cy="259045"/>
    <xdr:sp macro="" textlink="">
      <xdr:nvSpPr>
        <xdr:cNvPr id="111"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4" name="フローチャート: 判断 11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15"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69850</xdr:rowOff>
    </xdr:from>
    <xdr:to>
      <xdr:col>46</xdr:col>
      <xdr:colOff>38100</xdr:colOff>
      <xdr:row>40</xdr:row>
      <xdr:rowOff>0</xdr:rowOff>
    </xdr:to>
    <xdr:sp macro="" textlink="">
      <xdr:nvSpPr>
        <xdr:cNvPr id="121" name="楕円 120"/>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69850</xdr:rowOff>
    </xdr:from>
    <xdr:to>
      <xdr:col>41</xdr:col>
      <xdr:colOff>101600</xdr:colOff>
      <xdr:row>40</xdr:row>
      <xdr:rowOff>0</xdr:rowOff>
    </xdr:to>
    <xdr:sp macro="" textlink="">
      <xdr:nvSpPr>
        <xdr:cNvPr id="122" name="楕円 121"/>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23" name="直線コネクタ 122"/>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39</xdr:row>
      <xdr:rowOff>162577</xdr:rowOff>
    </xdr:from>
    <xdr:ext cx="469744" cy="259045"/>
    <xdr:sp macro="" textlink="">
      <xdr:nvSpPr>
        <xdr:cNvPr id="124"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25"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0" name="直線コネクタ 149"/>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1"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2" name="直線コネクタ 151"/>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3"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4" name="直線コネクタ 153"/>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55"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6" name="フローチャート: 判断 155"/>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57" name="フローチャート: 判断 156"/>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58"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59" name="フローチャート: 判断 158"/>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16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61" name="フローチャート: 判断 16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135907</xdr:rowOff>
    </xdr:from>
    <xdr:ext cx="405111" cy="259045"/>
    <xdr:sp macro="" textlink="">
      <xdr:nvSpPr>
        <xdr:cNvPr id="162"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21590</xdr:rowOff>
    </xdr:from>
    <xdr:to>
      <xdr:col>15</xdr:col>
      <xdr:colOff>101600</xdr:colOff>
      <xdr:row>61</xdr:row>
      <xdr:rowOff>123190</xdr:rowOff>
    </xdr:to>
    <xdr:sp macro="" textlink="">
      <xdr:nvSpPr>
        <xdr:cNvPr id="168" name="楕円 167"/>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69" name="楕円 168"/>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116205</xdr:rowOff>
    </xdr:to>
    <xdr:cxnSp macro="">
      <xdr:nvCxnSpPr>
        <xdr:cNvPr id="170" name="直線コネクタ 169"/>
        <xdr:cNvCxnSpPr/>
      </xdr:nvCxnSpPr>
      <xdr:spPr>
        <a:xfrm flipV="1">
          <a:off x="2019300" y="105308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61</xdr:row>
      <xdr:rowOff>114317</xdr:rowOff>
    </xdr:from>
    <xdr:ext cx="405111" cy="259045"/>
    <xdr:sp macro="" textlink="">
      <xdr:nvSpPr>
        <xdr:cNvPr id="171"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172"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96" name="直線コネクタ 195"/>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199"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0" name="直線コネクタ 199"/>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01"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2" name="フローチャート: 判断 201"/>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3" name="フローチャート: 判断 202"/>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04"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205" name="フローチャート: 判断 204"/>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206"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xdr:nvSpPr>
        <xdr:cNvPr id="207" name="フローチャート: 判断 206"/>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135907</xdr:rowOff>
    </xdr:from>
    <xdr:ext cx="469744" cy="259045"/>
    <xdr:sp macro="" textlink="">
      <xdr:nvSpPr>
        <xdr:cNvPr id="20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105410</xdr:rowOff>
    </xdr:from>
    <xdr:to>
      <xdr:col>46</xdr:col>
      <xdr:colOff>38100</xdr:colOff>
      <xdr:row>62</xdr:row>
      <xdr:rowOff>35560</xdr:rowOff>
    </xdr:to>
    <xdr:sp macro="" textlink="">
      <xdr:nvSpPr>
        <xdr:cNvPr id="214" name="楕円 213"/>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105410</xdr:rowOff>
    </xdr:from>
    <xdr:to>
      <xdr:col>41</xdr:col>
      <xdr:colOff>101600</xdr:colOff>
      <xdr:row>62</xdr:row>
      <xdr:rowOff>35560</xdr:rowOff>
    </xdr:to>
    <xdr:sp macro="" textlink="">
      <xdr:nvSpPr>
        <xdr:cNvPr id="215" name="楕円 214"/>
        <xdr:cNvSpPr/>
      </xdr:nvSpPr>
      <xdr:spPr>
        <a:xfrm>
          <a:off x="781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156210</xdr:rowOff>
    </xdr:from>
    <xdr:to>
      <xdr:col>45</xdr:col>
      <xdr:colOff>177800</xdr:colOff>
      <xdr:row>61</xdr:row>
      <xdr:rowOff>156210</xdr:rowOff>
    </xdr:to>
    <xdr:cxnSp macro="">
      <xdr:nvCxnSpPr>
        <xdr:cNvPr id="216" name="直線コネクタ 215"/>
        <xdr:cNvCxnSpPr/>
      </xdr:nvCxnSpPr>
      <xdr:spPr>
        <a:xfrm>
          <a:off x="7861300" y="1061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62</xdr:row>
      <xdr:rowOff>26687</xdr:rowOff>
    </xdr:from>
    <xdr:ext cx="469744" cy="259045"/>
    <xdr:sp macro="" textlink="">
      <xdr:nvSpPr>
        <xdr:cNvPr id="217" name="n_2mainValue【体育館・プール】&#10;一人当たり面積"/>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26687</xdr:rowOff>
    </xdr:from>
    <xdr:ext cx="469744" cy="259045"/>
    <xdr:sp macro="" textlink="">
      <xdr:nvSpPr>
        <xdr:cNvPr id="218" name="n_3mainValue【体育館・プール】&#10;一人当たり面積"/>
        <xdr:cNvSpPr txBox="1"/>
      </xdr:nvSpPr>
      <xdr:spPr>
        <a:xfrm>
          <a:off x="7626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41" name="直線コネクタ 240"/>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42"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43" name="直線コネクタ 242"/>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4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48" name="フローチャート: 判断 247"/>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82566</xdr:rowOff>
    </xdr:from>
    <xdr:ext cx="405111" cy="259045"/>
    <xdr:sp macro="" textlink="">
      <xdr:nvSpPr>
        <xdr:cNvPr id="249"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50" name="フローチャート: 判断 249"/>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91457</xdr:rowOff>
    </xdr:from>
    <xdr:ext cx="405111" cy="259045"/>
    <xdr:sp macro="" textlink="">
      <xdr:nvSpPr>
        <xdr:cNvPr id="251"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90170</xdr:rowOff>
    </xdr:from>
    <xdr:to>
      <xdr:col>10</xdr:col>
      <xdr:colOff>165100</xdr:colOff>
      <xdr:row>85</xdr:row>
      <xdr:rowOff>20320</xdr:rowOff>
    </xdr:to>
    <xdr:sp macro="" textlink="">
      <xdr:nvSpPr>
        <xdr:cNvPr id="252" name="フローチャート: 判断 25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85</xdr:row>
      <xdr:rowOff>11447</xdr:rowOff>
    </xdr:from>
    <xdr:ext cx="405111" cy="259045"/>
    <xdr:sp macro="" textlink="">
      <xdr:nvSpPr>
        <xdr:cNvPr id="253"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142748</xdr:rowOff>
    </xdr:from>
    <xdr:to>
      <xdr:col>15</xdr:col>
      <xdr:colOff>101600</xdr:colOff>
      <xdr:row>81</xdr:row>
      <xdr:rowOff>72898</xdr:rowOff>
    </xdr:to>
    <xdr:sp macro="" textlink="">
      <xdr:nvSpPr>
        <xdr:cNvPr id="259" name="楕円 258"/>
        <xdr:cNvSpPr/>
      </xdr:nvSpPr>
      <xdr:spPr>
        <a:xfrm>
          <a:off x="2857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xdr:rowOff>
    </xdr:from>
    <xdr:to>
      <xdr:col>10</xdr:col>
      <xdr:colOff>165100</xdr:colOff>
      <xdr:row>81</xdr:row>
      <xdr:rowOff>118618</xdr:rowOff>
    </xdr:to>
    <xdr:sp macro="" textlink="">
      <xdr:nvSpPr>
        <xdr:cNvPr id="260" name="楕円 259"/>
        <xdr:cNvSpPr/>
      </xdr:nvSpPr>
      <xdr:spPr>
        <a:xfrm>
          <a:off x="1968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22098</xdr:rowOff>
    </xdr:from>
    <xdr:to>
      <xdr:col>15</xdr:col>
      <xdr:colOff>50800</xdr:colOff>
      <xdr:row>81</xdr:row>
      <xdr:rowOff>67818</xdr:rowOff>
    </xdr:to>
    <xdr:cxnSp macro="">
      <xdr:nvCxnSpPr>
        <xdr:cNvPr id="261" name="直線コネクタ 260"/>
        <xdr:cNvCxnSpPr/>
      </xdr:nvCxnSpPr>
      <xdr:spPr>
        <a:xfrm flipV="1">
          <a:off x="2019300" y="13909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79</xdr:row>
      <xdr:rowOff>89425</xdr:rowOff>
    </xdr:from>
    <xdr:ext cx="405111" cy="259045"/>
    <xdr:sp macro="" textlink="">
      <xdr:nvSpPr>
        <xdr:cNvPr id="262" name="n_2mainValue【福祉施設】&#10;有形固定資産減価償却率"/>
        <xdr:cNvSpPr txBox="1"/>
      </xdr:nvSpPr>
      <xdr:spPr>
        <a:xfrm>
          <a:off x="2705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135145</xdr:rowOff>
    </xdr:from>
    <xdr:ext cx="405111" cy="259045"/>
    <xdr:sp macro="" textlink="">
      <xdr:nvSpPr>
        <xdr:cNvPr id="263" name="n_3mainValue【福祉施設】&#10;有形固定資産減価償却率"/>
        <xdr:cNvSpPr txBox="1"/>
      </xdr:nvSpPr>
      <xdr:spPr>
        <a:xfrm>
          <a:off x="18167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5" name="テキスト ボックス 2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9" name="テキスト ボックス 2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83" name="直線コネクタ 28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8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85" name="直線コネクタ 28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8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87" name="直線コネクタ 28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28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89" name="フローチャート: 判断 28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90" name="フローチャート: 判断 28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291"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292" name="フローチャート: 判断 291"/>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293"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xdr:nvSpPr>
        <xdr:cNvPr id="294" name="フローチャート: 判断 293"/>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19702</xdr:rowOff>
    </xdr:from>
    <xdr:ext cx="469744" cy="259045"/>
    <xdr:sp macro="" textlink="">
      <xdr:nvSpPr>
        <xdr:cNvPr id="295"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xdr:nvSpPr>
        <xdr:cNvPr id="301" name="楕円 300"/>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02" name="楕円 301"/>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03" name="直線コネクタ 302"/>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84</xdr:row>
      <xdr:rowOff>125747</xdr:rowOff>
    </xdr:from>
    <xdr:ext cx="469744" cy="259045"/>
    <xdr:sp macro="" textlink="">
      <xdr:nvSpPr>
        <xdr:cNvPr id="304"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05"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31" name="直線コネクタ 330"/>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32"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3" name="直線コネクタ 332"/>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34"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35" name="直線コネクタ 33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36"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37" name="フローチャート: 判断 336"/>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38" name="フローチャート: 判断 337"/>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97807</xdr:rowOff>
    </xdr:from>
    <xdr:ext cx="405111" cy="259045"/>
    <xdr:sp macro="" textlink="">
      <xdr:nvSpPr>
        <xdr:cNvPr id="339"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40" name="フローチャート: 判断 339"/>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38116</xdr:rowOff>
    </xdr:from>
    <xdr:ext cx="405111" cy="259045"/>
    <xdr:sp macro="" textlink="">
      <xdr:nvSpPr>
        <xdr:cNvPr id="34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42" name="フローチャート: 判断 341"/>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109963</xdr:rowOff>
    </xdr:from>
    <xdr:ext cx="405111" cy="259045"/>
    <xdr:sp macro="" textlink="">
      <xdr:nvSpPr>
        <xdr:cNvPr id="343"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71120</xdr:rowOff>
    </xdr:from>
    <xdr:to>
      <xdr:col>15</xdr:col>
      <xdr:colOff>101600</xdr:colOff>
      <xdr:row>104</xdr:row>
      <xdr:rowOff>1270</xdr:rowOff>
    </xdr:to>
    <xdr:sp macro="" textlink="">
      <xdr:nvSpPr>
        <xdr:cNvPr id="349" name="楕円 348"/>
        <xdr:cNvSpPr/>
      </xdr:nvSpPr>
      <xdr:spPr>
        <a:xfrm>
          <a:off x="2857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103777</xdr:rowOff>
    </xdr:from>
    <xdr:to>
      <xdr:col>10</xdr:col>
      <xdr:colOff>165100</xdr:colOff>
      <xdr:row>104</xdr:row>
      <xdr:rowOff>33927</xdr:rowOff>
    </xdr:to>
    <xdr:sp macro="" textlink="">
      <xdr:nvSpPr>
        <xdr:cNvPr id="350" name="楕円 349"/>
        <xdr:cNvSpPr/>
      </xdr:nvSpPr>
      <xdr:spPr>
        <a:xfrm>
          <a:off x="1968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154577</xdr:rowOff>
    </xdr:to>
    <xdr:cxnSp macro="">
      <xdr:nvCxnSpPr>
        <xdr:cNvPr id="351" name="直線コネクタ 350"/>
        <xdr:cNvCxnSpPr/>
      </xdr:nvCxnSpPr>
      <xdr:spPr>
        <a:xfrm flipV="1">
          <a:off x="2019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102</xdr:row>
      <xdr:rowOff>17797</xdr:rowOff>
    </xdr:from>
    <xdr:ext cx="405111" cy="259045"/>
    <xdr:sp macro="" textlink="">
      <xdr:nvSpPr>
        <xdr:cNvPr id="352" name="n_2mainValue【市民会館】&#10;有形固定資産減価償却率"/>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50454</xdr:rowOff>
    </xdr:from>
    <xdr:ext cx="405111" cy="259045"/>
    <xdr:sp macro="" textlink="">
      <xdr:nvSpPr>
        <xdr:cNvPr id="353" name="n_3mainValue【市民会館】&#10;有形固定資産減価償却率"/>
        <xdr:cNvSpPr txBox="1"/>
      </xdr:nvSpPr>
      <xdr:spPr>
        <a:xfrm>
          <a:off x="1816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77" name="直線コネクタ 376"/>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78"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79" name="直線コネクタ 378"/>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80"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1" name="直線コネクタ 380"/>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82"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83" name="フローチャート: 判断 382"/>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84" name="フローチャート: 判断 383"/>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85"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86" name="フローチャート: 判断 38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41927</xdr:rowOff>
    </xdr:from>
    <xdr:ext cx="469744" cy="259045"/>
    <xdr:sp macro="" textlink="">
      <xdr:nvSpPr>
        <xdr:cNvPr id="387"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388" name="フローチャート: 判断 38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83838</xdr:rowOff>
    </xdr:from>
    <xdr:ext cx="469744" cy="259045"/>
    <xdr:sp macro="" textlink="">
      <xdr:nvSpPr>
        <xdr:cNvPr id="389"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13970</xdr:rowOff>
    </xdr:from>
    <xdr:to>
      <xdr:col>46</xdr:col>
      <xdr:colOff>38100</xdr:colOff>
      <xdr:row>103</xdr:row>
      <xdr:rowOff>115570</xdr:rowOff>
    </xdr:to>
    <xdr:sp macro="" textlink="">
      <xdr:nvSpPr>
        <xdr:cNvPr id="395" name="楕円 394"/>
        <xdr:cNvSpPr/>
      </xdr:nvSpPr>
      <xdr:spPr>
        <a:xfrm>
          <a:off x="869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17780</xdr:rowOff>
    </xdr:from>
    <xdr:to>
      <xdr:col>41</xdr:col>
      <xdr:colOff>101600</xdr:colOff>
      <xdr:row>103</xdr:row>
      <xdr:rowOff>119380</xdr:rowOff>
    </xdr:to>
    <xdr:sp macro="" textlink="">
      <xdr:nvSpPr>
        <xdr:cNvPr id="396" name="楕円 395"/>
        <xdr:cNvSpPr/>
      </xdr:nvSpPr>
      <xdr:spPr>
        <a:xfrm>
          <a:off x="781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64770</xdr:rowOff>
    </xdr:from>
    <xdr:to>
      <xdr:col>45</xdr:col>
      <xdr:colOff>177800</xdr:colOff>
      <xdr:row>103</xdr:row>
      <xdr:rowOff>68580</xdr:rowOff>
    </xdr:to>
    <xdr:cxnSp macro="">
      <xdr:nvCxnSpPr>
        <xdr:cNvPr id="397" name="直線コネクタ 396"/>
        <xdr:cNvCxnSpPr/>
      </xdr:nvCxnSpPr>
      <xdr:spPr>
        <a:xfrm flipV="1">
          <a:off x="7861300" y="1772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101</xdr:row>
      <xdr:rowOff>132097</xdr:rowOff>
    </xdr:from>
    <xdr:ext cx="469744" cy="259045"/>
    <xdr:sp macro="" textlink="">
      <xdr:nvSpPr>
        <xdr:cNvPr id="398" name="n_2mainValue【市民会館】&#10;一人当たり面積"/>
        <xdr:cNvSpPr txBox="1"/>
      </xdr:nvSpPr>
      <xdr:spPr>
        <a:xfrm>
          <a:off x="8515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135907</xdr:rowOff>
    </xdr:from>
    <xdr:ext cx="469744" cy="259045"/>
    <xdr:sp macro="" textlink="">
      <xdr:nvSpPr>
        <xdr:cNvPr id="399" name="n_3mainValue【市民会館】&#10;一人当たり面積"/>
        <xdr:cNvSpPr txBox="1"/>
      </xdr:nvSpPr>
      <xdr:spPr>
        <a:xfrm>
          <a:off x="76264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1" name="テキスト ボックス 41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1" name="テキスト ボックス 42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3" name="テキスト ボックス 4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25" name="直線コネクタ 424"/>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26"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7" name="直線コネクタ 42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28"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9" name="直線コネクタ 42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30"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31" name="フローチャート: 判断 430"/>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32" name="フローチャート: 判断 431"/>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43923</xdr:rowOff>
    </xdr:from>
    <xdr:ext cx="405111" cy="259045"/>
    <xdr:sp macro="" textlink="">
      <xdr:nvSpPr>
        <xdr:cNvPr id="433"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34" name="フローチャート: 判断 43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435"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436" name="フローチャート: 判断 435"/>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129557</xdr:rowOff>
    </xdr:from>
    <xdr:ext cx="405111" cy="259045"/>
    <xdr:sp macro="" textlink="">
      <xdr:nvSpPr>
        <xdr:cNvPr id="437" name="n_3aveValue【一般廃棄物処理施設】&#10;有形固定資産減価償却率"/>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74386</xdr:rowOff>
    </xdr:from>
    <xdr:to>
      <xdr:col>72</xdr:col>
      <xdr:colOff>38100</xdr:colOff>
      <xdr:row>35</xdr:row>
      <xdr:rowOff>4536</xdr:rowOff>
    </xdr:to>
    <xdr:sp macro="" textlink="">
      <xdr:nvSpPr>
        <xdr:cNvPr id="443" name="楕円 442"/>
        <xdr:cNvSpPr/>
      </xdr:nvSpPr>
      <xdr:spPr>
        <a:xfrm>
          <a:off x="13652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33</xdr:row>
      <xdr:rowOff>21063</xdr:rowOff>
    </xdr:from>
    <xdr:ext cx="405111" cy="259045"/>
    <xdr:sp macro="" textlink="">
      <xdr:nvSpPr>
        <xdr:cNvPr id="444" name="n_3mainValue【一般廃棄物処理施設】&#10;有形固定資産減価償却率"/>
        <xdr:cNvSpPr txBox="1"/>
      </xdr:nvSpPr>
      <xdr:spPr>
        <a:xfrm>
          <a:off x="13500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8" name="テキスト ボックス 4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4" name="テキスト ボックス 4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68" name="直線コネクタ 46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6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0" name="直線コネクタ 46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7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72" name="直線コネクタ 47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7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74" name="フローチャート: 判断 47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75" name="フローチャート: 判断 47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476"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477" name="フローチャート: 判断 47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117962</xdr:rowOff>
    </xdr:from>
    <xdr:ext cx="534377" cy="259045"/>
    <xdr:sp macro="" textlink="">
      <xdr:nvSpPr>
        <xdr:cNvPr id="478"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479" name="フローチャート: 判断 478"/>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140583</xdr:rowOff>
    </xdr:from>
    <xdr:ext cx="534377" cy="259045"/>
    <xdr:sp macro="" textlink="">
      <xdr:nvSpPr>
        <xdr:cNvPr id="480" name="n_3aveValue【一般廃棄物処理施設】&#10;一人当たり有形固定資産（償却資産）額"/>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58089</xdr:rowOff>
    </xdr:from>
    <xdr:to>
      <xdr:col>102</xdr:col>
      <xdr:colOff>165100</xdr:colOff>
      <xdr:row>38</xdr:row>
      <xdr:rowOff>159689</xdr:rowOff>
    </xdr:to>
    <xdr:sp macro="" textlink="">
      <xdr:nvSpPr>
        <xdr:cNvPr id="486" name="楕円 485"/>
        <xdr:cNvSpPr/>
      </xdr:nvSpPr>
      <xdr:spPr>
        <a:xfrm>
          <a:off x="19494500" y="65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4767</xdr:rowOff>
    </xdr:from>
    <xdr:ext cx="534377" cy="259045"/>
    <xdr:sp macro="" textlink="">
      <xdr:nvSpPr>
        <xdr:cNvPr id="487" name="n_3mainValue【一般廃棄物処理施設】&#10;一人当たり有形固定資産（償却資産）額"/>
        <xdr:cNvSpPr txBox="1"/>
      </xdr:nvSpPr>
      <xdr:spPr>
        <a:xfrm>
          <a:off x="19278111" y="6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9" name="テキスト ボックス 4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9" name="テキスト ボックス 5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1" name="テキスト ボックス 5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13" name="直線コネクタ 512"/>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1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5" name="直線コネクタ 51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16"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17" name="直線コネクタ 516"/>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18"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19" name="フローチャート: 判断 518"/>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20" name="フローチャート: 判断 519"/>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21"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522" name="フローチャート: 判断 521"/>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61521</xdr:rowOff>
    </xdr:from>
    <xdr:ext cx="405111" cy="259045"/>
    <xdr:sp macro="" textlink="">
      <xdr:nvSpPr>
        <xdr:cNvPr id="52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24" name="フローチャート: 判断 523"/>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156227</xdr:rowOff>
    </xdr:from>
    <xdr:ext cx="405111" cy="259045"/>
    <xdr:sp macro="" textlink="">
      <xdr:nvSpPr>
        <xdr:cNvPr id="525"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92891</xdr:rowOff>
    </xdr:from>
    <xdr:to>
      <xdr:col>76</xdr:col>
      <xdr:colOff>165100</xdr:colOff>
      <xdr:row>59</xdr:row>
      <xdr:rowOff>23041</xdr:rowOff>
    </xdr:to>
    <xdr:sp macro="" textlink="">
      <xdr:nvSpPr>
        <xdr:cNvPr id="531" name="楕円 530"/>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125549</xdr:rowOff>
    </xdr:from>
    <xdr:to>
      <xdr:col>72</xdr:col>
      <xdr:colOff>38100</xdr:colOff>
      <xdr:row>59</xdr:row>
      <xdr:rowOff>55699</xdr:rowOff>
    </xdr:to>
    <xdr:sp macro="" textlink="">
      <xdr:nvSpPr>
        <xdr:cNvPr id="532" name="楕円 531"/>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4899</xdr:rowOff>
    </xdr:to>
    <xdr:cxnSp macro="">
      <xdr:nvCxnSpPr>
        <xdr:cNvPr id="533" name="直線コネクタ 532"/>
        <xdr:cNvCxnSpPr/>
      </xdr:nvCxnSpPr>
      <xdr:spPr>
        <a:xfrm flipV="1">
          <a:off x="13703300" y="10087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57</xdr:row>
      <xdr:rowOff>39568</xdr:rowOff>
    </xdr:from>
    <xdr:ext cx="405111" cy="259045"/>
    <xdr:sp macro="" textlink="">
      <xdr:nvSpPr>
        <xdr:cNvPr id="534" name="n_2main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535" name="n_3mainValue【保健センター・保健所】&#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6" name="直線コネクタ 5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7" name="テキスト ボックス 5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8" name="直線コネクタ 5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9" name="テキスト ボックス 5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0" name="直線コネクタ 5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1" name="テキスト ボックス 5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2" name="直線コネクタ 5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3" name="テキスト ボックス 5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57" name="直線コネクタ 556"/>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58"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59" name="直線コネクタ 558"/>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60"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61" name="直線コネクタ 560"/>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62"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63" name="フローチャート: 判断 562"/>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64" name="フローチャート: 判断 563"/>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565"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566" name="フローチャート: 判断 565"/>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74185</xdr:rowOff>
    </xdr:from>
    <xdr:ext cx="469744" cy="259045"/>
    <xdr:sp macro="" textlink="">
      <xdr:nvSpPr>
        <xdr:cNvPr id="567"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568" name="フローチャート: 判断 567"/>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83329</xdr:rowOff>
    </xdr:from>
    <xdr:ext cx="469744" cy="259045"/>
    <xdr:sp macro="" textlink="">
      <xdr:nvSpPr>
        <xdr:cNvPr id="56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159512</xdr:rowOff>
    </xdr:from>
    <xdr:to>
      <xdr:col>107</xdr:col>
      <xdr:colOff>101600</xdr:colOff>
      <xdr:row>63</xdr:row>
      <xdr:rowOff>89662</xdr:rowOff>
    </xdr:to>
    <xdr:sp macro="" textlink="">
      <xdr:nvSpPr>
        <xdr:cNvPr id="575" name="楕円 574"/>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576" name="楕円 575"/>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38862</xdr:rowOff>
    </xdr:from>
    <xdr:to>
      <xdr:col>107</xdr:col>
      <xdr:colOff>50800</xdr:colOff>
      <xdr:row>63</xdr:row>
      <xdr:rowOff>38862</xdr:rowOff>
    </xdr:to>
    <xdr:cxnSp macro="">
      <xdr:nvCxnSpPr>
        <xdr:cNvPr id="577" name="直線コネクタ 576"/>
        <xdr:cNvCxnSpPr/>
      </xdr:nvCxnSpPr>
      <xdr:spPr>
        <a:xfrm>
          <a:off x="19545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80789</xdr:rowOff>
    </xdr:from>
    <xdr:ext cx="469744" cy="259045"/>
    <xdr:sp macro="" textlink="">
      <xdr:nvSpPr>
        <xdr:cNvPr id="578"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579" name="n_3mainValue【保健センター・保健所】&#10;一人当たり面積"/>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05" name="直線コネクタ 60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0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07" name="直線コネクタ 60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0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09" name="直線コネクタ 60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10"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11" name="フローチャート: 判断 61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12" name="フローチャート: 判断 61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613"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14" name="フローチャート: 判断 61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61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16" name="フローチャート: 判断 61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17"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73842</xdr:rowOff>
    </xdr:from>
    <xdr:to>
      <xdr:col>76</xdr:col>
      <xdr:colOff>165100</xdr:colOff>
      <xdr:row>83</xdr:row>
      <xdr:rowOff>3992</xdr:rowOff>
    </xdr:to>
    <xdr:sp macro="" textlink="">
      <xdr:nvSpPr>
        <xdr:cNvPr id="623" name="楕円 622"/>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166569</xdr:rowOff>
    </xdr:from>
    <xdr:ext cx="405111" cy="259045"/>
    <xdr:sp macro="" textlink="">
      <xdr:nvSpPr>
        <xdr:cNvPr id="624" name="n_2mainValue【消防施設】&#10;有形固定資産減価償却率"/>
        <xdr:cNvSpPr txBox="1"/>
      </xdr:nvSpPr>
      <xdr:spPr>
        <a:xfrm>
          <a:off x="14389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6" name="直線コネクタ 645"/>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8" name="直線コネクタ 64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9"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50" name="直線コネクタ 649"/>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51"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52" name="フローチャート: 判断 651"/>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3" name="フローチャート: 判断 652"/>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654"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55" name="フローチャート: 判断 65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5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657" name="フローチャート: 判断 656"/>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75709</xdr:rowOff>
    </xdr:from>
    <xdr:ext cx="469744" cy="259045"/>
    <xdr:sp macro="" textlink="">
      <xdr:nvSpPr>
        <xdr:cNvPr id="658"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165608</xdr:rowOff>
    </xdr:from>
    <xdr:to>
      <xdr:col>107</xdr:col>
      <xdr:colOff>101600</xdr:colOff>
      <xdr:row>85</xdr:row>
      <xdr:rowOff>95758</xdr:rowOff>
    </xdr:to>
    <xdr:sp macro="" textlink="">
      <xdr:nvSpPr>
        <xdr:cNvPr id="664" name="楕円 663"/>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86885</xdr:rowOff>
    </xdr:from>
    <xdr:ext cx="469744" cy="259045"/>
    <xdr:sp macro="" textlink="">
      <xdr:nvSpPr>
        <xdr:cNvPr id="665"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7" name="テキスト ボックス 6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7" name="テキスト ボックス 6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1" name="直線コネクタ 69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9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93" name="直線コネクタ 69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9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95" name="直線コネクタ 69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9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97" name="フローチャート: 判断 69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98" name="フローチャート: 判断 69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699"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700" name="フローチャート: 判断 699"/>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79846</xdr:rowOff>
    </xdr:from>
    <xdr:ext cx="405111" cy="259045"/>
    <xdr:sp macro="" textlink="">
      <xdr:nvSpPr>
        <xdr:cNvPr id="701"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702" name="フローチャート: 判断 701"/>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136996</xdr:rowOff>
    </xdr:from>
    <xdr:ext cx="405111" cy="259045"/>
    <xdr:sp macro="" textlink="">
      <xdr:nvSpPr>
        <xdr:cNvPr id="703"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76019</xdr:rowOff>
    </xdr:from>
    <xdr:to>
      <xdr:col>76</xdr:col>
      <xdr:colOff>165100</xdr:colOff>
      <xdr:row>105</xdr:row>
      <xdr:rowOff>6169</xdr:rowOff>
    </xdr:to>
    <xdr:sp macro="" textlink="">
      <xdr:nvSpPr>
        <xdr:cNvPr id="709" name="楕円 708"/>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10" name="楕円 709"/>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104</xdr:row>
      <xdr:rowOff>161108</xdr:rowOff>
    </xdr:to>
    <xdr:cxnSp macro="">
      <xdr:nvCxnSpPr>
        <xdr:cNvPr id="711" name="直線コネクタ 710"/>
        <xdr:cNvCxnSpPr/>
      </xdr:nvCxnSpPr>
      <xdr:spPr>
        <a:xfrm flipV="1">
          <a:off x="13703300" y="179576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104</xdr:row>
      <xdr:rowOff>168746</xdr:rowOff>
    </xdr:from>
    <xdr:ext cx="405111" cy="259045"/>
    <xdr:sp macro="" textlink="">
      <xdr:nvSpPr>
        <xdr:cNvPr id="712" name="n_2mainValue【庁舎】&#10;有形固定資産減価償却率"/>
        <xdr:cNvSpPr txBox="1"/>
      </xdr:nvSpPr>
      <xdr:spPr>
        <a:xfrm>
          <a:off x="14389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31585</xdr:rowOff>
    </xdr:from>
    <xdr:ext cx="405111" cy="259045"/>
    <xdr:sp macro="" textlink="">
      <xdr:nvSpPr>
        <xdr:cNvPr id="713" name="n_3mainValue【庁舎】&#10;有形固定資産減価償却率"/>
        <xdr:cNvSpPr txBox="1"/>
      </xdr:nvSpPr>
      <xdr:spPr>
        <a:xfrm>
          <a:off x="13500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5" name="テキスト ボックス 7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7" name="テキスト ボックス 7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9" name="テキスト ボックス 7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1" name="テキスト ボックス 7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3" name="テキスト ボックス 7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5" name="テキスト ボックス 7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39" name="直線コネクタ 738"/>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4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41" name="直線コネクタ 74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4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43" name="直線コネクタ 74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44"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45" name="フローチャート: 判断 744"/>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46" name="フローチャート: 判断 745"/>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74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48" name="フローチャート: 判断 74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749"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750" name="フローチャート: 判断 74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49547</xdr:rowOff>
    </xdr:from>
    <xdr:ext cx="469744" cy="259045"/>
    <xdr:sp macro="" textlink="">
      <xdr:nvSpPr>
        <xdr:cNvPr id="751"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5806</xdr:rowOff>
    </xdr:from>
    <xdr:to>
      <xdr:col>107</xdr:col>
      <xdr:colOff>101600</xdr:colOff>
      <xdr:row>104</xdr:row>
      <xdr:rowOff>107406</xdr:rowOff>
    </xdr:to>
    <xdr:sp macro="" textlink="">
      <xdr:nvSpPr>
        <xdr:cNvPr id="757" name="楕円 756"/>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12337</xdr:rowOff>
    </xdr:from>
    <xdr:to>
      <xdr:col>102</xdr:col>
      <xdr:colOff>165100</xdr:colOff>
      <xdr:row>104</xdr:row>
      <xdr:rowOff>113937</xdr:rowOff>
    </xdr:to>
    <xdr:sp macro="" textlink="">
      <xdr:nvSpPr>
        <xdr:cNvPr id="758" name="楕円 757"/>
        <xdr:cNvSpPr/>
      </xdr:nvSpPr>
      <xdr:spPr>
        <a:xfrm>
          <a:off x="19494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56606</xdr:rowOff>
    </xdr:from>
    <xdr:to>
      <xdr:col>107</xdr:col>
      <xdr:colOff>50800</xdr:colOff>
      <xdr:row>104</xdr:row>
      <xdr:rowOff>63137</xdr:rowOff>
    </xdr:to>
    <xdr:cxnSp macro="">
      <xdr:nvCxnSpPr>
        <xdr:cNvPr id="759" name="直線コネクタ 758"/>
        <xdr:cNvCxnSpPr/>
      </xdr:nvCxnSpPr>
      <xdr:spPr>
        <a:xfrm flipV="1">
          <a:off x="19545300" y="1788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102</xdr:row>
      <xdr:rowOff>123933</xdr:rowOff>
    </xdr:from>
    <xdr:ext cx="469744" cy="259045"/>
    <xdr:sp macro="" textlink="">
      <xdr:nvSpPr>
        <xdr:cNvPr id="760" name="n_2mainValue【庁舎】&#10;一人当たり面積"/>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130464</xdr:rowOff>
    </xdr:from>
    <xdr:ext cx="469744" cy="259045"/>
    <xdr:sp macro="" textlink="">
      <xdr:nvSpPr>
        <xdr:cNvPr id="761" name="n_3mainValue【庁舎】&#10;一人当たり面積"/>
        <xdr:cNvSpPr txBox="1"/>
      </xdr:nvSpPr>
      <xdr:spPr>
        <a:xfrm>
          <a:off x="193104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28</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基づいた計画的な改修に努めており、また、今後も公共施設再編計画による各施設のあり方について検討しつつ、緊急的な部分改修による費用の増加に注意を払う必要が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28</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年度の有形固定資産減価償却率をみると、市民会館については類似団体内平均値と比べ</a:t>
          </a:r>
          <a:r>
            <a:rPr kumimoji="1" lang="en-US" altLang="ja-JP" sz="1400">
              <a:solidFill>
                <a:srgbClr val="000000"/>
              </a:solidFill>
              <a:latin typeface="ＭＳ Ｐゴシック" panose="020B0600070205080204" pitchFamily="50" charset="-128"/>
              <a:ea typeface="ＭＳ Ｐゴシック" panose="020B0600070205080204" pitchFamily="50" charset="-128"/>
            </a:rPr>
            <a:t>2.8</a:t>
          </a:r>
          <a:r>
            <a:rPr kumimoji="1" lang="ja-JP" altLang="en-US" sz="1400">
              <a:solidFill>
                <a:srgbClr val="000000"/>
              </a:solidFill>
              <a:latin typeface="ＭＳ Ｐゴシック" panose="020B0600070205080204" pitchFamily="50" charset="-128"/>
              <a:ea typeface="ＭＳ Ｐゴシック" panose="020B0600070205080204" pitchFamily="50" charset="-128"/>
            </a:rPr>
            <a:t>％高い</a:t>
          </a:r>
          <a:r>
            <a:rPr kumimoji="1" lang="en-US" altLang="ja-JP" sz="1400">
              <a:solidFill>
                <a:srgbClr val="000000"/>
              </a:solidFill>
              <a:latin typeface="ＭＳ Ｐゴシック" panose="020B0600070205080204" pitchFamily="50" charset="-128"/>
              <a:ea typeface="ＭＳ Ｐゴシック" panose="020B0600070205080204" pitchFamily="50" charset="-128"/>
            </a:rPr>
            <a:t>57.7</a:t>
          </a:r>
          <a:r>
            <a:rPr kumimoji="1" lang="ja-JP" altLang="en-US" sz="1400">
              <a:solidFill>
                <a:srgbClr val="000000"/>
              </a:solidFill>
              <a:latin typeface="ＭＳ Ｐゴシック" panose="020B0600070205080204" pitchFamily="50" charset="-128"/>
              <a:ea typeface="ＭＳ Ｐゴシック" panose="020B0600070205080204" pitchFamily="50" charset="-128"/>
            </a:rPr>
            <a:t>％となっているが、公共施設保全計画に基づき計画的な改修に努めている。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体育館・プール、庁舎については類似団体内平均値を上回ってはいないものの、緊急的な部分改修が発生する可能性があるため注意を払う必要がある。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29</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31</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a:t>
          </a:r>
          <a:r>
            <a:rPr kumimoji="1" lang="en-US" altLang="ja-JP" sz="1400">
              <a:solidFill>
                <a:srgbClr val="000000"/>
              </a:solidFill>
              <a:latin typeface="ＭＳ Ｐゴシック" panose="020B0600070205080204" pitchFamily="50" charset="-128"/>
              <a:ea typeface="ＭＳ Ｐゴシック" panose="020B0600070205080204" pitchFamily="50" charset="-128"/>
            </a:rPr>
            <a:t>3</a:t>
          </a:r>
          <a:r>
            <a:rPr kumimoji="1" lang="ja-JP" altLang="en-US" sz="1400">
              <a:solidFill>
                <a:srgbClr val="000000"/>
              </a:solidFill>
              <a:latin typeface="ＭＳ Ｐゴシック" panose="020B0600070205080204" pitchFamily="50" charset="-128"/>
              <a:ea typeface="ＭＳ Ｐゴシック" panose="020B0600070205080204" pitchFamily="50" charset="-128"/>
            </a:rPr>
            <a:t>月</a:t>
          </a:r>
          <a:r>
            <a:rPr kumimoji="1" lang="en-US" altLang="ja-JP" sz="1400">
              <a:solidFill>
                <a:srgbClr val="000000"/>
              </a:solidFill>
              <a:latin typeface="ＭＳ Ｐゴシック" panose="020B0600070205080204" pitchFamily="50" charset="-128"/>
              <a:ea typeface="ＭＳ Ｐゴシック" panose="020B0600070205080204" pitchFamily="50" charset="-128"/>
            </a:rPr>
            <a:t>31</a:t>
          </a:r>
          <a:r>
            <a:rPr kumimoji="1" lang="ja-JP" altLang="en-US" sz="14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29</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年度は固定資産税の増収等により基準財政収入額は微増となったが、、社会福祉費や高齢者保健福祉費が増となるなど基準財政需要額においても微増となったため、財政力指数は前年度と同数の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依然として類似団体内平均値を下回っており、本市歳入においては依存財源が約６割を占める状況であることからも、今後依存財源の動向に左右されないような財政構造の確立に努める。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経常一般財源においては、市税の増加により対前年度比で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313</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百万円増加した一方、歳出充当経常一般財源は繰出金は増となったが、人件費・扶助費が減となったため、対前年度比で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105</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百万円の減となった。この結果、経常収支比率は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％を超えており、財政の硬直化が顕著な状況にあるため、今後とも自主財源の確保及び経常的な経費の全体的な圧縮を進めていく必要がある。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46482</xdr:rowOff>
    </xdr:to>
    <xdr:cxnSp macro="">
      <xdr:nvCxnSpPr>
        <xdr:cNvPr id="130" name="直線コネクタ 129"/>
        <xdr:cNvCxnSpPr/>
      </xdr:nvCxnSpPr>
      <xdr:spPr>
        <a:xfrm flipV="1">
          <a:off x="4114800" y="1104595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46482</xdr:rowOff>
    </xdr:to>
    <xdr:cxnSp macro="">
      <xdr:nvCxnSpPr>
        <xdr:cNvPr id="133" name="直線コネクタ 132"/>
        <xdr:cNvCxnSpPr/>
      </xdr:nvCxnSpPr>
      <xdr:spPr>
        <a:xfrm>
          <a:off x="3225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65</xdr:row>
      <xdr:rowOff>32004</xdr:rowOff>
    </xdr:to>
    <xdr:cxnSp macro="">
      <xdr:nvCxnSpPr>
        <xdr:cNvPr id="136" name="直線コネクタ 135"/>
        <xdr:cNvCxnSpPr/>
      </xdr:nvCxnSpPr>
      <xdr:spPr>
        <a:xfrm>
          <a:off x="2336800" y="1099286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164846</xdr:rowOff>
    </xdr:to>
    <xdr:cxnSp macro="">
      <xdr:nvCxnSpPr>
        <xdr:cNvPr id="139" name="直線コネクタ 138"/>
        <xdr:cNvCxnSpPr/>
      </xdr:nvCxnSpPr>
      <xdr:spPr>
        <a:xfrm flipV="1">
          <a:off x="1447800" y="109928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6" name="テキスト ボックス 155"/>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7" name="楕円 156"/>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8" name="テキスト ボックス 157"/>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[100,828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100,828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円となり、類似団体内平均値を下回っている。これは学校給食、消防、ごみ処理業務をそれぞれ一部事務組合で実施しているためである。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しかし、維持補修費に関しては、施設の老朽化が進行していることから今後増加することが予想されるため、人件費・物件費も含めた歳出経費の精査に努めていく必要がある。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117639</xdr:rowOff>
    </xdr:from>
    <xdr:to>
      <xdr:col>23</xdr:col>
      <xdr:colOff>133350</xdr:colOff>
      <xdr:row>83</xdr:row>
      <xdr:rowOff>119275</xdr:rowOff>
    </xdr:to>
    <xdr:cxnSp macro="">
      <xdr:nvCxnSpPr>
        <xdr:cNvPr id="193" name="直線コネクタ 192"/>
        <xdr:cNvCxnSpPr/>
      </xdr:nvCxnSpPr>
      <xdr:spPr>
        <a:xfrm flipV="1">
          <a:off x="4114800" y="14347989"/>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108308</xdr:rowOff>
    </xdr:from>
    <xdr:to>
      <xdr:col>19</xdr:col>
      <xdr:colOff>133350</xdr:colOff>
      <xdr:row>83</xdr:row>
      <xdr:rowOff>119275</xdr:rowOff>
    </xdr:to>
    <xdr:cxnSp macro="">
      <xdr:nvCxnSpPr>
        <xdr:cNvPr id="196" name="直線コネクタ 195"/>
        <xdr:cNvCxnSpPr/>
      </xdr:nvCxnSpPr>
      <xdr:spPr>
        <a:xfrm>
          <a:off x="3225800" y="14338658"/>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105279</xdr:rowOff>
    </xdr:from>
    <xdr:to>
      <xdr:col>15</xdr:col>
      <xdr:colOff>82550</xdr:colOff>
      <xdr:row>83</xdr:row>
      <xdr:rowOff>108308</xdr:rowOff>
    </xdr:to>
    <xdr:cxnSp macro="">
      <xdr:nvCxnSpPr>
        <xdr:cNvPr id="199" name="直線コネクタ 198"/>
        <xdr:cNvCxnSpPr/>
      </xdr:nvCxnSpPr>
      <xdr:spPr>
        <a:xfrm>
          <a:off x="2336800" y="1433562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64419</xdr:rowOff>
    </xdr:from>
    <xdr:to>
      <xdr:col>11</xdr:col>
      <xdr:colOff>31750</xdr:colOff>
      <xdr:row>83</xdr:row>
      <xdr:rowOff>105279</xdr:rowOff>
    </xdr:to>
    <xdr:cxnSp macro="">
      <xdr:nvCxnSpPr>
        <xdr:cNvPr id="202" name="直線コネクタ 201"/>
        <xdr:cNvCxnSpPr/>
      </xdr:nvCxnSpPr>
      <xdr:spPr>
        <a:xfrm>
          <a:off x="1447800" y="14294769"/>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66839</xdr:rowOff>
    </xdr:from>
    <xdr:to>
      <xdr:col>23</xdr:col>
      <xdr:colOff>184150</xdr:colOff>
      <xdr:row>83</xdr:row>
      <xdr:rowOff>168439</xdr:rowOff>
    </xdr:to>
    <xdr:sp macro="" textlink="">
      <xdr:nvSpPr>
        <xdr:cNvPr id="212" name="楕円 211"/>
        <xdr:cNvSpPr/>
      </xdr:nvSpPr>
      <xdr:spPr>
        <a:xfrm>
          <a:off x="4902200" y="142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83366</xdr:rowOff>
    </xdr:from>
    <xdr:ext cx="762000" cy="259045"/>
    <xdr:sp macro="" textlink="">
      <xdr:nvSpPr>
        <xdr:cNvPr id="213" name="人件費・物件費等の状況該当値テキスト"/>
        <xdr:cNvSpPr txBox="1"/>
      </xdr:nvSpPr>
      <xdr:spPr>
        <a:xfrm>
          <a:off x="5041900" y="141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68475</xdr:rowOff>
    </xdr:from>
    <xdr:to>
      <xdr:col>19</xdr:col>
      <xdr:colOff>184150</xdr:colOff>
      <xdr:row>83</xdr:row>
      <xdr:rowOff>170075</xdr:rowOff>
    </xdr:to>
    <xdr:sp macro="" textlink="">
      <xdr:nvSpPr>
        <xdr:cNvPr id="214" name="楕円 213"/>
        <xdr:cNvSpPr/>
      </xdr:nvSpPr>
      <xdr:spPr>
        <a:xfrm>
          <a:off x="4064000" y="142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8802</xdr:rowOff>
    </xdr:from>
    <xdr:ext cx="736600" cy="259045"/>
    <xdr:sp macro="" textlink="">
      <xdr:nvSpPr>
        <xdr:cNvPr id="215" name="テキスト ボックス 214"/>
        <xdr:cNvSpPr txBox="1"/>
      </xdr:nvSpPr>
      <xdr:spPr>
        <a:xfrm>
          <a:off x="3733800" y="1406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57508</xdr:rowOff>
    </xdr:from>
    <xdr:to>
      <xdr:col>15</xdr:col>
      <xdr:colOff>133350</xdr:colOff>
      <xdr:row>83</xdr:row>
      <xdr:rowOff>159108</xdr:rowOff>
    </xdr:to>
    <xdr:sp macro="" textlink="">
      <xdr:nvSpPr>
        <xdr:cNvPr id="216" name="楕円 215"/>
        <xdr:cNvSpPr/>
      </xdr:nvSpPr>
      <xdr:spPr>
        <a:xfrm>
          <a:off x="3175000" y="142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169285</xdr:rowOff>
    </xdr:from>
    <xdr:ext cx="762000" cy="259045"/>
    <xdr:sp macro="" textlink="">
      <xdr:nvSpPr>
        <xdr:cNvPr id="217" name="テキスト ボックス 216"/>
        <xdr:cNvSpPr txBox="1"/>
      </xdr:nvSpPr>
      <xdr:spPr>
        <a:xfrm>
          <a:off x="2844800" y="1405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54479</xdr:rowOff>
    </xdr:from>
    <xdr:to>
      <xdr:col>11</xdr:col>
      <xdr:colOff>82550</xdr:colOff>
      <xdr:row>83</xdr:row>
      <xdr:rowOff>156079</xdr:rowOff>
    </xdr:to>
    <xdr:sp macro="" textlink="">
      <xdr:nvSpPr>
        <xdr:cNvPr id="218" name="楕円 217"/>
        <xdr:cNvSpPr/>
      </xdr:nvSpPr>
      <xdr:spPr>
        <a:xfrm>
          <a:off x="2286000" y="14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166256</xdr:rowOff>
    </xdr:from>
    <xdr:ext cx="762000" cy="259045"/>
    <xdr:sp macro="" textlink="">
      <xdr:nvSpPr>
        <xdr:cNvPr id="219" name="テキスト ボックス 218"/>
        <xdr:cNvSpPr txBox="1"/>
      </xdr:nvSpPr>
      <xdr:spPr>
        <a:xfrm>
          <a:off x="1955800" y="140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13619</xdr:rowOff>
    </xdr:from>
    <xdr:to>
      <xdr:col>7</xdr:col>
      <xdr:colOff>31750</xdr:colOff>
      <xdr:row>83</xdr:row>
      <xdr:rowOff>115219</xdr:rowOff>
    </xdr:to>
    <xdr:sp macro="" textlink="">
      <xdr:nvSpPr>
        <xdr:cNvPr id="220" name="楕円 219"/>
        <xdr:cNvSpPr/>
      </xdr:nvSpPr>
      <xdr:spPr>
        <a:xfrm>
          <a:off x="1397000" y="142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125396</xdr:rowOff>
    </xdr:from>
    <xdr:ext cx="762000" cy="259045"/>
    <xdr:sp macro="" textlink="">
      <xdr:nvSpPr>
        <xdr:cNvPr id="221" name="テキスト ボックス 220"/>
        <xdr:cNvSpPr txBox="1"/>
      </xdr:nvSpPr>
      <xdr:spPr>
        <a:xfrm>
          <a:off x="1066800" y="1401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２３年度から新規採用職員の初任給基準の４号給引き下げ、さらに平成２６年度からは等級に応じた給料の削減を実施しているため、近年、横ばいの指数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今後も人件費の適正な管理に努める。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60" name="直線コネクタ 259"/>
        <xdr:cNvCxnSpPr/>
      </xdr:nvCxnSpPr>
      <xdr:spPr>
        <a:xfrm>
          <a:off x="15290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3" name="直線コネクタ 262"/>
        <xdr:cNvCxnSpPr/>
      </xdr:nvCxnSpPr>
      <xdr:spPr>
        <a:xfrm flipV="1">
          <a:off x="14401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6" name="直線コネクタ 265"/>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0" name="楕円 279"/>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1" name="テキスト ボックス 280"/>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権限移譲への対応等から数値は年々上昇傾向にあり、さらに年度によって政策部門等のスポットでの増加がある。事務の統廃合や民間委託の検討等の方策により、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141499</xdr:rowOff>
    </xdr:from>
    <xdr:to>
      <xdr:col>81</xdr:col>
      <xdr:colOff>44450</xdr:colOff>
      <xdr:row>61</xdr:row>
      <xdr:rowOff>155575</xdr:rowOff>
    </xdr:to>
    <xdr:cxnSp macro="">
      <xdr:nvCxnSpPr>
        <xdr:cNvPr id="320" name="直線コネクタ 319"/>
        <xdr:cNvCxnSpPr/>
      </xdr:nvCxnSpPr>
      <xdr:spPr>
        <a:xfrm>
          <a:off x="16179800" y="1059994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61</xdr:row>
      <xdr:rowOff>141499</xdr:rowOff>
    </xdr:to>
    <xdr:cxnSp macro="">
      <xdr:nvCxnSpPr>
        <xdr:cNvPr id="323" name="直線コネクタ 322"/>
        <xdr:cNvCxnSpPr/>
      </xdr:nvCxnSpPr>
      <xdr:spPr>
        <a:xfrm>
          <a:off x="15290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61</xdr:row>
      <xdr:rowOff>135467</xdr:rowOff>
    </xdr:to>
    <xdr:cxnSp macro="">
      <xdr:nvCxnSpPr>
        <xdr:cNvPr id="326" name="直線コネクタ 325"/>
        <xdr:cNvCxnSpPr/>
      </xdr:nvCxnSpPr>
      <xdr:spPr>
        <a:xfrm>
          <a:off x="14401800" y="105818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103294</xdr:rowOff>
    </xdr:from>
    <xdr:to>
      <xdr:col>68</xdr:col>
      <xdr:colOff>152400</xdr:colOff>
      <xdr:row>61</xdr:row>
      <xdr:rowOff>123402</xdr:rowOff>
    </xdr:to>
    <xdr:cxnSp macro="">
      <xdr:nvCxnSpPr>
        <xdr:cNvPr id="329" name="直線コネクタ 328"/>
        <xdr:cNvCxnSpPr/>
      </xdr:nvCxnSpPr>
      <xdr:spPr>
        <a:xfrm>
          <a:off x="13512800" y="105617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9" name="楕円 338"/>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40" name="定員管理の状況該当値テキスト"/>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xdr:nvSpPr>
        <xdr:cNvPr id="341" name="楕円 340"/>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5626</xdr:rowOff>
    </xdr:from>
    <xdr:ext cx="736600" cy="259045"/>
    <xdr:sp macro="" textlink="">
      <xdr:nvSpPr>
        <xdr:cNvPr id="342" name="テキスト ボックス 341"/>
        <xdr:cNvSpPr txBox="1"/>
      </xdr:nvSpPr>
      <xdr:spPr>
        <a:xfrm>
          <a:off x="15798800" y="1063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3" name="楕円 342"/>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44" name="テキスト ボックス 343"/>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5" name="楕円 344"/>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46" name="テキスト ボックス 345"/>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52494</xdr:rowOff>
    </xdr:from>
    <xdr:to>
      <xdr:col>64</xdr:col>
      <xdr:colOff>152400</xdr:colOff>
      <xdr:row>61</xdr:row>
      <xdr:rowOff>154094</xdr:rowOff>
    </xdr:to>
    <xdr:sp macro="" textlink="">
      <xdr:nvSpPr>
        <xdr:cNvPr id="347" name="楕円 346"/>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164271</xdr:rowOff>
    </xdr:from>
    <xdr:ext cx="762000" cy="259045"/>
    <xdr:sp macro="" textlink="">
      <xdr:nvSpPr>
        <xdr:cNvPr id="348" name="テキスト ボックス 347"/>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しかし、義務教育施設の耐震化事業における起債償還が開始することや、今後予定されている空調ＰＦＩ事業においても多額の起債発行を予定していることから、今後、指標の増加は見込まれる。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投資的事業については、各年度の事業費の平準化を図るとともに、財源となる新発債の発行額も、後年度負担を考慮して慎重に検討していくことが必要である。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158496</xdr:rowOff>
    </xdr:to>
    <xdr:cxnSp macro="">
      <xdr:nvCxnSpPr>
        <xdr:cNvPr id="379" name="直線コネクタ 378"/>
        <xdr:cNvCxnSpPr/>
      </xdr:nvCxnSpPr>
      <xdr:spPr>
        <a:xfrm flipV="1">
          <a:off x="16179800" y="68160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158496</xdr:rowOff>
    </xdr:from>
    <xdr:to>
      <xdr:col>77</xdr:col>
      <xdr:colOff>44450</xdr:colOff>
      <xdr:row>39</xdr:row>
      <xdr:rowOff>168148</xdr:rowOff>
    </xdr:to>
    <xdr:cxnSp macro="">
      <xdr:nvCxnSpPr>
        <xdr:cNvPr id="382" name="直線コネクタ 381"/>
        <xdr:cNvCxnSpPr/>
      </xdr:nvCxnSpPr>
      <xdr:spPr>
        <a:xfrm flipV="1">
          <a:off x="15290800" y="68450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20828</xdr:rowOff>
    </xdr:to>
    <xdr:cxnSp macro="">
      <xdr:nvCxnSpPr>
        <xdr:cNvPr id="385" name="直線コネクタ 384"/>
        <xdr:cNvCxnSpPr/>
      </xdr:nvCxnSpPr>
      <xdr:spPr>
        <a:xfrm flipV="1">
          <a:off x="14401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64262</xdr:rowOff>
    </xdr:to>
    <xdr:cxnSp macro="">
      <xdr:nvCxnSpPr>
        <xdr:cNvPr id="388" name="直線コネクタ 387"/>
        <xdr:cNvCxnSpPr/>
      </xdr:nvCxnSpPr>
      <xdr:spPr>
        <a:xfrm flipV="1">
          <a:off x="13512800" y="68788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400" name="楕円 399"/>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401" name="テキスト ボックス 400"/>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xdr:nvSpPr>
        <xdr:cNvPr id="402" name="楕円 401"/>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57675</xdr:rowOff>
    </xdr:from>
    <xdr:ext cx="762000" cy="259045"/>
    <xdr:sp macro="" textlink="">
      <xdr:nvSpPr>
        <xdr:cNvPr id="403" name="テキスト ボックス 402"/>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4" name="楕円 403"/>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5" name="テキスト ボックス 404"/>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6" name="楕円 405"/>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7" name="テキスト ボックス 406"/>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39.5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％となったものの、類似団体内平均値と比較すると高い数値である。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義務教育施設の耐震化に伴い多額の地方債借入を行っていることや、今後も義務教育施設の空調ＰＦＩ事業の実施が予定されていることから、地方債残高は増加することが見込まれ、指標も増加する見込み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将来的な事業の実施に当たっては、内容の精査など慎重に取り組んでいく必要がある。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89154</xdr:rowOff>
    </xdr:from>
    <xdr:to>
      <xdr:col>81</xdr:col>
      <xdr:colOff>44450</xdr:colOff>
      <xdr:row>16</xdr:row>
      <xdr:rowOff>137414</xdr:rowOff>
    </xdr:to>
    <xdr:cxnSp macro="">
      <xdr:nvCxnSpPr>
        <xdr:cNvPr id="439" name="直線コネクタ 438"/>
        <xdr:cNvCxnSpPr/>
      </xdr:nvCxnSpPr>
      <xdr:spPr>
        <a:xfrm flipV="1">
          <a:off x="16179800" y="283235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134163</xdr:rowOff>
    </xdr:from>
    <xdr:to>
      <xdr:col>77</xdr:col>
      <xdr:colOff>44450</xdr:colOff>
      <xdr:row>16</xdr:row>
      <xdr:rowOff>137414</xdr:rowOff>
    </xdr:to>
    <xdr:cxnSp macro="">
      <xdr:nvCxnSpPr>
        <xdr:cNvPr id="442" name="直線コネクタ 441"/>
        <xdr:cNvCxnSpPr/>
      </xdr:nvCxnSpPr>
      <xdr:spPr>
        <a:xfrm>
          <a:off x="15290800" y="2705913"/>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134163</xdr:rowOff>
    </xdr:from>
    <xdr:to>
      <xdr:col>72</xdr:col>
      <xdr:colOff>203200</xdr:colOff>
      <xdr:row>15</xdr:row>
      <xdr:rowOff>167945</xdr:rowOff>
    </xdr:to>
    <xdr:cxnSp macro="">
      <xdr:nvCxnSpPr>
        <xdr:cNvPr id="445" name="直線コネクタ 444"/>
        <xdr:cNvCxnSpPr/>
      </xdr:nvCxnSpPr>
      <xdr:spPr>
        <a:xfrm flipV="1">
          <a:off x="14401800" y="27059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167945</xdr:rowOff>
    </xdr:from>
    <xdr:to>
      <xdr:col>68</xdr:col>
      <xdr:colOff>152400</xdr:colOff>
      <xdr:row>16</xdr:row>
      <xdr:rowOff>10973</xdr:rowOff>
    </xdr:to>
    <xdr:cxnSp macro="">
      <xdr:nvCxnSpPr>
        <xdr:cNvPr id="448" name="直線コネクタ 447"/>
        <xdr:cNvCxnSpPr/>
      </xdr:nvCxnSpPr>
      <xdr:spPr>
        <a:xfrm flipV="1">
          <a:off x="13512800" y="27396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38354</xdr:rowOff>
    </xdr:from>
    <xdr:to>
      <xdr:col>81</xdr:col>
      <xdr:colOff>95250</xdr:colOff>
      <xdr:row>16</xdr:row>
      <xdr:rowOff>139954</xdr:rowOff>
    </xdr:to>
    <xdr:sp macro="" textlink="">
      <xdr:nvSpPr>
        <xdr:cNvPr id="458" name="楕円 457"/>
        <xdr:cNvSpPr/>
      </xdr:nvSpPr>
      <xdr:spPr>
        <a:xfrm>
          <a:off x="169672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10431</xdr:rowOff>
    </xdr:from>
    <xdr:ext cx="762000" cy="259045"/>
    <xdr:sp macro="" textlink="">
      <xdr:nvSpPr>
        <xdr:cNvPr id="459" name="将来負担の状況該当値テキスト"/>
        <xdr:cNvSpPr txBox="1"/>
      </xdr:nvSpPr>
      <xdr:spPr>
        <a:xfrm>
          <a:off x="17106900" y="27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60" name="楕円 459"/>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1" name="テキスト ボックス 460"/>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83363</xdr:rowOff>
    </xdr:from>
    <xdr:to>
      <xdr:col>73</xdr:col>
      <xdr:colOff>44450</xdr:colOff>
      <xdr:row>16</xdr:row>
      <xdr:rowOff>13513</xdr:rowOff>
    </xdr:to>
    <xdr:sp macro="" textlink="">
      <xdr:nvSpPr>
        <xdr:cNvPr id="462" name="楕円 461"/>
        <xdr:cNvSpPr/>
      </xdr:nvSpPr>
      <xdr:spPr>
        <a:xfrm>
          <a:off x="15240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23690</xdr:rowOff>
    </xdr:from>
    <xdr:ext cx="762000" cy="259045"/>
    <xdr:sp macro="" textlink="">
      <xdr:nvSpPr>
        <xdr:cNvPr id="463" name="テキスト ボックス 462"/>
        <xdr:cNvSpPr txBox="1"/>
      </xdr:nvSpPr>
      <xdr:spPr>
        <a:xfrm>
          <a:off x="14909800" y="24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117145</xdr:rowOff>
    </xdr:from>
    <xdr:to>
      <xdr:col>68</xdr:col>
      <xdr:colOff>203200</xdr:colOff>
      <xdr:row>16</xdr:row>
      <xdr:rowOff>47295</xdr:rowOff>
    </xdr:to>
    <xdr:sp macro="" textlink="">
      <xdr:nvSpPr>
        <xdr:cNvPr id="464" name="楕円 463"/>
        <xdr:cNvSpPr/>
      </xdr:nvSpPr>
      <xdr:spPr>
        <a:xfrm>
          <a:off x="14351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57472</xdr:rowOff>
    </xdr:from>
    <xdr:ext cx="762000" cy="259045"/>
    <xdr:sp macro="" textlink="">
      <xdr:nvSpPr>
        <xdr:cNvPr id="465" name="テキスト ボックス 464"/>
        <xdr:cNvSpPr txBox="1"/>
      </xdr:nvSpPr>
      <xdr:spPr>
        <a:xfrm>
          <a:off x="14020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131623</xdr:rowOff>
    </xdr:from>
    <xdr:to>
      <xdr:col>64</xdr:col>
      <xdr:colOff>152400</xdr:colOff>
      <xdr:row>16</xdr:row>
      <xdr:rowOff>61773</xdr:rowOff>
    </xdr:to>
    <xdr:sp macro="" textlink="">
      <xdr:nvSpPr>
        <xdr:cNvPr id="466" name="楕円 465"/>
        <xdr:cNvSpPr/>
      </xdr:nvSpPr>
      <xdr:spPr>
        <a:xfrm>
          <a:off x="13462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71950</xdr:rowOff>
    </xdr:from>
    <xdr:ext cx="762000" cy="259045"/>
    <xdr:sp macro="" textlink="">
      <xdr:nvSpPr>
        <xdr:cNvPr id="467" name="テキスト ボックス 466"/>
        <xdr:cNvSpPr txBox="1"/>
      </xdr:nvSpPr>
      <xdr:spPr>
        <a:xfrm>
          <a:off x="13131800" y="24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退職手当の減等により、平成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類似団体内平均値と比較すると高い数値にあるが、これについては小規模な市でありながら公立保育所が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か所を含む）あることが要因のひとつである。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経常収支比率に占める割合が大きい部分であり、事務の効率化や民間委託の検討など、引き続き人件費の抑制を図っていく。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111760</xdr:rowOff>
    </xdr:to>
    <xdr:cxnSp macro="">
      <xdr:nvCxnSpPr>
        <xdr:cNvPr id="66" name="直線コネクタ 65"/>
        <xdr:cNvCxnSpPr/>
      </xdr:nvCxnSpPr>
      <xdr:spPr>
        <a:xfrm flipV="1">
          <a:off x="3987800" y="653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111760</xdr:rowOff>
    </xdr:to>
    <xdr:cxnSp macro="">
      <xdr:nvCxnSpPr>
        <xdr:cNvPr id="69" name="直線コネクタ 68"/>
        <xdr:cNvCxnSpPr/>
      </xdr:nvCxnSpPr>
      <xdr:spPr>
        <a:xfrm>
          <a:off x="3098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81280</xdr:rowOff>
    </xdr:to>
    <xdr:cxnSp macro="">
      <xdr:nvCxnSpPr>
        <xdr:cNvPr id="72" name="直線コネクタ 71"/>
        <xdr:cNvCxnSpPr/>
      </xdr:nvCxnSpPr>
      <xdr:spPr>
        <a:xfrm>
          <a:off x="2209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39</xdr:row>
      <xdr:rowOff>39370</xdr:rowOff>
    </xdr:to>
    <xdr:cxnSp macro="">
      <xdr:nvCxnSpPr>
        <xdr:cNvPr id="75" name="直線コネクタ 74"/>
        <xdr:cNvCxnSpPr/>
      </xdr:nvCxnSpPr>
      <xdr:spPr>
        <a:xfrm flipV="1">
          <a:off x="1320800" y="658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13.1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これは類似団体内平均値を下回っており、行財政改革の取り組み等により経費の抑制基調に努めてきたことが要因となる。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37846</xdr:rowOff>
    </xdr:to>
    <xdr:cxnSp macro="">
      <xdr:nvCxnSpPr>
        <xdr:cNvPr id="125" name="直線コネクタ 124"/>
        <xdr:cNvCxnSpPr/>
      </xdr:nvCxnSpPr>
      <xdr:spPr>
        <a:xfrm flipV="1">
          <a:off x="15671800" y="25821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37846</xdr:rowOff>
    </xdr:to>
    <xdr:cxnSp macro="">
      <xdr:nvCxnSpPr>
        <xdr:cNvPr id="128" name="直線コネクタ 127"/>
        <xdr:cNvCxnSpPr/>
      </xdr:nvCxnSpPr>
      <xdr:spPr>
        <a:xfrm>
          <a:off x="14782800" y="2609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15</xdr:row>
      <xdr:rowOff>37846</xdr:rowOff>
    </xdr:to>
    <xdr:cxnSp macro="">
      <xdr:nvCxnSpPr>
        <xdr:cNvPr id="131" name="直線コネクタ 130"/>
        <xdr:cNvCxnSpPr/>
      </xdr:nvCxnSpPr>
      <xdr:spPr>
        <a:xfrm>
          <a:off x="13893800" y="2536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154432</xdr:rowOff>
    </xdr:to>
    <xdr:cxnSp macro="">
      <xdr:nvCxnSpPr>
        <xdr:cNvPr id="134" name="直線コネクタ 133"/>
        <xdr:cNvCxnSpPr/>
      </xdr:nvCxnSpPr>
      <xdr:spPr>
        <a:xfrm flipV="1">
          <a:off x="13004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4" name="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14.2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これは生活保護扶助費の減少や、障害者福祉金及び敬老祝寿金の廃止が要因となるものであるが、依然として類似団体内平均値と比較すると高い数値にある。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扶助費については、義務的経費のため抑制は困難であるが、単独扶助費の見直しなど引き続き検討していく必要がある。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72572</xdr:rowOff>
    </xdr:to>
    <xdr:cxnSp macro="">
      <xdr:nvCxnSpPr>
        <xdr:cNvPr id="188" name="直線コネクタ 187"/>
        <xdr:cNvCxnSpPr/>
      </xdr:nvCxnSpPr>
      <xdr:spPr>
        <a:xfrm flipV="1">
          <a:off x="3987800" y="9918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83457</xdr:rowOff>
    </xdr:to>
    <xdr:cxnSp macro="">
      <xdr:nvCxnSpPr>
        <xdr:cNvPr id="191" name="直線コネクタ 190"/>
        <xdr:cNvCxnSpPr/>
      </xdr:nvCxnSpPr>
      <xdr:spPr>
        <a:xfrm flipV="1">
          <a:off x="3098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83457</xdr:rowOff>
    </xdr:to>
    <xdr:cxnSp macro="">
      <xdr:nvCxnSpPr>
        <xdr:cNvPr id="194" name="直線コネクタ 193"/>
        <xdr:cNvCxnSpPr/>
      </xdr:nvCxnSpPr>
      <xdr:spPr>
        <a:xfrm>
          <a:off x="2209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18143</xdr:rowOff>
    </xdr:to>
    <xdr:cxnSp macro="">
      <xdr:nvCxnSpPr>
        <xdr:cNvPr id="197" name="直線コネクタ 196"/>
        <xdr:cNvCxnSpPr/>
      </xdr:nvCxnSpPr>
      <xdr:spPr>
        <a:xfrm flipV="1">
          <a:off x="1320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1" name="楕円 210"/>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2" name="テキスト ボックス 211"/>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5" name="楕円 214"/>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6" name="テキスト ボックス 215"/>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年度と同数となる</a:t>
          </a:r>
          <a:r>
            <a:rPr kumimoji="1" lang="en-US" altLang="ja-JP" sz="1300">
              <a:solidFill>
                <a:srgbClr val="000000"/>
              </a:solidFill>
              <a:latin typeface="ＭＳ Ｐゴシック" panose="020B0600070205080204" pitchFamily="50" charset="-128"/>
              <a:ea typeface="ＭＳ Ｐゴシック" panose="020B0600070205080204" pitchFamily="50" charset="-128"/>
            </a:rPr>
            <a:t>21.7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類似団体内平均値を上回っており、これは整備途上である公共下水道事業への繰出が大きくなっていることが挙げられる。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基準外の繰出のあり方や、受益と負担の公平性などについて、引き続き検討していく必要がある。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51" name="直線コネクタ 250"/>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113937</xdr:rowOff>
    </xdr:from>
    <xdr:to>
      <xdr:col>78</xdr:col>
      <xdr:colOff>69850</xdr:colOff>
      <xdr:row>59</xdr:row>
      <xdr:rowOff>1270</xdr:rowOff>
    </xdr:to>
    <xdr:cxnSp macro="">
      <xdr:nvCxnSpPr>
        <xdr:cNvPr id="254" name="直線コネクタ 253"/>
        <xdr:cNvCxnSpPr/>
      </xdr:nvCxnSpPr>
      <xdr:spPr>
        <a:xfrm>
          <a:off x="14782800" y="10058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113937</xdr:rowOff>
    </xdr:to>
    <xdr:cxnSp macro="">
      <xdr:nvCxnSpPr>
        <xdr:cNvPr id="257" name="直線コネクタ 256"/>
        <xdr:cNvCxnSpPr/>
      </xdr:nvCxnSpPr>
      <xdr:spPr>
        <a:xfrm>
          <a:off x="13893800" y="100384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94343</xdr:rowOff>
    </xdr:to>
    <xdr:cxnSp macro="">
      <xdr:nvCxnSpPr>
        <xdr:cNvPr id="260" name="直線コネクタ 259"/>
        <xdr:cNvCxnSpPr/>
      </xdr:nvCxnSpPr>
      <xdr:spPr>
        <a:xfrm>
          <a:off x="13004800" y="10031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70" name="楕円 269"/>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71"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63137</xdr:rowOff>
    </xdr:from>
    <xdr:to>
      <xdr:col>74</xdr:col>
      <xdr:colOff>31750</xdr:colOff>
      <xdr:row>58</xdr:row>
      <xdr:rowOff>164737</xdr:rowOff>
    </xdr:to>
    <xdr:sp macro="" textlink="">
      <xdr:nvSpPr>
        <xdr:cNvPr id="274" name="楕円 273"/>
        <xdr:cNvSpPr/>
      </xdr:nvSpPr>
      <xdr:spPr>
        <a:xfrm>
          <a:off x="14732000" y="100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149514</xdr:rowOff>
    </xdr:from>
    <xdr:ext cx="762000" cy="259045"/>
    <xdr:sp macro="" textlink="">
      <xdr:nvSpPr>
        <xdr:cNvPr id="275" name="テキスト ボックス 274"/>
        <xdr:cNvSpPr txBox="1"/>
      </xdr:nvSpPr>
      <xdr:spPr>
        <a:xfrm>
          <a:off x="14401800" y="1009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7" name="テキスト ボックス 276"/>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78" name="楕円 277"/>
        <xdr:cNvSpPr/>
      </xdr:nvSpPr>
      <xdr:spPr>
        <a:xfrm>
          <a:off x="12954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79" name="テキスト ボックス 278"/>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15.5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主に学校給食、消防、ごみ処理業務を一部事務組合で処理していることに伴う負担金や、市立病院や水道事業への繰出金にかかる経費であるが、類似団体内平均値を上回っている。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一部事務組合に対しても引き続き経費の抑制を求め、構成市の負担金の抑制に努める。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133531</xdr:rowOff>
    </xdr:to>
    <xdr:cxnSp macro="">
      <xdr:nvCxnSpPr>
        <xdr:cNvPr id="313" name="直線コネクタ 312"/>
        <xdr:cNvCxnSpPr/>
      </xdr:nvCxnSpPr>
      <xdr:spPr>
        <a:xfrm flipV="1">
          <a:off x="15671800" y="66094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133531</xdr:rowOff>
    </xdr:from>
    <xdr:to>
      <xdr:col>78</xdr:col>
      <xdr:colOff>69850</xdr:colOff>
      <xdr:row>39</xdr:row>
      <xdr:rowOff>27396</xdr:rowOff>
    </xdr:to>
    <xdr:cxnSp macro="">
      <xdr:nvCxnSpPr>
        <xdr:cNvPr id="316" name="直線コネクタ 315"/>
        <xdr:cNvCxnSpPr/>
      </xdr:nvCxnSpPr>
      <xdr:spPr>
        <a:xfrm flipV="1">
          <a:off x="14782800" y="66486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140063</xdr:rowOff>
    </xdr:from>
    <xdr:to>
      <xdr:col>73</xdr:col>
      <xdr:colOff>180975</xdr:colOff>
      <xdr:row>39</xdr:row>
      <xdr:rowOff>27396</xdr:rowOff>
    </xdr:to>
    <xdr:cxnSp macro="">
      <xdr:nvCxnSpPr>
        <xdr:cNvPr id="319" name="直線コネクタ 318"/>
        <xdr:cNvCxnSpPr/>
      </xdr:nvCxnSpPr>
      <xdr:spPr>
        <a:xfrm>
          <a:off x="13893800" y="66551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120469</xdr:rowOff>
    </xdr:from>
    <xdr:to>
      <xdr:col>69</xdr:col>
      <xdr:colOff>92075</xdr:colOff>
      <xdr:row>38</xdr:row>
      <xdr:rowOff>140063</xdr:rowOff>
    </xdr:to>
    <xdr:cxnSp macro="">
      <xdr:nvCxnSpPr>
        <xdr:cNvPr id="322" name="直線コネクタ 321"/>
        <xdr:cNvCxnSpPr/>
      </xdr:nvCxnSpPr>
      <xdr:spPr>
        <a:xfrm>
          <a:off x="13004800" y="66355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2" name="楕円 331"/>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3"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82731</xdr:rowOff>
    </xdr:from>
    <xdr:to>
      <xdr:col>78</xdr:col>
      <xdr:colOff>120650</xdr:colOff>
      <xdr:row>39</xdr:row>
      <xdr:rowOff>12881</xdr:rowOff>
    </xdr:to>
    <xdr:sp macro="" textlink="">
      <xdr:nvSpPr>
        <xdr:cNvPr id="334" name="楕円 333"/>
        <xdr:cNvSpPr/>
      </xdr:nvSpPr>
      <xdr:spPr>
        <a:xfrm>
          <a:off x="15621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169108</xdr:rowOff>
    </xdr:from>
    <xdr:ext cx="736600" cy="259045"/>
    <xdr:sp macro="" textlink="">
      <xdr:nvSpPr>
        <xdr:cNvPr id="335" name="テキスト ボックス 334"/>
        <xdr:cNvSpPr txBox="1"/>
      </xdr:nvSpPr>
      <xdr:spPr>
        <a:xfrm>
          <a:off x="15290800" y="668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148046</xdr:rowOff>
    </xdr:from>
    <xdr:to>
      <xdr:col>74</xdr:col>
      <xdr:colOff>31750</xdr:colOff>
      <xdr:row>39</xdr:row>
      <xdr:rowOff>78196</xdr:rowOff>
    </xdr:to>
    <xdr:sp macro="" textlink="">
      <xdr:nvSpPr>
        <xdr:cNvPr id="336" name="楕円 335"/>
        <xdr:cNvSpPr/>
      </xdr:nvSpPr>
      <xdr:spPr>
        <a:xfrm>
          <a:off x="14732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62973</xdr:rowOff>
    </xdr:from>
    <xdr:ext cx="762000" cy="259045"/>
    <xdr:sp macro="" textlink="">
      <xdr:nvSpPr>
        <xdr:cNvPr id="337" name="テキスト ボックス 336"/>
        <xdr:cNvSpPr txBox="1"/>
      </xdr:nvSpPr>
      <xdr:spPr>
        <a:xfrm>
          <a:off x="14401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89263</xdr:rowOff>
    </xdr:from>
    <xdr:to>
      <xdr:col>69</xdr:col>
      <xdr:colOff>142875</xdr:colOff>
      <xdr:row>39</xdr:row>
      <xdr:rowOff>19413</xdr:rowOff>
    </xdr:to>
    <xdr:sp macro="" textlink="">
      <xdr:nvSpPr>
        <xdr:cNvPr id="338" name="楕円 337"/>
        <xdr:cNvSpPr/>
      </xdr:nvSpPr>
      <xdr:spPr>
        <a:xfrm>
          <a:off x="13843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4190</xdr:rowOff>
    </xdr:from>
    <xdr:ext cx="762000" cy="259045"/>
    <xdr:sp macro="" textlink="">
      <xdr:nvSpPr>
        <xdr:cNvPr id="339" name="テキスト ボックス 338"/>
        <xdr:cNvSpPr txBox="1"/>
      </xdr:nvSpPr>
      <xdr:spPr>
        <a:xfrm>
          <a:off x="13512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69669</xdr:rowOff>
    </xdr:from>
    <xdr:to>
      <xdr:col>65</xdr:col>
      <xdr:colOff>53975</xdr:colOff>
      <xdr:row>38</xdr:row>
      <xdr:rowOff>171269</xdr:rowOff>
    </xdr:to>
    <xdr:sp macro="" textlink="">
      <xdr:nvSpPr>
        <xdr:cNvPr id="340" name="楕円 339"/>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156046</xdr:rowOff>
    </xdr:from>
    <xdr:ext cx="762000" cy="259045"/>
    <xdr:sp macro="" textlink="">
      <xdr:nvSpPr>
        <xdr:cNvPr id="341" name="テキスト ボックス 340"/>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年度と同数となる</a:t>
          </a:r>
          <a:r>
            <a:rPr kumimoji="1" lang="en-US" altLang="ja-JP" sz="1300">
              <a:solidFill>
                <a:srgbClr val="000000"/>
              </a:solidFill>
              <a:latin typeface="ＭＳ Ｐゴシック" panose="020B0600070205080204" pitchFamily="50" charset="-128"/>
              <a:ea typeface="ＭＳ Ｐゴシック" panose="020B0600070205080204" pitchFamily="50" charset="-128"/>
            </a:rPr>
            <a:t>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類似団体内平均値を下回っているが、これは過去において投資的事業を慎重に実施してきたことから地方債の発行が少なく、さらに、高利率の既発債が順次償還終了時期を迎えていることによるものである。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しかし、近年では臨時財政対策債の発行額が多額になり、義務教育施設の耐震化事業等、投資的事業も数多く実施していることから、今後公債費の増大が見込まれる。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143002</xdr:rowOff>
    </xdr:to>
    <xdr:cxnSp macro="">
      <xdr:nvCxnSpPr>
        <xdr:cNvPr id="371" name="直線コネクタ 370"/>
        <xdr:cNvCxnSpPr/>
      </xdr:nvCxnSpPr>
      <xdr:spPr>
        <a:xfrm>
          <a:off x="3987800" y="13001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143002</xdr:rowOff>
    </xdr:to>
    <xdr:cxnSp macro="">
      <xdr:nvCxnSpPr>
        <xdr:cNvPr id="374" name="直線コネクタ 373"/>
        <xdr:cNvCxnSpPr/>
      </xdr:nvCxnSpPr>
      <xdr:spPr>
        <a:xfrm>
          <a:off x="3098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77" name="直線コネクタ 376"/>
        <xdr:cNvCxnSpPr/>
      </xdr:nvCxnSpPr>
      <xdr:spPr>
        <a:xfrm>
          <a:off x="2209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152146</xdr:rowOff>
    </xdr:to>
    <xdr:cxnSp macro="">
      <xdr:nvCxnSpPr>
        <xdr:cNvPr id="380" name="直線コネクタ 379"/>
        <xdr:cNvCxnSpPr/>
      </xdr:nvCxnSpPr>
      <xdr:spPr>
        <a:xfrm flipV="1">
          <a:off x="1320800" y="12974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90" name="楕円 389"/>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91"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92" name="楕円 391"/>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93" name="テキスト ボックス 392"/>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4" name="楕円 393"/>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5" name="テキスト ボックス 394"/>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6" name="楕円 395"/>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7" name="テキスト ボックス 396"/>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8" name="楕円 397"/>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9" name="テキスト ボックス 398"/>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91.1%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類似団体内順位が最下位であり、特に人件費、扶助費、補助費等、繰出金で類似団体を上回っていることが大きく影響している。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79</xdr:row>
      <xdr:rowOff>149861</xdr:rowOff>
    </xdr:to>
    <xdr:cxnSp macro="">
      <xdr:nvCxnSpPr>
        <xdr:cNvPr id="427" name="直線コネクタ 426"/>
        <xdr:cNvCxnSpPr/>
      </xdr:nvCxnSpPr>
      <xdr:spPr>
        <a:xfrm flipV="1">
          <a:off x="16510000" y="12711430"/>
          <a:ext cx="0" cy="98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121938</xdr:rowOff>
    </xdr:from>
    <xdr:ext cx="762000" cy="259045"/>
    <xdr:sp macro="" textlink="">
      <xdr:nvSpPr>
        <xdr:cNvPr id="428" name="公債費以外最小値テキスト"/>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149861</xdr:rowOff>
    </xdr:from>
    <xdr:to>
      <xdr:col>82</xdr:col>
      <xdr:colOff>196850</xdr:colOff>
      <xdr:row>79</xdr:row>
      <xdr:rowOff>149861</xdr:rowOff>
    </xdr:to>
    <xdr:cxnSp macro="">
      <xdr:nvCxnSpPr>
        <xdr:cNvPr id="429" name="直線コネクタ 428"/>
        <xdr:cNvCxnSpPr/>
      </xdr:nvCxnSpPr>
      <xdr:spPr>
        <a:xfrm>
          <a:off x="16421100" y="1369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30"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1" name="直線コネクタ 430"/>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80</xdr:row>
      <xdr:rowOff>92711</xdr:rowOff>
    </xdr:to>
    <xdr:cxnSp macro="">
      <xdr:nvCxnSpPr>
        <xdr:cNvPr id="432" name="直線コネクタ 431"/>
        <xdr:cNvCxnSpPr/>
      </xdr:nvCxnSpPr>
      <xdr:spPr>
        <a:xfrm flipV="1">
          <a:off x="15671800" y="136944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146066</xdr:rowOff>
    </xdr:from>
    <xdr:ext cx="762000" cy="259045"/>
    <xdr:sp macro="" textlink="">
      <xdr:nvSpPr>
        <xdr:cNvPr id="433"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4" name="フローチャート: 判断 433"/>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85089</xdr:rowOff>
    </xdr:from>
    <xdr:to>
      <xdr:col>78</xdr:col>
      <xdr:colOff>69850</xdr:colOff>
      <xdr:row>80</xdr:row>
      <xdr:rowOff>92711</xdr:rowOff>
    </xdr:to>
    <xdr:cxnSp macro="">
      <xdr:nvCxnSpPr>
        <xdr:cNvPr id="435" name="直線コネクタ 434"/>
        <xdr:cNvCxnSpPr/>
      </xdr:nvCxnSpPr>
      <xdr:spPr>
        <a:xfrm>
          <a:off x="14782800" y="13801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125730</xdr:rowOff>
    </xdr:from>
    <xdr:to>
      <xdr:col>78</xdr:col>
      <xdr:colOff>120650</xdr:colOff>
      <xdr:row>77</xdr:row>
      <xdr:rowOff>55880</xdr:rowOff>
    </xdr:to>
    <xdr:sp macro="" textlink="">
      <xdr:nvSpPr>
        <xdr:cNvPr id="436" name="フローチャート: 判断 435"/>
        <xdr:cNvSpPr/>
      </xdr:nvSpPr>
      <xdr:spPr>
        <a:xfrm>
          <a:off x="15621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37" name="テキスト ボックス 436"/>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85089</xdr:rowOff>
    </xdr:to>
    <xdr:cxnSp macro="">
      <xdr:nvCxnSpPr>
        <xdr:cNvPr id="438" name="直線コネクタ 437"/>
        <xdr:cNvCxnSpPr/>
      </xdr:nvCxnSpPr>
      <xdr:spPr>
        <a:xfrm>
          <a:off x="13893800" y="136753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9" name="フローチャート: 判断 438"/>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0" name="テキスト ボックス 439"/>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43180</xdr:rowOff>
    </xdr:to>
    <xdr:cxnSp macro="">
      <xdr:nvCxnSpPr>
        <xdr:cNvPr id="441" name="直線コネクタ 440"/>
        <xdr:cNvCxnSpPr/>
      </xdr:nvCxnSpPr>
      <xdr:spPr>
        <a:xfrm flipV="1">
          <a:off x="13004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57150</xdr:rowOff>
    </xdr:from>
    <xdr:to>
      <xdr:col>69</xdr:col>
      <xdr:colOff>142875</xdr:colOff>
      <xdr:row>76</xdr:row>
      <xdr:rowOff>158750</xdr:rowOff>
    </xdr:to>
    <xdr:sp macro="" textlink="">
      <xdr:nvSpPr>
        <xdr:cNvPr id="442" name="フローチャート: 判断 44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168927</xdr:rowOff>
    </xdr:from>
    <xdr:ext cx="762000" cy="259045"/>
    <xdr:sp macro="" textlink="">
      <xdr:nvSpPr>
        <xdr:cNvPr id="443" name="テキスト ボックス 442"/>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4" name="フローチャート: 判断 443"/>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45" name="テキスト ボックス 444"/>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99061</xdr:rowOff>
    </xdr:from>
    <xdr:to>
      <xdr:col>82</xdr:col>
      <xdr:colOff>158750</xdr:colOff>
      <xdr:row>80</xdr:row>
      <xdr:rowOff>29211</xdr:rowOff>
    </xdr:to>
    <xdr:sp macro="" textlink="">
      <xdr:nvSpPr>
        <xdr:cNvPr id="451" name="楕円 450"/>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7638</xdr:rowOff>
    </xdr:from>
    <xdr:ext cx="762000" cy="259045"/>
    <xdr:sp macro="" textlink="">
      <xdr:nvSpPr>
        <xdr:cNvPr id="452" name="公債費以外該当値テキスト"/>
        <xdr:cNvSpPr txBox="1"/>
      </xdr:nvSpPr>
      <xdr:spPr>
        <a:xfrm>
          <a:off x="16598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53" name="楕円 452"/>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54" name="テキスト ボックス 453"/>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34289</xdr:rowOff>
    </xdr:from>
    <xdr:to>
      <xdr:col>74</xdr:col>
      <xdr:colOff>31750</xdr:colOff>
      <xdr:row>80</xdr:row>
      <xdr:rowOff>135889</xdr:rowOff>
    </xdr:to>
    <xdr:sp macro="" textlink="">
      <xdr:nvSpPr>
        <xdr:cNvPr id="455" name="楕円 454"/>
        <xdr:cNvSpPr/>
      </xdr:nvSpPr>
      <xdr:spPr>
        <a:xfrm>
          <a:off x="14732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120666</xdr:rowOff>
    </xdr:from>
    <xdr:ext cx="762000" cy="259045"/>
    <xdr:sp macro="" textlink="">
      <xdr:nvSpPr>
        <xdr:cNvPr id="456" name="テキスト ボックス 455"/>
        <xdr:cNvSpPr txBox="1"/>
      </xdr:nvSpPr>
      <xdr:spPr>
        <a:xfrm>
          <a:off x="14401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7" name="楕円 456"/>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8" name="テキスト ボックス 457"/>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9" name="楕円 458"/>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60" name="テキスト ボックス 459"/>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110217</xdr:rowOff>
    </xdr:from>
    <xdr:to>
      <xdr:col>29</xdr:col>
      <xdr:colOff>127000</xdr:colOff>
      <xdr:row>15</xdr:row>
      <xdr:rowOff>130219</xdr:rowOff>
    </xdr:to>
    <xdr:cxnSp macro="">
      <xdr:nvCxnSpPr>
        <xdr:cNvPr id="50" name="直線コネクタ 49"/>
        <xdr:cNvCxnSpPr/>
      </xdr:nvCxnSpPr>
      <xdr:spPr bwMode="auto">
        <a:xfrm flipV="1">
          <a:off x="5003800" y="2729592"/>
          <a:ext cx="6477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130219</xdr:rowOff>
    </xdr:from>
    <xdr:to>
      <xdr:col>26</xdr:col>
      <xdr:colOff>50800</xdr:colOff>
      <xdr:row>15</xdr:row>
      <xdr:rowOff>154737</xdr:rowOff>
    </xdr:to>
    <xdr:cxnSp macro="">
      <xdr:nvCxnSpPr>
        <xdr:cNvPr id="53" name="直線コネクタ 52"/>
        <xdr:cNvCxnSpPr/>
      </xdr:nvCxnSpPr>
      <xdr:spPr bwMode="auto">
        <a:xfrm flipV="1">
          <a:off x="4305300" y="2749594"/>
          <a:ext cx="6985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138659</xdr:rowOff>
    </xdr:from>
    <xdr:to>
      <xdr:col>22</xdr:col>
      <xdr:colOff>114300</xdr:colOff>
      <xdr:row>15</xdr:row>
      <xdr:rowOff>154737</xdr:rowOff>
    </xdr:to>
    <xdr:cxnSp macro="">
      <xdr:nvCxnSpPr>
        <xdr:cNvPr id="56" name="直線コネクタ 55"/>
        <xdr:cNvCxnSpPr/>
      </xdr:nvCxnSpPr>
      <xdr:spPr bwMode="auto">
        <a:xfrm>
          <a:off x="3606800" y="2758034"/>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138659</xdr:rowOff>
    </xdr:from>
    <xdr:to>
      <xdr:col>18</xdr:col>
      <xdr:colOff>177800</xdr:colOff>
      <xdr:row>16</xdr:row>
      <xdr:rowOff>18263</xdr:rowOff>
    </xdr:to>
    <xdr:cxnSp macro="">
      <xdr:nvCxnSpPr>
        <xdr:cNvPr id="59" name="直線コネクタ 58"/>
        <xdr:cNvCxnSpPr/>
      </xdr:nvCxnSpPr>
      <xdr:spPr bwMode="auto">
        <a:xfrm flipV="1">
          <a:off x="2908300" y="2758034"/>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59417</xdr:rowOff>
    </xdr:from>
    <xdr:to>
      <xdr:col>29</xdr:col>
      <xdr:colOff>177800</xdr:colOff>
      <xdr:row>15</xdr:row>
      <xdr:rowOff>161017</xdr:rowOff>
    </xdr:to>
    <xdr:sp macro="" textlink="">
      <xdr:nvSpPr>
        <xdr:cNvPr id="69" name="楕円 68"/>
        <xdr:cNvSpPr/>
      </xdr:nvSpPr>
      <xdr:spPr bwMode="auto">
        <a:xfrm>
          <a:off x="5600700" y="267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75944</xdr:rowOff>
    </xdr:from>
    <xdr:ext cx="762000" cy="259045"/>
    <xdr:sp macro="" textlink="">
      <xdr:nvSpPr>
        <xdr:cNvPr id="70" name="人口1人当たり決算額の推移該当値テキスト130"/>
        <xdr:cNvSpPr txBox="1"/>
      </xdr:nvSpPr>
      <xdr:spPr>
        <a:xfrm>
          <a:off x="5740400" y="252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79419</xdr:rowOff>
    </xdr:from>
    <xdr:to>
      <xdr:col>26</xdr:col>
      <xdr:colOff>101600</xdr:colOff>
      <xdr:row>16</xdr:row>
      <xdr:rowOff>9569</xdr:rowOff>
    </xdr:to>
    <xdr:sp macro="" textlink="">
      <xdr:nvSpPr>
        <xdr:cNvPr id="71" name="楕円 70"/>
        <xdr:cNvSpPr/>
      </xdr:nvSpPr>
      <xdr:spPr bwMode="auto">
        <a:xfrm>
          <a:off x="4953000" y="269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19746</xdr:rowOff>
    </xdr:from>
    <xdr:ext cx="736600" cy="259045"/>
    <xdr:sp macro="" textlink="">
      <xdr:nvSpPr>
        <xdr:cNvPr id="72" name="テキスト ボックス 71"/>
        <xdr:cNvSpPr txBox="1"/>
      </xdr:nvSpPr>
      <xdr:spPr>
        <a:xfrm>
          <a:off x="4622800" y="246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103937</xdr:rowOff>
    </xdr:from>
    <xdr:to>
      <xdr:col>22</xdr:col>
      <xdr:colOff>165100</xdr:colOff>
      <xdr:row>16</xdr:row>
      <xdr:rowOff>34087</xdr:rowOff>
    </xdr:to>
    <xdr:sp macro="" textlink="">
      <xdr:nvSpPr>
        <xdr:cNvPr id="73" name="楕円 72"/>
        <xdr:cNvSpPr/>
      </xdr:nvSpPr>
      <xdr:spPr bwMode="auto">
        <a:xfrm>
          <a:off x="42545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44264</xdr:rowOff>
    </xdr:from>
    <xdr:ext cx="762000" cy="259045"/>
    <xdr:sp macro="" textlink="">
      <xdr:nvSpPr>
        <xdr:cNvPr id="74" name="テキスト ボックス 73"/>
        <xdr:cNvSpPr txBox="1"/>
      </xdr:nvSpPr>
      <xdr:spPr>
        <a:xfrm>
          <a:off x="3924300" y="24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87859</xdr:rowOff>
    </xdr:from>
    <xdr:to>
      <xdr:col>19</xdr:col>
      <xdr:colOff>38100</xdr:colOff>
      <xdr:row>16</xdr:row>
      <xdr:rowOff>18009</xdr:rowOff>
    </xdr:to>
    <xdr:sp macro="" textlink="">
      <xdr:nvSpPr>
        <xdr:cNvPr id="75" name="楕円 74"/>
        <xdr:cNvSpPr/>
      </xdr:nvSpPr>
      <xdr:spPr bwMode="auto">
        <a:xfrm>
          <a:off x="3556000" y="270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28186</xdr:rowOff>
    </xdr:from>
    <xdr:ext cx="762000" cy="259045"/>
    <xdr:sp macro="" textlink="">
      <xdr:nvSpPr>
        <xdr:cNvPr id="76" name="テキスト ボックス 75"/>
        <xdr:cNvSpPr txBox="1"/>
      </xdr:nvSpPr>
      <xdr:spPr>
        <a:xfrm>
          <a:off x="3225800" y="24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138913</xdr:rowOff>
    </xdr:from>
    <xdr:to>
      <xdr:col>15</xdr:col>
      <xdr:colOff>101600</xdr:colOff>
      <xdr:row>16</xdr:row>
      <xdr:rowOff>69063</xdr:rowOff>
    </xdr:to>
    <xdr:sp macro="" textlink="">
      <xdr:nvSpPr>
        <xdr:cNvPr id="77" name="楕円 76"/>
        <xdr:cNvSpPr/>
      </xdr:nvSpPr>
      <xdr:spPr bwMode="auto">
        <a:xfrm>
          <a:off x="2857500" y="27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79240</xdr:rowOff>
    </xdr:from>
    <xdr:ext cx="762000" cy="259045"/>
    <xdr:sp macro="" textlink="">
      <xdr:nvSpPr>
        <xdr:cNvPr id="78" name="テキスト ボックス 77"/>
        <xdr:cNvSpPr txBox="1"/>
      </xdr:nvSpPr>
      <xdr:spPr>
        <a:xfrm>
          <a:off x="2527300" y="2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53489</xdr:rowOff>
    </xdr:from>
    <xdr:to>
      <xdr:col>29</xdr:col>
      <xdr:colOff>127000</xdr:colOff>
      <xdr:row>37</xdr:row>
      <xdr:rowOff>107831</xdr:rowOff>
    </xdr:to>
    <xdr:cxnSp macro="">
      <xdr:nvCxnSpPr>
        <xdr:cNvPr id="113" name="直線コネクタ 112"/>
        <xdr:cNvCxnSpPr/>
      </xdr:nvCxnSpPr>
      <xdr:spPr bwMode="auto">
        <a:xfrm>
          <a:off x="5003800" y="7178189"/>
          <a:ext cx="6477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34189</xdr:rowOff>
    </xdr:from>
    <xdr:to>
      <xdr:col>26</xdr:col>
      <xdr:colOff>50800</xdr:colOff>
      <xdr:row>37</xdr:row>
      <xdr:rowOff>53489</xdr:rowOff>
    </xdr:to>
    <xdr:cxnSp macro="">
      <xdr:nvCxnSpPr>
        <xdr:cNvPr id="116" name="直線コネクタ 115"/>
        <xdr:cNvCxnSpPr/>
      </xdr:nvCxnSpPr>
      <xdr:spPr bwMode="auto">
        <a:xfrm>
          <a:off x="4305300" y="7158889"/>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9989</xdr:rowOff>
    </xdr:from>
    <xdr:to>
      <xdr:col>22</xdr:col>
      <xdr:colOff>114300</xdr:colOff>
      <xdr:row>37</xdr:row>
      <xdr:rowOff>34189</xdr:rowOff>
    </xdr:to>
    <xdr:cxnSp macro="">
      <xdr:nvCxnSpPr>
        <xdr:cNvPr id="119" name="直線コネクタ 118"/>
        <xdr:cNvCxnSpPr/>
      </xdr:nvCxnSpPr>
      <xdr:spPr bwMode="auto">
        <a:xfrm>
          <a:off x="3606800" y="7134689"/>
          <a:ext cx="698500" cy="2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9989</xdr:rowOff>
    </xdr:from>
    <xdr:to>
      <xdr:col>18</xdr:col>
      <xdr:colOff>177800</xdr:colOff>
      <xdr:row>37</xdr:row>
      <xdr:rowOff>27820</xdr:rowOff>
    </xdr:to>
    <xdr:cxnSp macro="">
      <xdr:nvCxnSpPr>
        <xdr:cNvPr id="122" name="直線コネクタ 121"/>
        <xdr:cNvCxnSpPr/>
      </xdr:nvCxnSpPr>
      <xdr:spPr bwMode="auto">
        <a:xfrm flipV="1">
          <a:off x="2908300" y="7134689"/>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57031</xdr:rowOff>
    </xdr:from>
    <xdr:to>
      <xdr:col>29</xdr:col>
      <xdr:colOff>177800</xdr:colOff>
      <xdr:row>37</xdr:row>
      <xdr:rowOff>158631</xdr:rowOff>
    </xdr:to>
    <xdr:sp macro="" textlink="">
      <xdr:nvSpPr>
        <xdr:cNvPr id="132" name="楕円 131"/>
        <xdr:cNvSpPr/>
      </xdr:nvSpPr>
      <xdr:spPr bwMode="auto">
        <a:xfrm>
          <a:off x="56007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29108</xdr:rowOff>
    </xdr:from>
    <xdr:ext cx="762000" cy="259045"/>
    <xdr:sp macro="" textlink="">
      <xdr:nvSpPr>
        <xdr:cNvPr id="133" name="人口1人当たり決算額の推移該当値テキスト445"/>
        <xdr:cNvSpPr txBox="1"/>
      </xdr:nvSpPr>
      <xdr:spPr>
        <a:xfrm>
          <a:off x="5740400" y="71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2689</xdr:rowOff>
    </xdr:from>
    <xdr:to>
      <xdr:col>26</xdr:col>
      <xdr:colOff>101600</xdr:colOff>
      <xdr:row>37</xdr:row>
      <xdr:rowOff>104289</xdr:rowOff>
    </xdr:to>
    <xdr:sp macro="" textlink="">
      <xdr:nvSpPr>
        <xdr:cNvPr id="134" name="楕円 133"/>
        <xdr:cNvSpPr/>
      </xdr:nvSpPr>
      <xdr:spPr bwMode="auto">
        <a:xfrm>
          <a:off x="49530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89066</xdr:rowOff>
    </xdr:from>
    <xdr:ext cx="736600" cy="259045"/>
    <xdr:sp macro="" textlink="">
      <xdr:nvSpPr>
        <xdr:cNvPr id="135" name="テキスト ボックス 134"/>
        <xdr:cNvSpPr txBox="1"/>
      </xdr:nvSpPr>
      <xdr:spPr>
        <a:xfrm>
          <a:off x="4622800" y="72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154839</xdr:rowOff>
    </xdr:from>
    <xdr:to>
      <xdr:col>22</xdr:col>
      <xdr:colOff>165100</xdr:colOff>
      <xdr:row>37</xdr:row>
      <xdr:rowOff>84989</xdr:rowOff>
    </xdr:to>
    <xdr:sp macro="" textlink="">
      <xdr:nvSpPr>
        <xdr:cNvPr id="136" name="楕円 135"/>
        <xdr:cNvSpPr/>
      </xdr:nvSpPr>
      <xdr:spPr bwMode="auto">
        <a:xfrm>
          <a:off x="4254500" y="7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69766</xdr:rowOff>
    </xdr:from>
    <xdr:ext cx="762000" cy="259045"/>
    <xdr:sp macro="" textlink="">
      <xdr:nvSpPr>
        <xdr:cNvPr id="137" name="テキスト ボックス 136"/>
        <xdr:cNvSpPr txBox="1"/>
      </xdr:nvSpPr>
      <xdr:spPr>
        <a:xfrm>
          <a:off x="3924300" y="71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130639</xdr:rowOff>
    </xdr:from>
    <xdr:to>
      <xdr:col>19</xdr:col>
      <xdr:colOff>38100</xdr:colOff>
      <xdr:row>37</xdr:row>
      <xdr:rowOff>60789</xdr:rowOff>
    </xdr:to>
    <xdr:sp macro="" textlink="">
      <xdr:nvSpPr>
        <xdr:cNvPr id="138" name="楕円 137"/>
        <xdr:cNvSpPr/>
      </xdr:nvSpPr>
      <xdr:spPr bwMode="auto">
        <a:xfrm>
          <a:off x="3556000" y="708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45566</xdr:rowOff>
    </xdr:from>
    <xdr:ext cx="762000" cy="259045"/>
    <xdr:sp macro="" textlink="">
      <xdr:nvSpPr>
        <xdr:cNvPr id="139" name="テキスト ボックス 138"/>
        <xdr:cNvSpPr txBox="1"/>
      </xdr:nvSpPr>
      <xdr:spPr>
        <a:xfrm>
          <a:off x="3225800" y="71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148470</xdr:rowOff>
    </xdr:from>
    <xdr:to>
      <xdr:col>15</xdr:col>
      <xdr:colOff>101600</xdr:colOff>
      <xdr:row>37</xdr:row>
      <xdr:rowOff>78620</xdr:rowOff>
    </xdr:to>
    <xdr:sp macro="" textlink="">
      <xdr:nvSpPr>
        <xdr:cNvPr id="140" name="楕円 139"/>
        <xdr:cNvSpPr/>
      </xdr:nvSpPr>
      <xdr:spPr bwMode="auto">
        <a:xfrm>
          <a:off x="2857500" y="710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63397</xdr:rowOff>
    </xdr:from>
    <xdr:ext cx="762000" cy="259045"/>
    <xdr:sp macro="" textlink="">
      <xdr:nvSpPr>
        <xdr:cNvPr id="141" name="テキスト ボックス 140"/>
        <xdr:cNvSpPr txBox="1"/>
      </xdr:nvSpPr>
      <xdr:spPr>
        <a:xfrm>
          <a:off x="2527300" y="71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86322</xdr:rowOff>
    </xdr:from>
    <xdr:to>
      <xdr:col>24</xdr:col>
      <xdr:colOff>63500</xdr:colOff>
      <xdr:row>36</xdr:row>
      <xdr:rowOff>100819</xdr:rowOff>
    </xdr:to>
    <xdr:cxnSp macro="">
      <xdr:nvCxnSpPr>
        <xdr:cNvPr id="61" name="直線コネクタ 60"/>
        <xdr:cNvCxnSpPr/>
      </xdr:nvCxnSpPr>
      <xdr:spPr>
        <a:xfrm>
          <a:off x="3797300" y="6258522"/>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86322</xdr:rowOff>
    </xdr:from>
    <xdr:to>
      <xdr:col>19</xdr:col>
      <xdr:colOff>177800</xdr:colOff>
      <xdr:row>36</xdr:row>
      <xdr:rowOff>140824</xdr:rowOff>
    </xdr:to>
    <xdr:cxnSp macro="">
      <xdr:nvCxnSpPr>
        <xdr:cNvPr id="64" name="直線コネクタ 63"/>
        <xdr:cNvCxnSpPr/>
      </xdr:nvCxnSpPr>
      <xdr:spPr>
        <a:xfrm flipV="1">
          <a:off x="2908300" y="6258522"/>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100819</xdr:rowOff>
    </xdr:from>
    <xdr:to>
      <xdr:col>15</xdr:col>
      <xdr:colOff>50800</xdr:colOff>
      <xdr:row>36</xdr:row>
      <xdr:rowOff>140824</xdr:rowOff>
    </xdr:to>
    <xdr:cxnSp macro="">
      <xdr:nvCxnSpPr>
        <xdr:cNvPr id="67" name="直線コネクタ 66"/>
        <xdr:cNvCxnSpPr/>
      </xdr:nvCxnSpPr>
      <xdr:spPr>
        <a:xfrm>
          <a:off x="2019300" y="627301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88513</xdr:rowOff>
    </xdr:from>
    <xdr:to>
      <xdr:col>10</xdr:col>
      <xdr:colOff>114300</xdr:colOff>
      <xdr:row>36</xdr:row>
      <xdr:rowOff>100819</xdr:rowOff>
    </xdr:to>
    <xdr:cxnSp macro="">
      <xdr:nvCxnSpPr>
        <xdr:cNvPr id="70" name="直線コネクタ 69"/>
        <xdr:cNvCxnSpPr/>
      </xdr:nvCxnSpPr>
      <xdr:spPr>
        <a:xfrm>
          <a:off x="1130300" y="626071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50019</xdr:rowOff>
    </xdr:from>
    <xdr:to>
      <xdr:col>24</xdr:col>
      <xdr:colOff>114300</xdr:colOff>
      <xdr:row>36</xdr:row>
      <xdr:rowOff>151619</xdr:rowOff>
    </xdr:to>
    <xdr:sp macro="" textlink="">
      <xdr:nvSpPr>
        <xdr:cNvPr id="80" name="楕円 79"/>
        <xdr:cNvSpPr/>
      </xdr:nvSpPr>
      <xdr:spPr>
        <a:xfrm>
          <a:off x="45847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72896</xdr:rowOff>
    </xdr:from>
    <xdr:ext cx="534377" cy="259045"/>
    <xdr:sp macro="" textlink="">
      <xdr:nvSpPr>
        <xdr:cNvPr id="81" name="人件費該当値テキスト"/>
        <xdr:cNvSpPr txBox="1"/>
      </xdr:nvSpPr>
      <xdr:spPr>
        <a:xfrm>
          <a:off x="4686300" y="60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35522</xdr:rowOff>
    </xdr:from>
    <xdr:to>
      <xdr:col>20</xdr:col>
      <xdr:colOff>38100</xdr:colOff>
      <xdr:row>36</xdr:row>
      <xdr:rowOff>137122</xdr:rowOff>
    </xdr:to>
    <xdr:sp macro="" textlink="">
      <xdr:nvSpPr>
        <xdr:cNvPr id="82" name="楕円 81"/>
        <xdr:cNvSpPr/>
      </xdr:nvSpPr>
      <xdr:spPr>
        <a:xfrm>
          <a:off x="3746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153649</xdr:rowOff>
    </xdr:from>
    <xdr:ext cx="534377" cy="259045"/>
    <xdr:sp macro="" textlink="">
      <xdr:nvSpPr>
        <xdr:cNvPr id="83" name="テキスト ボックス 82"/>
        <xdr:cNvSpPr txBox="1"/>
      </xdr:nvSpPr>
      <xdr:spPr>
        <a:xfrm>
          <a:off x="3530111" y="5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90024</xdr:rowOff>
    </xdr:from>
    <xdr:to>
      <xdr:col>15</xdr:col>
      <xdr:colOff>101600</xdr:colOff>
      <xdr:row>37</xdr:row>
      <xdr:rowOff>20174</xdr:rowOff>
    </xdr:to>
    <xdr:sp macro="" textlink="">
      <xdr:nvSpPr>
        <xdr:cNvPr id="84" name="楕円 83"/>
        <xdr:cNvSpPr/>
      </xdr:nvSpPr>
      <xdr:spPr>
        <a:xfrm>
          <a:off x="2857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36701</xdr:rowOff>
    </xdr:from>
    <xdr:ext cx="534377" cy="259045"/>
    <xdr:sp macro="" textlink="">
      <xdr:nvSpPr>
        <xdr:cNvPr id="85" name="テキスト ボックス 84"/>
        <xdr:cNvSpPr txBox="1"/>
      </xdr:nvSpPr>
      <xdr:spPr>
        <a:xfrm>
          <a:off x="2641111" y="60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50019</xdr:rowOff>
    </xdr:from>
    <xdr:to>
      <xdr:col>10</xdr:col>
      <xdr:colOff>165100</xdr:colOff>
      <xdr:row>36</xdr:row>
      <xdr:rowOff>151619</xdr:rowOff>
    </xdr:to>
    <xdr:sp macro="" textlink="">
      <xdr:nvSpPr>
        <xdr:cNvPr id="86" name="楕円 85"/>
        <xdr:cNvSpPr/>
      </xdr:nvSpPr>
      <xdr:spPr>
        <a:xfrm>
          <a:off x="1968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168146</xdr:rowOff>
    </xdr:from>
    <xdr:ext cx="534377" cy="259045"/>
    <xdr:sp macro="" textlink="">
      <xdr:nvSpPr>
        <xdr:cNvPr id="87" name="テキスト ボックス 86"/>
        <xdr:cNvSpPr txBox="1"/>
      </xdr:nvSpPr>
      <xdr:spPr>
        <a:xfrm>
          <a:off x="1752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37713</xdr:rowOff>
    </xdr:from>
    <xdr:to>
      <xdr:col>6</xdr:col>
      <xdr:colOff>38100</xdr:colOff>
      <xdr:row>36</xdr:row>
      <xdr:rowOff>139313</xdr:rowOff>
    </xdr:to>
    <xdr:sp macro="" textlink="">
      <xdr:nvSpPr>
        <xdr:cNvPr id="88" name="楕円 87"/>
        <xdr:cNvSpPr/>
      </xdr:nvSpPr>
      <xdr:spPr>
        <a:xfrm>
          <a:off x="1079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130440</xdr:rowOff>
    </xdr:from>
    <xdr:ext cx="534377" cy="259045"/>
    <xdr:sp macro="" textlink="">
      <xdr:nvSpPr>
        <xdr:cNvPr id="89" name="テキスト ボックス 88"/>
        <xdr:cNvSpPr txBox="1"/>
      </xdr:nvSpPr>
      <xdr:spPr>
        <a:xfrm>
          <a:off x="863111" y="6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47643</xdr:rowOff>
    </xdr:from>
    <xdr:to>
      <xdr:col>24</xdr:col>
      <xdr:colOff>63500</xdr:colOff>
      <xdr:row>56</xdr:row>
      <xdr:rowOff>50088</xdr:rowOff>
    </xdr:to>
    <xdr:cxnSp macro="">
      <xdr:nvCxnSpPr>
        <xdr:cNvPr id="117" name="直線コネクタ 116"/>
        <xdr:cNvCxnSpPr/>
      </xdr:nvCxnSpPr>
      <xdr:spPr>
        <a:xfrm>
          <a:off x="3797300" y="9648843"/>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40122</xdr:rowOff>
    </xdr:from>
    <xdr:to>
      <xdr:col>19</xdr:col>
      <xdr:colOff>177800</xdr:colOff>
      <xdr:row>56</xdr:row>
      <xdr:rowOff>47643</xdr:rowOff>
    </xdr:to>
    <xdr:cxnSp macro="">
      <xdr:nvCxnSpPr>
        <xdr:cNvPr id="120" name="直線コネクタ 119"/>
        <xdr:cNvCxnSpPr/>
      </xdr:nvCxnSpPr>
      <xdr:spPr>
        <a:xfrm>
          <a:off x="2908300" y="9641322"/>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40122</xdr:rowOff>
    </xdr:from>
    <xdr:to>
      <xdr:col>15</xdr:col>
      <xdr:colOff>50800</xdr:colOff>
      <xdr:row>56</xdr:row>
      <xdr:rowOff>60307</xdr:rowOff>
    </xdr:to>
    <xdr:cxnSp macro="">
      <xdr:nvCxnSpPr>
        <xdr:cNvPr id="123" name="直線コネクタ 122"/>
        <xdr:cNvCxnSpPr/>
      </xdr:nvCxnSpPr>
      <xdr:spPr>
        <a:xfrm flipV="1">
          <a:off x="2019300" y="9641322"/>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60307</xdr:rowOff>
    </xdr:from>
    <xdr:to>
      <xdr:col>10</xdr:col>
      <xdr:colOff>114300</xdr:colOff>
      <xdr:row>56</xdr:row>
      <xdr:rowOff>112177</xdr:rowOff>
    </xdr:to>
    <xdr:cxnSp macro="">
      <xdr:nvCxnSpPr>
        <xdr:cNvPr id="126" name="直線コネクタ 125"/>
        <xdr:cNvCxnSpPr/>
      </xdr:nvCxnSpPr>
      <xdr:spPr>
        <a:xfrm flipV="1">
          <a:off x="1130300" y="9661507"/>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170738</xdr:rowOff>
    </xdr:from>
    <xdr:to>
      <xdr:col>24</xdr:col>
      <xdr:colOff>114300</xdr:colOff>
      <xdr:row>56</xdr:row>
      <xdr:rowOff>100888</xdr:rowOff>
    </xdr:to>
    <xdr:sp macro="" textlink="">
      <xdr:nvSpPr>
        <xdr:cNvPr id="136" name="楕円 135"/>
        <xdr:cNvSpPr/>
      </xdr:nvSpPr>
      <xdr:spPr>
        <a:xfrm>
          <a:off x="4584700" y="9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149165</xdr:rowOff>
    </xdr:from>
    <xdr:ext cx="534377" cy="259045"/>
    <xdr:sp macro="" textlink="">
      <xdr:nvSpPr>
        <xdr:cNvPr id="137" name="物件費該当値テキスト"/>
        <xdr:cNvSpPr txBox="1"/>
      </xdr:nvSpPr>
      <xdr:spPr>
        <a:xfrm>
          <a:off x="4686300" y="9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168293</xdr:rowOff>
    </xdr:from>
    <xdr:to>
      <xdr:col>20</xdr:col>
      <xdr:colOff>38100</xdr:colOff>
      <xdr:row>56</xdr:row>
      <xdr:rowOff>98443</xdr:rowOff>
    </xdr:to>
    <xdr:sp macro="" textlink="">
      <xdr:nvSpPr>
        <xdr:cNvPr id="138" name="楕円 137"/>
        <xdr:cNvSpPr/>
      </xdr:nvSpPr>
      <xdr:spPr>
        <a:xfrm>
          <a:off x="3746500" y="95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89570</xdr:rowOff>
    </xdr:from>
    <xdr:ext cx="534377" cy="259045"/>
    <xdr:sp macro="" textlink="">
      <xdr:nvSpPr>
        <xdr:cNvPr id="139" name="テキスト ボックス 138"/>
        <xdr:cNvSpPr txBox="1"/>
      </xdr:nvSpPr>
      <xdr:spPr>
        <a:xfrm>
          <a:off x="3530111" y="96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160772</xdr:rowOff>
    </xdr:from>
    <xdr:to>
      <xdr:col>15</xdr:col>
      <xdr:colOff>101600</xdr:colOff>
      <xdr:row>56</xdr:row>
      <xdr:rowOff>90922</xdr:rowOff>
    </xdr:to>
    <xdr:sp macro="" textlink="">
      <xdr:nvSpPr>
        <xdr:cNvPr id="140" name="楕円 139"/>
        <xdr:cNvSpPr/>
      </xdr:nvSpPr>
      <xdr:spPr>
        <a:xfrm>
          <a:off x="2857500" y="9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82049</xdr:rowOff>
    </xdr:from>
    <xdr:ext cx="534377" cy="259045"/>
    <xdr:sp macro="" textlink="">
      <xdr:nvSpPr>
        <xdr:cNvPr id="141" name="テキスト ボックス 140"/>
        <xdr:cNvSpPr txBox="1"/>
      </xdr:nvSpPr>
      <xdr:spPr>
        <a:xfrm>
          <a:off x="2641111" y="96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9507</xdr:rowOff>
    </xdr:from>
    <xdr:to>
      <xdr:col>10</xdr:col>
      <xdr:colOff>165100</xdr:colOff>
      <xdr:row>56</xdr:row>
      <xdr:rowOff>111107</xdr:rowOff>
    </xdr:to>
    <xdr:sp macro="" textlink="">
      <xdr:nvSpPr>
        <xdr:cNvPr id="142" name="楕円 141"/>
        <xdr:cNvSpPr/>
      </xdr:nvSpPr>
      <xdr:spPr>
        <a:xfrm>
          <a:off x="1968500" y="96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102234</xdr:rowOff>
    </xdr:from>
    <xdr:ext cx="534377" cy="259045"/>
    <xdr:sp macro="" textlink="">
      <xdr:nvSpPr>
        <xdr:cNvPr id="143" name="テキスト ボックス 142"/>
        <xdr:cNvSpPr txBox="1"/>
      </xdr:nvSpPr>
      <xdr:spPr>
        <a:xfrm>
          <a:off x="1752111" y="97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61377</xdr:rowOff>
    </xdr:from>
    <xdr:to>
      <xdr:col>6</xdr:col>
      <xdr:colOff>38100</xdr:colOff>
      <xdr:row>56</xdr:row>
      <xdr:rowOff>162977</xdr:rowOff>
    </xdr:to>
    <xdr:sp macro="" textlink="">
      <xdr:nvSpPr>
        <xdr:cNvPr id="144" name="楕円 143"/>
        <xdr:cNvSpPr/>
      </xdr:nvSpPr>
      <xdr:spPr>
        <a:xfrm>
          <a:off x="1079500" y="96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154104</xdr:rowOff>
    </xdr:from>
    <xdr:ext cx="534377" cy="259045"/>
    <xdr:sp macro="" textlink="">
      <xdr:nvSpPr>
        <xdr:cNvPr id="145" name="テキスト ボックス 144"/>
        <xdr:cNvSpPr txBox="1"/>
      </xdr:nvSpPr>
      <xdr:spPr>
        <a:xfrm>
          <a:off x="863111" y="975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35275</xdr:rowOff>
    </xdr:from>
    <xdr:to>
      <xdr:col>24</xdr:col>
      <xdr:colOff>63500</xdr:colOff>
      <xdr:row>78</xdr:row>
      <xdr:rowOff>49082</xdr:rowOff>
    </xdr:to>
    <xdr:cxnSp macro="">
      <xdr:nvCxnSpPr>
        <xdr:cNvPr id="172" name="直線コネクタ 171"/>
        <xdr:cNvCxnSpPr/>
      </xdr:nvCxnSpPr>
      <xdr:spPr>
        <a:xfrm flipV="1">
          <a:off x="3797300" y="13408375"/>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49082</xdr:rowOff>
    </xdr:from>
    <xdr:to>
      <xdr:col>19</xdr:col>
      <xdr:colOff>177800</xdr:colOff>
      <xdr:row>78</xdr:row>
      <xdr:rowOff>62570</xdr:rowOff>
    </xdr:to>
    <xdr:cxnSp macro="">
      <xdr:nvCxnSpPr>
        <xdr:cNvPr id="175" name="直線コネクタ 174"/>
        <xdr:cNvCxnSpPr/>
      </xdr:nvCxnSpPr>
      <xdr:spPr>
        <a:xfrm flipV="1">
          <a:off x="2908300" y="134221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51460</xdr:rowOff>
    </xdr:from>
    <xdr:to>
      <xdr:col>15</xdr:col>
      <xdr:colOff>50800</xdr:colOff>
      <xdr:row>78</xdr:row>
      <xdr:rowOff>62570</xdr:rowOff>
    </xdr:to>
    <xdr:cxnSp macro="">
      <xdr:nvCxnSpPr>
        <xdr:cNvPr id="178" name="直線コネクタ 177"/>
        <xdr:cNvCxnSpPr/>
      </xdr:nvCxnSpPr>
      <xdr:spPr>
        <a:xfrm>
          <a:off x="2019300" y="1342456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21513</xdr:rowOff>
    </xdr:from>
    <xdr:to>
      <xdr:col>10</xdr:col>
      <xdr:colOff>114300</xdr:colOff>
      <xdr:row>78</xdr:row>
      <xdr:rowOff>51460</xdr:rowOff>
    </xdr:to>
    <xdr:cxnSp macro="">
      <xdr:nvCxnSpPr>
        <xdr:cNvPr id="181" name="直線コネクタ 180"/>
        <xdr:cNvCxnSpPr/>
      </xdr:nvCxnSpPr>
      <xdr:spPr>
        <a:xfrm>
          <a:off x="1130300" y="1339461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155925</xdr:rowOff>
    </xdr:from>
    <xdr:to>
      <xdr:col>24</xdr:col>
      <xdr:colOff>114300</xdr:colOff>
      <xdr:row>78</xdr:row>
      <xdr:rowOff>86075</xdr:rowOff>
    </xdr:to>
    <xdr:sp macro="" textlink="">
      <xdr:nvSpPr>
        <xdr:cNvPr id="191" name="楕円 190"/>
        <xdr:cNvSpPr/>
      </xdr:nvSpPr>
      <xdr:spPr>
        <a:xfrm>
          <a:off x="45847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70852</xdr:rowOff>
    </xdr:from>
    <xdr:ext cx="469744" cy="259045"/>
    <xdr:sp macro="" textlink="">
      <xdr:nvSpPr>
        <xdr:cNvPr id="192" name="維持補修費該当値テキスト"/>
        <xdr:cNvSpPr txBox="1"/>
      </xdr:nvSpPr>
      <xdr:spPr>
        <a:xfrm>
          <a:off x="4686300" y="1327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169732</xdr:rowOff>
    </xdr:from>
    <xdr:to>
      <xdr:col>20</xdr:col>
      <xdr:colOff>38100</xdr:colOff>
      <xdr:row>78</xdr:row>
      <xdr:rowOff>99882</xdr:rowOff>
    </xdr:to>
    <xdr:sp macro="" textlink="">
      <xdr:nvSpPr>
        <xdr:cNvPr id="193" name="楕円 192"/>
        <xdr:cNvSpPr/>
      </xdr:nvSpPr>
      <xdr:spPr>
        <a:xfrm>
          <a:off x="3746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91009</xdr:rowOff>
    </xdr:from>
    <xdr:ext cx="469744" cy="259045"/>
    <xdr:sp macro="" textlink="">
      <xdr:nvSpPr>
        <xdr:cNvPr id="194" name="テキスト ボックス 193"/>
        <xdr:cNvSpPr txBox="1"/>
      </xdr:nvSpPr>
      <xdr:spPr>
        <a:xfrm>
          <a:off x="3562428" y="13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11770</xdr:rowOff>
    </xdr:from>
    <xdr:to>
      <xdr:col>15</xdr:col>
      <xdr:colOff>101600</xdr:colOff>
      <xdr:row>78</xdr:row>
      <xdr:rowOff>113370</xdr:rowOff>
    </xdr:to>
    <xdr:sp macro="" textlink="">
      <xdr:nvSpPr>
        <xdr:cNvPr id="195" name="楕円 194"/>
        <xdr:cNvSpPr/>
      </xdr:nvSpPr>
      <xdr:spPr>
        <a:xfrm>
          <a:off x="2857500" y="133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104497</xdr:rowOff>
    </xdr:from>
    <xdr:ext cx="469744" cy="259045"/>
    <xdr:sp macro="" textlink="">
      <xdr:nvSpPr>
        <xdr:cNvPr id="196" name="テキスト ボックス 195"/>
        <xdr:cNvSpPr txBox="1"/>
      </xdr:nvSpPr>
      <xdr:spPr>
        <a:xfrm>
          <a:off x="2673428" y="1347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xdr:rowOff>
    </xdr:from>
    <xdr:to>
      <xdr:col>10</xdr:col>
      <xdr:colOff>165100</xdr:colOff>
      <xdr:row>78</xdr:row>
      <xdr:rowOff>102260</xdr:rowOff>
    </xdr:to>
    <xdr:sp macro="" textlink="">
      <xdr:nvSpPr>
        <xdr:cNvPr id="197" name="楕円 196"/>
        <xdr:cNvSpPr/>
      </xdr:nvSpPr>
      <xdr:spPr>
        <a:xfrm>
          <a:off x="1968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93387</xdr:rowOff>
    </xdr:from>
    <xdr:ext cx="469744" cy="259045"/>
    <xdr:sp macro="" textlink="">
      <xdr:nvSpPr>
        <xdr:cNvPr id="198" name="テキスト ボックス 197"/>
        <xdr:cNvSpPr txBox="1"/>
      </xdr:nvSpPr>
      <xdr:spPr>
        <a:xfrm>
          <a:off x="1784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142163</xdr:rowOff>
    </xdr:from>
    <xdr:to>
      <xdr:col>6</xdr:col>
      <xdr:colOff>38100</xdr:colOff>
      <xdr:row>78</xdr:row>
      <xdr:rowOff>72313</xdr:rowOff>
    </xdr:to>
    <xdr:sp macro="" textlink="">
      <xdr:nvSpPr>
        <xdr:cNvPr id="199" name="楕円 198"/>
        <xdr:cNvSpPr/>
      </xdr:nvSpPr>
      <xdr:spPr>
        <a:xfrm>
          <a:off x="1079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63440</xdr:rowOff>
    </xdr:from>
    <xdr:ext cx="469744" cy="259045"/>
    <xdr:sp macro="" textlink="">
      <xdr:nvSpPr>
        <xdr:cNvPr id="200" name="テキスト ボックス 199"/>
        <xdr:cNvSpPr txBox="1"/>
      </xdr:nvSpPr>
      <xdr:spPr>
        <a:xfrm>
          <a:off x="895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89302</xdr:rowOff>
    </xdr:from>
    <xdr:to>
      <xdr:col>24</xdr:col>
      <xdr:colOff>63500</xdr:colOff>
      <xdr:row>94</xdr:row>
      <xdr:rowOff>169632</xdr:rowOff>
    </xdr:to>
    <xdr:cxnSp macro="">
      <xdr:nvCxnSpPr>
        <xdr:cNvPr id="228" name="直線コネクタ 227"/>
        <xdr:cNvCxnSpPr/>
      </xdr:nvCxnSpPr>
      <xdr:spPr>
        <a:xfrm>
          <a:off x="3797300" y="16205602"/>
          <a:ext cx="8382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89302</xdr:rowOff>
    </xdr:from>
    <xdr:to>
      <xdr:col>19</xdr:col>
      <xdr:colOff>177800</xdr:colOff>
      <xdr:row>94</xdr:row>
      <xdr:rowOff>98902</xdr:rowOff>
    </xdr:to>
    <xdr:cxnSp macro="">
      <xdr:nvCxnSpPr>
        <xdr:cNvPr id="231" name="直線コネクタ 230"/>
        <xdr:cNvCxnSpPr/>
      </xdr:nvCxnSpPr>
      <xdr:spPr>
        <a:xfrm flipV="1">
          <a:off x="2908300" y="16205602"/>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98902</xdr:rowOff>
    </xdr:from>
    <xdr:to>
      <xdr:col>15</xdr:col>
      <xdr:colOff>50800</xdr:colOff>
      <xdr:row>94</xdr:row>
      <xdr:rowOff>123758</xdr:rowOff>
    </xdr:to>
    <xdr:cxnSp macro="">
      <xdr:nvCxnSpPr>
        <xdr:cNvPr id="234" name="直線コネクタ 233"/>
        <xdr:cNvCxnSpPr/>
      </xdr:nvCxnSpPr>
      <xdr:spPr>
        <a:xfrm flipV="1">
          <a:off x="2019300" y="16215202"/>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123758</xdr:rowOff>
    </xdr:from>
    <xdr:to>
      <xdr:col>10</xdr:col>
      <xdr:colOff>114300</xdr:colOff>
      <xdr:row>95</xdr:row>
      <xdr:rowOff>6441</xdr:rowOff>
    </xdr:to>
    <xdr:cxnSp macro="">
      <xdr:nvCxnSpPr>
        <xdr:cNvPr id="237" name="直線コネクタ 236"/>
        <xdr:cNvCxnSpPr/>
      </xdr:nvCxnSpPr>
      <xdr:spPr>
        <a:xfrm flipV="1">
          <a:off x="1130300" y="16240058"/>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118832</xdr:rowOff>
    </xdr:from>
    <xdr:to>
      <xdr:col>24</xdr:col>
      <xdr:colOff>114300</xdr:colOff>
      <xdr:row>95</xdr:row>
      <xdr:rowOff>48982</xdr:rowOff>
    </xdr:to>
    <xdr:sp macro="" textlink="">
      <xdr:nvSpPr>
        <xdr:cNvPr id="247" name="楕円 246"/>
        <xdr:cNvSpPr/>
      </xdr:nvSpPr>
      <xdr:spPr>
        <a:xfrm>
          <a:off x="4584700" y="162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141709</xdr:rowOff>
    </xdr:from>
    <xdr:ext cx="599010" cy="259045"/>
    <xdr:sp macro="" textlink="">
      <xdr:nvSpPr>
        <xdr:cNvPr id="248" name="扶助費該当値テキスト"/>
        <xdr:cNvSpPr txBox="1"/>
      </xdr:nvSpPr>
      <xdr:spPr>
        <a:xfrm>
          <a:off x="4686300" y="1608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38502</xdr:rowOff>
    </xdr:from>
    <xdr:to>
      <xdr:col>20</xdr:col>
      <xdr:colOff>38100</xdr:colOff>
      <xdr:row>94</xdr:row>
      <xdr:rowOff>140102</xdr:rowOff>
    </xdr:to>
    <xdr:sp macro="" textlink="">
      <xdr:nvSpPr>
        <xdr:cNvPr id="249" name="楕円 248"/>
        <xdr:cNvSpPr/>
      </xdr:nvSpPr>
      <xdr:spPr>
        <a:xfrm>
          <a:off x="3746500" y="161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156629</xdr:rowOff>
    </xdr:from>
    <xdr:ext cx="599010" cy="259045"/>
    <xdr:sp macro="" textlink="">
      <xdr:nvSpPr>
        <xdr:cNvPr id="250" name="テキスト ボックス 249"/>
        <xdr:cNvSpPr txBox="1"/>
      </xdr:nvSpPr>
      <xdr:spPr>
        <a:xfrm>
          <a:off x="3497795" y="1593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48102</xdr:rowOff>
    </xdr:from>
    <xdr:to>
      <xdr:col>15</xdr:col>
      <xdr:colOff>101600</xdr:colOff>
      <xdr:row>94</xdr:row>
      <xdr:rowOff>149702</xdr:rowOff>
    </xdr:to>
    <xdr:sp macro="" textlink="">
      <xdr:nvSpPr>
        <xdr:cNvPr id="251" name="楕円 250"/>
        <xdr:cNvSpPr/>
      </xdr:nvSpPr>
      <xdr:spPr>
        <a:xfrm>
          <a:off x="2857500" y="1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166229</xdr:rowOff>
    </xdr:from>
    <xdr:ext cx="599010" cy="259045"/>
    <xdr:sp macro="" textlink="">
      <xdr:nvSpPr>
        <xdr:cNvPr id="252" name="テキスト ボックス 251"/>
        <xdr:cNvSpPr txBox="1"/>
      </xdr:nvSpPr>
      <xdr:spPr>
        <a:xfrm>
          <a:off x="2608795" y="1593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72958</xdr:rowOff>
    </xdr:from>
    <xdr:to>
      <xdr:col>10</xdr:col>
      <xdr:colOff>165100</xdr:colOff>
      <xdr:row>95</xdr:row>
      <xdr:rowOff>3108</xdr:rowOff>
    </xdr:to>
    <xdr:sp macro="" textlink="">
      <xdr:nvSpPr>
        <xdr:cNvPr id="253" name="楕円 252"/>
        <xdr:cNvSpPr/>
      </xdr:nvSpPr>
      <xdr:spPr>
        <a:xfrm>
          <a:off x="1968500" y="161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19635</xdr:rowOff>
    </xdr:from>
    <xdr:ext cx="599010" cy="259045"/>
    <xdr:sp macro="" textlink="">
      <xdr:nvSpPr>
        <xdr:cNvPr id="254" name="テキスト ボックス 253"/>
        <xdr:cNvSpPr txBox="1"/>
      </xdr:nvSpPr>
      <xdr:spPr>
        <a:xfrm>
          <a:off x="1719795" y="159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127091</xdr:rowOff>
    </xdr:from>
    <xdr:to>
      <xdr:col>6</xdr:col>
      <xdr:colOff>38100</xdr:colOff>
      <xdr:row>95</xdr:row>
      <xdr:rowOff>57241</xdr:rowOff>
    </xdr:to>
    <xdr:sp macro="" textlink="">
      <xdr:nvSpPr>
        <xdr:cNvPr id="255" name="楕円 254"/>
        <xdr:cNvSpPr/>
      </xdr:nvSpPr>
      <xdr:spPr>
        <a:xfrm>
          <a:off x="1079500" y="162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73768</xdr:rowOff>
    </xdr:from>
    <xdr:ext cx="599010" cy="259045"/>
    <xdr:sp macro="" textlink="">
      <xdr:nvSpPr>
        <xdr:cNvPr id="256" name="テキスト ボックス 255"/>
        <xdr:cNvSpPr txBox="1"/>
      </xdr:nvSpPr>
      <xdr:spPr>
        <a:xfrm>
          <a:off x="830795" y="1601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49731</xdr:rowOff>
    </xdr:from>
    <xdr:to>
      <xdr:col>55</xdr:col>
      <xdr:colOff>0</xdr:colOff>
      <xdr:row>36</xdr:row>
      <xdr:rowOff>60247</xdr:rowOff>
    </xdr:to>
    <xdr:cxnSp macro="">
      <xdr:nvCxnSpPr>
        <xdr:cNvPr id="289" name="直線コネクタ 288"/>
        <xdr:cNvCxnSpPr/>
      </xdr:nvCxnSpPr>
      <xdr:spPr>
        <a:xfrm flipV="1">
          <a:off x="9639300" y="6221931"/>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60247</xdr:rowOff>
    </xdr:from>
    <xdr:to>
      <xdr:col>50</xdr:col>
      <xdr:colOff>114300</xdr:colOff>
      <xdr:row>36</xdr:row>
      <xdr:rowOff>75035</xdr:rowOff>
    </xdr:to>
    <xdr:cxnSp macro="">
      <xdr:nvCxnSpPr>
        <xdr:cNvPr id="292" name="直線コネクタ 291"/>
        <xdr:cNvCxnSpPr/>
      </xdr:nvCxnSpPr>
      <xdr:spPr>
        <a:xfrm flipV="1">
          <a:off x="8750300" y="6232447"/>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23514</xdr:rowOff>
    </xdr:from>
    <xdr:to>
      <xdr:col>45</xdr:col>
      <xdr:colOff>177800</xdr:colOff>
      <xdr:row>36</xdr:row>
      <xdr:rowOff>75035</xdr:rowOff>
    </xdr:to>
    <xdr:cxnSp macro="">
      <xdr:nvCxnSpPr>
        <xdr:cNvPr id="295" name="直線コネクタ 294"/>
        <xdr:cNvCxnSpPr/>
      </xdr:nvCxnSpPr>
      <xdr:spPr>
        <a:xfrm>
          <a:off x="7861300" y="6195714"/>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23514</xdr:rowOff>
    </xdr:from>
    <xdr:to>
      <xdr:col>41</xdr:col>
      <xdr:colOff>50800</xdr:colOff>
      <xdr:row>36</xdr:row>
      <xdr:rowOff>71834</xdr:rowOff>
    </xdr:to>
    <xdr:cxnSp macro="">
      <xdr:nvCxnSpPr>
        <xdr:cNvPr id="298" name="直線コネクタ 297"/>
        <xdr:cNvCxnSpPr/>
      </xdr:nvCxnSpPr>
      <xdr:spPr>
        <a:xfrm flipV="1">
          <a:off x="6972300" y="6195714"/>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170381</xdr:rowOff>
    </xdr:from>
    <xdr:to>
      <xdr:col>55</xdr:col>
      <xdr:colOff>50800</xdr:colOff>
      <xdr:row>36</xdr:row>
      <xdr:rowOff>100531</xdr:rowOff>
    </xdr:to>
    <xdr:sp macro="" textlink="">
      <xdr:nvSpPr>
        <xdr:cNvPr id="308" name="楕円 307"/>
        <xdr:cNvSpPr/>
      </xdr:nvSpPr>
      <xdr:spPr>
        <a:xfrm>
          <a:off x="10426700" y="61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21808</xdr:rowOff>
    </xdr:from>
    <xdr:ext cx="534377" cy="259045"/>
    <xdr:sp macro="" textlink="">
      <xdr:nvSpPr>
        <xdr:cNvPr id="309" name="補助費等該当値テキスト"/>
        <xdr:cNvSpPr txBox="1"/>
      </xdr:nvSpPr>
      <xdr:spPr>
        <a:xfrm>
          <a:off x="10528300" y="60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9447</xdr:rowOff>
    </xdr:from>
    <xdr:to>
      <xdr:col>50</xdr:col>
      <xdr:colOff>165100</xdr:colOff>
      <xdr:row>36</xdr:row>
      <xdr:rowOff>111047</xdr:rowOff>
    </xdr:to>
    <xdr:sp macro="" textlink="">
      <xdr:nvSpPr>
        <xdr:cNvPr id="310" name="楕円 309"/>
        <xdr:cNvSpPr/>
      </xdr:nvSpPr>
      <xdr:spPr>
        <a:xfrm>
          <a:off x="9588500" y="61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127574</xdr:rowOff>
    </xdr:from>
    <xdr:ext cx="534377" cy="259045"/>
    <xdr:sp macro="" textlink="">
      <xdr:nvSpPr>
        <xdr:cNvPr id="311" name="テキスト ボックス 310"/>
        <xdr:cNvSpPr txBox="1"/>
      </xdr:nvSpPr>
      <xdr:spPr>
        <a:xfrm>
          <a:off x="9372111" y="59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24235</xdr:rowOff>
    </xdr:from>
    <xdr:to>
      <xdr:col>46</xdr:col>
      <xdr:colOff>38100</xdr:colOff>
      <xdr:row>36</xdr:row>
      <xdr:rowOff>125835</xdr:rowOff>
    </xdr:to>
    <xdr:sp macro="" textlink="">
      <xdr:nvSpPr>
        <xdr:cNvPr id="312" name="楕円 311"/>
        <xdr:cNvSpPr/>
      </xdr:nvSpPr>
      <xdr:spPr>
        <a:xfrm>
          <a:off x="8699500" y="61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142362</xdr:rowOff>
    </xdr:from>
    <xdr:ext cx="534377" cy="259045"/>
    <xdr:sp macro="" textlink="">
      <xdr:nvSpPr>
        <xdr:cNvPr id="313" name="テキスト ボックス 312"/>
        <xdr:cNvSpPr txBox="1"/>
      </xdr:nvSpPr>
      <xdr:spPr>
        <a:xfrm>
          <a:off x="8483111" y="59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144164</xdr:rowOff>
    </xdr:from>
    <xdr:to>
      <xdr:col>41</xdr:col>
      <xdr:colOff>101600</xdr:colOff>
      <xdr:row>36</xdr:row>
      <xdr:rowOff>74314</xdr:rowOff>
    </xdr:to>
    <xdr:sp macro="" textlink="">
      <xdr:nvSpPr>
        <xdr:cNvPr id="314" name="楕円 313"/>
        <xdr:cNvSpPr/>
      </xdr:nvSpPr>
      <xdr:spPr>
        <a:xfrm>
          <a:off x="7810500" y="61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90841</xdr:rowOff>
    </xdr:from>
    <xdr:ext cx="534377" cy="259045"/>
    <xdr:sp macro="" textlink="">
      <xdr:nvSpPr>
        <xdr:cNvPr id="315" name="テキスト ボックス 314"/>
        <xdr:cNvSpPr txBox="1"/>
      </xdr:nvSpPr>
      <xdr:spPr>
        <a:xfrm>
          <a:off x="7594111" y="59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21034</xdr:rowOff>
    </xdr:from>
    <xdr:to>
      <xdr:col>36</xdr:col>
      <xdr:colOff>165100</xdr:colOff>
      <xdr:row>36</xdr:row>
      <xdr:rowOff>122634</xdr:rowOff>
    </xdr:to>
    <xdr:sp macro="" textlink="">
      <xdr:nvSpPr>
        <xdr:cNvPr id="316" name="楕円 315"/>
        <xdr:cNvSpPr/>
      </xdr:nvSpPr>
      <xdr:spPr>
        <a:xfrm>
          <a:off x="6921500" y="61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139161</xdr:rowOff>
    </xdr:from>
    <xdr:ext cx="534377" cy="259045"/>
    <xdr:sp macro="" textlink="">
      <xdr:nvSpPr>
        <xdr:cNvPr id="317" name="テキスト ボックス 316"/>
        <xdr:cNvSpPr txBox="1"/>
      </xdr:nvSpPr>
      <xdr:spPr>
        <a:xfrm>
          <a:off x="6705111" y="59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88092</xdr:rowOff>
    </xdr:from>
    <xdr:to>
      <xdr:col>55</xdr:col>
      <xdr:colOff>0</xdr:colOff>
      <xdr:row>58</xdr:row>
      <xdr:rowOff>84182</xdr:rowOff>
    </xdr:to>
    <xdr:cxnSp macro="">
      <xdr:nvCxnSpPr>
        <xdr:cNvPr id="344" name="直線コネクタ 343"/>
        <xdr:cNvCxnSpPr/>
      </xdr:nvCxnSpPr>
      <xdr:spPr>
        <a:xfrm>
          <a:off x="9639300" y="9860742"/>
          <a:ext cx="838200" cy="16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88092</xdr:rowOff>
    </xdr:from>
    <xdr:to>
      <xdr:col>50</xdr:col>
      <xdr:colOff>114300</xdr:colOff>
      <xdr:row>58</xdr:row>
      <xdr:rowOff>39619</xdr:rowOff>
    </xdr:to>
    <xdr:cxnSp macro="">
      <xdr:nvCxnSpPr>
        <xdr:cNvPr id="347" name="直線コネクタ 346"/>
        <xdr:cNvCxnSpPr/>
      </xdr:nvCxnSpPr>
      <xdr:spPr>
        <a:xfrm flipV="1">
          <a:off x="8750300" y="9860742"/>
          <a:ext cx="889000" cy="1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39619</xdr:rowOff>
    </xdr:from>
    <xdr:to>
      <xdr:col>45</xdr:col>
      <xdr:colOff>177800</xdr:colOff>
      <xdr:row>58</xdr:row>
      <xdr:rowOff>47085</xdr:rowOff>
    </xdr:to>
    <xdr:cxnSp macro="">
      <xdr:nvCxnSpPr>
        <xdr:cNvPr id="350" name="直線コネクタ 349"/>
        <xdr:cNvCxnSpPr/>
      </xdr:nvCxnSpPr>
      <xdr:spPr>
        <a:xfrm flipV="1">
          <a:off x="7861300" y="9983719"/>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40236</xdr:rowOff>
    </xdr:from>
    <xdr:to>
      <xdr:col>41</xdr:col>
      <xdr:colOff>50800</xdr:colOff>
      <xdr:row>58</xdr:row>
      <xdr:rowOff>47085</xdr:rowOff>
    </xdr:to>
    <xdr:cxnSp macro="">
      <xdr:nvCxnSpPr>
        <xdr:cNvPr id="353" name="直線コネクタ 352"/>
        <xdr:cNvCxnSpPr/>
      </xdr:nvCxnSpPr>
      <xdr:spPr>
        <a:xfrm>
          <a:off x="6972300" y="9984336"/>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33382</xdr:rowOff>
    </xdr:from>
    <xdr:to>
      <xdr:col>55</xdr:col>
      <xdr:colOff>50800</xdr:colOff>
      <xdr:row>58</xdr:row>
      <xdr:rowOff>134982</xdr:rowOff>
    </xdr:to>
    <xdr:sp macro="" textlink="">
      <xdr:nvSpPr>
        <xdr:cNvPr id="363" name="楕円 362"/>
        <xdr:cNvSpPr/>
      </xdr:nvSpPr>
      <xdr:spPr>
        <a:xfrm>
          <a:off x="10426700" y="9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119759</xdr:rowOff>
    </xdr:from>
    <xdr:ext cx="534377" cy="259045"/>
    <xdr:sp macro="" textlink="">
      <xdr:nvSpPr>
        <xdr:cNvPr id="364" name="普通建設事業費該当値テキスト"/>
        <xdr:cNvSpPr txBox="1"/>
      </xdr:nvSpPr>
      <xdr:spPr>
        <a:xfrm>
          <a:off x="10528300" y="98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37292</xdr:rowOff>
    </xdr:from>
    <xdr:to>
      <xdr:col>50</xdr:col>
      <xdr:colOff>165100</xdr:colOff>
      <xdr:row>57</xdr:row>
      <xdr:rowOff>138892</xdr:rowOff>
    </xdr:to>
    <xdr:sp macro="" textlink="">
      <xdr:nvSpPr>
        <xdr:cNvPr id="365" name="楕円 364"/>
        <xdr:cNvSpPr/>
      </xdr:nvSpPr>
      <xdr:spPr>
        <a:xfrm>
          <a:off x="9588500" y="98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155419</xdr:rowOff>
    </xdr:from>
    <xdr:ext cx="534377" cy="259045"/>
    <xdr:sp macro="" textlink="">
      <xdr:nvSpPr>
        <xdr:cNvPr id="366" name="テキスト ボックス 365"/>
        <xdr:cNvSpPr txBox="1"/>
      </xdr:nvSpPr>
      <xdr:spPr>
        <a:xfrm>
          <a:off x="9372111" y="958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160269</xdr:rowOff>
    </xdr:from>
    <xdr:to>
      <xdr:col>46</xdr:col>
      <xdr:colOff>38100</xdr:colOff>
      <xdr:row>58</xdr:row>
      <xdr:rowOff>90419</xdr:rowOff>
    </xdr:to>
    <xdr:sp macro="" textlink="">
      <xdr:nvSpPr>
        <xdr:cNvPr id="367" name="楕円 366"/>
        <xdr:cNvSpPr/>
      </xdr:nvSpPr>
      <xdr:spPr>
        <a:xfrm>
          <a:off x="8699500" y="9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81546</xdr:rowOff>
    </xdr:from>
    <xdr:ext cx="534377" cy="259045"/>
    <xdr:sp macro="" textlink="">
      <xdr:nvSpPr>
        <xdr:cNvPr id="368" name="テキスト ボックス 367"/>
        <xdr:cNvSpPr txBox="1"/>
      </xdr:nvSpPr>
      <xdr:spPr>
        <a:xfrm>
          <a:off x="8483111" y="100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167735</xdr:rowOff>
    </xdr:from>
    <xdr:to>
      <xdr:col>41</xdr:col>
      <xdr:colOff>101600</xdr:colOff>
      <xdr:row>58</xdr:row>
      <xdr:rowOff>97885</xdr:rowOff>
    </xdr:to>
    <xdr:sp macro="" textlink="">
      <xdr:nvSpPr>
        <xdr:cNvPr id="369" name="楕円 368"/>
        <xdr:cNvSpPr/>
      </xdr:nvSpPr>
      <xdr:spPr>
        <a:xfrm>
          <a:off x="7810500" y="99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89012</xdr:rowOff>
    </xdr:from>
    <xdr:ext cx="534377" cy="259045"/>
    <xdr:sp macro="" textlink="">
      <xdr:nvSpPr>
        <xdr:cNvPr id="370" name="テキスト ボックス 369"/>
        <xdr:cNvSpPr txBox="1"/>
      </xdr:nvSpPr>
      <xdr:spPr>
        <a:xfrm>
          <a:off x="7594111" y="100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160886</xdr:rowOff>
    </xdr:from>
    <xdr:to>
      <xdr:col>36</xdr:col>
      <xdr:colOff>165100</xdr:colOff>
      <xdr:row>58</xdr:row>
      <xdr:rowOff>91036</xdr:rowOff>
    </xdr:to>
    <xdr:sp macro="" textlink="">
      <xdr:nvSpPr>
        <xdr:cNvPr id="371" name="楕円 370"/>
        <xdr:cNvSpPr/>
      </xdr:nvSpPr>
      <xdr:spPr>
        <a:xfrm>
          <a:off x="6921500" y="99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82163</xdr:rowOff>
    </xdr:from>
    <xdr:ext cx="534377" cy="259045"/>
    <xdr:sp macro="" textlink="">
      <xdr:nvSpPr>
        <xdr:cNvPr id="372" name="テキスト ボックス 371"/>
        <xdr:cNvSpPr txBox="1"/>
      </xdr:nvSpPr>
      <xdr:spPr>
        <a:xfrm>
          <a:off x="6705111" y="100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91977</xdr:rowOff>
    </xdr:from>
    <xdr:to>
      <xdr:col>55</xdr:col>
      <xdr:colOff>0</xdr:colOff>
      <xdr:row>79</xdr:row>
      <xdr:rowOff>98323</xdr:rowOff>
    </xdr:to>
    <xdr:cxnSp macro="">
      <xdr:nvCxnSpPr>
        <xdr:cNvPr id="403" name="直線コネクタ 402"/>
        <xdr:cNvCxnSpPr/>
      </xdr:nvCxnSpPr>
      <xdr:spPr>
        <a:xfrm flipV="1">
          <a:off x="9639300" y="13636527"/>
          <a:ext cx="8382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61770</xdr:rowOff>
    </xdr:from>
    <xdr:to>
      <xdr:col>50</xdr:col>
      <xdr:colOff>114300</xdr:colOff>
      <xdr:row>79</xdr:row>
      <xdr:rowOff>98323</xdr:rowOff>
    </xdr:to>
    <xdr:cxnSp macro="">
      <xdr:nvCxnSpPr>
        <xdr:cNvPr id="406" name="直線コネクタ 405"/>
        <xdr:cNvCxnSpPr/>
      </xdr:nvCxnSpPr>
      <xdr:spPr>
        <a:xfrm>
          <a:off x="8750300" y="13606320"/>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9333</xdr:rowOff>
    </xdr:from>
    <xdr:to>
      <xdr:col>45</xdr:col>
      <xdr:colOff>177800</xdr:colOff>
      <xdr:row>79</xdr:row>
      <xdr:rowOff>61770</xdr:rowOff>
    </xdr:to>
    <xdr:cxnSp macro="">
      <xdr:nvCxnSpPr>
        <xdr:cNvPr id="409" name="直線コネクタ 408"/>
        <xdr:cNvCxnSpPr/>
      </xdr:nvCxnSpPr>
      <xdr:spPr>
        <a:xfrm>
          <a:off x="7861300" y="13553883"/>
          <a:ext cx="8890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9333</xdr:rowOff>
    </xdr:from>
    <xdr:to>
      <xdr:col>41</xdr:col>
      <xdr:colOff>50800</xdr:colOff>
      <xdr:row>79</xdr:row>
      <xdr:rowOff>67952</xdr:rowOff>
    </xdr:to>
    <xdr:cxnSp macro="">
      <xdr:nvCxnSpPr>
        <xdr:cNvPr id="412" name="直線コネクタ 411"/>
        <xdr:cNvCxnSpPr/>
      </xdr:nvCxnSpPr>
      <xdr:spPr>
        <a:xfrm flipV="1">
          <a:off x="6972300" y="13553883"/>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41177</xdr:rowOff>
    </xdr:from>
    <xdr:to>
      <xdr:col>55</xdr:col>
      <xdr:colOff>50800</xdr:colOff>
      <xdr:row>79</xdr:row>
      <xdr:rowOff>142777</xdr:rowOff>
    </xdr:to>
    <xdr:sp macro="" textlink="">
      <xdr:nvSpPr>
        <xdr:cNvPr id="422" name="楕円 421"/>
        <xdr:cNvSpPr/>
      </xdr:nvSpPr>
      <xdr:spPr>
        <a:xfrm>
          <a:off x="10426700" y="135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127554</xdr:rowOff>
    </xdr:from>
    <xdr:ext cx="378565" cy="259045"/>
    <xdr:sp macro="" textlink="">
      <xdr:nvSpPr>
        <xdr:cNvPr id="423" name="普通建設事業費 （ うち新規整備　）該当値テキスト"/>
        <xdr:cNvSpPr txBox="1"/>
      </xdr:nvSpPr>
      <xdr:spPr>
        <a:xfrm>
          <a:off x="10528300" y="1350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47523</xdr:rowOff>
    </xdr:from>
    <xdr:to>
      <xdr:col>50</xdr:col>
      <xdr:colOff>165100</xdr:colOff>
      <xdr:row>79</xdr:row>
      <xdr:rowOff>149123</xdr:rowOff>
    </xdr:to>
    <xdr:sp macro="" textlink="">
      <xdr:nvSpPr>
        <xdr:cNvPr id="424" name="楕円 423"/>
        <xdr:cNvSpPr/>
      </xdr:nvSpPr>
      <xdr:spPr>
        <a:xfrm>
          <a:off x="9588500" y="135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140250</xdr:rowOff>
    </xdr:from>
    <xdr:ext cx="313932" cy="259045"/>
    <xdr:sp macro="" textlink="">
      <xdr:nvSpPr>
        <xdr:cNvPr id="425" name="テキスト ボックス 424"/>
        <xdr:cNvSpPr txBox="1"/>
      </xdr:nvSpPr>
      <xdr:spPr>
        <a:xfrm>
          <a:off x="9482333" y="13684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10970</xdr:rowOff>
    </xdr:from>
    <xdr:to>
      <xdr:col>46</xdr:col>
      <xdr:colOff>38100</xdr:colOff>
      <xdr:row>79</xdr:row>
      <xdr:rowOff>112570</xdr:rowOff>
    </xdr:to>
    <xdr:sp macro="" textlink="">
      <xdr:nvSpPr>
        <xdr:cNvPr id="426" name="楕円 425"/>
        <xdr:cNvSpPr/>
      </xdr:nvSpPr>
      <xdr:spPr>
        <a:xfrm>
          <a:off x="8699500" y="135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103697</xdr:rowOff>
    </xdr:from>
    <xdr:ext cx="469744" cy="259045"/>
    <xdr:sp macro="" textlink="">
      <xdr:nvSpPr>
        <xdr:cNvPr id="427" name="テキスト ボックス 426"/>
        <xdr:cNvSpPr txBox="1"/>
      </xdr:nvSpPr>
      <xdr:spPr>
        <a:xfrm>
          <a:off x="8515428" y="1364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129983</xdr:rowOff>
    </xdr:from>
    <xdr:to>
      <xdr:col>41</xdr:col>
      <xdr:colOff>101600</xdr:colOff>
      <xdr:row>79</xdr:row>
      <xdr:rowOff>60133</xdr:rowOff>
    </xdr:to>
    <xdr:sp macro="" textlink="">
      <xdr:nvSpPr>
        <xdr:cNvPr id="428" name="楕円 427"/>
        <xdr:cNvSpPr/>
      </xdr:nvSpPr>
      <xdr:spPr>
        <a:xfrm>
          <a:off x="7810500" y="135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51260</xdr:rowOff>
    </xdr:from>
    <xdr:ext cx="469744" cy="259045"/>
    <xdr:sp macro="" textlink="">
      <xdr:nvSpPr>
        <xdr:cNvPr id="429" name="テキスト ボックス 428"/>
        <xdr:cNvSpPr txBox="1"/>
      </xdr:nvSpPr>
      <xdr:spPr>
        <a:xfrm>
          <a:off x="7626428" y="1359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17152</xdr:rowOff>
    </xdr:from>
    <xdr:to>
      <xdr:col>36</xdr:col>
      <xdr:colOff>165100</xdr:colOff>
      <xdr:row>79</xdr:row>
      <xdr:rowOff>118752</xdr:rowOff>
    </xdr:to>
    <xdr:sp macro="" textlink="">
      <xdr:nvSpPr>
        <xdr:cNvPr id="430" name="楕円 429"/>
        <xdr:cNvSpPr/>
      </xdr:nvSpPr>
      <xdr:spPr>
        <a:xfrm>
          <a:off x="6921500" y="135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109879</xdr:rowOff>
    </xdr:from>
    <xdr:ext cx="469744" cy="259045"/>
    <xdr:sp macro="" textlink="">
      <xdr:nvSpPr>
        <xdr:cNvPr id="431" name="テキスト ボックス 430"/>
        <xdr:cNvSpPr txBox="1"/>
      </xdr:nvSpPr>
      <xdr:spPr>
        <a:xfrm>
          <a:off x="6737428" y="1365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66042</xdr:rowOff>
    </xdr:from>
    <xdr:to>
      <xdr:col>55</xdr:col>
      <xdr:colOff>0</xdr:colOff>
      <xdr:row>98</xdr:row>
      <xdr:rowOff>84770</xdr:rowOff>
    </xdr:to>
    <xdr:cxnSp macro="">
      <xdr:nvCxnSpPr>
        <xdr:cNvPr id="462" name="直線コネクタ 461"/>
        <xdr:cNvCxnSpPr/>
      </xdr:nvCxnSpPr>
      <xdr:spPr>
        <a:xfrm>
          <a:off x="9639300" y="16353792"/>
          <a:ext cx="838200" cy="5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66042</xdr:rowOff>
    </xdr:from>
    <xdr:to>
      <xdr:col>50</xdr:col>
      <xdr:colOff>114300</xdr:colOff>
      <xdr:row>97</xdr:row>
      <xdr:rowOff>140010</xdr:rowOff>
    </xdr:to>
    <xdr:cxnSp macro="">
      <xdr:nvCxnSpPr>
        <xdr:cNvPr id="465" name="直線コネクタ 464"/>
        <xdr:cNvCxnSpPr/>
      </xdr:nvCxnSpPr>
      <xdr:spPr>
        <a:xfrm flipV="1">
          <a:off x="8750300" y="16353792"/>
          <a:ext cx="889000" cy="4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140010</xdr:rowOff>
    </xdr:from>
    <xdr:to>
      <xdr:col>45</xdr:col>
      <xdr:colOff>177800</xdr:colOff>
      <xdr:row>98</xdr:row>
      <xdr:rowOff>80868</xdr:rowOff>
    </xdr:to>
    <xdr:cxnSp macro="">
      <xdr:nvCxnSpPr>
        <xdr:cNvPr id="468" name="直線コネクタ 467"/>
        <xdr:cNvCxnSpPr/>
      </xdr:nvCxnSpPr>
      <xdr:spPr>
        <a:xfrm flipV="1">
          <a:off x="7861300" y="16770660"/>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80868</xdr:rowOff>
    </xdr:from>
    <xdr:to>
      <xdr:col>41</xdr:col>
      <xdr:colOff>50800</xdr:colOff>
      <xdr:row>98</xdr:row>
      <xdr:rowOff>92625</xdr:rowOff>
    </xdr:to>
    <xdr:cxnSp macro="">
      <xdr:nvCxnSpPr>
        <xdr:cNvPr id="471" name="直線コネクタ 470"/>
        <xdr:cNvCxnSpPr/>
      </xdr:nvCxnSpPr>
      <xdr:spPr>
        <a:xfrm flipV="1">
          <a:off x="6972300" y="16882968"/>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33970</xdr:rowOff>
    </xdr:from>
    <xdr:to>
      <xdr:col>55</xdr:col>
      <xdr:colOff>50800</xdr:colOff>
      <xdr:row>98</xdr:row>
      <xdr:rowOff>135570</xdr:rowOff>
    </xdr:to>
    <xdr:sp macro="" textlink="">
      <xdr:nvSpPr>
        <xdr:cNvPr id="481" name="楕円 480"/>
        <xdr:cNvSpPr/>
      </xdr:nvSpPr>
      <xdr:spPr>
        <a:xfrm>
          <a:off x="10426700" y="168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12397</xdr:rowOff>
    </xdr:from>
    <xdr:ext cx="534377" cy="259045"/>
    <xdr:sp macro="" textlink="">
      <xdr:nvSpPr>
        <xdr:cNvPr id="482" name="普通建設事業費 （ うち更新整備　）該当値テキスト"/>
        <xdr:cNvSpPr txBox="1"/>
      </xdr:nvSpPr>
      <xdr:spPr>
        <a:xfrm>
          <a:off x="10528300" y="168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15242</xdr:rowOff>
    </xdr:from>
    <xdr:to>
      <xdr:col>50</xdr:col>
      <xdr:colOff>165100</xdr:colOff>
      <xdr:row>95</xdr:row>
      <xdr:rowOff>116842</xdr:rowOff>
    </xdr:to>
    <xdr:sp macro="" textlink="">
      <xdr:nvSpPr>
        <xdr:cNvPr id="483" name="楕円 482"/>
        <xdr:cNvSpPr/>
      </xdr:nvSpPr>
      <xdr:spPr>
        <a:xfrm>
          <a:off x="9588500" y="163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133369</xdr:rowOff>
    </xdr:from>
    <xdr:ext cx="534377" cy="259045"/>
    <xdr:sp macro="" textlink="">
      <xdr:nvSpPr>
        <xdr:cNvPr id="484" name="テキスト ボックス 483"/>
        <xdr:cNvSpPr txBox="1"/>
      </xdr:nvSpPr>
      <xdr:spPr>
        <a:xfrm>
          <a:off x="9372111" y="160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89210</xdr:rowOff>
    </xdr:from>
    <xdr:to>
      <xdr:col>46</xdr:col>
      <xdr:colOff>38100</xdr:colOff>
      <xdr:row>98</xdr:row>
      <xdr:rowOff>19360</xdr:rowOff>
    </xdr:to>
    <xdr:sp macro="" textlink="">
      <xdr:nvSpPr>
        <xdr:cNvPr id="485" name="楕円 484"/>
        <xdr:cNvSpPr/>
      </xdr:nvSpPr>
      <xdr:spPr>
        <a:xfrm>
          <a:off x="8699500" y="167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10487</xdr:rowOff>
    </xdr:from>
    <xdr:ext cx="534377" cy="259045"/>
    <xdr:sp macro="" textlink="">
      <xdr:nvSpPr>
        <xdr:cNvPr id="486" name="テキスト ボックス 485"/>
        <xdr:cNvSpPr txBox="1"/>
      </xdr:nvSpPr>
      <xdr:spPr>
        <a:xfrm>
          <a:off x="8483111" y="168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30068</xdr:rowOff>
    </xdr:from>
    <xdr:to>
      <xdr:col>41</xdr:col>
      <xdr:colOff>101600</xdr:colOff>
      <xdr:row>98</xdr:row>
      <xdr:rowOff>131668</xdr:rowOff>
    </xdr:to>
    <xdr:sp macro="" textlink="">
      <xdr:nvSpPr>
        <xdr:cNvPr id="487" name="楕円 486"/>
        <xdr:cNvSpPr/>
      </xdr:nvSpPr>
      <xdr:spPr>
        <a:xfrm>
          <a:off x="7810500" y="168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122795</xdr:rowOff>
    </xdr:from>
    <xdr:ext cx="534377" cy="259045"/>
    <xdr:sp macro="" textlink="">
      <xdr:nvSpPr>
        <xdr:cNvPr id="488" name="テキスト ボックス 487"/>
        <xdr:cNvSpPr txBox="1"/>
      </xdr:nvSpPr>
      <xdr:spPr>
        <a:xfrm>
          <a:off x="7594111" y="169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41825</xdr:rowOff>
    </xdr:from>
    <xdr:to>
      <xdr:col>36</xdr:col>
      <xdr:colOff>165100</xdr:colOff>
      <xdr:row>98</xdr:row>
      <xdr:rowOff>143425</xdr:rowOff>
    </xdr:to>
    <xdr:sp macro="" textlink="">
      <xdr:nvSpPr>
        <xdr:cNvPr id="489" name="楕円 488"/>
        <xdr:cNvSpPr/>
      </xdr:nvSpPr>
      <xdr:spPr>
        <a:xfrm>
          <a:off x="6921500" y="1684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134552</xdr:rowOff>
    </xdr:from>
    <xdr:ext cx="534377" cy="259045"/>
    <xdr:sp macro="" textlink="">
      <xdr:nvSpPr>
        <xdr:cNvPr id="490" name="テキスト ボックス 489"/>
        <xdr:cNvSpPr txBox="1"/>
      </xdr:nvSpPr>
      <xdr:spPr>
        <a:xfrm>
          <a:off x="6705111" y="169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22885</xdr:rowOff>
    </xdr:from>
    <xdr:to>
      <xdr:col>85</xdr:col>
      <xdr:colOff>127000</xdr:colOff>
      <xdr:row>39</xdr:row>
      <xdr:rowOff>42811</xdr:rowOff>
    </xdr:to>
    <xdr:cxnSp macro="">
      <xdr:nvCxnSpPr>
        <xdr:cNvPr id="519" name="直線コネクタ 518"/>
        <xdr:cNvCxnSpPr/>
      </xdr:nvCxnSpPr>
      <xdr:spPr>
        <a:xfrm flipV="1">
          <a:off x="15481300" y="6709435"/>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42811</xdr:rowOff>
    </xdr:from>
    <xdr:to>
      <xdr:col>81</xdr:col>
      <xdr:colOff>50800</xdr:colOff>
      <xdr:row>39</xdr:row>
      <xdr:rowOff>44450</xdr:rowOff>
    </xdr:to>
    <xdr:cxnSp macro="">
      <xdr:nvCxnSpPr>
        <xdr:cNvPr id="522" name="直線コネクタ 521"/>
        <xdr:cNvCxnSpPr/>
      </xdr:nvCxnSpPr>
      <xdr:spPr>
        <a:xfrm flipV="1">
          <a:off x="14592300" y="6729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143535</xdr:rowOff>
    </xdr:from>
    <xdr:to>
      <xdr:col>85</xdr:col>
      <xdr:colOff>177800</xdr:colOff>
      <xdr:row>39</xdr:row>
      <xdr:rowOff>73685</xdr:rowOff>
    </xdr:to>
    <xdr:sp macro="" textlink="">
      <xdr:nvSpPr>
        <xdr:cNvPr id="538" name="楕円 537"/>
        <xdr:cNvSpPr/>
      </xdr:nvSpPr>
      <xdr:spPr>
        <a:xfrm>
          <a:off x="162687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40" name="楕円 539"/>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84738</xdr:rowOff>
    </xdr:from>
    <xdr:ext cx="313932" cy="259045"/>
    <xdr:sp macro="" textlink="">
      <xdr:nvSpPr>
        <xdr:cNvPr id="541" name="テキスト ボックス 540"/>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18985</xdr:rowOff>
    </xdr:from>
    <xdr:to>
      <xdr:col>85</xdr:col>
      <xdr:colOff>127000</xdr:colOff>
      <xdr:row>78</xdr:row>
      <xdr:rowOff>25200</xdr:rowOff>
    </xdr:to>
    <xdr:cxnSp macro="">
      <xdr:nvCxnSpPr>
        <xdr:cNvPr id="629" name="直線コネクタ 628"/>
        <xdr:cNvCxnSpPr/>
      </xdr:nvCxnSpPr>
      <xdr:spPr>
        <a:xfrm flipV="1">
          <a:off x="15481300" y="13392085"/>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25200</xdr:rowOff>
    </xdr:from>
    <xdr:to>
      <xdr:col>81</xdr:col>
      <xdr:colOff>50800</xdr:colOff>
      <xdr:row>78</xdr:row>
      <xdr:rowOff>42517</xdr:rowOff>
    </xdr:to>
    <xdr:cxnSp macro="">
      <xdr:nvCxnSpPr>
        <xdr:cNvPr id="632" name="直線コネクタ 631"/>
        <xdr:cNvCxnSpPr/>
      </xdr:nvCxnSpPr>
      <xdr:spPr>
        <a:xfrm flipV="1">
          <a:off x="14592300" y="13398300"/>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42517</xdr:rowOff>
    </xdr:from>
    <xdr:to>
      <xdr:col>76</xdr:col>
      <xdr:colOff>114300</xdr:colOff>
      <xdr:row>78</xdr:row>
      <xdr:rowOff>50518</xdr:rowOff>
    </xdr:to>
    <xdr:cxnSp macro="">
      <xdr:nvCxnSpPr>
        <xdr:cNvPr id="635" name="直線コネクタ 634"/>
        <xdr:cNvCxnSpPr/>
      </xdr:nvCxnSpPr>
      <xdr:spPr>
        <a:xfrm flipV="1">
          <a:off x="13703300" y="134156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39945</xdr:rowOff>
    </xdr:from>
    <xdr:to>
      <xdr:col>71</xdr:col>
      <xdr:colOff>177800</xdr:colOff>
      <xdr:row>78</xdr:row>
      <xdr:rowOff>50518</xdr:rowOff>
    </xdr:to>
    <xdr:cxnSp macro="">
      <xdr:nvCxnSpPr>
        <xdr:cNvPr id="638" name="直線コネクタ 637"/>
        <xdr:cNvCxnSpPr/>
      </xdr:nvCxnSpPr>
      <xdr:spPr>
        <a:xfrm>
          <a:off x="12814300" y="1341304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139635</xdr:rowOff>
    </xdr:from>
    <xdr:to>
      <xdr:col>85</xdr:col>
      <xdr:colOff>177800</xdr:colOff>
      <xdr:row>78</xdr:row>
      <xdr:rowOff>69785</xdr:rowOff>
    </xdr:to>
    <xdr:sp macro="" textlink="">
      <xdr:nvSpPr>
        <xdr:cNvPr id="648" name="楕円 647"/>
        <xdr:cNvSpPr/>
      </xdr:nvSpPr>
      <xdr:spPr>
        <a:xfrm>
          <a:off x="16268700" y="133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118062</xdr:rowOff>
    </xdr:from>
    <xdr:ext cx="534377" cy="259045"/>
    <xdr:sp macro="" textlink="">
      <xdr:nvSpPr>
        <xdr:cNvPr id="649" name="公債費該当値テキスト"/>
        <xdr:cNvSpPr txBox="1"/>
      </xdr:nvSpPr>
      <xdr:spPr>
        <a:xfrm>
          <a:off x="16370300" y="133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145850</xdr:rowOff>
    </xdr:from>
    <xdr:to>
      <xdr:col>81</xdr:col>
      <xdr:colOff>101600</xdr:colOff>
      <xdr:row>78</xdr:row>
      <xdr:rowOff>76000</xdr:rowOff>
    </xdr:to>
    <xdr:sp macro="" textlink="">
      <xdr:nvSpPr>
        <xdr:cNvPr id="650" name="楕円 649"/>
        <xdr:cNvSpPr/>
      </xdr:nvSpPr>
      <xdr:spPr>
        <a:xfrm>
          <a:off x="15430500" y="13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67127</xdr:rowOff>
    </xdr:from>
    <xdr:ext cx="534377" cy="259045"/>
    <xdr:sp macro="" textlink="">
      <xdr:nvSpPr>
        <xdr:cNvPr id="651" name="テキスト ボックス 650"/>
        <xdr:cNvSpPr txBox="1"/>
      </xdr:nvSpPr>
      <xdr:spPr>
        <a:xfrm>
          <a:off x="15214111" y="134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163167</xdr:rowOff>
    </xdr:from>
    <xdr:to>
      <xdr:col>76</xdr:col>
      <xdr:colOff>165100</xdr:colOff>
      <xdr:row>78</xdr:row>
      <xdr:rowOff>93317</xdr:rowOff>
    </xdr:to>
    <xdr:sp macro="" textlink="">
      <xdr:nvSpPr>
        <xdr:cNvPr id="652" name="楕円 651"/>
        <xdr:cNvSpPr/>
      </xdr:nvSpPr>
      <xdr:spPr>
        <a:xfrm>
          <a:off x="14541500" y="133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84444</xdr:rowOff>
    </xdr:from>
    <xdr:ext cx="534377" cy="259045"/>
    <xdr:sp macro="" textlink="">
      <xdr:nvSpPr>
        <xdr:cNvPr id="653" name="テキスト ボックス 652"/>
        <xdr:cNvSpPr txBox="1"/>
      </xdr:nvSpPr>
      <xdr:spPr>
        <a:xfrm>
          <a:off x="14325111" y="134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171168</xdr:rowOff>
    </xdr:from>
    <xdr:to>
      <xdr:col>72</xdr:col>
      <xdr:colOff>38100</xdr:colOff>
      <xdr:row>78</xdr:row>
      <xdr:rowOff>101318</xdr:rowOff>
    </xdr:to>
    <xdr:sp macro="" textlink="">
      <xdr:nvSpPr>
        <xdr:cNvPr id="654" name="楕円 653"/>
        <xdr:cNvSpPr/>
      </xdr:nvSpPr>
      <xdr:spPr>
        <a:xfrm>
          <a:off x="13652500" y="133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92445</xdr:rowOff>
    </xdr:from>
    <xdr:ext cx="534377" cy="259045"/>
    <xdr:sp macro="" textlink="">
      <xdr:nvSpPr>
        <xdr:cNvPr id="655" name="テキスト ボックス 654"/>
        <xdr:cNvSpPr txBox="1"/>
      </xdr:nvSpPr>
      <xdr:spPr>
        <a:xfrm>
          <a:off x="13436111" y="134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160595</xdr:rowOff>
    </xdr:from>
    <xdr:to>
      <xdr:col>67</xdr:col>
      <xdr:colOff>101600</xdr:colOff>
      <xdr:row>78</xdr:row>
      <xdr:rowOff>90745</xdr:rowOff>
    </xdr:to>
    <xdr:sp macro="" textlink="">
      <xdr:nvSpPr>
        <xdr:cNvPr id="656" name="楕円 655"/>
        <xdr:cNvSpPr/>
      </xdr:nvSpPr>
      <xdr:spPr>
        <a:xfrm>
          <a:off x="12763500" y="133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81872</xdr:rowOff>
    </xdr:from>
    <xdr:ext cx="534377" cy="259045"/>
    <xdr:sp macro="" textlink="">
      <xdr:nvSpPr>
        <xdr:cNvPr id="657" name="テキスト ボックス 656"/>
        <xdr:cNvSpPr txBox="1"/>
      </xdr:nvSpPr>
      <xdr:spPr>
        <a:xfrm>
          <a:off x="12547111" y="134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157683</xdr:rowOff>
    </xdr:from>
    <xdr:to>
      <xdr:col>85</xdr:col>
      <xdr:colOff>127000</xdr:colOff>
      <xdr:row>99</xdr:row>
      <xdr:rowOff>18217</xdr:rowOff>
    </xdr:to>
    <xdr:cxnSp macro="">
      <xdr:nvCxnSpPr>
        <xdr:cNvPr id="686" name="直線コネクタ 685"/>
        <xdr:cNvCxnSpPr/>
      </xdr:nvCxnSpPr>
      <xdr:spPr>
        <a:xfrm flipV="1">
          <a:off x="15481300" y="16959783"/>
          <a:ext cx="8382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18217</xdr:rowOff>
    </xdr:from>
    <xdr:to>
      <xdr:col>81</xdr:col>
      <xdr:colOff>50800</xdr:colOff>
      <xdr:row>99</xdr:row>
      <xdr:rowOff>37478</xdr:rowOff>
    </xdr:to>
    <xdr:cxnSp macro="">
      <xdr:nvCxnSpPr>
        <xdr:cNvPr id="689" name="直線コネクタ 688"/>
        <xdr:cNvCxnSpPr/>
      </xdr:nvCxnSpPr>
      <xdr:spPr>
        <a:xfrm flipV="1">
          <a:off x="14592300" y="16991767"/>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9550</xdr:rowOff>
    </xdr:from>
    <xdr:to>
      <xdr:col>76</xdr:col>
      <xdr:colOff>114300</xdr:colOff>
      <xdr:row>99</xdr:row>
      <xdr:rowOff>37478</xdr:rowOff>
    </xdr:to>
    <xdr:cxnSp macro="">
      <xdr:nvCxnSpPr>
        <xdr:cNvPr id="692" name="直線コネクタ 691"/>
        <xdr:cNvCxnSpPr/>
      </xdr:nvCxnSpPr>
      <xdr:spPr>
        <a:xfrm>
          <a:off x="13703300" y="16983100"/>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9550</xdr:rowOff>
    </xdr:from>
    <xdr:to>
      <xdr:col>71</xdr:col>
      <xdr:colOff>177800</xdr:colOff>
      <xdr:row>99</xdr:row>
      <xdr:rowOff>37897</xdr:rowOff>
    </xdr:to>
    <xdr:cxnSp macro="">
      <xdr:nvCxnSpPr>
        <xdr:cNvPr id="695" name="直線コネクタ 694"/>
        <xdr:cNvCxnSpPr/>
      </xdr:nvCxnSpPr>
      <xdr:spPr>
        <a:xfrm flipV="1">
          <a:off x="12814300" y="16983100"/>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106883</xdr:rowOff>
    </xdr:from>
    <xdr:to>
      <xdr:col>85</xdr:col>
      <xdr:colOff>177800</xdr:colOff>
      <xdr:row>99</xdr:row>
      <xdr:rowOff>37033</xdr:rowOff>
    </xdr:to>
    <xdr:sp macro="" textlink="">
      <xdr:nvSpPr>
        <xdr:cNvPr id="705" name="楕円 704"/>
        <xdr:cNvSpPr/>
      </xdr:nvSpPr>
      <xdr:spPr>
        <a:xfrm>
          <a:off x="16268700" y="1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21810</xdr:rowOff>
    </xdr:from>
    <xdr:ext cx="469744" cy="259045"/>
    <xdr:sp macro="" textlink="">
      <xdr:nvSpPr>
        <xdr:cNvPr id="706" name="積立金該当値テキスト"/>
        <xdr:cNvSpPr txBox="1"/>
      </xdr:nvSpPr>
      <xdr:spPr>
        <a:xfrm>
          <a:off x="16370300" y="168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138867</xdr:rowOff>
    </xdr:from>
    <xdr:to>
      <xdr:col>81</xdr:col>
      <xdr:colOff>101600</xdr:colOff>
      <xdr:row>99</xdr:row>
      <xdr:rowOff>69017</xdr:rowOff>
    </xdr:to>
    <xdr:sp macro="" textlink="">
      <xdr:nvSpPr>
        <xdr:cNvPr id="707" name="楕円 706"/>
        <xdr:cNvSpPr/>
      </xdr:nvSpPr>
      <xdr:spPr>
        <a:xfrm>
          <a:off x="15430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60144</xdr:rowOff>
    </xdr:from>
    <xdr:ext cx="469744" cy="259045"/>
    <xdr:sp macro="" textlink="">
      <xdr:nvSpPr>
        <xdr:cNvPr id="708" name="テキスト ボックス 707"/>
        <xdr:cNvSpPr txBox="1"/>
      </xdr:nvSpPr>
      <xdr:spPr>
        <a:xfrm>
          <a:off x="15246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158128</xdr:rowOff>
    </xdr:from>
    <xdr:to>
      <xdr:col>76</xdr:col>
      <xdr:colOff>165100</xdr:colOff>
      <xdr:row>99</xdr:row>
      <xdr:rowOff>88278</xdr:rowOff>
    </xdr:to>
    <xdr:sp macro="" textlink="">
      <xdr:nvSpPr>
        <xdr:cNvPr id="709" name="楕円 708"/>
        <xdr:cNvSpPr/>
      </xdr:nvSpPr>
      <xdr:spPr>
        <a:xfrm>
          <a:off x="14541500" y="169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79405</xdr:rowOff>
    </xdr:from>
    <xdr:ext cx="378565" cy="259045"/>
    <xdr:sp macro="" textlink="">
      <xdr:nvSpPr>
        <xdr:cNvPr id="710" name="テキスト ボックス 709"/>
        <xdr:cNvSpPr txBox="1"/>
      </xdr:nvSpPr>
      <xdr:spPr>
        <a:xfrm>
          <a:off x="14403017" y="1705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130200</xdr:rowOff>
    </xdr:from>
    <xdr:to>
      <xdr:col>72</xdr:col>
      <xdr:colOff>38100</xdr:colOff>
      <xdr:row>99</xdr:row>
      <xdr:rowOff>60350</xdr:rowOff>
    </xdr:to>
    <xdr:sp macro="" textlink="">
      <xdr:nvSpPr>
        <xdr:cNvPr id="711" name="楕円 710"/>
        <xdr:cNvSpPr/>
      </xdr:nvSpPr>
      <xdr:spPr>
        <a:xfrm>
          <a:off x="13652500" y="169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51477</xdr:rowOff>
    </xdr:from>
    <xdr:ext cx="469744" cy="259045"/>
    <xdr:sp macro="" textlink="">
      <xdr:nvSpPr>
        <xdr:cNvPr id="712" name="テキスト ボックス 711"/>
        <xdr:cNvSpPr txBox="1"/>
      </xdr:nvSpPr>
      <xdr:spPr>
        <a:xfrm>
          <a:off x="13468428" y="170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158547</xdr:rowOff>
    </xdr:from>
    <xdr:to>
      <xdr:col>67</xdr:col>
      <xdr:colOff>101600</xdr:colOff>
      <xdr:row>99</xdr:row>
      <xdr:rowOff>88697</xdr:rowOff>
    </xdr:to>
    <xdr:sp macro="" textlink="">
      <xdr:nvSpPr>
        <xdr:cNvPr id="713" name="楕円 712"/>
        <xdr:cNvSpPr/>
      </xdr:nvSpPr>
      <xdr:spPr>
        <a:xfrm>
          <a:off x="12763500" y="169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79824</xdr:rowOff>
    </xdr:from>
    <xdr:ext cx="378565" cy="259045"/>
    <xdr:sp macro="" textlink="">
      <xdr:nvSpPr>
        <xdr:cNvPr id="714" name="テキスト ボックス 713"/>
        <xdr:cNvSpPr txBox="1"/>
      </xdr:nvSpPr>
      <xdr:spPr>
        <a:xfrm>
          <a:off x="12625017" y="1705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33673</xdr:rowOff>
    </xdr:from>
    <xdr:to>
      <xdr:col>116</xdr:col>
      <xdr:colOff>63500</xdr:colOff>
      <xdr:row>39</xdr:row>
      <xdr:rowOff>93545</xdr:rowOff>
    </xdr:to>
    <xdr:cxnSp macro="">
      <xdr:nvCxnSpPr>
        <xdr:cNvPr id="745" name="直線コネクタ 744"/>
        <xdr:cNvCxnSpPr/>
      </xdr:nvCxnSpPr>
      <xdr:spPr>
        <a:xfrm>
          <a:off x="21323300" y="6720223"/>
          <a:ext cx="8382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33673</xdr:rowOff>
    </xdr:from>
    <xdr:to>
      <xdr:col>111</xdr:col>
      <xdr:colOff>177800</xdr:colOff>
      <xdr:row>39</xdr:row>
      <xdr:rowOff>98878</xdr:rowOff>
    </xdr:to>
    <xdr:cxnSp macro="">
      <xdr:nvCxnSpPr>
        <xdr:cNvPr id="748" name="直線コネクタ 747"/>
        <xdr:cNvCxnSpPr/>
      </xdr:nvCxnSpPr>
      <xdr:spPr>
        <a:xfrm flipV="1">
          <a:off x="20434300" y="6720223"/>
          <a:ext cx="889000" cy="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42745</xdr:rowOff>
    </xdr:from>
    <xdr:to>
      <xdr:col>116</xdr:col>
      <xdr:colOff>114300</xdr:colOff>
      <xdr:row>39</xdr:row>
      <xdr:rowOff>144345</xdr:rowOff>
    </xdr:to>
    <xdr:sp macro="" textlink="">
      <xdr:nvSpPr>
        <xdr:cNvPr id="764" name="楕円 763"/>
        <xdr:cNvSpPr/>
      </xdr:nvSpPr>
      <xdr:spPr>
        <a:xfrm>
          <a:off x="221107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129122</xdr:rowOff>
    </xdr:from>
    <xdr:ext cx="313932" cy="259045"/>
    <xdr:sp macro="" textlink="">
      <xdr:nvSpPr>
        <xdr:cNvPr id="765" name="投資及び出資金該当値テキスト"/>
        <xdr:cNvSpPr txBox="1"/>
      </xdr:nvSpPr>
      <xdr:spPr>
        <a:xfrm>
          <a:off x="22212300" y="6644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154323</xdr:rowOff>
    </xdr:from>
    <xdr:to>
      <xdr:col>112</xdr:col>
      <xdr:colOff>38100</xdr:colOff>
      <xdr:row>39</xdr:row>
      <xdr:rowOff>84473</xdr:rowOff>
    </xdr:to>
    <xdr:sp macro="" textlink="">
      <xdr:nvSpPr>
        <xdr:cNvPr id="766" name="楕円 765"/>
        <xdr:cNvSpPr/>
      </xdr:nvSpPr>
      <xdr:spPr>
        <a:xfrm>
          <a:off x="21272500" y="66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75600</xdr:rowOff>
    </xdr:from>
    <xdr:ext cx="378565" cy="259045"/>
    <xdr:sp macro="" textlink="">
      <xdr:nvSpPr>
        <xdr:cNvPr id="767" name="テキスト ボックス 766"/>
        <xdr:cNvSpPr txBox="1"/>
      </xdr:nvSpPr>
      <xdr:spPr>
        <a:xfrm>
          <a:off x="21134017" y="676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148296</xdr:rowOff>
    </xdr:from>
    <xdr:to>
      <xdr:col>116</xdr:col>
      <xdr:colOff>63500</xdr:colOff>
      <xdr:row>74</xdr:row>
      <xdr:rowOff>13147</xdr:rowOff>
    </xdr:to>
    <xdr:cxnSp macro="">
      <xdr:nvCxnSpPr>
        <xdr:cNvPr id="858" name="直線コネクタ 857"/>
        <xdr:cNvCxnSpPr/>
      </xdr:nvCxnSpPr>
      <xdr:spPr>
        <a:xfrm flipV="1">
          <a:off x="21323300" y="12664146"/>
          <a:ext cx="8382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13147</xdr:rowOff>
    </xdr:from>
    <xdr:to>
      <xdr:col>111</xdr:col>
      <xdr:colOff>177800</xdr:colOff>
      <xdr:row>74</xdr:row>
      <xdr:rowOff>63530</xdr:rowOff>
    </xdr:to>
    <xdr:cxnSp macro="">
      <xdr:nvCxnSpPr>
        <xdr:cNvPr id="861" name="直線コネクタ 860"/>
        <xdr:cNvCxnSpPr/>
      </xdr:nvCxnSpPr>
      <xdr:spPr>
        <a:xfrm flipV="1">
          <a:off x="20434300" y="1270044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46820</xdr:rowOff>
    </xdr:from>
    <xdr:to>
      <xdr:col>107</xdr:col>
      <xdr:colOff>50800</xdr:colOff>
      <xdr:row>74</xdr:row>
      <xdr:rowOff>63530</xdr:rowOff>
    </xdr:to>
    <xdr:cxnSp macro="">
      <xdr:nvCxnSpPr>
        <xdr:cNvPr id="864" name="直線コネクタ 863"/>
        <xdr:cNvCxnSpPr/>
      </xdr:nvCxnSpPr>
      <xdr:spPr>
        <a:xfrm>
          <a:off x="19545300" y="1273412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46820</xdr:rowOff>
    </xdr:from>
    <xdr:to>
      <xdr:col>102</xdr:col>
      <xdr:colOff>114300</xdr:colOff>
      <xdr:row>74</xdr:row>
      <xdr:rowOff>145346</xdr:rowOff>
    </xdr:to>
    <xdr:cxnSp macro="">
      <xdr:nvCxnSpPr>
        <xdr:cNvPr id="867" name="直線コネクタ 866"/>
        <xdr:cNvCxnSpPr/>
      </xdr:nvCxnSpPr>
      <xdr:spPr>
        <a:xfrm flipV="1">
          <a:off x="18656300" y="12734120"/>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97496</xdr:rowOff>
    </xdr:from>
    <xdr:to>
      <xdr:col>116</xdr:col>
      <xdr:colOff>114300</xdr:colOff>
      <xdr:row>74</xdr:row>
      <xdr:rowOff>27646</xdr:rowOff>
    </xdr:to>
    <xdr:sp macro="" textlink="">
      <xdr:nvSpPr>
        <xdr:cNvPr id="877" name="楕円 876"/>
        <xdr:cNvSpPr/>
      </xdr:nvSpPr>
      <xdr:spPr>
        <a:xfrm>
          <a:off x="22110700" y="126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120373</xdr:rowOff>
    </xdr:from>
    <xdr:ext cx="534377" cy="259045"/>
    <xdr:sp macro="" textlink="">
      <xdr:nvSpPr>
        <xdr:cNvPr id="878" name="繰出金該当値テキスト"/>
        <xdr:cNvSpPr txBox="1"/>
      </xdr:nvSpPr>
      <xdr:spPr>
        <a:xfrm>
          <a:off x="22212300" y="12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133797</xdr:rowOff>
    </xdr:from>
    <xdr:to>
      <xdr:col>112</xdr:col>
      <xdr:colOff>38100</xdr:colOff>
      <xdr:row>74</xdr:row>
      <xdr:rowOff>63947</xdr:rowOff>
    </xdr:to>
    <xdr:sp macro="" textlink="">
      <xdr:nvSpPr>
        <xdr:cNvPr id="879" name="楕円 878"/>
        <xdr:cNvSpPr/>
      </xdr:nvSpPr>
      <xdr:spPr>
        <a:xfrm>
          <a:off x="21272500" y="126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80474</xdr:rowOff>
    </xdr:from>
    <xdr:ext cx="534377" cy="259045"/>
    <xdr:sp macro="" textlink="">
      <xdr:nvSpPr>
        <xdr:cNvPr id="880" name="テキスト ボックス 879"/>
        <xdr:cNvSpPr txBox="1"/>
      </xdr:nvSpPr>
      <xdr:spPr>
        <a:xfrm>
          <a:off x="21056111" y="1242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12730</xdr:rowOff>
    </xdr:from>
    <xdr:to>
      <xdr:col>107</xdr:col>
      <xdr:colOff>101600</xdr:colOff>
      <xdr:row>74</xdr:row>
      <xdr:rowOff>114330</xdr:rowOff>
    </xdr:to>
    <xdr:sp macro="" textlink="">
      <xdr:nvSpPr>
        <xdr:cNvPr id="881" name="楕円 880"/>
        <xdr:cNvSpPr/>
      </xdr:nvSpPr>
      <xdr:spPr>
        <a:xfrm>
          <a:off x="20383500" y="12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130857</xdr:rowOff>
    </xdr:from>
    <xdr:ext cx="534377" cy="259045"/>
    <xdr:sp macro="" textlink="">
      <xdr:nvSpPr>
        <xdr:cNvPr id="882" name="テキスト ボックス 881"/>
        <xdr:cNvSpPr txBox="1"/>
      </xdr:nvSpPr>
      <xdr:spPr>
        <a:xfrm>
          <a:off x="20167111" y="124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167470</xdr:rowOff>
    </xdr:from>
    <xdr:to>
      <xdr:col>102</xdr:col>
      <xdr:colOff>165100</xdr:colOff>
      <xdr:row>74</xdr:row>
      <xdr:rowOff>97620</xdr:rowOff>
    </xdr:to>
    <xdr:sp macro="" textlink="">
      <xdr:nvSpPr>
        <xdr:cNvPr id="883" name="楕円 882"/>
        <xdr:cNvSpPr/>
      </xdr:nvSpPr>
      <xdr:spPr>
        <a:xfrm>
          <a:off x="19494500" y="1268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114147</xdr:rowOff>
    </xdr:from>
    <xdr:ext cx="534377" cy="259045"/>
    <xdr:sp macro="" textlink="">
      <xdr:nvSpPr>
        <xdr:cNvPr id="884" name="テキスト ボックス 883"/>
        <xdr:cNvSpPr txBox="1"/>
      </xdr:nvSpPr>
      <xdr:spPr>
        <a:xfrm>
          <a:off x="19278111" y="124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94546</xdr:rowOff>
    </xdr:from>
    <xdr:to>
      <xdr:col>98</xdr:col>
      <xdr:colOff>38100</xdr:colOff>
      <xdr:row>75</xdr:row>
      <xdr:rowOff>24696</xdr:rowOff>
    </xdr:to>
    <xdr:sp macro="" textlink="">
      <xdr:nvSpPr>
        <xdr:cNvPr id="885" name="楕円 884"/>
        <xdr:cNvSpPr/>
      </xdr:nvSpPr>
      <xdr:spPr>
        <a:xfrm>
          <a:off x="18605500" y="127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41223</xdr:rowOff>
    </xdr:from>
    <xdr:ext cx="534377" cy="259045"/>
    <xdr:sp macro="" textlink="">
      <xdr:nvSpPr>
        <xdr:cNvPr id="886" name="テキスト ボックス 885"/>
        <xdr:cNvSpPr txBox="1"/>
      </xdr:nvSpPr>
      <xdr:spPr>
        <a:xfrm>
          <a:off x="18389111" y="125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343,965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103,036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64,061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円）、繰出金（</a:t>
          </a:r>
          <a:r>
            <a:rPr kumimoji="1" lang="en-US" altLang="ja-JP" sz="1300">
              <a:solidFill>
                <a:srgbClr val="000000"/>
              </a:solidFill>
              <a:latin typeface="ＭＳ Ｐゴシック" panose="020B0600070205080204" pitchFamily="50" charset="-128"/>
              <a:ea typeface="ＭＳ Ｐゴシック" panose="020B0600070205080204" pitchFamily="50" charset="-128"/>
            </a:rPr>
            <a:t>57,124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類似団体と比較して住民一人当たりのコストは高くなっている。生活保護費は前年度を下回ったものの、依然として高止まりしているほか、障害福祉サービス費等の社会福祉費が増加傾向にあり、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人件費については、公立保育所が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か所を含む）あることがコスト増の要因であると考えられるが、事務の効率化や民間委託の検討など今後も引き続き人件費の抑制に努めていく。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繰出金については、整備途上である公共下水道事業への繰出が大きくなっていることが要因であることから、基準外の繰出のあり方や、受益と負担の公平性などについて、引き続き検討していく必要がある。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120040</xdr:rowOff>
    </xdr:from>
    <xdr:to>
      <xdr:col>24</xdr:col>
      <xdr:colOff>63500</xdr:colOff>
      <xdr:row>35</xdr:row>
      <xdr:rowOff>139243</xdr:rowOff>
    </xdr:to>
    <xdr:cxnSp macro="">
      <xdr:nvCxnSpPr>
        <xdr:cNvPr id="59" name="直線コネクタ 58"/>
        <xdr:cNvCxnSpPr/>
      </xdr:nvCxnSpPr>
      <xdr:spPr>
        <a:xfrm flipV="1">
          <a:off x="3797300" y="6120790"/>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35</xdr:row>
      <xdr:rowOff>139243</xdr:rowOff>
    </xdr:to>
    <xdr:cxnSp macro="">
      <xdr:nvCxnSpPr>
        <xdr:cNvPr id="62" name="直線コネクタ 61"/>
        <xdr:cNvCxnSpPr/>
      </xdr:nvCxnSpPr>
      <xdr:spPr>
        <a:xfrm>
          <a:off x="2908300" y="61322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170790</xdr:rowOff>
    </xdr:from>
    <xdr:to>
      <xdr:col>15</xdr:col>
      <xdr:colOff>50800</xdr:colOff>
      <xdr:row>35</xdr:row>
      <xdr:rowOff>131470</xdr:rowOff>
    </xdr:to>
    <xdr:cxnSp macro="">
      <xdr:nvCxnSpPr>
        <xdr:cNvPr id="65" name="直線コネクタ 64"/>
        <xdr:cNvCxnSpPr/>
      </xdr:nvCxnSpPr>
      <xdr:spPr>
        <a:xfrm>
          <a:off x="2019300" y="600009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170790</xdr:rowOff>
    </xdr:from>
    <xdr:to>
      <xdr:col>10</xdr:col>
      <xdr:colOff>114300</xdr:colOff>
      <xdr:row>35</xdr:row>
      <xdr:rowOff>45974</xdr:rowOff>
    </xdr:to>
    <xdr:cxnSp macro="">
      <xdr:nvCxnSpPr>
        <xdr:cNvPr id="68" name="直線コネクタ 67"/>
        <xdr:cNvCxnSpPr/>
      </xdr:nvCxnSpPr>
      <xdr:spPr>
        <a:xfrm flipV="1">
          <a:off x="1130300" y="600009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69240</xdr:rowOff>
    </xdr:from>
    <xdr:to>
      <xdr:col>24</xdr:col>
      <xdr:colOff>114300</xdr:colOff>
      <xdr:row>35</xdr:row>
      <xdr:rowOff>170840</xdr:rowOff>
    </xdr:to>
    <xdr:sp macro="" textlink="">
      <xdr:nvSpPr>
        <xdr:cNvPr id="78" name="楕円 77"/>
        <xdr:cNvSpPr/>
      </xdr:nvSpPr>
      <xdr:spPr>
        <a:xfrm>
          <a:off x="45847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47667</xdr:rowOff>
    </xdr:from>
    <xdr:ext cx="469744" cy="259045"/>
    <xdr:sp macro="" textlink="">
      <xdr:nvSpPr>
        <xdr:cNvPr id="79" name="議会費該当値テキスト"/>
        <xdr:cNvSpPr txBox="1"/>
      </xdr:nvSpPr>
      <xdr:spPr>
        <a:xfrm>
          <a:off x="4686300" y="60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88443</xdr:rowOff>
    </xdr:from>
    <xdr:to>
      <xdr:col>20</xdr:col>
      <xdr:colOff>38100</xdr:colOff>
      <xdr:row>36</xdr:row>
      <xdr:rowOff>18593</xdr:rowOff>
    </xdr:to>
    <xdr:sp macro="" textlink="">
      <xdr:nvSpPr>
        <xdr:cNvPr id="80" name="楕円 79"/>
        <xdr:cNvSpPr/>
      </xdr:nvSpPr>
      <xdr:spPr>
        <a:xfrm>
          <a:off x="3746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9720</xdr:rowOff>
    </xdr:from>
    <xdr:ext cx="469744" cy="259045"/>
    <xdr:sp macro="" textlink="">
      <xdr:nvSpPr>
        <xdr:cNvPr id="81" name="テキスト ボックス 80"/>
        <xdr:cNvSpPr txBox="1"/>
      </xdr:nvSpPr>
      <xdr:spPr>
        <a:xfrm>
          <a:off x="3562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80670</xdr:rowOff>
    </xdr:from>
    <xdr:to>
      <xdr:col>15</xdr:col>
      <xdr:colOff>101600</xdr:colOff>
      <xdr:row>36</xdr:row>
      <xdr:rowOff>10820</xdr:rowOff>
    </xdr:to>
    <xdr:sp macro="" textlink="">
      <xdr:nvSpPr>
        <xdr:cNvPr id="82" name="楕円 81"/>
        <xdr:cNvSpPr/>
      </xdr:nvSpPr>
      <xdr:spPr>
        <a:xfrm>
          <a:off x="2857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1947</xdr:rowOff>
    </xdr:from>
    <xdr:ext cx="469744" cy="259045"/>
    <xdr:sp macro="" textlink="">
      <xdr:nvSpPr>
        <xdr:cNvPr id="83" name="テキスト ボックス 82"/>
        <xdr:cNvSpPr txBox="1"/>
      </xdr:nvSpPr>
      <xdr:spPr>
        <a:xfrm>
          <a:off x="2673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119990</xdr:rowOff>
    </xdr:from>
    <xdr:to>
      <xdr:col>10</xdr:col>
      <xdr:colOff>165100</xdr:colOff>
      <xdr:row>35</xdr:row>
      <xdr:rowOff>50140</xdr:rowOff>
    </xdr:to>
    <xdr:sp macro="" textlink="">
      <xdr:nvSpPr>
        <xdr:cNvPr id="84" name="楕円 83"/>
        <xdr:cNvSpPr/>
      </xdr:nvSpPr>
      <xdr:spPr>
        <a:xfrm>
          <a:off x="1968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41267</xdr:rowOff>
    </xdr:from>
    <xdr:ext cx="469744" cy="259045"/>
    <xdr:sp macro="" textlink="">
      <xdr:nvSpPr>
        <xdr:cNvPr id="85" name="テキスト ボックス 84"/>
        <xdr:cNvSpPr txBox="1"/>
      </xdr:nvSpPr>
      <xdr:spPr>
        <a:xfrm>
          <a:off x="1784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166624</xdr:rowOff>
    </xdr:from>
    <xdr:to>
      <xdr:col>6</xdr:col>
      <xdr:colOff>38100</xdr:colOff>
      <xdr:row>35</xdr:row>
      <xdr:rowOff>96774</xdr:rowOff>
    </xdr:to>
    <xdr:sp macro="" textlink="">
      <xdr:nvSpPr>
        <xdr:cNvPr id="86" name="楕円 85"/>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87901</xdr:rowOff>
    </xdr:from>
    <xdr:ext cx="469744" cy="259045"/>
    <xdr:sp macro="" textlink="">
      <xdr:nvSpPr>
        <xdr:cNvPr id="87" name="テキスト ボックス 86"/>
        <xdr:cNvSpPr txBox="1"/>
      </xdr:nvSpPr>
      <xdr:spPr>
        <a:xfrm>
          <a:off x="895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168650</xdr:rowOff>
    </xdr:from>
    <xdr:to>
      <xdr:col>24</xdr:col>
      <xdr:colOff>63500</xdr:colOff>
      <xdr:row>58</xdr:row>
      <xdr:rowOff>19717</xdr:rowOff>
    </xdr:to>
    <xdr:cxnSp macro="">
      <xdr:nvCxnSpPr>
        <xdr:cNvPr id="119" name="直線コネクタ 118"/>
        <xdr:cNvCxnSpPr/>
      </xdr:nvCxnSpPr>
      <xdr:spPr>
        <a:xfrm flipV="1">
          <a:off x="3797300" y="9941300"/>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19717</xdr:rowOff>
    </xdr:from>
    <xdr:to>
      <xdr:col>19</xdr:col>
      <xdr:colOff>177800</xdr:colOff>
      <xdr:row>58</xdr:row>
      <xdr:rowOff>57976</xdr:rowOff>
    </xdr:to>
    <xdr:cxnSp macro="">
      <xdr:nvCxnSpPr>
        <xdr:cNvPr id="122" name="直線コネクタ 121"/>
        <xdr:cNvCxnSpPr/>
      </xdr:nvCxnSpPr>
      <xdr:spPr>
        <a:xfrm flipV="1">
          <a:off x="2908300" y="9963817"/>
          <a:ext cx="889000" cy="3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22689</xdr:rowOff>
    </xdr:from>
    <xdr:to>
      <xdr:col>15</xdr:col>
      <xdr:colOff>50800</xdr:colOff>
      <xdr:row>58</xdr:row>
      <xdr:rowOff>57976</xdr:rowOff>
    </xdr:to>
    <xdr:cxnSp macro="">
      <xdr:nvCxnSpPr>
        <xdr:cNvPr id="125" name="直線コネクタ 124"/>
        <xdr:cNvCxnSpPr/>
      </xdr:nvCxnSpPr>
      <xdr:spPr>
        <a:xfrm>
          <a:off x="2019300" y="9966789"/>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22689</xdr:rowOff>
    </xdr:from>
    <xdr:to>
      <xdr:col>10</xdr:col>
      <xdr:colOff>114300</xdr:colOff>
      <xdr:row>58</xdr:row>
      <xdr:rowOff>75153</xdr:rowOff>
    </xdr:to>
    <xdr:cxnSp macro="">
      <xdr:nvCxnSpPr>
        <xdr:cNvPr id="128" name="直線コネクタ 127"/>
        <xdr:cNvCxnSpPr/>
      </xdr:nvCxnSpPr>
      <xdr:spPr>
        <a:xfrm flipV="1">
          <a:off x="1130300" y="9966789"/>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117850</xdr:rowOff>
    </xdr:from>
    <xdr:to>
      <xdr:col>24</xdr:col>
      <xdr:colOff>114300</xdr:colOff>
      <xdr:row>58</xdr:row>
      <xdr:rowOff>48000</xdr:rowOff>
    </xdr:to>
    <xdr:sp macro="" textlink="">
      <xdr:nvSpPr>
        <xdr:cNvPr id="138" name="楕円 137"/>
        <xdr:cNvSpPr/>
      </xdr:nvSpPr>
      <xdr:spPr>
        <a:xfrm>
          <a:off x="4584700" y="9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96277</xdr:rowOff>
    </xdr:from>
    <xdr:ext cx="534377" cy="259045"/>
    <xdr:sp macro="" textlink="">
      <xdr:nvSpPr>
        <xdr:cNvPr id="139" name="総務費該当値テキスト"/>
        <xdr:cNvSpPr txBox="1"/>
      </xdr:nvSpPr>
      <xdr:spPr>
        <a:xfrm>
          <a:off x="4686300" y="98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140367</xdr:rowOff>
    </xdr:from>
    <xdr:to>
      <xdr:col>20</xdr:col>
      <xdr:colOff>38100</xdr:colOff>
      <xdr:row>58</xdr:row>
      <xdr:rowOff>70517</xdr:rowOff>
    </xdr:to>
    <xdr:sp macro="" textlink="">
      <xdr:nvSpPr>
        <xdr:cNvPr id="140" name="楕円 139"/>
        <xdr:cNvSpPr/>
      </xdr:nvSpPr>
      <xdr:spPr>
        <a:xfrm>
          <a:off x="3746500" y="99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61644</xdr:rowOff>
    </xdr:from>
    <xdr:ext cx="534377" cy="259045"/>
    <xdr:sp macro="" textlink="">
      <xdr:nvSpPr>
        <xdr:cNvPr id="141" name="テキスト ボックス 140"/>
        <xdr:cNvSpPr txBox="1"/>
      </xdr:nvSpPr>
      <xdr:spPr>
        <a:xfrm>
          <a:off x="3530111" y="100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7176</xdr:rowOff>
    </xdr:from>
    <xdr:to>
      <xdr:col>15</xdr:col>
      <xdr:colOff>101600</xdr:colOff>
      <xdr:row>58</xdr:row>
      <xdr:rowOff>108776</xdr:rowOff>
    </xdr:to>
    <xdr:sp macro="" textlink="">
      <xdr:nvSpPr>
        <xdr:cNvPr id="142" name="楕円 141"/>
        <xdr:cNvSpPr/>
      </xdr:nvSpPr>
      <xdr:spPr>
        <a:xfrm>
          <a:off x="2857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99903</xdr:rowOff>
    </xdr:from>
    <xdr:ext cx="534377" cy="259045"/>
    <xdr:sp macro="" textlink="">
      <xdr:nvSpPr>
        <xdr:cNvPr id="143" name="テキスト ボックス 142"/>
        <xdr:cNvSpPr txBox="1"/>
      </xdr:nvSpPr>
      <xdr:spPr>
        <a:xfrm>
          <a:off x="2641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143339</xdr:rowOff>
    </xdr:from>
    <xdr:to>
      <xdr:col>10</xdr:col>
      <xdr:colOff>165100</xdr:colOff>
      <xdr:row>58</xdr:row>
      <xdr:rowOff>73489</xdr:rowOff>
    </xdr:to>
    <xdr:sp macro="" textlink="">
      <xdr:nvSpPr>
        <xdr:cNvPr id="144" name="楕円 143"/>
        <xdr:cNvSpPr/>
      </xdr:nvSpPr>
      <xdr:spPr>
        <a:xfrm>
          <a:off x="1968500" y="99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64616</xdr:rowOff>
    </xdr:from>
    <xdr:ext cx="534377" cy="259045"/>
    <xdr:sp macro="" textlink="">
      <xdr:nvSpPr>
        <xdr:cNvPr id="145" name="テキスト ボックス 144"/>
        <xdr:cNvSpPr txBox="1"/>
      </xdr:nvSpPr>
      <xdr:spPr>
        <a:xfrm>
          <a:off x="1752111" y="10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24353</xdr:rowOff>
    </xdr:from>
    <xdr:to>
      <xdr:col>6</xdr:col>
      <xdr:colOff>38100</xdr:colOff>
      <xdr:row>58</xdr:row>
      <xdr:rowOff>125953</xdr:rowOff>
    </xdr:to>
    <xdr:sp macro="" textlink="">
      <xdr:nvSpPr>
        <xdr:cNvPr id="146" name="楕円 145"/>
        <xdr:cNvSpPr/>
      </xdr:nvSpPr>
      <xdr:spPr>
        <a:xfrm>
          <a:off x="1079500" y="99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117080</xdr:rowOff>
    </xdr:from>
    <xdr:ext cx="534377" cy="259045"/>
    <xdr:sp macro="" textlink="">
      <xdr:nvSpPr>
        <xdr:cNvPr id="147" name="テキスト ボックス 146"/>
        <xdr:cNvSpPr txBox="1"/>
      </xdr:nvSpPr>
      <xdr:spPr>
        <a:xfrm>
          <a:off x="863111" y="100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8429</xdr:rowOff>
    </xdr:from>
    <xdr:to>
      <xdr:col>24</xdr:col>
      <xdr:colOff>63500</xdr:colOff>
      <xdr:row>74</xdr:row>
      <xdr:rowOff>64730</xdr:rowOff>
    </xdr:to>
    <xdr:cxnSp macro="">
      <xdr:nvCxnSpPr>
        <xdr:cNvPr id="179" name="直線コネクタ 178"/>
        <xdr:cNvCxnSpPr/>
      </xdr:nvCxnSpPr>
      <xdr:spPr>
        <a:xfrm>
          <a:off x="3797300" y="12695729"/>
          <a:ext cx="8382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8429</xdr:rowOff>
    </xdr:from>
    <xdr:to>
      <xdr:col>19</xdr:col>
      <xdr:colOff>177800</xdr:colOff>
      <xdr:row>74</xdr:row>
      <xdr:rowOff>22799</xdr:rowOff>
    </xdr:to>
    <xdr:cxnSp macro="">
      <xdr:nvCxnSpPr>
        <xdr:cNvPr id="182" name="直線コネクタ 181"/>
        <xdr:cNvCxnSpPr/>
      </xdr:nvCxnSpPr>
      <xdr:spPr>
        <a:xfrm flipV="1">
          <a:off x="2908300" y="1269572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121216</xdr:rowOff>
    </xdr:from>
    <xdr:to>
      <xdr:col>15</xdr:col>
      <xdr:colOff>50800</xdr:colOff>
      <xdr:row>74</xdr:row>
      <xdr:rowOff>22799</xdr:rowOff>
    </xdr:to>
    <xdr:cxnSp macro="">
      <xdr:nvCxnSpPr>
        <xdr:cNvPr id="185" name="直線コネクタ 184"/>
        <xdr:cNvCxnSpPr/>
      </xdr:nvCxnSpPr>
      <xdr:spPr>
        <a:xfrm>
          <a:off x="2019300" y="12637066"/>
          <a:ext cx="889000" cy="7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121216</xdr:rowOff>
    </xdr:from>
    <xdr:to>
      <xdr:col>10</xdr:col>
      <xdr:colOff>114300</xdr:colOff>
      <xdr:row>74</xdr:row>
      <xdr:rowOff>91095</xdr:rowOff>
    </xdr:to>
    <xdr:cxnSp macro="">
      <xdr:nvCxnSpPr>
        <xdr:cNvPr id="188" name="直線コネクタ 187"/>
        <xdr:cNvCxnSpPr/>
      </xdr:nvCxnSpPr>
      <xdr:spPr>
        <a:xfrm flipV="1">
          <a:off x="1130300" y="12637066"/>
          <a:ext cx="889000" cy="1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13930</xdr:rowOff>
    </xdr:from>
    <xdr:to>
      <xdr:col>24</xdr:col>
      <xdr:colOff>114300</xdr:colOff>
      <xdr:row>74</xdr:row>
      <xdr:rowOff>115530</xdr:rowOff>
    </xdr:to>
    <xdr:sp macro="" textlink="">
      <xdr:nvSpPr>
        <xdr:cNvPr id="198" name="楕円 197"/>
        <xdr:cNvSpPr/>
      </xdr:nvSpPr>
      <xdr:spPr>
        <a:xfrm>
          <a:off x="4584700" y="127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36807</xdr:rowOff>
    </xdr:from>
    <xdr:ext cx="599010" cy="259045"/>
    <xdr:sp macro="" textlink="">
      <xdr:nvSpPr>
        <xdr:cNvPr id="199" name="民生費該当値テキスト"/>
        <xdr:cNvSpPr txBox="1"/>
      </xdr:nvSpPr>
      <xdr:spPr>
        <a:xfrm>
          <a:off x="4686300" y="1255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129079</xdr:rowOff>
    </xdr:from>
    <xdr:to>
      <xdr:col>20</xdr:col>
      <xdr:colOff>38100</xdr:colOff>
      <xdr:row>74</xdr:row>
      <xdr:rowOff>59229</xdr:rowOff>
    </xdr:to>
    <xdr:sp macro="" textlink="">
      <xdr:nvSpPr>
        <xdr:cNvPr id="200" name="楕円 199"/>
        <xdr:cNvSpPr/>
      </xdr:nvSpPr>
      <xdr:spPr>
        <a:xfrm>
          <a:off x="3746500" y="126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75756</xdr:rowOff>
    </xdr:from>
    <xdr:ext cx="599010" cy="259045"/>
    <xdr:sp macro="" textlink="">
      <xdr:nvSpPr>
        <xdr:cNvPr id="201" name="テキスト ボックス 200"/>
        <xdr:cNvSpPr txBox="1"/>
      </xdr:nvSpPr>
      <xdr:spPr>
        <a:xfrm>
          <a:off x="3497795" y="124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143449</xdr:rowOff>
    </xdr:from>
    <xdr:to>
      <xdr:col>15</xdr:col>
      <xdr:colOff>101600</xdr:colOff>
      <xdr:row>74</xdr:row>
      <xdr:rowOff>73599</xdr:rowOff>
    </xdr:to>
    <xdr:sp macro="" textlink="">
      <xdr:nvSpPr>
        <xdr:cNvPr id="202" name="楕円 201"/>
        <xdr:cNvSpPr/>
      </xdr:nvSpPr>
      <xdr:spPr>
        <a:xfrm>
          <a:off x="2857500" y="12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90126</xdr:rowOff>
    </xdr:from>
    <xdr:ext cx="599010" cy="259045"/>
    <xdr:sp macro="" textlink="">
      <xdr:nvSpPr>
        <xdr:cNvPr id="203" name="テキスト ボックス 202"/>
        <xdr:cNvSpPr txBox="1"/>
      </xdr:nvSpPr>
      <xdr:spPr>
        <a:xfrm>
          <a:off x="2608795"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70416</xdr:rowOff>
    </xdr:from>
    <xdr:to>
      <xdr:col>10</xdr:col>
      <xdr:colOff>165100</xdr:colOff>
      <xdr:row>74</xdr:row>
      <xdr:rowOff>566</xdr:rowOff>
    </xdr:to>
    <xdr:sp macro="" textlink="">
      <xdr:nvSpPr>
        <xdr:cNvPr id="204" name="楕円 203"/>
        <xdr:cNvSpPr/>
      </xdr:nvSpPr>
      <xdr:spPr>
        <a:xfrm>
          <a:off x="1968500" y="125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17093</xdr:rowOff>
    </xdr:from>
    <xdr:ext cx="599010" cy="259045"/>
    <xdr:sp macro="" textlink="">
      <xdr:nvSpPr>
        <xdr:cNvPr id="205" name="テキスト ボックス 204"/>
        <xdr:cNvSpPr txBox="1"/>
      </xdr:nvSpPr>
      <xdr:spPr>
        <a:xfrm>
          <a:off x="1719795" y="1236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40295</xdr:rowOff>
    </xdr:from>
    <xdr:to>
      <xdr:col>6</xdr:col>
      <xdr:colOff>38100</xdr:colOff>
      <xdr:row>74</xdr:row>
      <xdr:rowOff>141895</xdr:rowOff>
    </xdr:to>
    <xdr:sp macro="" textlink="">
      <xdr:nvSpPr>
        <xdr:cNvPr id="206" name="楕円 205"/>
        <xdr:cNvSpPr/>
      </xdr:nvSpPr>
      <xdr:spPr>
        <a:xfrm>
          <a:off x="1079500" y="127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158422</xdr:rowOff>
    </xdr:from>
    <xdr:ext cx="599010" cy="259045"/>
    <xdr:sp macro="" textlink="">
      <xdr:nvSpPr>
        <xdr:cNvPr id="207" name="テキスト ボックス 206"/>
        <xdr:cNvSpPr txBox="1"/>
      </xdr:nvSpPr>
      <xdr:spPr>
        <a:xfrm>
          <a:off x="830795" y="1250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101671</xdr:rowOff>
    </xdr:from>
    <xdr:to>
      <xdr:col>24</xdr:col>
      <xdr:colOff>63500</xdr:colOff>
      <xdr:row>98</xdr:row>
      <xdr:rowOff>132597</xdr:rowOff>
    </xdr:to>
    <xdr:cxnSp macro="">
      <xdr:nvCxnSpPr>
        <xdr:cNvPr id="239" name="直線コネクタ 238"/>
        <xdr:cNvCxnSpPr/>
      </xdr:nvCxnSpPr>
      <xdr:spPr>
        <a:xfrm>
          <a:off x="3797300" y="16903771"/>
          <a:ext cx="8382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101671</xdr:rowOff>
    </xdr:from>
    <xdr:to>
      <xdr:col>19</xdr:col>
      <xdr:colOff>177800</xdr:colOff>
      <xdr:row>98</xdr:row>
      <xdr:rowOff>102129</xdr:rowOff>
    </xdr:to>
    <xdr:cxnSp macro="">
      <xdr:nvCxnSpPr>
        <xdr:cNvPr id="242" name="直線コネクタ 241"/>
        <xdr:cNvCxnSpPr/>
      </xdr:nvCxnSpPr>
      <xdr:spPr>
        <a:xfrm flipV="1">
          <a:off x="2908300" y="169037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99140</xdr:rowOff>
    </xdr:from>
    <xdr:to>
      <xdr:col>15</xdr:col>
      <xdr:colOff>50800</xdr:colOff>
      <xdr:row>98</xdr:row>
      <xdr:rowOff>102129</xdr:rowOff>
    </xdr:to>
    <xdr:cxnSp macro="">
      <xdr:nvCxnSpPr>
        <xdr:cNvPr id="245" name="直線コネクタ 244"/>
        <xdr:cNvCxnSpPr/>
      </xdr:nvCxnSpPr>
      <xdr:spPr>
        <a:xfrm>
          <a:off x="2019300" y="16901240"/>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86779</xdr:rowOff>
    </xdr:from>
    <xdr:to>
      <xdr:col>10</xdr:col>
      <xdr:colOff>114300</xdr:colOff>
      <xdr:row>98</xdr:row>
      <xdr:rowOff>99140</xdr:rowOff>
    </xdr:to>
    <xdr:cxnSp macro="">
      <xdr:nvCxnSpPr>
        <xdr:cNvPr id="248" name="直線コネクタ 247"/>
        <xdr:cNvCxnSpPr/>
      </xdr:nvCxnSpPr>
      <xdr:spPr>
        <a:xfrm>
          <a:off x="1130300" y="16888879"/>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81797</xdr:rowOff>
    </xdr:from>
    <xdr:to>
      <xdr:col>24</xdr:col>
      <xdr:colOff>114300</xdr:colOff>
      <xdr:row>99</xdr:row>
      <xdr:rowOff>11947</xdr:rowOff>
    </xdr:to>
    <xdr:sp macro="" textlink="">
      <xdr:nvSpPr>
        <xdr:cNvPr id="258" name="楕円 257"/>
        <xdr:cNvSpPr/>
      </xdr:nvSpPr>
      <xdr:spPr>
        <a:xfrm>
          <a:off x="4584700" y="168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60224</xdr:rowOff>
    </xdr:from>
    <xdr:ext cx="534377" cy="259045"/>
    <xdr:sp macro="" textlink="">
      <xdr:nvSpPr>
        <xdr:cNvPr id="259" name="衛生費該当値テキスト"/>
        <xdr:cNvSpPr txBox="1"/>
      </xdr:nvSpPr>
      <xdr:spPr>
        <a:xfrm>
          <a:off x="4686300" y="168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50871</xdr:rowOff>
    </xdr:from>
    <xdr:to>
      <xdr:col>20</xdr:col>
      <xdr:colOff>38100</xdr:colOff>
      <xdr:row>98</xdr:row>
      <xdr:rowOff>152471</xdr:rowOff>
    </xdr:to>
    <xdr:sp macro="" textlink="">
      <xdr:nvSpPr>
        <xdr:cNvPr id="260" name="楕円 259"/>
        <xdr:cNvSpPr/>
      </xdr:nvSpPr>
      <xdr:spPr>
        <a:xfrm>
          <a:off x="3746500" y="16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143598</xdr:rowOff>
    </xdr:from>
    <xdr:ext cx="534377" cy="259045"/>
    <xdr:sp macro="" textlink="">
      <xdr:nvSpPr>
        <xdr:cNvPr id="261" name="テキスト ボックス 260"/>
        <xdr:cNvSpPr txBox="1"/>
      </xdr:nvSpPr>
      <xdr:spPr>
        <a:xfrm>
          <a:off x="3530111" y="169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51329</xdr:rowOff>
    </xdr:from>
    <xdr:to>
      <xdr:col>15</xdr:col>
      <xdr:colOff>101600</xdr:colOff>
      <xdr:row>98</xdr:row>
      <xdr:rowOff>152929</xdr:rowOff>
    </xdr:to>
    <xdr:sp macro="" textlink="">
      <xdr:nvSpPr>
        <xdr:cNvPr id="262" name="楕円 261"/>
        <xdr:cNvSpPr/>
      </xdr:nvSpPr>
      <xdr:spPr>
        <a:xfrm>
          <a:off x="2857500" y="16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144056</xdr:rowOff>
    </xdr:from>
    <xdr:ext cx="534377" cy="259045"/>
    <xdr:sp macro="" textlink="">
      <xdr:nvSpPr>
        <xdr:cNvPr id="263" name="テキスト ボックス 262"/>
        <xdr:cNvSpPr txBox="1"/>
      </xdr:nvSpPr>
      <xdr:spPr>
        <a:xfrm>
          <a:off x="2641111" y="16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48340</xdr:rowOff>
    </xdr:from>
    <xdr:to>
      <xdr:col>10</xdr:col>
      <xdr:colOff>165100</xdr:colOff>
      <xdr:row>98</xdr:row>
      <xdr:rowOff>149940</xdr:rowOff>
    </xdr:to>
    <xdr:sp macro="" textlink="">
      <xdr:nvSpPr>
        <xdr:cNvPr id="264" name="楕円 263"/>
        <xdr:cNvSpPr/>
      </xdr:nvSpPr>
      <xdr:spPr>
        <a:xfrm>
          <a:off x="1968500" y="16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141067</xdr:rowOff>
    </xdr:from>
    <xdr:ext cx="534377" cy="259045"/>
    <xdr:sp macro="" textlink="">
      <xdr:nvSpPr>
        <xdr:cNvPr id="265" name="テキスト ボックス 264"/>
        <xdr:cNvSpPr txBox="1"/>
      </xdr:nvSpPr>
      <xdr:spPr>
        <a:xfrm>
          <a:off x="1752111" y="169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35979</xdr:rowOff>
    </xdr:from>
    <xdr:to>
      <xdr:col>6</xdr:col>
      <xdr:colOff>38100</xdr:colOff>
      <xdr:row>98</xdr:row>
      <xdr:rowOff>137579</xdr:rowOff>
    </xdr:to>
    <xdr:sp macro="" textlink="">
      <xdr:nvSpPr>
        <xdr:cNvPr id="266" name="楕円 265"/>
        <xdr:cNvSpPr/>
      </xdr:nvSpPr>
      <xdr:spPr>
        <a:xfrm>
          <a:off x="1079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128706</xdr:rowOff>
    </xdr:from>
    <xdr:ext cx="534377" cy="259045"/>
    <xdr:sp macro="" textlink="">
      <xdr:nvSpPr>
        <xdr:cNvPr id="267" name="テキスト ボックス 266"/>
        <xdr:cNvSpPr txBox="1"/>
      </xdr:nvSpPr>
      <xdr:spPr>
        <a:xfrm>
          <a:off x="863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48260</xdr:rowOff>
    </xdr:from>
    <xdr:to>
      <xdr:col>55</xdr:col>
      <xdr:colOff>0</xdr:colOff>
      <xdr:row>38</xdr:row>
      <xdr:rowOff>57785</xdr:rowOff>
    </xdr:to>
    <xdr:cxnSp macro="">
      <xdr:nvCxnSpPr>
        <xdr:cNvPr id="296" name="直線コネクタ 295"/>
        <xdr:cNvCxnSpPr/>
      </xdr:nvCxnSpPr>
      <xdr:spPr>
        <a:xfrm flipV="1">
          <a:off x="9639300" y="65633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28448</xdr:rowOff>
    </xdr:from>
    <xdr:to>
      <xdr:col>50</xdr:col>
      <xdr:colOff>114300</xdr:colOff>
      <xdr:row>38</xdr:row>
      <xdr:rowOff>57785</xdr:rowOff>
    </xdr:to>
    <xdr:cxnSp macro="">
      <xdr:nvCxnSpPr>
        <xdr:cNvPr id="299" name="直線コネクタ 298"/>
        <xdr:cNvCxnSpPr/>
      </xdr:nvCxnSpPr>
      <xdr:spPr>
        <a:xfrm>
          <a:off x="8750300" y="654354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167513</xdr:rowOff>
    </xdr:from>
    <xdr:to>
      <xdr:col>45</xdr:col>
      <xdr:colOff>177800</xdr:colOff>
      <xdr:row>38</xdr:row>
      <xdr:rowOff>28448</xdr:rowOff>
    </xdr:to>
    <xdr:cxnSp macro="">
      <xdr:nvCxnSpPr>
        <xdr:cNvPr id="302" name="直線コネクタ 301"/>
        <xdr:cNvCxnSpPr/>
      </xdr:nvCxnSpPr>
      <xdr:spPr>
        <a:xfrm>
          <a:off x="7861300" y="6511163"/>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167513</xdr:rowOff>
    </xdr:from>
    <xdr:to>
      <xdr:col>41</xdr:col>
      <xdr:colOff>50800</xdr:colOff>
      <xdr:row>38</xdr:row>
      <xdr:rowOff>44069</xdr:rowOff>
    </xdr:to>
    <xdr:cxnSp macro="">
      <xdr:nvCxnSpPr>
        <xdr:cNvPr id="305" name="直線コネクタ 304"/>
        <xdr:cNvCxnSpPr/>
      </xdr:nvCxnSpPr>
      <xdr:spPr>
        <a:xfrm flipV="1">
          <a:off x="6972300" y="651116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168910</xdr:rowOff>
    </xdr:from>
    <xdr:to>
      <xdr:col>55</xdr:col>
      <xdr:colOff>50800</xdr:colOff>
      <xdr:row>38</xdr:row>
      <xdr:rowOff>99060</xdr:rowOff>
    </xdr:to>
    <xdr:sp macro="" textlink="">
      <xdr:nvSpPr>
        <xdr:cNvPr id="315" name="楕円 314"/>
        <xdr:cNvSpPr/>
      </xdr:nvSpPr>
      <xdr:spPr>
        <a:xfrm>
          <a:off x="10426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147337</xdr:rowOff>
    </xdr:from>
    <xdr:ext cx="378565" cy="259045"/>
    <xdr:sp macro="" textlink="">
      <xdr:nvSpPr>
        <xdr:cNvPr id="316" name="労働費該当値テキスト"/>
        <xdr:cNvSpPr txBox="1"/>
      </xdr:nvSpPr>
      <xdr:spPr>
        <a:xfrm>
          <a:off x="10528300"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6985</xdr:rowOff>
    </xdr:from>
    <xdr:to>
      <xdr:col>50</xdr:col>
      <xdr:colOff>165100</xdr:colOff>
      <xdr:row>38</xdr:row>
      <xdr:rowOff>108585</xdr:rowOff>
    </xdr:to>
    <xdr:sp macro="" textlink="">
      <xdr:nvSpPr>
        <xdr:cNvPr id="317" name="楕円 316"/>
        <xdr:cNvSpPr/>
      </xdr:nvSpPr>
      <xdr:spPr>
        <a:xfrm>
          <a:off x="9588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99712</xdr:rowOff>
    </xdr:from>
    <xdr:ext cx="378565" cy="259045"/>
    <xdr:sp macro="" textlink="">
      <xdr:nvSpPr>
        <xdr:cNvPr id="318" name="テキスト ボックス 317"/>
        <xdr:cNvSpPr txBox="1"/>
      </xdr:nvSpPr>
      <xdr:spPr>
        <a:xfrm>
          <a:off x="9450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149098</xdr:rowOff>
    </xdr:from>
    <xdr:to>
      <xdr:col>46</xdr:col>
      <xdr:colOff>38100</xdr:colOff>
      <xdr:row>38</xdr:row>
      <xdr:rowOff>79248</xdr:rowOff>
    </xdr:to>
    <xdr:sp macro="" textlink="">
      <xdr:nvSpPr>
        <xdr:cNvPr id="319" name="楕円 318"/>
        <xdr:cNvSpPr/>
      </xdr:nvSpPr>
      <xdr:spPr>
        <a:xfrm>
          <a:off x="8699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70375</xdr:rowOff>
    </xdr:from>
    <xdr:ext cx="378565" cy="259045"/>
    <xdr:sp macro="" textlink="">
      <xdr:nvSpPr>
        <xdr:cNvPr id="320" name="テキスト ボックス 319"/>
        <xdr:cNvSpPr txBox="1"/>
      </xdr:nvSpPr>
      <xdr:spPr>
        <a:xfrm>
          <a:off x="8561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116713</xdr:rowOff>
    </xdr:from>
    <xdr:to>
      <xdr:col>41</xdr:col>
      <xdr:colOff>101600</xdr:colOff>
      <xdr:row>38</xdr:row>
      <xdr:rowOff>46863</xdr:rowOff>
    </xdr:to>
    <xdr:sp macro="" textlink="">
      <xdr:nvSpPr>
        <xdr:cNvPr id="321" name="楕円 320"/>
        <xdr:cNvSpPr/>
      </xdr:nvSpPr>
      <xdr:spPr>
        <a:xfrm>
          <a:off x="7810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37990</xdr:rowOff>
    </xdr:from>
    <xdr:ext cx="378565" cy="259045"/>
    <xdr:sp macro="" textlink="">
      <xdr:nvSpPr>
        <xdr:cNvPr id="322" name="テキスト ボックス 321"/>
        <xdr:cNvSpPr txBox="1"/>
      </xdr:nvSpPr>
      <xdr:spPr>
        <a:xfrm>
          <a:off x="7672017" y="6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164719</xdr:rowOff>
    </xdr:from>
    <xdr:to>
      <xdr:col>36</xdr:col>
      <xdr:colOff>165100</xdr:colOff>
      <xdr:row>38</xdr:row>
      <xdr:rowOff>94869</xdr:rowOff>
    </xdr:to>
    <xdr:sp macro="" textlink="">
      <xdr:nvSpPr>
        <xdr:cNvPr id="323" name="楕円 322"/>
        <xdr:cNvSpPr/>
      </xdr:nvSpPr>
      <xdr:spPr>
        <a:xfrm>
          <a:off x="692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85996</xdr:rowOff>
    </xdr:from>
    <xdr:ext cx="378565" cy="259045"/>
    <xdr:sp macro="" textlink="">
      <xdr:nvSpPr>
        <xdr:cNvPr id="324" name="テキスト ボックス 323"/>
        <xdr:cNvSpPr txBox="1"/>
      </xdr:nvSpPr>
      <xdr:spPr>
        <a:xfrm>
          <a:off x="6783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33668</xdr:rowOff>
    </xdr:from>
    <xdr:to>
      <xdr:col>55</xdr:col>
      <xdr:colOff>0</xdr:colOff>
      <xdr:row>59</xdr:row>
      <xdr:rowOff>33782</xdr:rowOff>
    </xdr:to>
    <xdr:cxnSp macro="">
      <xdr:nvCxnSpPr>
        <xdr:cNvPr id="353" name="直線コネクタ 352"/>
        <xdr:cNvCxnSpPr/>
      </xdr:nvCxnSpPr>
      <xdr:spPr>
        <a:xfrm flipV="1">
          <a:off x="9639300" y="1014921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33554</xdr:rowOff>
    </xdr:from>
    <xdr:to>
      <xdr:col>50</xdr:col>
      <xdr:colOff>114300</xdr:colOff>
      <xdr:row>59</xdr:row>
      <xdr:rowOff>33782</xdr:rowOff>
    </xdr:to>
    <xdr:cxnSp macro="">
      <xdr:nvCxnSpPr>
        <xdr:cNvPr id="356" name="直線コネクタ 355"/>
        <xdr:cNvCxnSpPr/>
      </xdr:nvCxnSpPr>
      <xdr:spPr>
        <a:xfrm>
          <a:off x="8750300" y="101491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32315</xdr:rowOff>
    </xdr:from>
    <xdr:to>
      <xdr:col>45</xdr:col>
      <xdr:colOff>177800</xdr:colOff>
      <xdr:row>59</xdr:row>
      <xdr:rowOff>33554</xdr:rowOff>
    </xdr:to>
    <xdr:cxnSp macro="">
      <xdr:nvCxnSpPr>
        <xdr:cNvPr id="359" name="直線コネクタ 358"/>
        <xdr:cNvCxnSpPr/>
      </xdr:nvCxnSpPr>
      <xdr:spPr>
        <a:xfrm>
          <a:off x="7861300" y="10147865"/>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32734</xdr:rowOff>
    </xdr:to>
    <xdr:cxnSp macro="">
      <xdr:nvCxnSpPr>
        <xdr:cNvPr id="362" name="直線コネクタ 361"/>
        <xdr:cNvCxnSpPr/>
      </xdr:nvCxnSpPr>
      <xdr:spPr>
        <a:xfrm flipV="1">
          <a:off x="6972300" y="1014786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154318</xdr:rowOff>
    </xdr:from>
    <xdr:to>
      <xdr:col>55</xdr:col>
      <xdr:colOff>50800</xdr:colOff>
      <xdr:row>59</xdr:row>
      <xdr:rowOff>84468</xdr:rowOff>
    </xdr:to>
    <xdr:sp macro="" textlink="">
      <xdr:nvSpPr>
        <xdr:cNvPr id="372" name="楕円 371"/>
        <xdr:cNvSpPr/>
      </xdr:nvSpPr>
      <xdr:spPr>
        <a:xfrm>
          <a:off x="104267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69245</xdr:rowOff>
    </xdr:from>
    <xdr:ext cx="378565" cy="259045"/>
    <xdr:sp macro="" textlink="">
      <xdr:nvSpPr>
        <xdr:cNvPr id="373" name="農林水産業費該当値テキスト"/>
        <xdr:cNvSpPr txBox="1"/>
      </xdr:nvSpPr>
      <xdr:spPr>
        <a:xfrm>
          <a:off x="10528300" y="10013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154432</xdr:rowOff>
    </xdr:from>
    <xdr:to>
      <xdr:col>50</xdr:col>
      <xdr:colOff>165100</xdr:colOff>
      <xdr:row>59</xdr:row>
      <xdr:rowOff>84582</xdr:rowOff>
    </xdr:to>
    <xdr:sp macro="" textlink="">
      <xdr:nvSpPr>
        <xdr:cNvPr id="374" name="楕円 373"/>
        <xdr:cNvSpPr/>
      </xdr:nvSpPr>
      <xdr:spPr>
        <a:xfrm>
          <a:off x="9588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75709</xdr:rowOff>
    </xdr:from>
    <xdr:ext cx="378565" cy="259045"/>
    <xdr:sp macro="" textlink="">
      <xdr:nvSpPr>
        <xdr:cNvPr id="375" name="テキスト ボックス 374"/>
        <xdr:cNvSpPr txBox="1"/>
      </xdr:nvSpPr>
      <xdr:spPr>
        <a:xfrm>
          <a:off x="9450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154204</xdr:rowOff>
    </xdr:from>
    <xdr:to>
      <xdr:col>46</xdr:col>
      <xdr:colOff>38100</xdr:colOff>
      <xdr:row>59</xdr:row>
      <xdr:rowOff>84354</xdr:rowOff>
    </xdr:to>
    <xdr:sp macro="" textlink="">
      <xdr:nvSpPr>
        <xdr:cNvPr id="376" name="楕円 375"/>
        <xdr:cNvSpPr/>
      </xdr:nvSpPr>
      <xdr:spPr>
        <a:xfrm>
          <a:off x="8699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75481</xdr:rowOff>
    </xdr:from>
    <xdr:ext cx="378565" cy="259045"/>
    <xdr:sp macro="" textlink="">
      <xdr:nvSpPr>
        <xdr:cNvPr id="377" name="テキスト ボックス 376"/>
        <xdr:cNvSpPr txBox="1"/>
      </xdr:nvSpPr>
      <xdr:spPr>
        <a:xfrm>
          <a:off x="8561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152965</xdr:rowOff>
    </xdr:from>
    <xdr:to>
      <xdr:col>41</xdr:col>
      <xdr:colOff>101600</xdr:colOff>
      <xdr:row>59</xdr:row>
      <xdr:rowOff>83115</xdr:rowOff>
    </xdr:to>
    <xdr:sp macro="" textlink="">
      <xdr:nvSpPr>
        <xdr:cNvPr id="378" name="楕円 377"/>
        <xdr:cNvSpPr/>
      </xdr:nvSpPr>
      <xdr:spPr>
        <a:xfrm>
          <a:off x="78105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74242</xdr:rowOff>
    </xdr:from>
    <xdr:ext cx="378565" cy="259045"/>
    <xdr:sp macro="" textlink="">
      <xdr:nvSpPr>
        <xdr:cNvPr id="379" name="テキスト ボックス 378"/>
        <xdr:cNvSpPr txBox="1"/>
      </xdr:nvSpPr>
      <xdr:spPr>
        <a:xfrm>
          <a:off x="7672017" y="1018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153384</xdr:rowOff>
    </xdr:from>
    <xdr:to>
      <xdr:col>36</xdr:col>
      <xdr:colOff>165100</xdr:colOff>
      <xdr:row>59</xdr:row>
      <xdr:rowOff>83534</xdr:rowOff>
    </xdr:to>
    <xdr:sp macro="" textlink="">
      <xdr:nvSpPr>
        <xdr:cNvPr id="380" name="楕円 379"/>
        <xdr:cNvSpPr/>
      </xdr:nvSpPr>
      <xdr:spPr>
        <a:xfrm>
          <a:off x="6921500" y="100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74661</xdr:rowOff>
    </xdr:from>
    <xdr:ext cx="378565" cy="259045"/>
    <xdr:sp macro="" textlink="">
      <xdr:nvSpPr>
        <xdr:cNvPr id="381" name="テキスト ボックス 380"/>
        <xdr:cNvSpPr txBox="1"/>
      </xdr:nvSpPr>
      <xdr:spPr>
        <a:xfrm>
          <a:off x="6783017" y="1019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65908</xdr:rowOff>
    </xdr:from>
    <xdr:to>
      <xdr:col>55</xdr:col>
      <xdr:colOff>0</xdr:colOff>
      <xdr:row>78</xdr:row>
      <xdr:rowOff>71943</xdr:rowOff>
    </xdr:to>
    <xdr:cxnSp macro="">
      <xdr:nvCxnSpPr>
        <xdr:cNvPr id="408" name="直線コネクタ 407"/>
        <xdr:cNvCxnSpPr/>
      </xdr:nvCxnSpPr>
      <xdr:spPr>
        <a:xfrm flipV="1">
          <a:off x="9639300" y="13439008"/>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71943</xdr:rowOff>
    </xdr:from>
    <xdr:to>
      <xdr:col>50</xdr:col>
      <xdr:colOff>114300</xdr:colOff>
      <xdr:row>78</xdr:row>
      <xdr:rowOff>76149</xdr:rowOff>
    </xdr:to>
    <xdr:cxnSp macro="">
      <xdr:nvCxnSpPr>
        <xdr:cNvPr id="411" name="直線コネクタ 410"/>
        <xdr:cNvCxnSpPr/>
      </xdr:nvCxnSpPr>
      <xdr:spPr>
        <a:xfrm flipV="1">
          <a:off x="8750300" y="1344504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21377</xdr:rowOff>
    </xdr:from>
    <xdr:to>
      <xdr:col>45</xdr:col>
      <xdr:colOff>177800</xdr:colOff>
      <xdr:row>78</xdr:row>
      <xdr:rowOff>76149</xdr:rowOff>
    </xdr:to>
    <xdr:cxnSp macro="">
      <xdr:nvCxnSpPr>
        <xdr:cNvPr id="414" name="直線コネクタ 413"/>
        <xdr:cNvCxnSpPr/>
      </xdr:nvCxnSpPr>
      <xdr:spPr>
        <a:xfrm>
          <a:off x="7861300" y="13394477"/>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21377</xdr:rowOff>
    </xdr:from>
    <xdr:to>
      <xdr:col>41</xdr:col>
      <xdr:colOff>50800</xdr:colOff>
      <xdr:row>78</xdr:row>
      <xdr:rowOff>96220</xdr:rowOff>
    </xdr:to>
    <xdr:cxnSp macro="">
      <xdr:nvCxnSpPr>
        <xdr:cNvPr id="417" name="直線コネクタ 416"/>
        <xdr:cNvCxnSpPr/>
      </xdr:nvCxnSpPr>
      <xdr:spPr>
        <a:xfrm flipV="1">
          <a:off x="6972300" y="13394477"/>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15108</xdr:rowOff>
    </xdr:from>
    <xdr:to>
      <xdr:col>55</xdr:col>
      <xdr:colOff>50800</xdr:colOff>
      <xdr:row>78</xdr:row>
      <xdr:rowOff>116708</xdr:rowOff>
    </xdr:to>
    <xdr:sp macro="" textlink="">
      <xdr:nvSpPr>
        <xdr:cNvPr id="427" name="楕円 426"/>
        <xdr:cNvSpPr/>
      </xdr:nvSpPr>
      <xdr:spPr>
        <a:xfrm>
          <a:off x="10426700" y="133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101485</xdr:rowOff>
    </xdr:from>
    <xdr:ext cx="469744" cy="259045"/>
    <xdr:sp macro="" textlink="">
      <xdr:nvSpPr>
        <xdr:cNvPr id="428" name="商工費該当値テキスト"/>
        <xdr:cNvSpPr txBox="1"/>
      </xdr:nvSpPr>
      <xdr:spPr>
        <a:xfrm>
          <a:off x="10528300" y="133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21143</xdr:rowOff>
    </xdr:from>
    <xdr:to>
      <xdr:col>50</xdr:col>
      <xdr:colOff>165100</xdr:colOff>
      <xdr:row>78</xdr:row>
      <xdr:rowOff>122743</xdr:rowOff>
    </xdr:to>
    <xdr:sp macro="" textlink="">
      <xdr:nvSpPr>
        <xdr:cNvPr id="429" name="楕円 428"/>
        <xdr:cNvSpPr/>
      </xdr:nvSpPr>
      <xdr:spPr>
        <a:xfrm>
          <a:off x="9588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113870</xdr:rowOff>
    </xdr:from>
    <xdr:ext cx="469744" cy="259045"/>
    <xdr:sp macro="" textlink="">
      <xdr:nvSpPr>
        <xdr:cNvPr id="430" name="テキスト ボックス 429"/>
        <xdr:cNvSpPr txBox="1"/>
      </xdr:nvSpPr>
      <xdr:spPr>
        <a:xfrm>
          <a:off x="9404428"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25349</xdr:rowOff>
    </xdr:from>
    <xdr:to>
      <xdr:col>46</xdr:col>
      <xdr:colOff>38100</xdr:colOff>
      <xdr:row>78</xdr:row>
      <xdr:rowOff>126949</xdr:rowOff>
    </xdr:to>
    <xdr:sp macro="" textlink="">
      <xdr:nvSpPr>
        <xdr:cNvPr id="431" name="楕円 430"/>
        <xdr:cNvSpPr/>
      </xdr:nvSpPr>
      <xdr:spPr>
        <a:xfrm>
          <a:off x="869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118076</xdr:rowOff>
    </xdr:from>
    <xdr:ext cx="469744" cy="259045"/>
    <xdr:sp macro="" textlink="">
      <xdr:nvSpPr>
        <xdr:cNvPr id="432" name="テキスト ボックス 431"/>
        <xdr:cNvSpPr txBox="1"/>
      </xdr:nvSpPr>
      <xdr:spPr>
        <a:xfrm>
          <a:off x="8515428"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142027</xdr:rowOff>
    </xdr:from>
    <xdr:to>
      <xdr:col>41</xdr:col>
      <xdr:colOff>101600</xdr:colOff>
      <xdr:row>78</xdr:row>
      <xdr:rowOff>72177</xdr:rowOff>
    </xdr:to>
    <xdr:sp macro="" textlink="">
      <xdr:nvSpPr>
        <xdr:cNvPr id="433" name="楕円 432"/>
        <xdr:cNvSpPr/>
      </xdr:nvSpPr>
      <xdr:spPr>
        <a:xfrm>
          <a:off x="7810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63304</xdr:rowOff>
    </xdr:from>
    <xdr:ext cx="469744" cy="259045"/>
    <xdr:sp macro="" textlink="">
      <xdr:nvSpPr>
        <xdr:cNvPr id="434" name="テキスト ボックス 433"/>
        <xdr:cNvSpPr txBox="1"/>
      </xdr:nvSpPr>
      <xdr:spPr>
        <a:xfrm>
          <a:off x="7626428" y="134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45420</xdr:rowOff>
    </xdr:from>
    <xdr:to>
      <xdr:col>36</xdr:col>
      <xdr:colOff>165100</xdr:colOff>
      <xdr:row>78</xdr:row>
      <xdr:rowOff>147020</xdr:rowOff>
    </xdr:to>
    <xdr:sp macro="" textlink="">
      <xdr:nvSpPr>
        <xdr:cNvPr id="435" name="楕円 434"/>
        <xdr:cNvSpPr/>
      </xdr:nvSpPr>
      <xdr:spPr>
        <a:xfrm>
          <a:off x="6921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138147</xdr:rowOff>
    </xdr:from>
    <xdr:ext cx="378565" cy="259045"/>
    <xdr:sp macro="" textlink="">
      <xdr:nvSpPr>
        <xdr:cNvPr id="436" name="テキスト ボックス 435"/>
        <xdr:cNvSpPr txBox="1"/>
      </xdr:nvSpPr>
      <xdr:spPr>
        <a:xfrm>
          <a:off x="6783017" y="1351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9905</xdr:rowOff>
    </xdr:from>
    <xdr:to>
      <xdr:col>55</xdr:col>
      <xdr:colOff>0</xdr:colOff>
      <xdr:row>98</xdr:row>
      <xdr:rowOff>18907</xdr:rowOff>
    </xdr:to>
    <xdr:cxnSp macro="">
      <xdr:nvCxnSpPr>
        <xdr:cNvPr id="463" name="直線コネクタ 462"/>
        <xdr:cNvCxnSpPr/>
      </xdr:nvCxnSpPr>
      <xdr:spPr>
        <a:xfrm flipV="1">
          <a:off x="9639300" y="16812005"/>
          <a:ext cx="8382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17518</xdr:rowOff>
    </xdr:from>
    <xdr:to>
      <xdr:col>50</xdr:col>
      <xdr:colOff>114300</xdr:colOff>
      <xdr:row>98</xdr:row>
      <xdr:rowOff>18907</xdr:rowOff>
    </xdr:to>
    <xdr:cxnSp macro="">
      <xdr:nvCxnSpPr>
        <xdr:cNvPr id="466" name="直線コネクタ 465"/>
        <xdr:cNvCxnSpPr/>
      </xdr:nvCxnSpPr>
      <xdr:spPr>
        <a:xfrm>
          <a:off x="8750300" y="16819618"/>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8300</xdr:rowOff>
    </xdr:from>
    <xdr:to>
      <xdr:col>45</xdr:col>
      <xdr:colOff>177800</xdr:colOff>
      <xdr:row>98</xdr:row>
      <xdr:rowOff>17518</xdr:rowOff>
    </xdr:to>
    <xdr:cxnSp macro="">
      <xdr:nvCxnSpPr>
        <xdr:cNvPr id="469" name="直線コネクタ 468"/>
        <xdr:cNvCxnSpPr/>
      </xdr:nvCxnSpPr>
      <xdr:spPr>
        <a:xfrm>
          <a:off x="7861300" y="16810400"/>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8300</xdr:rowOff>
    </xdr:from>
    <xdr:to>
      <xdr:col>41</xdr:col>
      <xdr:colOff>50800</xdr:colOff>
      <xdr:row>98</xdr:row>
      <xdr:rowOff>15168</xdr:rowOff>
    </xdr:to>
    <xdr:cxnSp macro="">
      <xdr:nvCxnSpPr>
        <xdr:cNvPr id="472" name="直線コネクタ 471"/>
        <xdr:cNvCxnSpPr/>
      </xdr:nvCxnSpPr>
      <xdr:spPr>
        <a:xfrm flipV="1">
          <a:off x="6972300" y="16810400"/>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130555</xdr:rowOff>
    </xdr:from>
    <xdr:to>
      <xdr:col>55</xdr:col>
      <xdr:colOff>50800</xdr:colOff>
      <xdr:row>98</xdr:row>
      <xdr:rowOff>60705</xdr:rowOff>
    </xdr:to>
    <xdr:sp macro="" textlink="">
      <xdr:nvSpPr>
        <xdr:cNvPr id="482" name="楕円 481"/>
        <xdr:cNvSpPr/>
      </xdr:nvSpPr>
      <xdr:spPr>
        <a:xfrm>
          <a:off x="10426700" y="167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139557</xdr:rowOff>
    </xdr:from>
    <xdr:to>
      <xdr:col>50</xdr:col>
      <xdr:colOff>165100</xdr:colOff>
      <xdr:row>98</xdr:row>
      <xdr:rowOff>69707</xdr:rowOff>
    </xdr:to>
    <xdr:sp macro="" textlink="">
      <xdr:nvSpPr>
        <xdr:cNvPr id="484" name="楕円 483"/>
        <xdr:cNvSpPr/>
      </xdr:nvSpPr>
      <xdr:spPr>
        <a:xfrm>
          <a:off x="9588500" y="167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60834</xdr:rowOff>
    </xdr:from>
    <xdr:ext cx="534377" cy="259045"/>
    <xdr:sp macro="" textlink="">
      <xdr:nvSpPr>
        <xdr:cNvPr id="485" name="テキスト ボックス 484"/>
        <xdr:cNvSpPr txBox="1"/>
      </xdr:nvSpPr>
      <xdr:spPr>
        <a:xfrm>
          <a:off x="9372111" y="168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138168</xdr:rowOff>
    </xdr:from>
    <xdr:to>
      <xdr:col>46</xdr:col>
      <xdr:colOff>38100</xdr:colOff>
      <xdr:row>98</xdr:row>
      <xdr:rowOff>68318</xdr:rowOff>
    </xdr:to>
    <xdr:sp macro="" textlink="">
      <xdr:nvSpPr>
        <xdr:cNvPr id="486" name="楕円 485"/>
        <xdr:cNvSpPr/>
      </xdr:nvSpPr>
      <xdr:spPr>
        <a:xfrm>
          <a:off x="8699500" y="167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59445</xdr:rowOff>
    </xdr:from>
    <xdr:ext cx="534377" cy="259045"/>
    <xdr:sp macro="" textlink="">
      <xdr:nvSpPr>
        <xdr:cNvPr id="487" name="テキスト ボックス 486"/>
        <xdr:cNvSpPr txBox="1"/>
      </xdr:nvSpPr>
      <xdr:spPr>
        <a:xfrm>
          <a:off x="8483111" y="168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128950</xdr:rowOff>
    </xdr:from>
    <xdr:to>
      <xdr:col>41</xdr:col>
      <xdr:colOff>101600</xdr:colOff>
      <xdr:row>98</xdr:row>
      <xdr:rowOff>59100</xdr:rowOff>
    </xdr:to>
    <xdr:sp macro="" textlink="">
      <xdr:nvSpPr>
        <xdr:cNvPr id="488" name="楕円 487"/>
        <xdr:cNvSpPr/>
      </xdr:nvSpPr>
      <xdr:spPr>
        <a:xfrm>
          <a:off x="7810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50227</xdr:rowOff>
    </xdr:from>
    <xdr:ext cx="534377" cy="259045"/>
    <xdr:sp macro="" textlink="">
      <xdr:nvSpPr>
        <xdr:cNvPr id="489" name="テキスト ボックス 488"/>
        <xdr:cNvSpPr txBox="1"/>
      </xdr:nvSpPr>
      <xdr:spPr>
        <a:xfrm>
          <a:off x="7594111" y="168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135818</xdr:rowOff>
    </xdr:from>
    <xdr:to>
      <xdr:col>36</xdr:col>
      <xdr:colOff>165100</xdr:colOff>
      <xdr:row>98</xdr:row>
      <xdr:rowOff>65968</xdr:rowOff>
    </xdr:to>
    <xdr:sp macro="" textlink="">
      <xdr:nvSpPr>
        <xdr:cNvPr id="490" name="楕円 489"/>
        <xdr:cNvSpPr/>
      </xdr:nvSpPr>
      <xdr:spPr>
        <a:xfrm>
          <a:off x="6921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57095</xdr:rowOff>
    </xdr:from>
    <xdr:ext cx="534377" cy="259045"/>
    <xdr:sp macro="" textlink="">
      <xdr:nvSpPr>
        <xdr:cNvPr id="491" name="テキスト ボックス 490"/>
        <xdr:cNvSpPr txBox="1"/>
      </xdr:nvSpPr>
      <xdr:spPr>
        <a:xfrm>
          <a:off x="6705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82687</xdr:rowOff>
    </xdr:from>
    <xdr:to>
      <xdr:col>85</xdr:col>
      <xdr:colOff>127000</xdr:colOff>
      <xdr:row>37</xdr:row>
      <xdr:rowOff>149210</xdr:rowOff>
    </xdr:to>
    <xdr:cxnSp macro="">
      <xdr:nvCxnSpPr>
        <xdr:cNvPr id="519" name="直線コネクタ 518"/>
        <xdr:cNvCxnSpPr/>
      </xdr:nvCxnSpPr>
      <xdr:spPr>
        <a:xfrm>
          <a:off x="15481300" y="6426337"/>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82687</xdr:rowOff>
    </xdr:from>
    <xdr:to>
      <xdr:col>81</xdr:col>
      <xdr:colOff>50800</xdr:colOff>
      <xdr:row>37</xdr:row>
      <xdr:rowOff>149210</xdr:rowOff>
    </xdr:to>
    <xdr:cxnSp macro="">
      <xdr:nvCxnSpPr>
        <xdr:cNvPr id="522" name="直線コネクタ 521"/>
        <xdr:cNvCxnSpPr/>
      </xdr:nvCxnSpPr>
      <xdr:spPr>
        <a:xfrm flipV="1">
          <a:off x="14592300" y="642633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149210</xdr:rowOff>
    </xdr:from>
    <xdr:to>
      <xdr:col>76</xdr:col>
      <xdr:colOff>114300</xdr:colOff>
      <xdr:row>38</xdr:row>
      <xdr:rowOff>63850</xdr:rowOff>
    </xdr:to>
    <xdr:cxnSp macro="">
      <xdr:nvCxnSpPr>
        <xdr:cNvPr id="525" name="直線コネクタ 524"/>
        <xdr:cNvCxnSpPr/>
      </xdr:nvCxnSpPr>
      <xdr:spPr>
        <a:xfrm flipV="1">
          <a:off x="13703300" y="6492860"/>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63850</xdr:rowOff>
    </xdr:from>
    <xdr:to>
      <xdr:col>71</xdr:col>
      <xdr:colOff>177800</xdr:colOff>
      <xdr:row>38</xdr:row>
      <xdr:rowOff>70389</xdr:rowOff>
    </xdr:to>
    <xdr:cxnSp macro="">
      <xdr:nvCxnSpPr>
        <xdr:cNvPr id="528" name="直線コネクタ 527"/>
        <xdr:cNvCxnSpPr/>
      </xdr:nvCxnSpPr>
      <xdr:spPr>
        <a:xfrm flipV="1">
          <a:off x="12814300" y="6578950"/>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98410</xdr:rowOff>
    </xdr:from>
    <xdr:to>
      <xdr:col>85</xdr:col>
      <xdr:colOff>177800</xdr:colOff>
      <xdr:row>38</xdr:row>
      <xdr:rowOff>28559</xdr:rowOff>
    </xdr:to>
    <xdr:sp macro="" textlink="">
      <xdr:nvSpPr>
        <xdr:cNvPr id="538" name="楕円 537"/>
        <xdr:cNvSpPr/>
      </xdr:nvSpPr>
      <xdr:spPr>
        <a:xfrm>
          <a:off x="162687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76837</xdr:rowOff>
    </xdr:from>
    <xdr:ext cx="534377" cy="259045"/>
    <xdr:sp macro="" textlink="">
      <xdr:nvSpPr>
        <xdr:cNvPr id="539" name="消防費該当値テキスト"/>
        <xdr:cNvSpPr txBox="1"/>
      </xdr:nvSpPr>
      <xdr:spPr>
        <a:xfrm>
          <a:off x="16370300" y="64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31887</xdr:rowOff>
    </xdr:from>
    <xdr:to>
      <xdr:col>81</xdr:col>
      <xdr:colOff>101600</xdr:colOff>
      <xdr:row>37</xdr:row>
      <xdr:rowOff>133487</xdr:rowOff>
    </xdr:to>
    <xdr:sp macro="" textlink="">
      <xdr:nvSpPr>
        <xdr:cNvPr id="540" name="楕円 539"/>
        <xdr:cNvSpPr/>
      </xdr:nvSpPr>
      <xdr:spPr>
        <a:xfrm>
          <a:off x="15430500" y="6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150014</xdr:rowOff>
    </xdr:from>
    <xdr:ext cx="534377" cy="259045"/>
    <xdr:sp macro="" textlink="">
      <xdr:nvSpPr>
        <xdr:cNvPr id="541" name="テキスト ボックス 540"/>
        <xdr:cNvSpPr txBox="1"/>
      </xdr:nvSpPr>
      <xdr:spPr>
        <a:xfrm>
          <a:off x="15214111" y="61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98410</xdr:rowOff>
    </xdr:from>
    <xdr:to>
      <xdr:col>76</xdr:col>
      <xdr:colOff>165100</xdr:colOff>
      <xdr:row>38</xdr:row>
      <xdr:rowOff>28559</xdr:rowOff>
    </xdr:to>
    <xdr:sp macro="" textlink="">
      <xdr:nvSpPr>
        <xdr:cNvPr id="542" name="楕円 541"/>
        <xdr:cNvSpPr/>
      </xdr:nvSpPr>
      <xdr:spPr>
        <a:xfrm>
          <a:off x="14541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19686</xdr:rowOff>
    </xdr:from>
    <xdr:ext cx="534377" cy="259045"/>
    <xdr:sp macro="" textlink="">
      <xdr:nvSpPr>
        <xdr:cNvPr id="543" name="テキスト ボックス 542"/>
        <xdr:cNvSpPr txBox="1"/>
      </xdr:nvSpPr>
      <xdr:spPr>
        <a:xfrm>
          <a:off x="14325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13050</xdr:rowOff>
    </xdr:from>
    <xdr:to>
      <xdr:col>72</xdr:col>
      <xdr:colOff>38100</xdr:colOff>
      <xdr:row>38</xdr:row>
      <xdr:rowOff>114650</xdr:rowOff>
    </xdr:to>
    <xdr:sp macro="" textlink="">
      <xdr:nvSpPr>
        <xdr:cNvPr id="544" name="楕円 543"/>
        <xdr:cNvSpPr/>
      </xdr:nvSpPr>
      <xdr:spPr>
        <a:xfrm>
          <a:off x="13652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105777</xdr:rowOff>
    </xdr:from>
    <xdr:ext cx="534377" cy="259045"/>
    <xdr:sp macro="" textlink="">
      <xdr:nvSpPr>
        <xdr:cNvPr id="545" name="テキスト ボックス 544"/>
        <xdr:cNvSpPr txBox="1"/>
      </xdr:nvSpPr>
      <xdr:spPr>
        <a:xfrm>
          <a:off x="13436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19589</xdr:rowOff>
    </xdr:from>
    <xdr:to>
      <xdr:col>67</xdr:col>
      <xdr:colOff>101600</xdr:colOff>
      <xdr:row>38</xdr:row>
      <xdr:rowOff>121189</xdr:rowOff>
    </xdr:to>
    <xdr:sp macro="" textlink="">
      <xdr:nvSpPr>
        <xdr:cNvPr id="546" name="楕円 545"/>
        <xdr:cNvSpPr/>
      </xdr:nvSpPr>
      <xdr:spPr>
        <a:xfrm>
          <a:off x="127635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112316</xdr:rowOff>
    </xdr:from>
    <xdr:ext cx="534377" cy="259045"/>
    <xdr:sp macro="" textlink="">
      <xdr:nvSpPr>
        <xdr:cNvPr id="547" name="テキスト ボックス 546"/>
        <xdr:cNvSpPr txBox="1"/>
      </xdr:nvSpPr>
      <xdr:spPr>
        <a:xfrm>
          <a:off x="12547111" y="66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77959</xdr:rowOff>
    </xdr:from>
    <xdr:to>
      <xdr:col>85</xdr:col>
      <xdr:colOff>127000</xdr:colOff>
      <xdr:row>57</xdr:row>
      <xdr:rowOff>40964</xdr:rowOff>
    </xdr:to>
    <xdr:cxnSp macro="">
      <xdr:nvCxnSpPr>
        <xdr:cNvPr id="577" name="直線コネクタ 576"/>
        <xdr:cNvCxnSpPr/>
      </xdr:nvCxnSpPr>
      <xdr:spPr>
        <a:xfrm>
          <a:off x="15481300" y="9164809"/>
          <a:ext cx="838200" cy="6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77959</xdr:rowOff>
    </xdr:from>
    <xdr:to>
      <xdr:col>81</xdr:col>
      <xdr:colOff>50800</xdr:colOff>
      <xdr:row>56</xdr:row>
      <xdr:rowOff>142234</xdr:rowOff>
    </xdr:to>
    <xdr:cxnSp macro="">
      <xdr:nvCxnSpPr>
        <xdr:cNvPr id="580" name="直線コネクタ 579"/>
        <xdr:cNvCxnSpPr/>
      </xdr:nvCxnSpPr>
      <xdr:spPr>
        <a:xfrm flipV="1">
          <a:off x="14592300" y="9164809"/>
          <a:ext cx="889000" cy="57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142234</xdr:rowOff>
    </xdr:from>
    <xdr:to>
      <xdr:col>76</xdr:col>
      <xdr:colOff>114300</xdr:colOff>
      <xdr:row>57</xdr:row>
      <xdr:rowOff>100781</xdr:rowOff>
    </xdr:to>
    <xdr:cxnSp macro="">
      <xdr:nvCxnSpPr>
        <xdr:cNvPr id="583" name="直線コネクタ 582"/>
        <xdr:cNvCxnSpPr/>
      </xdr:nvCxnSpPr>
      <xdr:spPr>
        <a:xfrm flipV="1">
          <a:off x="13703300" y="9743434"/>
          <a:ext cx="889000" cy="1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143281</xdr:rowOff>
    </xdr:from>
    <xdr:to>
      <xdr:col>71</xdr:col>
      <xdr:colOff>177800</xdr:colOff>
      <xdr:row>57</xdr:row>
      <xdr:rowOff>100781</xdr:rowOff>
    </xdr:to>
    <xdr:cxnSp macro="">
      <xdr:nvCxnSpPr>
        <xdr:cNvPr id="586" name="直線コネクタ 585"/>
        <xdr:cNvCxnSpPr/>
      </xdr:nvCxnSpPr>
      <xdr:spPr>
        <a:xfrm>
          <a:off x="12814300" y="9744481"/>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161614</xdr:rowOff>
    </xdr:from>
    <xdr:to>
      <xdr:col>85</xdr:col>
      <xdr:colOff>177800</xdr:colOff>
      <xdr:row>57</xdr:row>
      <xdr:rowOff>91764</xdr:rowOff>
    </xdr:to>
    <xdr:sp macro="" textlink="">
      <xdr:nvSpPr>
        <xdr:cNvPr id="596" name="楕円 595"/>
        <xdr:cNvSpPr/>
      </xdr:nvSpPr>
      <xdr:spPr>
        <a:xfrm>
          <a:off x="16268700" y="9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140041</xdr:rowOff>
    </xdr:from>
    <xdr:ext cx="534377" cy="259045"/>
    <xdr:sp macro="" textlink="">
      <xdr:nvSpPr>
        <xdr:cNvPr id="597" name="教育費該当値テキスト"/>
        <xdr:cNvSpPr txBox="1"/>
      </xdr:nvSpPr>
      <xdr:spPr>
        <a:xfrm>
          <a:off x="16370300" y="97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27159</xdr:rowOff>
    </xdr:from>
    <xdr:to>
      <xdr:col>81</xdr:col>
      <xdr:colOff>101600</xdr:colOff>
      <xdr:row>53</xdr:row>
      <xdr:rowOff>128759</xdr:rowOff>
    </xdr:to>
    <xdr:sp macro="" textlink="">
      <xdr:nvSpPr>
        <xdr:cNvPr id="598" name="楕円 597"/>
        <xdr:cNvSpPr/>
      </xdr:nvSpPr>
      <xdr:spPr>
        <a:xfrm>
          <a:off x="15430500" y="9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145286</xdr:rowOff>
    </xdr:from>
    <xdr:ext cx="534377" cy="259045"/>
    <xdr:sp macro="" textlink="">
      <xdr:nvSpPr>
        <xdr:cNvPr id="599" name="テキスト ボックス 598"/>
        <xdr:cNvSpPr txBox="1"/>
      </xdr:nvSpPr>
      <xdr:spPr>
        <a:xfrm>
          <a:off x="15214111" y="8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91434</xdr:rowOff>
    </xdr:from>
    <xdr:to>
      <xdr:col>76</xdr:col>
      <xdr:colOff>165100</xdr:colOff>
      <xdr:row>57</xdr:row>
      <xdr:rowOff>21584</xdr:rowOff>
    </xdr:to>
    <xdr:sp macro="" textlink="">
      <xdr:nvSpPr>
        <xdr:cNvPr id="600" name="楕円 599"/>
        <xdr:cNvSpPr/>
      </xdr:nvSpPr>
      <xdr:spPr>
        <a:xfrm>
          <a:off x="14541500" y="96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38111</xdr:rowOff>
    </xdr:from>
    <xdr:ext cx="534377" cy="259045"/>
    <xdr:sp macro="" textlink="">
      <xdr:nvSpPr>
        <xdr:cNvPr id="601" name="テキスト ボックス 600"/>
        <xdr:cNvSpPr txBox="1"/>
      </xdr:nvSpPr>
      <xdr:spPr>
        <a:xfrm>
          <a:off x="14325111" y="94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49981</xdr:rowOff>
    </xdr:from>
    <xdr:to>
      <xdr:col>72</xdr:col>
      <xdr:colOff>38100</xdr:colOff>
      <xdr:row>57</xdr:row>
      <xdr:rowOff>151581</xdr:rowOff>
    </xdr:to>
    <xdr:sp macro="" textlink="">
      <xdr:nvSpPr>
        <xdr:cNvPr id="602" name="楕円 601"/>
        <xdr:cNvSpPr/>
      </xdr:nvSpPr>
      <xdr:spPr>
        <a:xfrm>
          <a:off x="13652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142708</xdr:rowOff>
    </xdr:from>
    <xdr:ext cx="534377" cy="259045"/>
    <xdr:sp macro="" textlink="">
      <xdr:nvSpPr>
        <xdr:cNvPr id="603" name="テキスト ボックス 602"/>
        <xdr:cNvSpPr txBox="1"/>
      </xdr:nvSpPr>
      <xdr:spPr>
        <a:xfrm>
          <a:off x="13436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92481</xdr:rowOff>
    </xdr:from>
    <xdr:to>
      <xdr:col>67</xdr:col>
      <xdr:colOff>101600</xdr:colOff>
      <xdr:row>57</xdr:row>
      <xdr:rowOff>22631</xdr:rowOff>
    </xdr:to>
    <xdr:sp macro="" textlink="">
      <xdr:nvSpPr>
        <xdr:cNvPr id="604" name="楕円 603"/>
        <xdr:cNvSpPr/>
      </xdr:nvSpPr>
      <xdr:spPr>
        <a:xfrm>
          <a:off x="12763500" y="96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13758</xdr:rowOff>
    </xdr:from>
    <xdr:ext cx="534377" cy="259045"/>
    <xdr:sp macro="" textlink="">
      <xdr:nvSpPr>
        <xdr:cNvPr id="605" name="テキスト ボックス 604"/>
        <xdr:cNvSpPr txBox="1"/>
      </xdr:nvSpPr>
      <xdr:spPr>
        <a:xfrm>
          <a:off x="12547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22885</xdr:rowOff>
    </xdr:from>
    <xdr:to>
      <xdr:col>85</xdr:col>
      <xdr:colOff>127000</xdr:colOff>
      <xdr:row>79</xdr:row>
      <xdr:rowOff>42811</xdr:rowOff>
    </xdr:to>
    <xdr:cxnSp macro="">
      <xdr:nvCxnSpPr>
        <xdr:cNvPr id="634" name="直線コネクタ 633"/>
        <xdr:cNvCxnSpPr/>
      </xdr:nvCxnSpPr>
      <xdr:spPr>
        <a:xfrm flipV="1">
          <a:off x="15481300" y="13567435"/>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42811</xdr:rowOff>
    </xdr:from>
    <xdr:to>
      <xdr:col>81</xdr:col>
      <xdr:colOff>50800</xdr:colOff>
      <xdr:row>79</xdr:row>
      <xdr:rowOff>44450</xdr:rowOff>
    </xdr:to>
    <xdr:cxnSp macro="">
      <xdr:nvCxnSpPr>
        <xdr:cNvPr id="637" name="直線コネクタ 636"/>
        <xdr:cNvCxnSpPr/>
      </xdr:nvCxnSpPr>
      <xdr:spPr>
        <a:xfrm flipV="1">
          <a:off x="14592300" y="13587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143535</xdr:rowOff>
    </xdr:from>
    <xdr:to>
      <xdr:col>85</xdr:col>
      <xdr:colOff>177800</xdr:colOff>
      <xdr:row>79</xdr:row>
      <xdr:rowOff>73685</xdr:rowOff>
    </xdr:to>
    <xdr:sp macro="" textlink="">
      <xdr:nvSpPr>
        <xdr:cNvPr id="653" name="楕円 652"/>
        <xdr:cNvSpPr/>
      </xdr:nvSpPr>
      <xdr:spPr>
        <a:xfrm>
          <a:off x="162687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5" name="楕円 654"/>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84738</xdr:rowOff>
    </xdr:from>
    <xdr:ext cx="313932" cy="259045"/>
    <xdr:sp macro="" textlink="">
      <xdr:nvSpPr>
        <xdr:cNvPr id="656" name="テキスト ボックス 655"/>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18985</xdr:rowOff>
    </xdr:from>
    <xdr:to>
      <xdr:col>85</xdr:col>
      <xdr:colOff>127000</xdr:colOff>
      <xdr:row>98</xdr:row>
      <xdr:rowOff>25200</xdr:rowOff>
    </xdr:to>
    <xdr:cxnSp macro="">
      <xdr:nvCxnSpPr>
        <xdr:cNvPr id="695" name="直線コネクタ 694"/>
        <xdr:cNvCxnSpPr/>
      </xdr:nvCxnSpPr>
      <xdr:spPr>
        <a:xfrm flipV="1">
          <a:off x="15481300" y="16821085"/>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25200</xdr:rowOff>
    </xdr:from>
    <xdr:to>
      <xdr:col>81</xdr:col>
      <xdr:colOff>50800</xdr:colOff>
      <xdr:row>98</xdr:row>
      <xdr:rowOff>42517</xdr:rowOff>
    </xdr:to>
    <xdr:cxnSp macro="">
      <xdr:nvCxnSpPr>
        <xdr:cNvPr id="698" name="直線コネクタ 697"/>
        <xdr:cNvCxnSpPr/>
      </xdr:nvCxnSpPr>
      <xdr:spPr>
        <a:xfrm flipV="1">
          <a:off x="14592300" y="16827300"/>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42517</xdr:rowOff>
    </xdr:from>
    <xdr:to>
      <xdr:col>76</xdr:col>
      <xdr:colOff>114300</xdr:colOff>
      <xdr:row>98</xdr:row>
      <xdr:rowOff>50518</xdr:rowOff>
    </xdr:to>
    <xdr:cxnSp macro="">
      <xdr:nvCxnSpPr>
        <xdr:cNvPr id="701" name="直線コネクタ 700"/>
        <xdr:cNvCxnSpPr/>
      </xdr:nvCxnSpPr>
      <xdr:spPr>
        <a:xfrm flipV="1">
          <a:off x="13703300" y="168446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39945</xdr:rowOff>
    </xdr:from>
    <xdr:to>
      <xdr:col>71</xdr:col>
      <xdr:colOff>177800</xdr:colOff>
      <xdr:row>98</xdr:row>
      <xdr:rowOff>50518</xdr:rowOff>
    </xdr:to>
    <xdr:cxnSp macro="">
      <xdr:nvCxnSpPr>
        <xdr:cNvPr id="704" name="直線コネクタ 703"/>
        <xdr:cNvCxnSpPr/>
      </xdr:nvCxnSpPr>
      <xdr:spPr>
        <a:xfrm>
          <a:off x="12814300" y="1684204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139635</xdr:rowOff>
    </xdr:from>
    <xdr:to>
      <xdr:col>85</xdr:col>
      <xdr:colOff>177800</xdr:colOff>
      <xdr:row>98</xdr:row>
      <xdr:rowOff>69785</xdr:rowOff>
    </xdr:to>
    <xdr:sp macro="" textlink="">
      <xdr:nvSpPr>
        <xdr:cNvPr id="714" name="楕円 713"/>
        <xdr:cNvSpPr/>
      </xdr:nvSpPr>
      <xdr:spPr>
        <a:xfrm>
          <a:off x="16268700" y="167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118062</xdr:rowOff>
    </xdr:from>
    <xdr:ext cx="534377" cy="259045"/>
    <xdr:sp macro="" textlink="">
      <xdr:nvSpPr>
        <xdr:cNvPr id="715" name="公債費該当値テキスト"/>
        <xdr:cNvSpPr txBox="1"/>
      </xdr:nvSpPr>
      <xdr:spPr>
        <a:xfrm>
          <a:off x="16370300" y="167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145850</xdr:rowOff>
    </xdr:from>
    <xdr:to>
      <xdr:col>81</xdr:col>
      <xdr:colOff>101600</xdr:colOff>
      <xdr:row>98</xdr:row>
      <xdr:rowOff>76000</xdr:rowOff>
    </xdr:to>
    <xdr:sp macro="" textlink="">
      <xdr:nvSpPr>
        <xdr:cNvPr id="716" name="楕円 715"/>
        <xdr:cNvSpPr/>
      </xdr:nvSpPr>
      <xdr:spPr>
        <a:xfrm>
          <a:off x="15430500" y="167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67127</xdr:rowOff>
    </xdr:from>
    <xdr:ext cx="534377" cy="259045"/>
    <xdr:sp macro="" textlink="">
      <xdr:nvSpPr>
        <xdr:cNvPr id="717" name="テキスト ボックス 716"/>
        <xdr:cNvSpPr txBox="1"/>
      </xdr:nvSpPr>
      <xdr:spPr>
        <a:xfrm>
          <a:off x="15214111" y="168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163167</xdr:rowOff>
    </xdr:from>
    <xdr:to>
      <xdr:col>76</xdr:col>
      <xdr:colOff>165100</xdr:colOff>
      <xdr:row>98</xdr:row>
      <xdr:rowOff>93317</xdr:rowOff>
    </xdr:to>
    <xdr:sp macro="" textlink="">
      <xdr:nvSpPr>
        <xdr:cNvPr id="718" name="楕円 717"/>
        <xdr:cNvSpPr/>
      </xdr:nvSpPr>
      <xdr:spPr>
        <a:xfrm>
          <a:off x="14541500" y="167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84444</xdr:rowOff>
    </xdr:from>
    <xdr:ext cx="534377" cy="259045"/>
    <xdr:sp macro="" textlink="">
      <xdr:nvSpPr>
        <xdr:cNvPr id="719" name="テキスト ボックス 718"/>
        <xdr:cNvSpPr txBox="1"/>
      </xdr:nvSpPr>
      <xdr:spPr>
        <a:xfrm>
          <a:off x="14325111" y="168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171168</xdr:rowOff>
    </xdr:from>
    <xdr:to>
      <xdr:col>72</xdr:col>
      <xdr:colOff>38100</xdr:colOff>
      <xdr:row>98</xdr:row>
      <xdr:rowOff>101318</xdr:rowOff>
    </xdr:to>
    <xdr:sp macro="" textlink="">
      <xdr:nvSpPr>
        <xdr:cNvPr id="720" name="楕円 719"/>
        <xdr:cNvSpPr/>
      </xdr:nvSpPr>
      <xdr:spPr>
        <a:xfrm>
          <a:off x="13652500" y="168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92445</xdr:rowOff>
    </xdr:from>
    <xdr:ext cx="534377" cy="259045"/>
    <xdr:sp macro="" textlink="">
      <xdr:nvSpPr>
        <xdr:cNvPr id="721" name="テキスト ボックス 720"/>
        <xdr:cNvSpPr txBox="1"/>
      </xdr:nvSpPr>
      <xdr:spPr>
        <a:xfrm>
          <a:off x="13436111" y="168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160595</xdr:rowOff>
    </xdr:from>
    <xdr:to>
      <xdr:col>67</xdr:col>
      <xdr:colOff>101600</xdr:colOff>
      <xdr:row>98</xdr:row>
      <xdr:rowOff>90745</xdr:rowOff>
    </xdr:to>
    <xdr:sp macro="" textlink="">
      <xdr:nvSpPr>
        <xdr:cNvPr id="722" name="楕円 721"/>
        <xdr:cNvSpPr/>
      </xdr:nvSpPr>
      <xdr:spPr>
        <a:xfrm>
          <a:off x="12763500" y="167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81872</xdr:rowOff>
    </xdr:from>
    <xdr:ext cx="534377" cy="259045"/>
    <xdr:sp macro="" textlink="">
      <xdr:nvSpPr>
        <xdr:cNvPr id="723" name="テキスト ボックス 722"/>
        <xdr:cNvSpPr txBox="1"/>
      </xdr:nvSpPr>
      <xdr:spPr>
        <a:xfrm>
          <a:off x="12547111" y="168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171,887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民生費のみが類似団体内平均値を大きく上回っているものであるが、これは生活保護費は前年度を下回ったものの、依然として高止まりしているほか、障害福祉サービス費等の扶助費が増加傾向にあることが要因と考えられ、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38,183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47.1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％ポイントの減となった。これは、市立小・中学校の耐震補強事業のピークが過ぎたことによる減である。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20,449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円となり、類似団体内平均値を下回っている。しかし、上記耐震補強事業に伴う起債償還が今後発生するため、今後の動向については注視していく必要がある。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本市の一般会計は平成</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年度決算で実質収支赤字となり、平成</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年度までの</a:t>
          </a:r>
          <a:r>
            <a:rPr kumimoji="1" lang="en-US" altLang="ja-JP" sz="1200">
              <a:solidFill>
                <a:srgbClr val="000000"/>
              </a:solidFill>
              <a:latin typeface="ＭＳ ゴシック" pitchFamily="49" charset="-128"/>
              <a:ea typeface="ＭＳ ゴシック" pitchFamily="49" charset="-128"/>
            </a:rPr>
            <a:t>3</a:t>
          </a:r>
          <a:r>
            <a:rPr kumimoji="1" lang="ja-JP" altLang="en-US" sz="1200">
              <a:solidFill>
                <a:srgbClr val="000000"/>
              </a:solidFill>
              <a:latin typeface="ＭＳ ゴシック" pitchFamily="49" charset="-128"/>
              <a:ea typeface="ＭＳ ゴシック" pitchFamily="49" charset="-128"/>
            </a:rPr>
            <a:t>年間赤字が継続した。行財政改革の取り組み等により、平成</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年度以降は黒字に転換し、財政調整基金残高も増加に転じたが、平成</a:t>
          </a:r>
          <a:r>
            <a:rPr kumimoji="1" lang="en-US" altLang="ja-JP" sz="1200">
              <a:solidFill>
                <a:srgbClr val="000000"/>
              </a:solidFill>
              <a:latin typeface="ＭＳ ゴシック" pitchFamily="49" charset="-128"/>
              <a:ea typeface="ＭＳ ゴシック" pitchFamily="49" charset="-128"/>
            </a:rPr>
            <a:t>25</a:t>
          </a:r>
          <a:r>
            <a:rPr kumimoji="1" lang="ja-JP" altLang="en-US" sz="1200">
              <a:solidFill>
                <a:srgbClr val="000000"/>
              </a:solidFill>
              <a:latin typeface="ＭＳ ゴシック" pitchFamily="49" charset="-128"/>
              <a:ea typeface="ＭＳ ゴシック" pitchFamily="49" charset="-128"/>
            </a:rPr>
            <a:t>年度から平成</a:t>
          </a:r>
          <a:r>
            <a:rPr kumimoji="1" lang="en-US" altLang="ja-JP" sz="1200">
              <a:solidFill>
                <a:srgbClr val="000000"/>
              </a:solidFill>
              <a:latin typeface="ＭＳ ゴシック" pitchFamily="49" charset="-128"/>
              <a:ea typeface="ＭＳ ゴシック" pitchFamily="49" charset="-128"/>
            </a:rPr>
            <a:t>29</a:t>
          </a:r>
          <a:r>
            <a:rPr kumimoji="1" lang="ja-JP" altLang="en-US" sz="1200">
              <a:solidFill>
                <a:srgbClr val="000000"/>
              </a:solidFill>
              <a:latin typeface="ＭＳ ゴシック" pitchFamily="49" charset="-128"/>
              <a:ea typeface="ＭＳ ゴシック" pitchFamily="49" charset="-128"/>
            </a:rPr>
            <a:t>年度まで基金を取り崩す決算となった。平成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年度決算では</a:t>
          </a:r>
          <a:r>
            <a:rPr kumimoji="1" lang="en-US" altLang="ja-JP" sz="1200">
              <a:solidFill>
                <a:srgbClr val="000000"/>
              </a:solidFill>
              <a:latin typeface="ＭＳ ゴシック" pitchFamily="49" charset="-128"/>
              <a:ea typeface="ＭＳ ゴシック" pitchFamily="49" charset="-128"/>
            </a:rPr>
            <a:t>6</a:t>
          </a:r>
          <a:r>
            <a:rPr kumimoji="1" lang="ja-JP" altLang="en-US" sz="1200">
              <a:solidFill>
                <a:srgbClr val="000000"/>
              </a:solidFill>
              <a:latin typeface="ＭＳ ゴシック" pitchFamily="49" charset="-128"/>
              <a:ea typeface="ＭＳ ゴシック" pitchFamily="49" charset="-128"/>
            </a:rPr>
            <a:t>年ぶりに財政調整基金を取り崩すことなく実質収支黒字を確保することができた。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しかし、市税が伸び悩む中で、地方交付税や臨時財政対策債などの依存財源に頼る脆弱な財政構造は依然として続いており、安定的な財政運営のため、引き続き行財政改革の推進が必要である。</a:t>
          </a:r>
        </a:p>
        <a:p>
          <a:endParaRPr kumimoji="1" lang="ja-JP" altLang="en-US"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000000"/>
              </a:solidFill>
              <a:latin typeface="ＭＳ ゴシック" pitchFamily="49" charset="-128"/>
              <a:ea typeface="ＭＳ ゴシック" pitchFamily="49" charset="-128"/>
            </a:rPr>
            <a:t>　平成</a:t>
          </a:r>
          <a:r>
            <a:rPr kumimoji="1" lang="en-US" altLang="ja-JP" sz="1400" baseline="0">
              <a:solidFill>
                <a:srgbClr val="000000"/>
              </a:solidFill>
              <a:latin typeface="ＭＳ ゴシック" pitchFamily="49" charset="-128"/>
              <a:ea typeface="ＭＳ ゴシック" pitchFamily="49" charset="-128"/>
            </a:rPr>
            <a:t>30</a:t>
          </a:r>
          <a:r>
            <a:rPr kumimoji="1" lang="ja-JP" altLang="en-US" sz="1400" baseline="0">
              <a:solidFill>
                <a:srgbClr val="000000"/>
              </a:solidFill>
              <a:latin typeface="ＭＳ ゴシック" pitchFamily="49" charset="-128"/>
              <a:ea typeface="ＭＳ ゴシック" pitchFamily="49" charset="-128"/>
            </a:rPr>
            <a:t>年度決算においては、すべての会計で黒字となっている。</a:t>
          </a:r>
          <a:endParaRPr kumimoji="1" lang="en-US" altLang="ja-JP" sz="1400" baseline="0">
            <a:solidFill>
              <a:srgbClr val="000000"/>
            </a:solidFill>
            <a:latin typeface="ＭＳ ゴシック" pitchFamily="49" charset="-128"/>
            <a:ea typeface="ＭＳ ゴシック" pitchFamily="49" charset="-128"/>
          </a:endParaRPr>
        </a:p>
        <a:p>
          <a:r>
            <a:rPr kumimoji="1" lang="ja-JP" altLang="en-US" sz="1400" baseline="0">
              <a:solidFill>
                <a:srgbClr val="000000"/>
              </a:solidFill>
              <a:latin typeface="ＭＳ ゴシック" pitchFamily="49" charset="-128"/>
              <a:ea typeface="ＭＳ ゴシック" pitchFamily="49" charset="-128"/>
            </a:rPr>
            <a:t>　一般会計においては、６年ぶりに財政調整基金を取り崩すことなく黒字を確保できたため、標準財政規模比で平成</a:t>
          </a:r>
          <a:r>
            <a:rPr kumimoji="1" lang="en-US" altLang="ja-JP" sz="1400" baseline="0">
              <a:solidFill>
                <a:srgbClr val="000000"/>
              </a:solidFill>
              <a:latin typeface="ＭＳ ゴシック" pitchFamily="49" charset="-128"/>
              <a:ea typeface="ＭＳ ゴシック" pitchFamily="49" charset="-128"/>
            </a:rPr>
            <a:t>29</a:t>
          </a:r>
          <a:r>
            <a:rPr kumimoji="1" lang="ja-JP" altLang="en-US" sz="1400" baseline="0">
              <a:solidFill>
                <a:srgbClr val="000000"/>
              </a:solidFill>
              <a:latin typeface="ＭＳ ゴシック" pitchFamily="49" charset="-128"/>
              <a:ea typeface="ＭＳ ゴシック" pitchFamily="49" charset="-128"/>
            </a:rPr>
            <a:t>年度の</a:t>
          </a:r>
          <a:r>
            <a:rPr kumimoji="1" lang="en-US" altLang="ja-JP" sz="1400" baseline="0">
              <a:solidFill>
                <a:srgbClr val="000000"/>
              </a:solidFill>
              <a:latin typeface="ＭＳ ゴシック" pitchFamily="49" charset="-128"/>
              <a:ea typeface="ＭＳ ゴシック" pitchFamily="49" charset="-128"/>
            </a:rPr>
            <a:t>0.11</a:t>
          </a:r>
          <a:r>
            <a:rPr kumimoji="1" lang="ja-JP" altLang="en-US" sz="1400" baseline="0">
              <a:solidFill>
                <a:srgbClr val="000000"/>
              </a:solidFill>
              <a:latin typeface="ＭＳ ゴシック" pitchFamily="49" charset="-128"/>
              <a:ea typeface="ＭＳ ゴシック" pitchFamily="49" charset="-128"/>
            </a:rPr>
            <a:t>％から</a:t>
          </a:r>
          <a:r>
            <a:rPr kumimoji="1" lang="en-US" altLang="ja-JP" sz="1400" baseline="0">
              <a:solidFill>
                <a:srgbClr val="000000"/>
              </a:solidFill>
              <a:latin typeface="ＭＳ ゴシック" pitchFamily="49" charset="-128"/>
              <a:ea typeface="ＭＳ ゴシック" pitchFamily="49" charset="-128"/>
            </a:rPr>
            <a:t>2.09</a:t>
          </a:r>
          <a:r>
            <a:rPr kumimoji="1" lang="ja-JP" altLang="en-US" sz="1400" baseline="0">
              <a:solidFill>
                <a:srgbClr val="000000"/>
              </a:solidFill>
              <a:latin typeface="ＭＳ ゴシック" pitchFamily="49" charset="-128"/>
              <a:ea typeface="ＭＳ ゴシック" pitchFamily="49" charset="-128"/>
            </a:rPr>
            <a:t>ポイント増加し</a:t>
          </a:r>
          <a:r>
            <a:rPr kumimoji="1" lang="en-US" altLang="ja-JP" sz="1400" baseline="0">
              <a:solidFill>
                <a:srgbClr val="000000"/>
              </a:solidFill>
              <a:latin typeface="ＭＳ ゴシック" pitchFamily="49" charset="-128"/>
              <a:ea typeface="ＭＳ ゴシック" pitchFamily="49" charset="-128"/>
            </a:rPr>
            <a:t>2.20</a:t>
          </a:r>
          <a:r>
            <a:rPr kumimoji="1" lang="ja-JP" altLang="en-US" sz="1400" baseline="0">
              <a:solidFill>
                <a:srgbClr val="000000"/>
              </a:solidFill>
              <a:latin typeface="ＭＳ ゴシック" pitchFamily="49" charset="-128"/>
              <a:ea typeface="ＭＳ ゴシック" pitchFamily="49" charset="-128"/>
            </a:rPr>
            <a:t>％となった。しかしながら、市立小・中学校空調ＰＦＩ事業等、多額の支出を要する事業が予定されているため、今後の推移に注意する必要がある。</a:t>
          </a:r>
          <a:endParaRPr kumimoji="1" lang="en-US" altLang="ja-JP" sz="1400" baseline="0">
            <a:solidFill>
              <a:srgbClr val="000000"/>
            </a:solidFill>
            <a:latin typeface="ＭＳ ゴシック" pitchFamily="49" charset="-128"/>
            <a:ea typeface="ＭＳ ゴシック" pitchFamily="49" charset="-128"/>
          </a:endParaRPr>
        </a:p>
        <a:p>
          <a:r>
            <a:rPr kumimoji="1" lang="ja-JP" altLang="en-US" sz="1400" baseline="0">
              <a:solidFill>
                <a:srgbClr val="000000"/>
              </a:solidFill>
              <a:latin typeface="ＭＳ ゴシック" pitchFamily="49" charset="-128"/>
              <a:ea typeface="ＭＳ ゴシック" pitchFamily="49" charset="-128"/>
            </a:rPr>
            <a:t>　その他公営企業や特別会計においても黒字を維持しているものの、厳しい経営状態であることには変わりはなく、今後も連結実質収支の黒字を維持していくため、引き続き健全な財政運営に努めていかなければならない。</a:t>
          </a:r>
          <a:endParaRPr kumimoji="1" lang="en-US" altLang="ja-JP" sz="1400" baseline="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22674358</v>
      </c>
      <c r="BO4" s="461"/>
      <c r="BP4" s="461"/>
      <c r="BQ4" s="461"/>
      <c r="BR4" s="461"/>
      <c r="BS4" s="461"/>
      <c r="BT4" s="461"/>
      <c r="BU4" s="462"/>
      <c r="BV4" s="460">
        <v>25155735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22328863</v>
      </c>
      <c r="BO5" s="466"/>
      <c r="BP5" s="466"/>
      <c r="BQ5" s="466"/>
      <c r="BR5" s="466"/>
      <c r="BS5" s="466"/>
      <c r="BT5" s="466"/>
      <c r="BU5" s="467"/>
      <c r="BV5" s="465">
        <v>24951081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100.2</v>
      </c>
      <c r="CU5" s="436"/>
      <c r="CV5" s="436"/>
      <c r="CW5" s="436"/>
      <c r="CX5" s="436"/>
      <c r="CY5" s="436"/>
      <c r="CZ5" s="436"/>
      <c r="DA5" s="437"/>
      <c r="DB5" s="435">
        <v>103.2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345495</v>
      </c>
      <c r="BO6" s="466"/>
      <c r="BP6" s="466"/>
      <c r="BQ6" s="466"/>
      <c r="BR6" s="466"/>
      <c r="BS6" s="466"/>
      <c r="BT6" s="466"/>
      <c r="BU6" s="467"/>
      <c r="BV6" s="465">
        <v>204654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107.2</v>
      </c>
      <c r="CU6" s="616"/>
      <c r="CV6" s="616"/>
      <c r="CW6" s="616"/>
      <c r="CX6" s="616"/>
      <c r="CY6" s="616"/>
      <c r="CZ6" s="616"/>
      <c r="DA6" s="617"/>
      <c r="DB6" s="615">
        <v>110.6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40069</v>
      </c>
      <c r="BO7" s="466"/>
      <c r="BP7" s="466"/>
      <c r="BQ7" s="466"/>
      <c r="BR7" s="466"/>
      <c r="BS7" s="466"/>
      <c r="BT7" s="466"/>
      <c r="BU7" s="467"/>
      <c r="BV7" s="465">
        <v>189019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13836592</v>
      </c>
      <c r="CU7" s="466"/>
      <c r="CV7" s="466"/>
      <c r="CW7" s="466"/>
      <c r="CX7" s="466"/>
      <c r="CY7" s="466"/>
      <c r="CZ7" s="466"/>
      <c r="DA7" s="467"/>
      <c r="DB7" s="465">
        <v>13718035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305426</v>
      </c>
      <c r="BO8" s="466"/>
      <c r="BP8" s="466"/>
      <c r="BQ8" s="466"/>
      <c r="BR8" s="466"/>
      <c r="BS8" s="466"/>
      <c r="BT8" s="466"/>
      <c r="BU8" s="467"/>
      <c r="BV8" s="465">
        <v>15635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65438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289791</v>
      </c>
      <c r="BO9" s="466"/>
      <c r="BP9" s="466"/>
      <c r="BQ9" s="466"/>
      <c r="BR9" s="466"/>
      <c r="BS9" s="466"/>
      <c r="BT9" s="466"/>
      <c r="BU9" s="467"/>
      <c r="BV9" s="465">
        <v>95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8.1999999999999993</v>
      </c>
      <c r="CU9" s="436"/>
      <c r="CV9" s="436"/>
      <c r="CW9" s="436"/>
      <c r="CX9" s="436"/>
      <c r="CY9" s="436"/>
      <c r="CZ9" s="436"/>
      <c r="DA9" s="437"/>
      <c r="DB9" s="435">
        <v>8.1999999999999993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66165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4374</v>
      </c>
      <c r="BO10" s="466"/>
      <c r="BP10" s="466"/>
      <c r="BQ10" s="466"/>
      <c r="BR10" s="466"/>
      <c r="BS10" s="466"/>
      <c r="BT10" s="466"/>
      <c r="BU10" s="467"/>
      <c r="BV10" s="465">
        <v>76605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70</v>
      </c>
      <c r="BO11" s="466"/>
      <c r="BP11" s="466"/>
      <c r="BQ11" s="466"/>
      <c r="BR11" s="466"/>
      <c r="BS11" s="466"/>
      <c r="BT11" s="466"/>
      <c r="BU11" s="467"/>
      <c r="BV11" s="465">
        <v>5177</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64916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179000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64235</v>
      </c>
      <c r="S13" s="569"/>
      <c r="T13" s="569"/>
      <c r="U13" s="569"/>
      <c r="V13" s="570"/>
      <c r="W13" s="556" t="s">
        <v>138</v>
      </c>
      <c r="X13" s="478"/>
      <c r="Y13" s="478"/>
      <c r="Z13" s="478"/>
      <c r="AA13" s="478"/>
      <c r="AB13" s="479"/>
      <c r="AC13" s="441">
        <v>137</v>
      </c>
      <c r="AD13" s="442"/>
      <c r="AE13" s="442"/>
      <c r="AF13" s="442"/>
      <c r="AG13" s="443"/>
      <c r="AH13" s="441">
        <v>108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294235</v>
      </c>
      <c r="BO13" s="466"/>
      <c r="BP13" s="466"/>
      <c r="BQ13" s="466"/>
      <c r="BR13" s="466"/>
      <c r="BS13" s="466"/>
      <c r="BT13" s="466"/>
      <c r="BU13" s="467"/>
      <c r="BV13" s="465">
        <v>-97123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1.5</v>
      </c>
      <c r="CU13" s="436"/>
      <c r="CV13" s="436"/>
      <c r="CW13" s="436"/>
      <c r="CX13" s="436"/>
      <c r="CY13" s="436"/>
      <c r="CZ13" s="436"/>
      <c r="DA13" s="437"/>
      <c r="DB13" s="435">
        <v>2.1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65311</v>
      </c>
      <c r="S14" s="569"/>
      <c r="T14" s="569"/>
      <c r="U14" s="569"/>
      <c r="V14" s="570"/>
      <c r="W14" s="571"/>
      <c r="X14" s="481"/>
      <c r="Y14" s="481"/>
      <c r="Z14" s="481"/>
      <c r="AA14" s="481"/>
      <c r="AB14" s="482"/>
      <c r="AC14" s="561">
        <v>0.5</v>
      </c>
      <c r="AD14" s="562"/>
      <c r="AE14" s="562"/>
      <c r="AF14" s="562"/>
      <c r="AG14" s="563"/>
      <c r="AH14" s="561">
        <v>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39.5</v>
      </c>
      <c r="CU14" s="573"/>
      <c r="CV14" s="573"/>
      <c r="CW14" s="573"/>
      <c r="CX14" s="573"/>
      <c r="CY14" s="573"/>
      <c r="CZ14" s="573"/>
      <c r="DA14" s="574"/>
      <c r="DB14" s="572">
        <v>44.5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64712</v>
      </c>
      <c r="S15" s="569"/>
      <c r="T15" s="569"/>
      <c r="U15" s="569"/>
      <c r="V15" s="570"/>
      <c r="W15" s="556" t="s">
        <v>145</v>
      </c>
      <c r="X15" s="478"/>
      <c r="Y15" s="478"/>
      <c r="Z15" s="478"/>
      <c r="AA15" s="478"/>
      <c r="AB15" s="479"/>
      <c r="AC15" s="441">
        <v>7377</v>
      </c>
      <c r="AD15" s="442"/>
      <c r="AE15" s="442"/>
      <c r="AF15" s="442"/>
      <c r="AG15" s="443"/>
      <c r="AH15" s="441">
        <v>7162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6796625</v>
      </c>
      <c r="BO15" s="461"/>
      <c r="BP15" s="461"/>
      <c r="BQ15" s="461"/>
      <c r="BR15" s="461"/>
      <c r="BS15" s="461"/>
      <c r="BT15" s="461"/>
      <c r="BU15" s="462"/>
      <c r="BV15" s="460">
        <v>6690885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27.5</v>
      </c>
      <c r="AD16" s="562"/>
      <c r="AE16" s="562"/>
      <c r="AF16" s="562"/>
      <c r="AG16" s="563"/>
      <c r="AH16" s="561">
        <v>27.2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10976988</v>
      </c>
      <c r="BO16" s="466"/>
      <c r="BP16" s="466"/>
      <c r="BQ16" s="466"/>
      <c r="BR16" s="466"/>
      <c r="BS16" s="466"/>
      <c r="BT16" s="466"/>
      <c r="BU16" s="467"/>
      <c r="BV16" s="465">
        <v>10909124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19348</v>
      </c>
      <c r="AD17" s="442"/>
      <c r="AE17" s="442"/>
      <c r="AF17" s="442"/>
      <c r="AG17" s="443"/>
      <c r="AH17" s="441">
        <v>19051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8727859</v>
      </c>
      <c r="BO17" s="466"/>
      <c r="BP17" s="466"/>
      <c r="BQ17" s="466"/>
      <c r="BR17" s="466"/>
      <c r="BS17" s="466"/>
      <c r="BT17" s="466"/>
      <c r="BU17" s="467"/>
      <c r="BV17" s="465">
        <v>8579311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8.89</v>
      </c>
      <c r="M18" s="530"/>
      <c r="N18" s="530"/>
      <c r="O18" s="530"/>
      <c r="P18" s="530"/>
      <c r="Q18" s="530"/>
      <c r="R18" s="531"/>
      <c r="S18" s="531"/>
      <c r="T18" s="531"/>
      <c r="U18" s="531"/>
      <c r="V18" s="532"/>
      <c r="W18" s="546"/>
      <c r="X18" s="547"/>
      <c r="Y18" s="547"/>
      <c r="Z18" s="547"/>
      <c r="AA18" s="547"/>
      <c r="AB18" s="557"/>
      <c r="AC18" s="429">
        <v>72</v>
      </c>
      <c r="AD18" s="430"/>
      <c r="AE18" s="430"/>
      <c r="AF18" s="430"/>
      <c r="AG18" s="533"/>
      <c r="AH18" s="429">
        <v>72.400000000000006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14323180</v>
      </c>
      <c r="BO18" s="466"/>
      <c r="BP18" s="466"/>
      <c r="BQ18" s="466"/>
      <c r="BR18" s="466"/>
      <c r="BS18" s="466"/>
      <c r="BT18" s="466"/>
      <c r="BU18" s="467"/>
      <c r="BV18" s="465">
        <v>14428087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7361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15879902</v>
      </c>
      <c r="BO19" s="466"/>
      <c r="BP19" s="466"/>
      <c r="BQ19" s="466"/>
      <c r="BR19" s="466"/>
      <c r="BS19" s="466"/>
      <c r="BT19" s="466"/>
      <c r="BU19" s="467"/>
      <c r="BV19" s="465">
        <v>15571970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27133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18686412</v>
      </c>
      <c r="BO23" s="466"/>
      <c r="BP23" s="466"/>
      <c r="BQ23" s="466"/>
      <c r="BR23" s="466"/>
      <c r="BS23" s="466"/>
      <c r="BT23" s="466"/>
      <c r="BU23" s="467"/>
      <c r="BV23" s="465">
        <v>18352735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8930</v>
      </c>
      <c r="R24" s="442"/>
      <c r="S24" s="442"/>
      <c r="T24" s="442"/>
      <c r="U24" s="442"/>
      <c r="V24" s="443"/>
      <c r="W24" s="507"/>
      <c r="X24" s="498"/>
      <c r="Y24" s="499"/>
      <c r="Z24" s="438" t="s">
        <v>169</v>
      </c>
      <c r="AA24" s="439"/>
      <c r="AB24" s="439"/>
      <c r="AC24" s="439"/>
      <c r="AD24" s="439"/>
      <c r="AE24" s="439"/>
      <c r="AF24" s="439"/>
      <c r="AG24" s="440"/>
      <c r="AH24" s="441">
        <v>425</v>
      </c>
      <c r="AI24" s="442"/>
      <c r="AJ24" s="442"/>
      <c r="AK24" s="442"/>
      <c r="AL24" s="443"/>
      <c r="AM24" s="441">
        <v>1247375</v>
      </c>
      <c r="AN24" s="442"/>
      <c r="AO24" s="442"/>
      <c r="AP24" s="442"/>
      <c r="AQ24" s="442"/>
      <c r="AR24" s="443"/>
      <c r="AS24" s="441">
        <v>2935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14817445</v>
      </c>
      <c r="BO24" s="466"/>
      <c r="BP24" s="466"/>
      <c r="BQ24" s="466"/>
      <c r="BR24" s="466"/>
      <c r="BS24" s="466"/>
      <c r="BT24" s="466"/>
      <c r="BU24" s="467"/>
      <c r="BV24" s="465">
        <v>14188034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7790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3181867</v>
      </c>
      <c r="BO25" s="461"/>
      <c r="BP25" s="461"/>
      <c r="BQ25" s="461"/>
      <c r="BR25" s="461"/>
      <c r="BS25" s="461"/>
      <c r="BT25" s="461"/>
      <c r="BU25" s="462"/>
      <c r="BV25" s="460">
        <v>1913360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6935</v>
      </c>
      <c r="R26" s="442"/>
      <c r="S26" s="442"/>
      <c r="T26" s="442"/>
      <c r="U26" s="442"/>
      <c r="V26" s="443"/>
      <c r="W26" s="507"/>
      <c r="X26" s="498"/>
      <c r="Y26" s="499"/>
      <c r="Z26" s="438" t="s">
        <v>176</v>
      </c>
      <c r="AA26" s="520"/>
      <c r="AB26" s="520"/>
      <c r="AC26" s="520"/>
      <c r="AD26" s="520"/>
      <c r="AE26" s="520"/>
      <c r="AF26" s="520"/>
      <c r="AG26" s="521"/>
      <c r="AH26" s="441">
        <v>43</v>
      </c>
      <c r="AI26" s="442"/>
      <c r="AJ26" s="442"/>
      <c r="AK26" s="442"/>
      <c r="AL26" s="443"/>
      <c r="AM26" s="441">
        <v>143749</v>
      </c>
      <c r="AN26" s="442"/>
      <c r="AO26" s="442"/>
      <c r="AP26" s="442"/>
      <c r="AQ26" s="442"/>
      <c r="AR26" s="443"/>
      <c r="AS26" s="441">
        <v>3343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5800</v>
      </c>
      <c r="R27" s="442"/>
      <c r="S27" s="442"/>
      <c r="T27" s="442"/>
      <c r="U27" s="442"/>
      <c r="V27" s="443"/>
      <c r="W27" s="507"/>
      <c r="X27" s="498"/>
      <c r="Y27" s="499"/>
      <c r="Z27" s="438" t="s">
        <v>179</v>
      </c>
      <c r="AA27" s="439"/>
      <c r="AB27" s="439"/>
      <c r="AC27" s="439"/>
      <c r="AD27" s="439"/>
      <c r="AE27" s="439"/>
      <c r="AF27" s="439"/>
      <c r="AG27" s="440"/>
      <c r="AH27" s="441">
        <v>36</v>
      </c>
      <c r="AI27" s="442"/>
      <c r="AJ27" s="442"/>
      <c r="AK27" s="442"/>
      <c r="AL27" s="443"/>
      <c r="AM27" s="441">
        <v>116748</v>
      </c>
      <c r="AN27" s="442"/>
      <c r="AO27" s="442"/>
      <c r="AP27" s="442"/>
      <c r="AQ27" s="442"/>
      <c r="AR27" s="443"/>
      <c r="AS27" s="441">
        <v>3243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173</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5400</v>
      </c>
      <c r="R28" s="442"/>
      <c r="S28" s="442"/>
      <c r="T28" s="442"/>
      <c r="U28" s="442"/>
      <c r="V28" s="443"/>
      <c r="W28" s="507"/>
      <c r="X28" s="498"/>
      <c r="Y28" s="499"/>
      <c r="Z28" s="438" t="s">
        <v>182</v>
      </c>
      <c r="AA28" s="439"/>
      <c r="AB28" s="439"/>
      <c r="AC28" s="439"/>
      <c r="AD28" s="439"/>
      <c r="AE28" s="439"/>
      <c r="AF28" s="439"/>
      <c r="AG28" s="440"/>
      <c r="AH28" s="441" t="s">
        <v>129</v>
      </c>
      <c r="AI28" s="442"/>
      <c r="AJ28" s="442"/>
      <c r="AK28" s="442"/>
      <c r="AL28" s="443"/>
      <c r="AM28" s="441" t="s">
        <v>173</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1542549</v>
      </c>
      <c r="BO28" s="461"/>
      <c r="BP28" s="461"/>
      <c r="BQ28" s="461"/>
      <c r="BR28" s="461"/>
      <c r="BS28" s="461"/>
      <c r="BT28" s="461"/>
      <c r="BU28" s="462"/>
      <c r="BV28" s="460">
        <v>1528175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12</v>
      </c>
      <c r="M29" s="442"/>
      <c r="N29" s="442"/>
      <c r="O29" s="442"/>
      <c r="P29" s="443"/>
      <c r="Q29" s="441">
        <v>5200</v>
      </c>
      <c r="R29" s="442"/>
      <c r="S29" s="442"/>
      <c r="T29" s="442"/>
      <c r="U29" s="442"/>
      <c r="V29" s="443"/>
      <c r="W29" s="508"/>
      <c r="X29" s="509"/>
      <c r="Y29" s="510"/>
      <c r="Z29" s="438" t="s">
        <v>185</v>
      </c>
      <c r="AA29" s="439"/>
      <c r="AB29" s="439"/>
      <c r="AC29" s="439"/>
      <c r="AD29" s="439"/>
      <c r="AE29" s="439"/>
      <c r="AF29" s="439"/>
      <c r="AG29" s="440"/>
      <c r="AH29" s="441">
        <v>461</v>
      </c>
      <c r="AI29" s="442"/>
      <c r="AJ29" s="442"/>
      <c r="AK29" s="442"/>
      <c r="AL29" s="443"/>
      <c r="AM29" s="441">
        <v>1364123</v>
      </c>
      <c r="AN29" s="442"/>
      <c r="AO29" s="442"/>
      <c r="AP29" s="442"/>
      <c r="AQ29" s="442"/>
      <c r="AR29" s="443"/>
      <c r="AS29" s="441">
        <v>2959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171850</v>
      </c>
      <c r="BO29" s="466"/>
      <c r="BP29" s="466"/>
      <c r="BQ29" s="466"/>
      <c r="BR29" s="466"/>
      <c r="BS29" s="466"/>
      <c r="BT29" s="466"/>
      <c r="BU29" s="467"/>
      <c r="BV29" s="465">
        <v>1849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353043</v>
      </c>
      <c r="BO30" s="469"/>
      <c r="BP30" s="469"/>
      <c r="BQ30" s="469"/>
      <c r="BR30" s="469"/>
      <c r="BS30" s="469"/>
      <c r="BT30" s="469"/>
      <c r="BU30" s="470"/>
      <c r="BV30" s="468">
        <v>338358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藤井寺市柏原市学校給食組合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藤井寺市地域サービス公社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病院事業特別会計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柏原羽曳野藤井寺消防組合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藤井寺市勤労者互助会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柏羽藤環境事業組合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大和川右岸水防事務組合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大阪府後期高齢者医療広域連合(一般会計)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大阪府後期高齢者医療広域連合(後期高齢者医療特別会計)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大阪広域水道企業団(水道事業会計)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大阪広域水道企業団(工業用水道事業会計)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fECcnqsBeYLG/Qpocj6SwZ8tc7BR9enr2qbD/sRR0KJXMSRBhlXQidaKOXm4PX/q8wehChlsrONdExJi+SWIw==" saltValue="xtpLQoYTXNgvPQuntviX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558</v>
      </c>
      <c r="D34" s="1244"/>
      <c r="E34" s="1245"/>
      <c r="F34" s="32">
        <v>8.36</v>
      </c>
      <c r="G34" s="33">
        <v>8.08</v>
      </c>
      <c r="H34" s="33">
        <v>8.9</v>
      </c>
      <c r="I34" s="33">
        <v>8.9700000000000006</v>
      </c>
      <c r="J34" s="34">
        <v>9.57</v>
      </c>
      <c r="K34" s="22"/>
      <c r="L34" s="22"/>
      <c r="M34" s="22"/>
      <c r="N34" s="22"/>
      <c r="O34" s="22"/>
      <c r="P34" s="22"/>
    </row>
    <row r="35" spans="1:16" ht="39" customHeight="1" x14ac:dyDescent="0.15">
      <c r="A35" s="22"/>
      <c r="B35" s="35"/>
      <c r="C35" s="1238" t="s">
        <v>559</v>
      </c>
      <c r="D35" s="1239"/>
      <c r="E35" s="1240"/>
      <c r="F35" s="36">
        <v>6.68</v>
      </c>
      <c r="G35" s="37">
        <v>6.41</v>
      </c>
      <c r="H35" s="37">
        <v>6.18</v>
      </c>
      <c r="I35" s="37">
        <v>5.99</v>
      </c>
      <c r="J35" s="38">
        <v>5.24</v>
      </c>
      <c r="K35" s="22"/>
      <c r="L35" s="22"/>
      <c r="M35" s="22"/>
      <c r="N35" s="22"/>
      <c r="O35" s="22"/>
      <c r="P35" s="22"/>
    </row>
    <row r="36" spans="1:16" ht="39" customHeight="1" x14ac:dyDescent="0.15">
      <c r="A36" s="22"/>
      <c r="B36" s="35"/>
      <c r="C36" s="1238" t="s">
        <v>560</v>
      </c>
      <c r="D36" s="1239"/>
      <c r="E36" s="1240"/>
      <c r="F36" s="36">
        <v>0.11</v>
      </c>
      <c r="G36" s="37">
        <v>0.11</v>
      </c>
      <c r="H36" s="37">
        <v>0.11</v>
      </c>
      <c r="I36" s="37">
        <v>0.11</v>
      </c>
      <c r="J36" s="38">
        <v>2.2000000000000002</v>
      </c>
      <c r="K36" s="22"/>
      <c r="L36" s="22"/>
      <c r="M36" s="22"/>
      <c r="N36" s="22"/>
      <c r="O36" s="22"/>
      <c r="P36" s="22"/>
    </row>
    <row r="37" spans="1:16" ht="39" customHeight="1" x14ac:dyDescent="0.15">
      <c r="A37" s="22"/>
      <c r="B37" s="35"/>
      <c r="C37" s="1238" t="s">
        <v>561</v>
      </c>
      <c r="D37" s="1239"/>
      <c r="E37" s="1240"/>
      <c r="F37" s="36">
        <v>0</v>
      </c>
      <c r="G37" s="37">
        <v>0.44</v>
      </c>
      <c r="H37" s="37">
        <v>1.27</v>
      </c>
      <c r="I37" s="37">
        <v>1.7</v>
      </c>
      <c r="J37" s="38">
        <v>2.17</v>
      </c>
      <c r="K37" s="22"/>
      <c r="L37" s="22"/>
      <c r="M37" s="22"/>
      <c r="N37" s="22"/>
      <c r="O37" s="22"/>
      <c r="P37" s="22"/>
    </row>
    <row r="38" spans="1:16" ht="39" customHeight="1" x14ac:dyDescent="0.15">
      <c r="A38" s="22"/>
      <c r="B38" s="35"/>
      <c r="C38" s="1238" t="s">
        <v>562</v>
      </c>
      <c r="D38" s="1239"/>
      <c r="E38" s="1240"/>
      <c r="F38" s="36">
        <v>0</v>
      </c>
      <c r="G38" s="37">
        <v>0</v>
      </c>
      <c r="H38" s="37">
        <v>0</v>
      </c>
      <c r="I38" s="37">
        <v>0</v>
      </c>
      <c r="J38" s="38">
        <v>1.64</v>
      </c>
      <c r="K38" s="22"/>
      <c r="L38" s="22"/>
      <c r="M38" s="22"/>
      <c r="N38" s="22"/>
      <c r="O38" s="22"/>
      <c r="P38" s="22"/>
    </row>
    <row r="39" spans="1:16" ht="39" customHeight="1" x14ac:dyDescent="0.15">
      <c r="A39" s="22"/>
      <c r="B39" s="35"/>
      <c r="C39" s="1238" t="s">
        <v>563</v>
      </c>
      <c r="D39" s="1239"/>
      <c r="E39" s="1240"/>
      <c r="F39" s="36">
        <v>0.66</v>
      </c>
      <c r="G39" s="37">
        <v>1.1100000000000001</v>
      </c>
      <c r="H39" s="37">
        <v>1.27</v>
      </c>
      <c r="I39" s="37">
        <v>1</v>
      </c>
      <c r="J39" s="38">
        <v>0.28999999999999998</v>
      </c>
      <c r="K39" s="22"/>
      <c r="L39" s="22"/>
      <c r="M39" s="22"/>
      <c r="N39" s="22"/>
      <c r="O39" s="22"/>
      <c r="P39" s="22"/>
    </row>
    <row r="40" spans="1:16" ht="39" customHeight="1" x14ac:dyDescent="0.15">
      <c r="A40" s="22"/>
      <c r="B40" s="35"/>
      <c r="C40" s="1238" t="s">
        <v>564</v>
      </c>
      <c r="D40" s="1239"/>
      <c r="E40" s="1240"/>
      <c r="F40" s="36">
        <v>0.19</v>
      </c>
      <c r="G40" s="37">
        <v>0.2</v>
      </c>
      <c r="H40" s="37">
        <v>0.21</v>
      </c>
      <c r="I40" s="37">
        <v>0.21</v>
      </c>
      <c r="J40" s="38">
        <v>0.23</v>
      </c>
      <c r="K40" s="22"/>
      <c r="L40" s="22"/>
      <c r="M40" s="22"/>
      <c r="N40" s="22"/>
      <c r="O40" s="22"/>
      <c r="P40" s="22"/>
    </row>
    <row r="41" spans="1:16" ht="39" customHeight="1" x14ac:dyDescent="0.15">
      <c r="A41" s="22"/>
      <c r="B41" s="35"/>
      <c r="C41" s="1238" t="s">
        <v>565</v>
      </c>
      <c r="D41" s="1239"/>
      <c r="E41" s="1240"/>
      <c r="F41" s="36" t="s">
        <v>566</v>
      </c>
      <c r="G41" s="37" t="s">
        <v>567</v>
      </c>
      <c r="H41" s="37" t="s">
        <v>568</v>
      </c>
      <c r="I41" s="37" t="s">
        <v>569</v>
      </c>
      <c r="J41" s="38">
        <v>0.04</v>
      </c>
      <c r="K41" s="22"/>
      <c r="L41" s="22"/>
      <c r="M41" s="22"/>
      <c r="N41" s="22"/>
      <c r="O41" s="22"/>
      <c r="P41" s="22"/>
    </row>
    <row r="42" spans="1:16" ht="39" customHeight="1" x14ac:dyDescent="0.15">
      <c r="A42" s="22"/>
      <c r="B42" s="39"/>
      <c r="C42" s="1238" t="s">
        <v>570</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571</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ZI8gxyiwwPBVYywGszfBIilC2wlmdzbykQ1Q7LfqQu1o08+Yy+RYgqRICGgSvsYa6AEuo3kgkZRYF8CPNrhVg==" saltValue="kecwQCn6sSfedUcw1bV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1263</v>
      </c>
      <c r="L45" s="60">
        <v>1206</v>
      </c>
      <c r="M45" s="60">
        <v>1236</v>
      </c>
      <c r="N45" s="60">
        <v>1302</v>
      </c>
      <c r="O45" s="61">
        <v>1327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1035</v>
      </c>
      <c r="L48" s="64">
        <v>1062</v>
      </c>
      <c r="M48" s="64">
        <v>1094</v>
      </c>
      <c r="N48" s="64">
        <v>1104</v>
      </c>
      <c r="O48" s="65">
        <v>1114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270</v>
      </c>
      <c r="L49" s="64">
        <v>281</v>
      </c>
      <c r="M49" s="64">
        <v>272</v>
      </c>
      <c r="N49" s="64">
        <v>262</v>
      </c>
      <c r="O49" s="65">
        <v>171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508</v>
      </c>
      <c r="L50" s="64" t="s">
        <v>508</v>
      </c>
      <c r="M50" s="64" t="s">
        <v>508</v>
      </c>
      <c r="N50" s="64" t="s">
        <v>508</v>
      </c>
      <c r="O50" s="65" t="s">
        <v>508</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t="s">
        <v>508</v>
      </c>
      <c r="O51" s="65" t="s">
        <v>508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2299</v>
      </c>
      <c r="L52" s="64">
        <v>2245</v>
      </c>
      <c r="M52" s="64">
        <v>2349</v>
      </c>
      <c r="N52" s="64">
        <v>2456</v>
      </c>
      <c r="O52" s="65">
        <v>2509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269</v>
      </c>
      <c r="L53" s="69">
        <v>304</v>
      </c>
      <c r="M53" s="69">
        <v>253</v>
      </c>
      <c r="N53" s="69">
        <v>212</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RPgENHShJ5XJsmF8MUEJcQwt9wfwydCQAJF9C/N6SC6jVlyyCZ0bmb+Ot0pPimljw5KPQFsnThJKEX8r2yrQ==" saltValue="ejl6yS1WT6xgS7SQzF/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4" t="s">
        <v>30</v>
      </c>
      <c r="C41" s="1285"/>
      <c r="D41" s="101"/>
      <c r="E41" s="1286" t="s">
        <v>31</v>
      </c>
      <c r="F41" s="1286"/>
      <c r="G41" s="1286"/>
      <c r="H41" s="1287"/>
      <c r="I41" s="102">
        <v>14177</v>
      </c>
      <c r="J41" s="103">
        <v>15136</v>
      </c>
      <c r="K41" s="103">
        <v>15904</v>
      </c>
      <c r="L41" s="103">
        <v>18353</v>
      </c>
      <c r="M41" s="104">
        <v>18686</v>
      </c>
    </row>
    <row r="42" spans="2:13" ht="27.75" customHeight="1" x14ac:dyDescent="0.15">
      <c r="B42" s="1274"/>
      <c r="C42" s="1275"/>
      <c r="D42" s="105"/>
      <c r="E42" s="1278" t="s">
        <v>32</v>
      </c>
      <c r="F42" s="1278"/>
      <c r="G42" s="1278"/>
      <c r="H42" s="1279"/>
      <c r="I42" s="106" t="s">
        <v>508</v>
      </c>
      <c r="J42" s="107" t="s">
        <v>508</v>
      </c>
      <c r="K42" s="107" t="s">
        <v>508</v>
      </c>
      <c r="L42" s="107" t="s">
        <v>508</v>
      </c>
      <c r="M42" s="108" t="s">
        <v>508</v>
      </c>
    </row>
    <row r="43" spans="2:13" ht="27.75" customHeight="1" x14ac:dyDescent="0.15">
      <c r="B43" s="1274"/>
      <c r="C43" s="1275"/>
      <c r="D43" s="105"/>
      <c r="E43" s="1278" t="s">
        <v>33</v>
      </c>
      <c r="F43" s="1278"/>
      <c r="G43" s="1278"/>
      <c r="H43" s="1279"/>
      <c r="I43" s="106">
        <v>16423</v>
      </c>
      <c r="J43" s="107">
        <v>15808</v>
      </c>
      <c r="K43" s="107">
        <v>15208</v>
      </c>
      <c r="L43" s="107">
        <v>15260</v>
      </c>
      <c r="M43" s="108">
        <v>16105</v>
      </c>
    </row>
    <row r="44" spans="2:13" ht="27.75" customHeight="1" x14ac:dyDescent="0.15">
      <c r="B44" s="1274"/>
      <c r="C44" s="1275"/>
      <c r="D44" s="105"/>
      <c r="E44" s="1278" t="s">
        <v>34</v>
      </c>
      <c r="F44" s="1278"/>
      <c r="G44" s="1278"/>
      <c r="H44" s="1279"/>
      <c r="I44" s="106">
        <v>1210</v>
      </c>
      <c r="J44" s="107">
        <v>1016</v>
      </c>
      <c r="K44" s="107">
        <v>805</v>
      </c>
      <c r="L44" s="107">
        <v>621</v>
      </c>
      <c r="M44" s="108">
        <v>680</v>
      </c>
    </row>
    <row r="45" spans="2:13" ht="27.75" customHeight="1" x14ac:dyDescent="0.15">
      <c r="B45" s="1274"/>
      <c r="C45" s="1275"/>
      <c r="D45" s="105"/>
      <c r="E45" s="1278" t="s">
        <v>35</v>
      </c>
      <c r="F45" s="1278"/>
      <c r="G45" s="1278"/>
      <c r="H45" s="1279"/>
      <c r="I45" s="106">
        <v>3295</v>
      </c>
      <c r="J45" s="107">
        <v>3247</v>
      </c>
      <c r="K45" s="107">
        <v>3301</v>
      </c>
      <c r="L45" s="107">
        <v>3220</v>
      </c>
      <c r="M45" s="108">
        <v>3061</v>
      </c>
    </row>
    <row r="46" spans="2:13" ht="27.75" customHeight="1" x14ac:dyDescent="0.15">
      <c r="B46" s="1274"/>
      <c r="C46" s="1275"/>
      <c r="D46" s="109"/>
      <c r="E46" s="1278" t="s">
        <v>36</v>
      </c>
      <c r="F46" s="1278"/>
      <c r="G46" s="1278"/>
      <c r="H46" s="1279"/>
      <c r="I46" s="106" t="s">
        <v>508</v>
      </c>
      <c r="J46" s="107" t="s">
        <v>508</v>
      </c>
      <c r="K46" s="107" t="s">
        <v>508</v>
      </c>
      <c r="L46" s="107" t="s">
        <v>508</v>
      </c>
      <c r="M46" s="108" t="s">
        <v>508</v>
      </c>
    </row>
    <row r="47" spans="2:13" ht="27.75" customHeight="1" x14ac:dyDescent="0.15">
      <c r="B47" s="1274"/>
      <c r="C47" s="1275"/>
      <c r="D47" s="110"/>
      <c r="E47" s="1288" t="s">
        <v>37</v>
      </c>
      <c r="F47" s="1289"/>
      <c r="G47" s="1289"/>
      <c r="H47" s="1290"/>
      <c r="I47" s="106" t="s">
        <v>508</v>
      </c>
      <c r="J47" s="107" t="s">
        <v>508</v>
      </c>
      <c r="K47" s="107" t="s">
        <v>508</v>
      </c>
      <c r="L47" s="107" t="s">
        <v>508</v>
      </c>
      <c r="M47" s="108" t="s">
        <v>508</v>
      </c>
    </row>
    <row r="48" spans="2:13" ht="27.75" customHeight="1" x14ac:dyDescent="0.15">
      <c r="B48" s="1274"/>
      <c r="C48" s="1275"/>
      <c r="D48" s="105"/>
      <c r="E48" s="1278" t="s">
        <v>38</v>
      </c>
      <c r="F48" s="1278"/>
      <c r="G48" s="1278"/>
      <c r="H48" s="1279"/>
      <c r="I48" s="106" t="s">
        <v>508</v>
      </c>
      <c r="J48" s="107" t="s">
        <v>508</v>
      </c>
      <c r="K48" s="107" t="s">
        <v>508</v>
      </c>
      <c r="L48" s="107" t="s">
        <v>508</v>
      </c>
      <c r="M48" s="108" t="s">
        <v>508</v>
      </c>
    </row>
    <row r="49" spans="2:13" ht="27.75" customHeight="1" x14ac:dyDescent="0.15">
      <c r="B49" s="1276"/>
      <c r="C49" s="1277"/>
      <c r="D49" s="105"/>
      <c r="E49" s="1278" t="s">
        <v>39</v>
      </c>
      <c r="F49" s="1278"/>
      <c r="G49" s="1278"/>
      <c r="H49" s="1279"/>
      <c r="I49" s="106" t="s">
        <v>508</v>
      </c>
      <c r="J49" s="107" t="s">
        <v>508</v>
      </c>
      <c r="K49" s="107" t="s">
        <v>508</v>
      </c>
      <c r="L49" s="107" t="s">
        <v>508</v>
      </c>
      <c r="M49" s="108" t="s">
        <v>508</v>
      </c>
    </row>
    <row r="50" spans="2:13" ht="27.75" customHeight="1" x14ac:dyDescent="0.15">
      <c r="B50" s="1272" t="s">
        <v>40</v>
      </c>
      <c r="C50" s="1273"/>
      <c r="D50" s="111"/>
      <c r="E50" s="1278" t="s">
        <v>41</v>
      </c>
      <c r="F50" s="1278"/>
      <c r="G50" s="1278"/>
      <c r="H50" s="1279"/>
      <c r="I50" s="106">
        <v>2535</v>
      </c>
      <c r="J50" s="107">
        <v>2479</v>
      </c>
      <c r="K50" s="107">
        <v>2409</v>
      </c>
      <c r="L50" s="107">
        <v>2407</v>
      </c>
      <c r="M50" s="108">
        <v>2737</v>
      </c>
    </row>
    <row r="51" spans="2:13" ht="27.75" customHeight="1" x14ac:dyDescent="0.15">
      <c r="B51" s="1274"/>
      <c r="C51" s="1275"/>
      <c r="D51" s="105"/>
      <c r="E51" s="1278" t="s">
        <v>42</v>
      </c>
      <c r="F51" s="1278"/>
      <c r="G51" s="1278"/>
      <c r="H51" s="1279"/>
      <c r="I51" s="106">
        <v>6078</v>
      </c>
      <c r="J51" s="107">
        <v>6195</v>
      </c>
      <c r="K51" s="107">
        <v>6608</v>
      </c>
      <c r="L51" s="107">
        <v>6687</v>
      </c>
      <c r="M51" s="108">
        <v>8047</v>
      </c>
    </row>
    <row r="52" spans="2:13" ht="27.75" customHeight="1" x14ac:dyDescent="0.15">
      <c r="B52" s="1276"/>
      <c r="C52" s="1277"/>
      <c r="D52" s="105"/>
      <c r="E52" s="1278" t="s">
        <v>43</v>
      </c>
      <c r="F52" s="1278"/>
      <c r="G52" s="1278"/>
      <c r="H52" s="1279"/>
      <c r="I52" s="106">
        <v>22799</v>
      </c>
      <c r="J52" s="107">
        <v>22873</v>
      </c>
      <c r="K52" s="107">
        <v>23071</v>
      </c>
      <c r="L52" s="107">
        <v>23050</v>
      </c>
      <c r="M52" s="108">
        <v>23005</v>
      </c>
    </row>
    <row r="53" spans="2:13" ht="27.75" customHeight="1" thickBot="1" x14ac:dyDescent="0.2">
      <c r="B53" s="1280" t="s">
        <v>44</v>
      </c>
      <c r="C53" s="1281"/>
      <c r="D53" s="112"/>
      <c r="E53" s="1282" t="s">
        <v>45</v>
      </c>
      <c r="F53" s="1282"/>
      <c r="G53" s="1282"/>
      <c r="H53" s="1283"/>
      <c r="I53" s="113">
        <v>3694</v>
      </c>
      <c r="J53" s="114">
        <v>3659</v>
      </c>
      <c r="K53" s="114">
        <v>3130</v>
      </c>
      <c r="L53" s="114">
        <v>5309</v>
      </c>
      <c r="M53" s="115">
        <v>4744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WDw24veD9iVeSRyjhtSwK1M91y/mV2HjJBjZskaxeh/SvHRx/zG0eti4dIxw2L1CrhDqtsojv98E+cIOfMZQ==" saltValue="TMXYfNFNb02Tewu4thQ8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1621</v>
      </c>
      <c r="G55" s="127">
        <v>1528</v>
      </c>
      <c r="H55" s="128">
        <v>1543</v>
      </c>
    </row>
    <row r="56" spans="2:8" ht="52.5" customHeight="1" x14ac:dyDescent="0.15">
      <c r="B56" s="129"/>
      <c r="C56" s="1301" t="s">
        <v>49</v>
      </c>
      <c r="D56" s="1301"/>
      <c r="E56" s="1302"/>
      <c r="F56" s="130">
        <v>64</v>
      </c>
      <c r="G56" s="130">
        <v>2</v>
      </c>
      <c r="H56" s="131">
        <v>172</v>
      </c>
    </row>
    <row r="57" spans="2:8" ht="53.25" customHeight="1" x14ac:dyDescent="0.15">
      <c r="B57" s="129"/>
      <c r="C57" s="1303" t="s">
        <v>50</v>
      </c>
      <c r="D57" s="1303"/>
      <c r="E57" s="1304"/>
      <c r="F57" s="132">
        <v>345</v>
      </c>
      <c r="G57" s="132">
        <v>338</v>
      </c>
      <c r="H57" s="133">
        <v>353</v>
      </c>
    </row>
    <row r="58" spans="2:8" ht="45.75" customHeight="1" x14ac:dyDescent="0.15">
      <c r="B58" s="134"/>
      <c r="C58" s="1291" t="s">
        <v>592</v>
      </c>
      <c r="D58" s="1292"/>
      <c r="E58" s="1293"/>
      <c r="F58" s="135">
        <v>258</v>
      </c>
      <c r="G58" s="135">
        <v>253</v>
      </c>
      <c r="H58" s="136">
        <v>263</v>
      </c>
    </row>
    <row r="59" spans="2:8" ht="45.75" customHeight="1" x14ac:dyDescent="0.15">
      <c r="B59" s="134"/>
      <c r="C59" s="1291" t="s">
        <v>593</v>
      </c>
      <c r="D59" s="1292"/>
      <c r="E59" s="1293"/>
      <c r="F59" s="135">
        <v>37</v>
      </c>
      <c r="G59" s="135">
        <v>37</v>
      </c>
      <c r="H59" s="136">
        <v>37</v>
      </c>
    </row>
    <row r="60" spans="2:8" ht="45.75" customHeight="1" x14ac:dyDescent="0.15">
      <c r="B60" s="134"/>
      <c r="C60" s="1291" t="s">
        <v>594</v>
      </c>
      <c r="D60" s="1292"/>
      <c r="E60" s="1293"/>
      <c r="F60" s="135">
        <v>28</v>
      </c>
      <c r="G60" s="135">
        <v>28</v>
      </c>
      <c r="H60" s="136">
        <v>27</v>
      </c>
    </row>
    <row r="61" spans="2:8" ht="45.75" customHeight="1" x14ac:dyDescent="0.15">
      <c r="B61" s="134"/>
      <c r="C61" s="1291" t="s">
        <v>595</v>
      </c>
      <c r="D61" s="1292"/>
      <c r="E61" s="1293"/>
      <c r="F61" s="135">
        <v>8</v>
      </c>
      <c r="G61" s="135">
        <v>8</v>
      </c>
      <c r="H61" s="136">
        <v>15</v>
      </c>
    </row>
    <row r="62" spans="2:8" ht="45.75" customHeight="1" thickBot="1" x14ac:dyDescent="0.2">
      <c r="B62" s="137"/>
      <c r="C62" s="1294" t="s">
        <v>596</v>
      </c>
      <c r="D62" s="1295"/>
      <c r="E62" s="1296"/>
      <c r="F62" s="138">
        <v>7</v>
      </c>
      <c r="G62" s="138">
        <v>7</v>
      </c>
      <c r="H62" s="139">
        <v>7</v>
      </c>
    </row>
    <row r="63" spans="2:8" ht="52.5" customHeight="1" thickBot="1" x14ac:dyDescent="0.2">
      <c r="B63" s="140"/>
      <c r="C63" s="1297" t="s">
        <v>51</v>
      </c>
      <c r="D63" s="1297"/>
      <c r="E63" s="1298"/>
      <c r="F63" s="141">
        <v>2030</v>
      </c>
      <c r="G63" s="141">
        <v>1868</v>
      </c>
      <c r="H63" s="142">
        <v>2067</v>
      </c>
    </row>
    <row r="64" spans="2:8" ht="15" customHeight="1" x14ac:dyDescent="0.15"/>
    <row r="65" ht="0" hidden="1" customHeight="1" x14ac:dyDescent="0.15"/>
    <row r="66" ht="0" hidden="1" customHeight="1" x14ac:dyDescent="0.15"/>
  </sheetData>
  <sheetProtection algorithmName="SHA-512" hashValue="rmZqur06e+cCY9y6vEYnZxEMsLLuKBQZvL5NtH2VGrTcY3cKy6S3tV/SbbFjOm42xfuwafPJH126AzSwM3z8mQ==" saltValue="xEVWT8r2f+uogtgp6Kfv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602</v>
      </c>
      <c r="AO51" s="1322"/>
      <c r="AP51" s="1322"/>
      <c r="AQ51" s="1322"/>
      <c r="AR51" s="1322"/>
      <c r="AS51" s="1322"/>
      <c r="AT51" s="1322"/>
      <c r="AU51" s="1322"/>
      <c r="AV51" s="1322"/>
      <c r="AW51" s="1322"/>
      <c r="AX51" s="1322"/>
      <c r="AY51" s="1322"/>
      <c r="AZ51" s="1322"/>
      <c r="BA51" s="1322"/>
      <c r="BB51" s="1322" t="s">
        <v>603</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20">
        <v>29.9</v>
      </c>
      <c r="BY51" s="1320"/>
      <c r="BZ51" s="1320"/>
      <c r="CA51" s="1320"/>
      <c r="CB51" s="1320"/>
      <c r="CC51" s="1320"/>
      <c r="CD51" s="1320"/>
      <c r="CE51" s="1320"/>
      <c r="CF51" s="1320">
        <v>26.4</v>
      </c>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604</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20">
        <v>36.200000000000003</v>
      </c>
      <c r="BY53" s="1320"/>
      <c r="BZ53" s="1320"/>
      <c r="CA53" s="1320"/>
      <c r="CB53" s="1320"/>
      <c r="CC53" s="1320"/>
      <c r="CD53" s="1320"/>
      <c r="CE53" s="1320"/>
      <c r="CF53" s="1320">
        <v>52</v>
      </c>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605</v>
      </c>
      <c r="AO55" s="1318"/>
      <c r="AP55" s="1318"/>
      <c r="AQ55" s="1318"/>
      <c r="AR55" s="1318"/>
      <c r="AS55" s="1318"/>
      <c r="AT55" s="1318"/>
      <c r="AU55" s="1318"/>
      <c r="AV55" s="1318"/>
      <c r="AW55" s="1318"/>
      <c r="AX55" s="1318"/>
      <c r="AY55" s="1318"/>
      <c r="AZ55" s="1318"/>
      <c r="BA55" s="1318"/>
      <c r="BB55" s="1322" t="s">
        <v>603</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20">
        <v>33.6</v>
      </c>
      <c r="BY55" s="1320"/>
      <c r="BZ55" s="1320"/>
      <c r="CA55" s="1320"/>
      <c r="CB55" s="1320"/>
      <c r="CC55" s="1320"/>
      <c r="CD55" s="1320"/>
      <c r="CE55" s="1320"/>
      <c r="CF55" s="1320">
        <v>35.299999999999997</v>
      </c>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604</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20">
        <v>56.8</v>
      </c>
      <c r="BY57" s="1320"/>
      <c r="BZ57" s="1320"/>
      <c r="CA57" s="1320"/>
      <c r="CB57" s="1320"/>
      <c r="CC57" s="1320"/>
      <c r="CD57" s="1320"/>
      <c r="CE57" s="1320"/>
      <c r="CF57" s="1320">
        <v>60.4</v>
      </c>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602</v>
      </c>
      <c r="AO73" s="1322"/>
      <c r="AP73" s="1322"/>
      <c r="AQ73" s="1322"/>
      <c r="AR73" s="1322"/>
      <c r="AS73" s="1322"/>
      <c r="AT73" s="1322"/>
      <c r="AU73" s="1322"/>
      <c r="AV73" s="1322"/>
      <c r="AW73" s="1322"/>
      <c r="AX73" s="1322"/>
      <c r="AY73" s="1322"/>
      <c r="AZ73" s="1322"/>
      <c r="BA73" s="1322"/>
      <c r="BB73" s="1322" t="s">
        <v>603</v>
      </c>
      <c r="BC73" s="1322"/>
      <c r="BD73" s="1322"/>
      <c r="BE73" s="1322"/>
      <c r="BF73" s="1322"/>
      <c r="BG73" s="1322"/>
      <c r="BH73" s="1322"/>
      <c r="BI73" s="1322"/>
      <c r="BJ73" s="1322"/>
      <c r="BK73" s="1322"/>
      <c r="BL73" s="1322"/>
      <c r="BM73" s="1322"/>
      <c r="BN73" s="1322"/>
      <c r="BO73" s="1322"/>
      <c r="BP73" s="1320">
        <v>31.4</v>
      </c>
      <c r="BQ73" s="1320"/>
      <c r="BR73" s="1320"/>
      <c r="BS73" s="1320"/>
      <c r="BT73" s="1320"/>
      <c r="BU73" s="1320"/>
      <c r="BV73" s="1320"/>
      <c r="BW73" s="1320"/>
      <c r="BX73" s="1320">
        <v>29.9</v>
      </c>
      <c r="BY73" s="1320"/>
      <c r="BZ73" s="1320"/>
      <c r="CA73" s="1320"/>
      <c r="CB73" s="1320"/>
      <c r="CC73" s="1320"/>
      <c r="CD73" s="1320"/>
      <c r="CE73" s="1320"/>
      <c r="CF73" s="1320">
        <v>26.4</v>
      </c>
      <c r="CG73" s="1320"/>
      <c r="CH73" s="1320"/>
      <c r="CI73" s="1320"/>
      <c r="CJ73" s="1320"/>
      <c r="CK73" s="1320"/>
      <c r="CL73" s="1320"/>
      <c r="CM73" s="1320"/>
      <c r="CN73" s="1320">
        <v>44.5</v>
      </c>
      <c r="CO73" s="1320"/>
      <c r="CP73" s="1320"/>
      <c r="CQ73" s="1320"/>
      <c r="CR73" s="1320"/>
      <c r="CS73" s="1320"/>
      <c r="CT73" s="1320"/>
      <c r="CU73" s="1320"/>
      <c r="CV73" s="1320">
        <v>39.5</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608</v>
      </c>
      <c r="BC75" s="1322"/>
      <c r="BD75" s="1322"/>
      <c r="BE75" s="1322"/>
      <c r="BF75" s="1322"/>
      <c r="BG75" s="1322"/>
      <c r="BH75" s="1322"/>
      <c r="BI75" s="1322"/>
      <c r="BJ75" s="1322"/>
      <c r="BK75" s="1322"/>
      <c r="BL75" s="1322"/>
      <c r="BM75" s="1322"/>
      <c r="BN75" s="1322"/>
      <c r="BO75" s="1322"/>
      <c r="BP75" s="1320">
        <v>3.7</v>
      </c>
      <c r="BQ75" s="1320"/>
      <c r="BR75" s="1320"/>
      <c r="BS75" s="1320"/>
      <c r="BT75" s="1320"/>
      <c r="BU75" s="1320"/>
      <c r="BV75" s="1320"/>
      <c r="BW75" s="1320"/>
      <c r="BX75" s="1320">
        <v>2.8</v>
      </c>
      <c r="BY75" s="1320"/>
      <c r="BZ75" s="1320"/>
      <c r="CA75" s="1320"/>
      <c r="CB75" s="1320"/>
      <c r="CC75" s="1320"/>
      <c r="CD75" s="1320"/>
      <c r="CE75" s="1320"/>
      <c r="CF75" s="1320">
        <v>2.2999999999999998</v>
      </c>
      <c r="CG75" s="1320"/>
      <c r="CH75" s="1320"/>
      <c r="CI75" s="1320"/>
      <c r="CJ75" s="1320"/>
      <c r="CK75" s="1320"/>
      <c r="CL75" s="1320"/>
      <c r="CM75" s="1320"/>
      <c r="CN75" s="1320">
        <v>2.1</v>
      </c>
      <c r="CO75" s="1320"/>
      <c r="CP75" s="1320"/>
      <c r="CQ75" s="1320"/>
      <c r="CR75" s="1320"/>
      <c r="CS75" s="1320"/>
      <c r="CT75" s="1320"/>
      <c r="CU75" s="1320"/>
      <c r="CV75" s="1320">
        <v>1.5</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605</v>
      </c>
      <c r="AO77" s="1318"/>
      <c r="AP77" s="1318"/>
      <c r="AQ77" s="1318"/>
      <c r="AR77" s="1318"/>
      <c r="AS77" s="1318"/>
      <c r="AT77" s="1318"/>
      <c r="AU77" s="1318"/>
      <c r="AV77" s="1318"/>
      <c r="AW77" s="1318"/>
      <c r="AX77" s="1318"/>
      <c r="AY77" s="1318"/>
      <c r="AZ77" s="1318"/>
      <c r="BA77" s="1318"/>
      <c r="BB77" s="1322" t="s">
        <v>603</v>
      </c>
      <c r="BC77" s="1322"/>
      <c r="BD77" s="1322"/>
      <c r="BE77" s="1322"/>
      <c r="BF77" s="1322"/>
      <c r="BG77" s="1322"/>
      <c r="BH77" s="1322"/>
      <c r="BI77" s="1322"/>
      <c r="BJ77" s="1322"/>
      <c r="BK77" s="1322"/>
      <c r="BL77" s="1322"/>
      <c r="BM77" s="1322"/>
      <c r="BN77" s="1322"/>
      <c r="BO77" s="1322"/>
      <c r="BP77" s="1320">
        <v>45.9</v>
      </c>
      <c r="BQ77" s="1320"/>
      <c r="BR77" s="1320"/>
      <c r="BS77" s="1320"/>
      <c r="BT77" s="1320"/>
      <c r="BU77" s="1320"/>
      <c r="BV77" s="1320"/>
      <c r="BW77" s="1320"/>
      <c r="BX77" s="1320">
        <v>33.6</v>
      </c>
      <c r="BY77" s="1320"/>
      <c r="BZ77" s="1320"/>
      <c r="CA77" s="1320"/>
      <c r="CB77" s="1320"/>
      <c r="CC77" s="1320"/>
      <c r="CD77" s="1320"/>
      <c r="CE77" s="1320"/>
      <c r="CF77" s="1320">
        <v>35.299999999999997</v>
      </c>
      <c r="CG77" s="1320"/>
      <c r="CH77" s="1320"/>
      <c r="CI77" s="1320"/>
      <c r="CJ77" s="1320"/>
      <c r="CK77" s="1320"/>
      <c r="CL77" s="1320"/>
      <c r="CM77" s="1320"/>
      <c r="CN77" s="1320">
        <v>31.9</v>
      </c>
      <c r="CO77" s="1320"/>
      <c r="CP77" s="1320"/>
      <c r="CQ77" s="1320"/>
      <c r="CR77" s="1320"/>
      <c r="CS77" s="1320"/>
      <c r="CT77" s="1320"/>
      <c r="CU77" s="1320"/>
      <c r="CV77" s="1320">
        <v>24.2</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608</v>
      </c>
      <c r="BC79" s="1322"/>
      <c r="BD79" s="1322"/>
      <c r="BE79" s="1322"/>
      <c r="BF79" s="1322"/>
      <c r="BG79" s="1322"/>
      <c r="BH79" s="1322"/>
      <c r="BI79" s="1322"/>
      <c r="BJ79" s="1322"/>
      <c r="BK79" s="1322"/>
      <c r="BL79" s="1322"/>
      <c r="BM79" s="1322"/>
      <c r="BN79" s="1322"/>
      <c r="BO79" s="1322"/>
      <c r="BP79" s="1320">
        <v>8.8000000000000007</v>
      </c>
      <c r="BQ79" s="1320"/>
      <c r="BR79" s="1320"/>
      <c r="BS79" s="1320"/>
      <c r="BT79" s="1320"/>
      <c r="BU79" s="1320"/>
      <c r="BV79" s="1320"/>
      <c r="BW79" s="1320"/>
      <c r="BX79" s="1320">
        <v>7</v>
      </c>
      <c r="BY79" s="1320"/>
      <c r="BZ79" s="1320"/>
      <c r="CA79" s="1320"/>
      <c r="CB79" s="1320"/>
      <c r="CC79" s="1320"/>
      <c r="CD79" s="1320"/>
      <c r="CE79" s="1320"/>
      <c r="CF79" s="1320">
        <v>6.9</v>
      </c>
      <c r="CG79" s="1320"/>
      <c r="CH79" s="1320"/>
      <c r="CI79" s="1320"/>
      <c r="CJ79" s="1320"/>
      <c r="CK79" s="1320"/>
      <c r="CL79" s="1320"/>
      <c r="CM79" s="1320"/>
      <c r="CN79" s="1320">
        <v>6.6</v>
      </c>
      <c r="CO79" s="1320"/>
      <c r="CP79" s="1320"/>
      <c r="CQ79" s="1320"/>
      <c r="CR79" s="1320"/>
      <c r="CS79" s="1320"/>
      <c r="CT79" s="1320"/>
      <c r="CU79" s="1320"/>
      <c r="CV79" s="1320">
        <v>6.4</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UqYmhEtj4wdV0+tOPBTXKU/aXn2LBtCjMg8Y3qShC1ebwR6HUgTL0dHFtcICLo3UYigywl0vnGDBq/ZnoAKg==" saltValue="NnbqHuvJUtR2vR6cgQRv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zafRJCZHpStCFqu/UAUSA5+ullsWRtenLTvOT2bxXXVAJ2i2hj2Zs+iIkkze3+LEry6vG+GblmLxs7BV7wRA==" saltValue="xRpWs9tdhfn1mWj+BPPc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XhboK9Pf38tcXbKNaGMU3wXZyANqhiBu8bsygkwNzNqwT6gZRAXtFO3P9vNWtvEoKuDhhUeGsn3k85irCL6w==" saltValue="FPdW1d8leK58BFr/F/SZ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21755</v>
      </c>
      <c r="E3" s="161"/>
      <c r="F3" s="162">
        <v>66255</v>
      </c>
      <c r="G3" s="163"/>
      <c r="H3" s="164"/>
    </row>
    <row r="4" spans="1:8" x14ac:dyDescent="0.15">
      <c r="A4" s="165"/>
      <c r="B4" s="166"/>
      <c r="C4" s="167"/>
      <c r="D4" s="168">
        <v>15798</v>
      </c>
      <c r="E4" s="169"/>
      <c r="F4" s="170">
        <v>31822</v>
      </c>
      <c r="G4" s="171"/>
      <c r="H4" s="172"/>
    </row>
    <row r="5" spans="1:8" x14ac:dyDescent="0.15">
      <c r="A5" s="153" t="s">
        <v>541</v>
      </c>
      <c r="B5" s="158"/>
      <c r="C5" s="159"/>
      <c r="D5" s="160">
        <v>20257</v>
      </c>
      <c r="E5" s="161"/>
      <c r="F5" s="162">
        <v>47278</v>
      </c>
      <c r="G5" s="163"/>
      <c r="H5" s="164"/>
    </row>
    <row r="6" spans="1:8" x14ac:dyDescent="0.15">
      <c r="A6" s="165"/>
      <c r="B6" s="166"/>
      <c r="C6" s="167"/>
      <c r="D6" s="168">
        <v>18169</v>
      </c>
      <c r="E6" s="169"/>
      <c r="F6" s="170">
        <v>24096</v>
      </c>
      <c r="G6" s="171"/>
      <c r="H6" s="172"/>
    </row>
    <row r="7" spans="1:8" x14ac:dyDescent="0.15">
      <c r="A7" s="153" t="s">
        <v>542</v>
      </c>
      <c r="B7" s="158"/>
      <c r="C7" s="159"/>
      <c r="D7" s="160">
        <v>21890</v>
      </c>
      <c r="E7" s="161"/>
      <c r="F7" s="162">
        <v>44504</v>
      </c>
      <c r="G7" s="163"/>
      <c r="H7" s="164"/>
    </row>
    <row r="8" spans="1:8" x14ac:dyDescent="0.15">
      <c r="A8" s="165"/>
      <c r="B8" s="166"/>
      <c r="C8" s="167"/>
      <c r="D8" s="168">
        <v>14069</v>
      </c>
      <c r="E8" s="169"/>
      <c r="F8" s="170">
        <v>25876</v>
      </c>
      <c r="G8" s="171"/>
      <c r="H8" s="172"/>
    </row>
    <row r="9" spans="1:8" x14ac:dyDescent="0.15">
      <c r="A9" s="153" t="s">
        <v>543</v>
      </c>
      <c r="B9" s="158"/>
      <c r="C9" s="159"/>
      <c r="D9" s="160">
        <v>48788</v>
      </c>
      <c r="E9" s="161"/>
      <c r="F9" s="162">
        <v>47820</v>
      </c>
      <c r="G9" s="163"/>
      <c r="H9" s="164"/>
    </row>
    <row r="10" spans="1:8" x14ac:dyDescent="0.15">
      <c r="A10" s="165"/>
      <c r="B10" s="166"/>
      <c r="C10" s="167"/>
      <c r="D10" s="168">
        <v>31118</v>
      </c>
      <c r="E10" s="169"/>
      <c r="F10" s="170">
        <v>25855</v>
      </c>
      <c r="G10" s="171"/>
      <c r="H10" s="172"/>
    </row>
    <row r="11" spans="1:8" x14ac:dyDescent="0.15">
      <c r="A11" s="153" t="s">
        <v>544</v>
      </c>
      <c r="B11" s="158"/>
      <c r="C11" s="159"/>
      <c r="D11" s="160">
        <v>12143</v>
      </c>
      <c r="E11" s="161"/>
      <c r="F11" s="162">
        <v>41934</v>
      </c>
      <c r="G11" s="163"/>
      <c r="H11" s="164"/>
    </row>
    <row r="12" spans="1:8" x14ac:dyDescent="0.15">
      <c r="A12" s="165"/>
      <c r="B12" s="166"/>
      <c r="C12" s="173"/>
      <c r="D12" s="168">
        <v>10329</v>
      </c>
      <c r="E12" s="169"/>
      <c r="F12" s="170">
        <v>23352</v>
      </c>
      <c r="G12" s="171"/>
      <c r="H12" s="172"/>
    </row>
    <row r="13" spans="1:8" x14ac:dyDescent="0.15">
      <c r="A13" s="153"/>
      <c r="B13" s="158"/>
      <c r="C13" s="174"/>
      <c r="D13" s="175">
        <v>24967</v>
      </c>
      <c r="E13" s="176"/>
      <c r="F13" s="177">
        <v>49558</v>
      </c>
      <c r="G13" s="178"/>
      <c r="H13" s="164"/>
    </row>
    <row r="14" spans="1:8" x14ac:dyDescent="0.15">
      <c r="A14" s="165"/>
      <c r="B14" s="166"/>
      <c r="C14" s="167"/>
      <c r="D14" s="168">
        <v>17897</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0.11</v>
      </c>
      <c r="C19" s="179">
        <f>ROUND(VALUE(SUBSTITUTE(実質収支比率等に係る経年分析!G$48,"▲","-")),2)</f>
        <v>0.11</v>
      </c>
      <c r="D19" s="179">
        <f>ROUND(VALUE(SUBSTITUTE(実質収支比率等に係る経年分析!H$48,"▲","-")),2)</f>
        <v>0.11</v>
      </c>
      <c r="E19" s="179">
        <f>ROUND(VALUE(SUBSTITUTE(実質収支比率等に係る経年分析!I$48,"▲","-")),2)</f>
        <v>0.11</v>
      </c>
      <c r="F19" s="179">
        <f>ROUND(VALUE(SUBSTITUTE(実質収支比率等に係る経年分析!J$48,"▲","-")),2)</f>
        <v>2.21</v>
      </c>
    </row>
    <row r="20" spans="1:11" x14ac:dyDescent="0.15">
      <c r="A20" s="179" t="s">
        <v>55</v>
      </c>
      <c r="B20" s="179">
        <f>ROUND(VALUE(SUBSTITUTE(実質収支比率等に係る経年分析!F$47,"▲","-")),2)</f>
        <v>14.28</v>
      </c>
      <c r="C20" s="179">
        <f>ROUND(VALUE(SUBSTITUTE(実質収支比率等に係る経年分析!G$47,"▲","-")),2)</f>
        <v>12.6</v>
      </c>
      <c r="D20" s="179">
        <f>ROUND(VALUE(SUBSTITUTE(実質収支比率等に係る経年分析!H$47,"▲","-")),2)</f>
        <v>11.93</v>
      </c>
      <c r="E20" s="179">
        <f>ROUND(VALUE(SUBSTITUTE(実質収支比率等に係る経年分析!I$47,"▲","-")),2)</f>
        <v>11.14</v>
      </c>
      <c r="F20" s="179">
        <f>ROUND(VALUE(SUBSTITUTE(実質収支比率等に係る経年分析!J$47,"▲","-")),2)</f>
        <v>11.15</v>
      </c>
    </row>
    <row r="21" spans="1:11" x14ac:dyDescent="0.15">
      <c r="A21" s="179" t="s">
        <v>56</v>
      </c>
      <c r="B21" s="179">
        <f>IF(ISNUMBER(VALUE(SUBSTITUTE(実質収支比率等に係る経年分析!F$49,"▲","-"))),ROUND(VALUE(SUBSTITUTE(実質収支比率等に係る経年分析!F$49,"▲","-")),2),NA())</f>
        <v>-0.66</v>
      </c>
      <c r="C21" s="179">
        <f>IF(ISNUMBER(VALUE(SUBSTITUTE(実質収支比率等に係る経年分析!G$49,"▲","-"))),ROUND(VALUE(SUBSTITUTE(実質収支比率等に係る経年分析!G$49,"▲","-")),2),NA())</f>
        <v>-1.31</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-0.71</v>
      </c>
      <c r="F21" s="179">
        <f>IF(ISNUMBER(VALUE(SUBSTITUTE(実質収支比率等に係る経年分析!J$49,"▲","-"))),ROUND(VALUE(SUBSTITUTE(実質収支比率等に係る経年分析!J$49,"▲","-")),2),NA())</f>
        <v>2.13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駐車場特別会計</v>
      </c>
      <c r="B29" s="180">
        <f>IF(ROUND(VALUE(SUBSTITUTE(連結実質赤字比率に係る赤字・黒字の構成分析!F$41,"▲", "-")), 2) &lt; 0, ABS(ROUND(VALUE(SUBSTITUTE(連結実質赤字比率に係る赤字・黒字の構成分析!F$41,"▲", "-")), 2)), NA())</f>
        <v>0.17</v>
      </c>
      <c r="C29" s="180" t="e">
        <f>IF(ROUND(VALUE(SUBSTITUTE(連結実質赤字比率に係る赤字・黒字の構成分析!F$41,"▲", "-")), 2) &gt;= 0, ABS(ROUND(VALUE(SUBSTITUTE(連結実質赤字比率に係る赤字・黒字の構成分析!F$41,"▲", "-")), 2)), NA())</f>
        <v>#N/A</v>
      </c>
      <c r="D29" s="180">
        <f>IF(ROUND(VALUE(SUBSTITUTE(連結実質赤字比率に係る赤字・黒字の構成分析!G$41,"▲", "-")), 2) &lt; 0, ABS(ROUND(VALUE(SUBSTITUTE(連結実質赤字比率に係る赤字・黒字の構成分析!G$41,"▲", "-")), 2)), NA())</f>
        <v>0.19</v>
      </c>
      <c r="E29" s="180" t="e">
        <f>IF(ROUND(VALUE(SUBSTITUTE(連結実質赤字比率に係る赤字・黒字の構成分析!G$41,"▲", "-")), 2) &gt;= 0, ABS(ROUND(VALUE(SUBSTITUTE(連結実質赤字比率に係る赤字・黒字の構成分析!G$41,"▲", "-")), 2)), NA())</f>
        <v>#N/A</v>
      </c>
      <c r="F29" s="180">
        <f>IF(ROUND(VALUE(SUBSTITUTE(連結実質赤字比率に係る赤字・黒字の構成分析!H$41,"▲", "-")), 2) &lt; 0, ABS(ROUND(VALUE(SUBSTITUTE(連結実質赤字比率に係る赤字・黒字の構成分析!H$41,"▲", "-")), 2)), NA())</f>
        <v>0.1</v>
      </c>
      <c r="G29" s="180" t="e">
        <f>IF(ROUND(VALUE(SUBSTITUTE(連結実質赤字比率に係る赤字・黒字の構成分析!H$41,"▲", "-")), 2) &gt;= 0, ABS(ROUND(VALUE(SUBSTITUTE(連結実質赤字比率に係る赤字・黒字の構成分析!H$41,"▲", "-")), 2)), NA())</f>
        <v>#N/A</v>
      </c>
      <c r="H29" s="180">
        <f>IF(ROUND(VALUE(SUBSTITUTE(連結実質赤字比率に係る赤字・黒字の構成分析!I$41,"▲", "-")), 2) &lt; 0, ABS(ROUND(VALUE(SUBSTITUTE(連結実質赤字比率に係る赤字・黒字の構成分析!I$41,"▲", "-")), 2)), NA())</f>
        <v>0.02</v>
      </c>
      <c r="I29" s="180" t="e">
        <f>IF(ROUND(VALUE(SUBSTITUTE(連結実質赤字比率に係る赤字・黒字の構成分析!I$41,"▲", "-")), 2) &gt;= 0, ABS(ROUND(VALUE(SUBSTITUTE(連結実質赤字比率に係る赤字・黒字の構成分析!I$41,"▲", "-")), 2)), NA())</f>
        <v>#N/A</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1.1100000000000001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2.2000000000000002</v>
      </c>
    </row>
    <row r="35" spans="1:16" x14ac:dyDescent="0.15">
      <c r="A35" s="180" t="str">
        <f>IF(連結実質赤字比率に係る赤字・黒字の構成分析!C$35="",NA(),連結実質赤字比率に係る赤字・黒字の構成分析!C$35)</f>
        <v>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8.9700000000000006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2299</v>
      </c>
      <c r="E42" s="181"/>
      <c r="F42" s="181"/>
      <c r="G42" s="181">
        <f>'実質公債費比率（分子）の構造'!L$52</f>
        <v>2245</v>
      </c>
      <c r="H42" s="181"/>
      <c r="I42" s="181"/>
      <c r="J42" s="181">
        <f>'実質公債費比率（分子）の構造'!M$52</f>
        <v>2349</v>
      </c>
      <c r="K42" s="181"/>
      <c r="L42" s="181"/>
      <c r="M42" s="181">
        <f>'実質公債費比率（分子）の構造'!N$52</f>
        <v>2456</v>
      </c>
      <c r="N42" s="181"/>
      <c r="O42" s="181"/>
      <c r="P42" s="181">
        <f>'実質公債費比率（分子）の構造'!O$52</f>
        <v>2509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270</v>
      </c>
      <c r="C45" s="181"/>
      <c r="D45" s="181"/>
      <c r="E45" s="181">
        <f>'実質公債費比率（分子）の構造'!L$49</f>
        <v>281</v>
      </c>
      <c r="F45" s="181"/>
      <c r="G45" s="181"/>
      <c r="H45" s="181">
        <f>'実質公債費比率（分子）の構造'!M$49</f>
        <v>272</v>
      </c>
      <c r="I45" s="181"/>
      <c r="J45" s="181"/>
      <c r="K45" s="181">
        <f>'実質公債費比率（分子）の構造'!N$49</f>
        <v>262</v>
      </c>
      <c r="L45" s="181"/>
      <c r="M45" s="181"/>
      <c r="N45" s="181">
        <f>'実質公債費比率（分子）の構造'!O$49</f>
        <v>171</v>
      </c>
      <c r="O45" s="181"/>
      <c r="P45" s="181"/>
    </row>
    <row r="46" spans="1:16" x14ac:dyDescent="0.15">
      <c r="A46" s="181" t="s">
        <v>67</v>
      </c>
      <c r="B46" s="181">
        <f>'実質公債費比率（分子）の構造'!K$48</f>
        <v>1035</v>
      </c>
      <c r="C46" s="181"/>
      <c r="D46" s="181"/>
      <c r="E46" s="181">
        <f>'実質公債費比率（分子）の構造'!L$48</f>
        <v>1062</v>
      </c>
      <c r="F46" s="181"/>
      <c r="G46" s="181"/>
      <c r="H46" s="181">
        <f>'実質公債費比率（分子）の構造'!M$48</f>
        <v>1094</v>
      </c>
      <c r="I46" s="181"/>
      <c r="J46" s="181"/>
      <c r="K46" s="181">
        <f>'実質公債費比率（分子）の構造'!N$48</f>
        <v>1104</v>
      </c>
      <c r="L46" s="181"/>
      <c r="M46" s="181"/>
      <c r="N46" s="181">
        <f>'実質公債費比率（分子）の構造'!O$48</f>
        <v>1114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1263</v>
      </c>
      <c r="C49" s="181"/>
      <c r="D49" s="181"/>
      <c r="E49" s="181">
        <f>'実質公債費比率（分子）の構造'!L$45</f>
        <v>1206</v>
      </c>
      <c r="F49" s="181"/>
      <c r="G49" s="181"/>
      <c r="H49" s="181">
        <f>'実質公債費比率（分子）の構造'!M$45</f>
        <v>1236</v>
      </c>
      <c r="I49" s="181"/>
      <c r="J49" s="181"/>
      <c r="K49" s="181">
        <f>'実質公債費比率（分子）の構造'!N$45</f>
        <v>1302</v>
      </c>
      <c r="L49" s="181"/>
      <c r="M49" s="181"/>
      <c r="N49" s="181">
        <f>'実質公債費比率（分子）の構造'!O$45</f>
        <v>1327</v>
      </c>
      <c r="O49" s="181"/>
      <c r="P49" s="181"/>
    </row>
    <row r="50" spans="1:16" x14ac:dyDescent="0.15">
      <c r="A50" s="181" t="s">
        <v>71</v>
      </c>
      <c r="B50" s="181" t="e">
        <f>NA()</f>
        <v>#N/A</v>
      </c>
      <c r="C50" s="181">
        <f>IF(ISNUMBER('実質公債費比率（分子）の構造'!K$53),'実質公債費比率（分子）の構造'!K$53,NA())</f>
        <v>269</v>
      </c>
      <c r="D50" s="181" t="e">
        <f>NA()</f>
        <v>#N/A</v>
      </c>
      <c r="E50" s="181" t="e">
        <f>NA()</f>
        <v>#N/A</v>
      </c>
      <c r="F50" s="181">
        <f>IF(ISNUMBER('実質公債費比率（分子）の構造'!L$53),'実質公債費比率（分子）の構造'!L$53,NA())</f>
        <v>304</v>
      </c>
      <c r="G50" s="181" t="e">
        <f>NA()</f>
        <v>#N/A</v>
      </c>
      <c r="H50" s="181" t="e">
        <f>NA()</f>
        <v>#N/A</v>
      </c>
      <c r="I50" s="181">
        <f>IF(ISNUMBER('実質公債費比率（分子）の構造'!M$53),'実質公債費比率（分子）の構造'!M$53,NA())</f>
        <v>253</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103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22799</v>
      </c>
      <c r="E56" s="180"/>
      <c r="F56" s="180"/>
      <c r="G56" s="180">
        <f>'将来負担比率（分子）の構造'!J$52</f>
        <v>22873</v>
      </c>
      <c r="H56" s="180"/>
      <c r="I56" s="180"/>
      <c r="J56" s="180">
        <f>'将来負担比率（分子）の構造'!K$52</f>
        <v>23071</v>
      </c>
      <c r="K56" s="180"/>
      <c r="L56" s="180"/>
      <c r="M56" s="180">
        <f>'将来負担比率（分子）の構造'!L$52</f>
        <v>23050</v>
      </c>
      <c r="N56" s="180"/>
      <c r="O56" s="180"/>
      <c r="P56" s="180">
        <f>'将来負担比率（分子）の構造'!M$52</f>
        <v>23005</v>
      </c>
    </row>
    <row r="57" spans="1:16" x14ac:dyDescent="0.15">
      <c r="A57" s="180" t="s">
        <v>42</v>
      </c>
      <c r="B57" s="180"/>
      <c r="C57" s="180"/>
      <c r="D57" s="180">
        <f>'将来負担比率（分子）の構造'!I$51</f>
        <v>6078</v>
      </c>
      <c r="E57" s="180"/>
      <c r="F57" s="180"/>
      <c r="G57" s="180">
        <f>'将来負担比率（分子）の構造'!J$51</f>
        <v>6195</v>
      </c>
      <c r="H57" s="180"/>
      <c r="I57" s="180"/>
      <c r="J57" s="180">
        <f>'将来負担比率（分子）の構造'!K$51</f>
        <v>6608</v>
      </c>
      <c r="K57" s="180"/>
      <c r="L57" s="180"/>
      <c r="M57" s="180">
        <f>'将来負担比率（分子）の構造'!L$51</f>
        <v>6687</v>
      </c>
      <c r="N57" s="180"/>
      <c r="O57" s="180"/>
      <c r="P57" s="180">
        <f>'将来負担比率（分子）の構造'!M$51</f>
        <v>8047</v>
      </c>
    </row>
    <row r="58" spans="1:16" x14ac:dyDescent="0.15">
      <c r="A58" s="180" t="s">
        <v>41</v>
      </c>
      <c r="B58" s="180"/>
      <c r="C58" s="180"/>
      <c r="D58" s="180">
        <f>'将来負担比率（分子）の構造'!I$50</f>
        <v>2535</v>
      </c>
      <c r="E58" s="180"/>
      <c r="F58" s="180"/>
      <c r="G58" s="180">
        <f>'将来負担比率（分子）の構造'!J$50</f>
        <v>2479</v>
      </c>
      <c r="H58" s="180"/>
      <c r="I58" s="180"/>
      <c r="J58" s="180">
        <f>'将来負担比率（分子）の構造'!K$50</f>
        <v>2409</v>
      </c>
      <c r="K58" s="180"/>
      <c r="L58" s="180"/>
      <c r="M58" s="180">
        <f>'将来負担比率（分子）の構造'!L$50</f>
        <v>2407</v>
      </c>
      <c r="N58" s="180"/>
      <c r="O58" s="180"/>
      <c r="P58" s="180">
        <f>'将来負担比率（分子）の構造'!M$50</f>
        <v>2737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3295</v>
      </c>
      <c r="C62" s="180"/>
      <c r="D62" s="180"/>
      <c r="E62" s="180">
        <f>'将来負担比率（分子）の構造'!J$45</f>
        <v>3247</v>
      </c>
      <c r="F62" s="180"/>
      <c r="G62" s="180"/>
      <c r="H62" s="180">
        <f>'将来負担比率（分子）の構造'!K$45</f>
        <v>3301</v>
      </c>
      <c r="I62" s="180"/>
      <c r="J62" s="180"/>
      <c r="K62" s="180">
        <f>'将来負担比率（分子）の構造'!L$45</f>
        <v>3220</v>
      </c>
      <c r="L62" s="180"/>
      <c r="M62" s="180"/>
      <c r="N62" s="180">
        <f>'将来負担比率（分子）の構造'!M$45</f>
        <v>3061</v>
      </c>
      <c r="O62" s="180"/>
      <c r="P62" s="180"/>
    </row>
    <row r="63" spans="1:16" x14ac:dyDescent="0.15">
      <c r="A63" s="180" t="s">
        <v>34</v>
      </c>
      <c r="B63" s="180">
        <f>'将来負担比率（分子）の構造'!I$44</f>
        <v>1210</v>
      </c>
      <c r="C63" s="180"/>
      <c r="D63" s="180"/>
      <c r="E63" s="180">
        <f>'将来負担比率（分子）の構造'!J$44</f>
        <v>1016</v>
      </c>
      <c r="F63" s="180"/>
      <c r="G63" s="180"/>
      <c r="H63" s="180">
        <f>'将来負担比率（分子）の構造'!K$44</f>
        <v>805</v>
      </c>
      <c r="I63" s="180"/>
      <c r="J63" s="180"/>
      <c r="K63" s="180">
        <f>'将来負担比率（分子）の構造'!L$44</f>
        <v>621</v>
      </c>
      <c r="L63" s="180"/>
      <c r="M63" s="180"/>
      <c r="N63" s="180">
        <f>'将来負担比率（分子）の構造'!M$44</f>
        <v>680</v>
      </c>
      <c r="O63" s="180"/>
      <c r="P63" s="180"/>
    </row>
    <row r="64" spans="1:16" x14ac:dyDescent="0.15">
      <c r="A64" s="180" t="s">
        <v>33</v>
      </c>
      <c r="B64" s="180">
        <f>'将来負担比率（分子）の構造'!I$43</f>
        <v>16423</v>
      </c>
      <c r="C64" s="180"/>
      <c r="D64" s="180"/>
      <c r="E64" s="180">
        <f>'将来負担比率（分子）の構造'!J$43</f>
        <v>15808</v>
      </c>
      <c r="F64" s="180"/>
      <c r="G64" s="180"/>
      <c r="H64" s="180">
        <f>'将来負担比率（分子）の構造'!K$43</f>
        <v>15208</v>
      </c>
      <c r="I64" s="180"/>
      <c r="J64" s="180"/>
      <c r="K64" s="180">
        <f>'将来負担比率（分子）の構造'!L$43</f>
        <v>15260</v>
      </c>
      <c r="L64" s="180"/>
      <c r="M64" s="180"/>
      <c r="N64" s="180">
        <f>'将来負担比率（分子）の構造'!M$43</f>
        <v>16105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14177</v>
      </c>
      <c r="C66" s="180"/>
      <c r="D66" s="180"/>
      <c r="E66" s="180">
        <f>'将来負担比率（分子）の構造'!J$41</f>
        <v>15136</v>
      </c>
      <c r="F66" s="180"/>
      <c r="G66" s="180"/>
      <c r="H66" s="180">
        <f>'将来負担比率（分子）の構造'!K$41</f>
        <v>15904</v>
      </c>
      <c r="I66" s="180"/>
      <c r="J66" s="180"/>
      <c r="K66" s="180">
        <f>'将来負担比率（分子）の構造'!L$41</f>
        <v>18353</v>
      </c>
      <c r="L66" s="180"/>
      <c r="M66" s="180"/>
      <c r="N66" s="180">
        <f>'将来負担比率（分子）の構造'!M$41</f>
        <v>18686</v>
      </c>
      <c r="O66" s="180"/>
      <c r="P66" s="180"/>
    </row>
    <row r="67" spans="1:16" x14ac:dyDescent="0.15">
      <c r="A67" s="180" t="s">
        <v>75</v>
      </c>
      <c r="B67" s="180" t="e">
        <f>NA()</f>
        <v>#N/A</v>
      </c>
      <c r="C67" s="180">
        <f>IF(ISNUMBER('将来負担比率（分子）の構造'!I$53), IF('将来負担比率（分子）の構造'!I$53 &lt; 0, 0, '将来負担比率（分子）の構造'!I$53), NA())</f>
        <v>3694</v>
      </c>
      <c r="D67" s="180" t="e">
        <f>NA()</f>
        <v>#N/A</v>
      </c>
      <c r="E67" s="180" t="e">
        <f>NA()</f>
        <v>#N/A</v>
      </c>
      <c r="F67" s="180">
        <f>IF(ISNUMBER('将来負担比率（分子）の構造'!J$53), IF('将来負担比率（分子）の構造'!J$53 &lt; 0, 0, '将来負担比率（分子）の構造'!J$53), NA())</f>
        <v>3659</v>
      </c>
      <c r="G67" s="180" t="e">
        <f>NA()</f>
        <v>#N/A</v>
      </c>
      <c r="H67" s="180" t="e">
        <f>NA()</f>
        <v>#N/A</v>
      </c>
      <c r="I67" s="180">
        <f>IF(ISNUMBER('将来負担比率（分子）の構造'!K$53), IF('将来負担比率（分子）の構造'!K$53 &lt; 0, 0, '将来負担比率（分子）の構造'!K$53), NA())</f>
        <v>3130</v>
      </c>
      <c r="J67" s="180" t="e">
        <f>NA()</f>
        <v>#N/A</v>
      </c>
      <c r="K67" s="180" t="e">
        <f>NA()</f>
        <v>#N/A</v>
      </c>
      <c r="L67" s="180">
        <f>IF(ISNUMBER('将来負担比率（分子）の構造'!L$53), IF('将来負担比率（分子）の構造'!L$53 &lt; 0, 0, '将来負担比率（分子）の構造'!L$53), NA())</f>
        <v>5309</v>
      </c>
      <c r="M67" s="180" t="e">
        <f>NA()</f>
        <v>#N/A</v>
      </c>
      <c r="N67" s="180" t="e">
        <f>NA()</f>
        <v>#N/A</v>
      </c>
      <c r="O67" s="180">
        <f>IF(ISNUMBER('将来負担比率（分子）の構造'!M$53), IF('将来負担比率（分子）の構造'!M$53 &lt; 0, 0, '将来負担比率（分子）の構造'!M$53), NA())</f>
        <v>4744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1621</v>
      </c>
      <c r="C72" s="184">
        <f>基金残高に係る経年分析!G55</f>
        <v>1528</v>
      </c>
      <c r="D72" s="184">
        <f>基金残高に係る経年分析!H55</f>
        <v>1543</v>
      </c>
    </row>
    <row r="73" spans="1:16" x14ac:dyDescent="0.15">
      <c r="A73" s="183" t="s">
        <v>78</v>
      </c>
      <c r="B73" s="184">
        <f>基金残高に係る経年分析!F56</f>
        <v>64</v>
      </c>
      <c r="C73" s="184">
        <f>基金残高に係る経年分析!G56</f>
        <v>2</v>
      </c>
      <c r="D73" s="184">
        <f>基金残高に係る経年分析!H56</f>
        <v>172</v>
      </c>
    </row>
    <row r="74" spans="1:16" x14ac:dyDescent="0.15">
      <c r="A74" s="183" t="s">
        <v>79</v>
      </c>
      <c r="B74" s="184">
        <f>基金残高に係る経年分析!F57</f>
        <v>345</v>
      </c>
      <c r="C74" s="184">
        <f>基金残高に係る経年分析!G57</f>
        <v>338</v>
      </c>
      <c r="D74" s="184">
        <f>基金残高に係る経年分析!H57</f>
        <v>353</v>
      </c>
    </row>
  </sheetData>
  <sheetProtection algorithmName="SHA-512" hashValue="BbY2+xJPqUoGCb+ZPmdxMKarA2NUkrLBhev6wvMZbu3F5n0Nre4B+F/EAIDunQoCCn2NwjOzewNdBHJA2kiDMg==" saltValue="Zjlh84B0cREtMzsfWCIj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8391573</v>
      </c>
      <c r="S5" s="727"/>
      <c r="T5" s="727"/>
      <c r="U5" s="727"/>
      <c r="V5" s="727"/>
      <c r="W5" s="727"/>
      <c r="X5" s="727"/>
      <c r="Y5" s="773"/>
      <c r="Z5" s="791">
        <v>37</v>
      </c>
      <c r="AA5" s="791"/>
      <c r="AB5" s="791"/>
      <c r="AC5" s="791"/>
      <c r="AD5" s="792">
        <v>7670529</v>
      </c>
      <c r="AE5" s="792"/>
      <c r="AF5" s="792"/>
      <c r="AG5" s="792"/>
      <c r="AH5" s="792"/>
      <c r="AI5" s="792"/>
      <c r="AJ5" s="792"/>
      <c r="AK5" s="792"/>
      <c r="AL5" s="774">
        <v>57.4</v>
      </c>
      <c r="AM5" s="743"/>
      <c r="AN5" s="743"/>
      <c r="AO5" s="775"/>
      <c r="AP5" s="760" t="s">
        <v>225</v>
      </c>
      <c r="AQ5" s="761"/>
      <c r="AR5" s="761"/>
      <c r="AS5" s="761"/>
      <c r="AT5" s="761"/>
      <c r="AU5" s="761"/>
      <c r="AV5" s="761"/>
      <c r="AW5" s="761"/>
      <c r="AX5" s="761"/>
      <c r="AY5" s="761"/>
      <c r="AZ5" s="761"/>
      <c r="BA5" s="761"/>
      <c r="BB5" s="761"/>
      <c r="BC5" s="761"/>
      <c r="BD5" s="761"/>
      <c r="BE5" s="761"/>
      <c r="BF5" s="762"/>
      <c r="BG5" s="661">
        <v>7670529</v>
      </c>
      <c r="BH5" s="664"/>
      <c r="BI5" s="664"/>
      <c r="BJ5" s="664"/>
      <c r="BK5" s="664"/>
      <c r="BL5" s="664"/>
      <c r="BM5" s="664"/>
      <c r="BN5" s="665"/>
      <c r="BO5" s="723">
        <v>91.4</v>
      </c>
      <c r="BP5" s="723"/>
      <c r="BQ5" s="723"/>
      <c r="BR5" s="723"/>
      <c r="BS5" s="724">
        <v>49973</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104469</v>
      </c>
      <c r="S6" s="664"/>
      <c r="T6" s="664"/>
      <c r="U6" s="664"/>
      <c r="V6" s="664"/>
      <c r="W6" s="664"/>
      <c r="X6" s="664"/>
      <c r="Y6" s="665"/>
      <c r="Z6" s="723">
        <v>0.5</v>
      </c>
      <c r="AA6" s="723"/>
      <c r="AB6" s="723"/>
      <c r="AC6" s="723"/>
      <c r="AD6" s="724">
        <v>104469</v>
      </c>
      <c r="AE6" s="724"/>
      <c r="AF6" s="724"/>
      <c r="AG6" s="724"/>
      <c r="AH6" s="724"/>
      <c r="AI6" s="724"/>
      <c r="AJ6" s="724"/>
      <c r="AK6" s="724"/>
      <c r="AL6" s="666">
        <v>0.8</v>
      </c>
      <c r="AM6" s="667"/>
      <c r="AN6" s="667"/>
      <c r="AO6" s="725"/>
      <c r="AP6" s="658" t="s">
        <v>230</v>
      </c>
      <c r="AQ6" s="659"/>
      <c r="AR6" s="659"/>
      <c r="AS6" s="659"/>
      <c r="AT6" s="659"/>
      <c r="AU6" s="659"/>
      <c r="AV6" s="659"/>
      <c r="AW6" s="659"/>
      <c r="AX6" s="659"/>
      <c r="AY6" s="659"/>
      <c r="AZ6" s="659"/>
      <c r="BA6" s="659"/>
      <c r="BB6" s="659"/>
      <c r="BC6" s="659"/>
      <c r="BD6" s="659"/>
      <c r="BE6" s="659"/>
      <c r="BF6" s="660"/>
      <c r="BG6" s="661">
        <v>7670529</v>
      </c>
      <c r="BH6" s="664"/>
      <c r="BI6" s="664"/>
      <c r="BJ6" s="664"/>
      <c r="BK6" s="664"/>
      <c r="BL6" s="664"/>
      <c r="BM6" s="664"/>
      <c r="BN6" s="665"/>
      <c r="BO6" s="723">
        <v>91.4</v>
      </c>
      <c r="BP6" s="723"/>
      <c r="BQ6" s="723"/>
      <c r="BR6" s="723"/>
      <c r="BS6" s="724">
        <v>49973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205650</v>
      </c>
      <c r="CS6" s="664"/>
      <c r="CT6" s="664"/>
      <c r="CU6" s="664"/>
      <c r="CV6" s="664"/>
      <c r="CW6" s="664"/>
      <c r="CX6" s="664"/>
      <c r="CY6" s="665"/>
      <c r="CZ6" s="774">
        <v>0.9</v>
      </c>
      <c r="DA6" s="743"/>
      <c r="DB6" s="743"/>
      <c r="DC6" s="777"/>
      <c r="DD6" s="669" t="s">
        <v>232</v>
      </c>
      <c r="DE6" s="664"/>
      <c r="DF6" s="664"/>
      <c r="DG6" s="664"/>
      <c r="DH6" s="664"/>
      <c r="DI6" s="664"/>
      <c r="DJ6" s="664"/>
      <c r="DK6" s="664"/>
      <c r="DL6" s="664"/>
      <c r="DM6" s="664"/>
      <c r="DN6" s="664"/>
      <c r="DO6" s="664"/>
      <c r="DP6" s="665"/>
      <c r="DQ6" s="669">
        <v>205649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20639</v>
      </c>
      <c r="S7" s="664"/>
      <c r="T7" s="664"/>
      <c r="U7" s="664"/>
      <c r="V7" s="664"/>
      <c r="W7" s="664"/>
      <c r="X7" s="664"/>
      <c r="Y7" s="665"/>
      <c r="Z7" s="723">
        <v>0.1</v>
      </c>
      <c r="AA7" s="723"/>
      <c r="AB7" s="723"/>
      <c r="AC7" s="723"/>
      <c r="AD7" s="724">
        <v>20639</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4002685</v>
      </c>
      <c r="BH7" s="664"/>
      <c r="BI7" s="664"/>
      <c r="BJ7" s="664"/>
      <c r="BK7" s="664"/>
      <c r="BL7" s="664"/>
      <c r="BM7" s="664"/>
      <c r="BN7" s="665"/>
      <c r="BO7" s="723">
        <v>47.7</v>
      </c>
      <c r="BP7" s="723"/>
      <c r="BQ7" s="723"/>
      <c r="BR7" s="723"/>
      <c r="BS7" s="724">
        <v>49973</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2384167</v>
      </c>
      <c r="CS7" s="664"/>
      <c r="CT7" s="664"/>
      <c r="CU7" s="664"/>
      <c r="CV7" s="664"/>
      <c r="CW7" s="664"/>
      <c r="CX7" s="664"/>
      <c r="CY7" s="665"/>
      <c r="CZ7" s="723">
        <v>10.7</v>
      </c>
      <c r="DA7" s="723"/>
      <c r="DB7" s="723"/>
      <c r="DC7" s="723"/>
      <c r="DD7" s="669">
        <v>65062</v>
      </c>
      <c r="DE7" s="664"/>
      <c r="DF7" s="664"/>
      <c r="DG7" s="664"/>
      <c r="DH7" s="664"/>
      <c r="DI7" s="664"/>
      <c r="DJ7" s="664"/>
      <c r="DK7" s="664"/>
      <c r="DL7" s="664"/>
      <c r="DM7" s="664"/>
      <c r="DN7" s="664"/>
      <c r="DO7" s="664"/>
      <c r="DP7" s="665"/>
      <c r="DQ7" s="669">
        <v>2062301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49145</v>
      </c>
      <c r="S8" s="664"/>
      <c r="T8" s="664"/>
      <c r="U8" s="664"/>
      <c r="V8" s="664"/>
      <c r="W8" s="664"/>
      <c r="X8" s="664"/>
      <c r="Y8" s="665"/>
      <c r="Z8" s="723">
        <v>0.2</v>
      </c>
      <c r="AA8" s="723"/>
      <c r="AB8" s="723"/>
      <c r="AC8" s="723"/>
      <c r="AD8" s="724">
        <v>49145</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102974</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11158192</v>
      </c>
      <c r="CS8" s="664"/>
      <c r="CT8" s="664"/>
      <c r="CU8" s="664"/>
      <c r="CV8" s="664"/>
      <c r="CW8" s="664"/>
      <c r="CX8" s="664"/>
      <c r="CY8" s="665"/>
      <c r="CZ8" s="723">
        <v>50</v>
      </c>
      <c r="DA8" s="723"/>
      <c r="DB8" s="723"/>
      <c r="DC8" s="723"/>
      <c r="DD8" s="669">
        <v>20887</v>
      </c>
      <c r="DE8" s="664"/>
      <c r="DF8" s="664"/>
      <c r="DG8" s="664"/>
      <c r="DH8" s="664"/>
      <c r="DI8" s="664"/>
      <c r="DJ8" s="664"/>
      <c r="DK8" s="664"/>
      <c r="DL8" s="664"/>
      <c r="DM8" s="664"/>
      <c r="DN8" s="664"/>
      <c r="DO8" s="664"/>
      <c r="DP8" s="665"/>
      <c r="DQ8" s="669">
        <v>5716960</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41697</v>
      </c>
      <c r="S9" s="664"/>
      <c r="T9" s="664"/>
      <c r="U9" s="664"/>
      <c r="V9" s="664"/>
      <c r="W9" s="664"/>
      <c r="X9" s="664"/>
      <c r="Y9" s="665"/>
      <c r="Z9" s="723">
        <v>0.2</v>
      </c>
      <c r="AA9" s="723"/>
      <c r="AB9" s="723"/>
      <c r="AC9" s="723"/>
      <c r="AD9" s="724">
        <v>41697</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3413062</v>
      </c>
      <c r="BH9" s="664"/>
      <c r="BI9" s="664"/>
      <c r="BJ9" s="664"/>
      <c r="BK9" s="664"/>
      <c r="BL9" s="664"/>
      <c r="BM9" s="664"/>
      <c r="BN9" s="665"/>
      <c r="BO9" s="723">
        <v>40.700000000000003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1845882</v>
      </c>
      <c r="CS9" s="664"/>
      <c r="CT9" s="664"/>
      <c r="CU9" s="664"/>
      <c r="CV9" s="664"/>
      <c r="CW9" s="664"/>
      <c r="CX9" s="664"/>
      <c r="CY9" s="665"/>
      <c r="CZ9" s="723">
        <v>8.3000000000000007</v>
      </c>
      <c r="DA9" s="723"/>
      <c r="DB9" s="723"/>
      <c r="DC9" s="723"/>
      <c r="DD9" s="669" t="s">
        <v>128</v>
      </c>
      <c r="DE9" s="664"/>
      <c r="DF9" s="664"/>
      <c r="DG9" s="664"/>
      <c r="DH9" s="664"/>
      <c r="DI9" s="664"/>
      <c r="DJ9" s="664"/>
      <c r="DK9" s="664"/>
      <c r="DL9" s="664"/>
      <c r="DM9" s="664"/>
      <c r="DN9" s="664"/>
      <c r="DO9" s="664"/>
      <c r="DP9" s="665"/>
      <c r="DQ9" s="669">
        <v>1735981</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128</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145420</v>
      </c>
      <c r="BH10" s="664"/>
      <c r="BI10" s="664"/>
      <c r="BJ10" s="664"/>
      <c r="BK10" s="664"/>
      <c r="BL10" s="664"/>
      <c r="BM10" s="664"/>
      <c r="BN10" s="665"/>
      <c r="BO10" s="723">
        <v>1.7</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28557</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28557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341229</v>
      </c>
      <c r="BH11" s="664"/>
      <c r="BI11" s="664"/>
      <c r="BJ11" s="664"/>
      <c r="BK11" s="664"/>
      <c r="BL11" s="664"/>
      <c r="BM11" s="664"/>
      <c r="BN11" s="665"/>
      <c r="BO11" s="723">
        <v>4.0999999999999996</v>
      </c>
      <c r="BP11" s="723"/>
      <c r="BQ11" s="723"/>
      <c r="BR11" s="723"/>
      <c r="BS11" s="669">
        <v>49973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36757</v>
      </c>
      <c r="CS11" s="664"/>
      <c r="CT11" s="664"/>
      <c r="CU11" s="664"/>
      <c r="CV11" s="664"/>
      <c r="CW11" s="664"/>
      <c r="CX11" s="664"/>
      <c r="CY11" s="665"/>
      <c r="CZ11" s="723">
        <v>0.2</v>
      </c>
      <c r="DA11" s="723"/>
      <c r="DB11" s="723"/>
      <c r="DC11" s="723"/>
      <c r="DD11" s="669" t="s">
        <v>232</v>
      </c>
      <c r="DE11" s="664"/>
      <c r="DF11" s="664"/>
      <c r="DG11" s="664"/>
      <c r="DH11" s="664"/>
      <c r="DI11" s="664"/>
      <c r="DJ11" s="664"/>
      <c r="DK11" s="664"/>
      <c r="DL11" s="664"/>
      <c r="DM11" s="664"/>
      <c r="DN11" s="664"/>
      <c r="DO11" s="664"/>
      <c r="DP11" s="665"/>
      <c r="DQ11" s="669">
        <v>35489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1092823</v>
      </c>
      <c r="S12" s="664"/>
      <c r="T12" s="664"/>
      <c r="U12" s="664"/>
      <c r="V12" s="664"/>
      <c r="W12" s="664"/>
      <c r="X12" s="664"/>
      <c r="Y12" s="665"/>
      <c r="Z12" s="723">
        <v>4.8</v>
      </c>
      <c r="AA12" s="723"/>
      <c r="AB12" s="723"/>
      <c r="AC12" s="723"/>
      <c r="AD12" s="724">
        <v>1092823</v>
      </c>
      <c r="AE12" s="724"/>
      <c r="AF12" s="724"/>
      <c r="AG12" s="724"/>
      <c r="AH12" s="724"/>
      <c r="AI12" s="724"/>
      <c r="AJ12" s="724"/>
      <c r="AK12" s="724"/>
      <c r="AL12" s="666">
        <v>8.1999999999999993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3191390</v>
      </c>
      <c r="BH12" s="664"/>
      <c r="BI12" s="664"/>
      <c r="BJ12" s="664"/>
      <c r="BK12" s="664"/>
      <c r="BL12" s="664"/>
      <c r="BM12" s="664"/>
      <c r="BN12" s="665"/>
      <c r="BO12" s="723">
        <v>38</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104801</v>
      </c>
      <c r="CS12" s="664"/>
      <c r="CT12" s="664"/>
      <c r="CU12" s="664"/>
      <c r="CV12" s="664"/>
      <c r="CW12" s="664"/>
      <c r="CX12" s="664"/>
      <c r="CY12" s="665"/>
      <c r="CZ12" s="723">
        <v>0.5</v>
      </c>
      <c r="DA12" s="723"/>
      <c r="DB12" s="723"/>
      <c r="DC12" s="723"/>
      <c r="DD12" s="669" t="s">
        <v>232</v>
      </c>
      <c r="DE12" s="664"/>
      <c r="DF12" s="664"/>
      <c r="DG12" s="664"/>
      <c r="DH12" s="664"/>
      <c r="DI12" s="664"/>
      <c r="DJ12" s="664"/>
      <c r="DK12" s="664"/>
      <c r="DL12" s="664"/>
      <c r="DM12" s="664"/>
      <c r="DN12" s="664"/>
      <c r="DO12" s="664"/>
      <c r="DP12" s="665"/>
      <c r="DQ12" s="669">
        <v>94094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232</v>
      </c>
      <c r="AA13" s="723"/>
      <c r="AB13" s="723"/>
      <c r="AC13" s="723"/>
      <c r="AD13" s="724" t="s">
        <v>128</v>
      </c>
      <c r="AE13" s="724"/>
      <c r="AF13" s="724"/>
      <c r="AG13" s="724"/>
      <c r="AH13" s="724"/>
      <c r="AI13" s="724"/>
      <c r="AJ13" s="724"/>
      <c r="AK13" s="724"/>
      <c r="AL13" s="666" t="s">
        <v>232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3159292</v>
      </c>
      <c r="BH13" s="664"/>
      <c r="BI13" s="664"/>
      <c r="BJ13" s="664"/>
      <c r="BK13" s="664"/>
      <c r="BL13" s="664"/>
      <c r="BM13" s="664"/>
      <c r="BN13" s="665"/>
      <c r="BO13" s="723">
        <v>37.6</v>
      </c>
      <c r="BP13" s="723"/>
      <c r="BQ13" s="723"/>
      <c r="BR13" s="723"/>
      <c r="BS13" s="669" t="s">
        <v>232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1842883</v>
      </c>
      <c r="CS13" s="664"/>
      <c r="CT13" s="664"/>
      <c r="CU13" s="664"/>
      <c r="CV13" s="664"/>
      <c r="CW13" s="664"/>
      <c r="CX13" s="664"/>
      <c r="CY13" s="665"/>
      <c r="CZ13" s="723">
        <v>8.3000000000000007</v>
      </c>
      <c r="DA13" s="723"/>
      <c r="DB13" s="723"/>
      <c r="DC13" s="723"/>
      <c r="DD13" s="669">
        <v>117982</v>
      </c>
      <c r="DE13" s="664"/>
      <c r="DF13" s="664"/>
      <c r="DG13" s="664"/>
      <c r="DH13" s="664"/>
      <c r="DI13" s="664"/>
      <c r="DJ13" s="664"/>
      <c r="DK13" s="664"/>
      <c r="DL13" s="664"/>
      <c r="DM13" s="664"/>
      <c r="DN13" s="664"/>
      <c r="DO13" s="664"/>
      <c r="DP13" s="665"/>
      <c r="DQ13" s="669">
        <v>1725191</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232</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95666</v>
      </c>
      <c r="BH14" s="664"/>
      <c r="BI14" s="664"/>
      <c r="BJ14" s="664"/>
      <c r="BK14" s="664"/>
      <c r="BL14" s="664"/>
      <c r="BM14" s="664"/>
      <c r="BN14" s="665"/>
      <c r="BO14" s="723">
        <v>1.1000000000000001</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879107</v>
      </c>
      <c r="CS14" s="664"/>
      <c r="CT14" s="664"/>
      <c r="CU14" s="664"/>
      <c r="CV14" s="664"/>
      <c r="CW14" s="664"/>
      <c r="CX14" s="664"/>
      <c r="CY14" s="665"/>
      <c r="CZ14" s="723">
        <v>3.9</v>
      </c>
      <c r="DA14" s="723"/>
      <c r="DB14" s="723"/>
      <c r="DC14" s="723"/>
      <c r="DD14" s="669">
        <v>1282</v>
      </c>
      <c r="DE14" s="664"/>
      <c r="DF14" s="664"/>
      <c r="DG14" s="664"/>
      <c r="DH14" s="664"/>
      <c r="DI14" s="664"/>
      <c r="DJ14" s="664"/>
      <c r="DK14" s="664"/>
      <c r="DL14" s="664"/>
      <c r="DM14" s="664"/>
      <c r="DN14" s="664"/>
      <c r="DO14" s="664"/>
      <c r="DP14" s="665"/>
      <c r="DQ14" s="669">
        <v>867126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56500</v>
      </c>
      <c r="S15" s="664"/>
      <c r="T15" s="664"/>
      <c r="U15" s="664"/>
      <c r="V15" s="664"/>
      <c r="W15" s="664"/>
      <c r="X15" s="664"/>
      <c r="Y15" s="665"/>
      <c r="Z15" s="723">
        <v>0.2</v>
      </c>
      <c r="AA15" s="723"/>
      <c r="AB15" s="723"/>
      <c r="AC15" s="723"/>
      <c r="AD15" s="724">
        <v>56500</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380788</v>
      </c>
      <c r="BH15" s="664"/>
      <c r="BI15" s="664"/>
      <c r="BJ15" s="664"/>
      <c r="BK15" s="664"/>
      <c r="BL15" s="664"/>
      <c r="BM15" s="664"/>
      <c r="BN15" s="665"/>
      <c r="BO15" s="723">
        <v>4.5</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2478659</v>
      </c>
      <c r="CS15" s="664"/>
      <c r="CT15" s="664"/>
      <c r="CU15" s="664"/>
      <c r="CV15" s="664"/>
      <c r="CW15" s="664"/>
      <c r="CX15" s="664"/>
      <c r="CY15" s="665"/>
      <c r="CZ15" s="723">
        <v>11.1</v>
      </c>
      <c r="DA15" s="723"/>
      <c r="DB15" s="723"/>
      <c r="DC15" s="723"/>
      <c r="DD15" s="669">
        <v>583043</v>
      </c>
      <c r="DE15" s="664"/>
      <c r="DF15" s="664"/>
      <c r="DG15" s="664"/>
      <c r="DH15" s="664"/>
      <c r="DI15" s="664"/>
      <c r="DJ15" s="664"/>
      <c r="DK15" s="664"/>
      <c r="DL15" s="664"/>
      <c r="DM15" s="664"/>
      <c r="DN15" s="664"/>
      <c r="DO15" s="664"/>
      <c r="DP15" s="665"/>
      <c r="DQ15" s="669">
        <v>1760275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243</v>
      </c>
      <c r="AA16" s="723"/>
      <c r="AB16" s="723"/>
      <c r="AC16" s="723"/>
      <c r="AD16" s="724" t="s">
        <v>128</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36722</v>
      </c>
      <c r="CS16" s="664"/>
      <c r="CT16" s="664"/>
      <c r="CU16" s="664"/>
      <c r="CV16" s="664"/>
      <c r="CW16" s="664"/>
      <c r="CX16" s="664"/>
      <c r="CY16" s="665"/>
      <c r="CZ16" s="723">
        <v>0.2</v>
      </c>
      <c r="DA16" s="723"/>
      <c r="DB16" s="723"/>
      <c r="DC16" s="723"/>
      <c r="DD16" s="669" t="s">
        <v>232</v>
      </c>
      <c r="DE16" s="664"/>
      <c r="DF16" s="664"/>
      <c r="DG16" s="664"/>
      <c r="DH16" s="664"/>
      <c r="DI16" s="664"/>
      <c r="DJ16" s="664"/>
      <c r="DK16" s="664"/>
      <c r="DL16" s="664"/>
      <c r="DM16" s="664"/>
      <c r="DN16" s="664"/>
      <c r="DO16" s="664"/>
      <c r="DP16" s="665"/>
      <c r="DQ16" s="669">
        <v>3949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55819</v>
      </c>
      <c r="S17" s="664"/>
      <c r="T17" s="664"/>
      <c r="U17" s="664"/>
      <c r="V17" s="664"/>
      <c r="W17" s="664"/>
      <c r="X17" s="664"/>
      <c r="Y17" s="665"/>
      <c r="Z17" s="723">
        <v>0.2</v>
      </c>
      <c r="AA17" s="723"/>
      <c r="AB17" s="723"/>
      <c r="AC17" s="723"/>
      <c r="AD17" s="724">
        <v>55819</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1327486</v>
      </c>
      <c r="CS17" s="664"/>
      <c r="CT17" s="664"/>
      <c r="CU17" s="664"/>
      <c r="CV17" s="664"/>
      <c r="CW17" s="664"/>
      <c r="CX17" s="664"/>
      <c r="CY17" s="665"/>
      <c r="CZ17" s="723">
        <v>5.9</v>
      </c>
      <c r="DA17" s="723"/>
      <c r="DB17" s="723"/>
      <c r="DC17" s="723"/>
      <c r="DD17" s="669" t="s">
        <v>232</v>
      </c>
      <c r="DE17" s="664"/>
      <c r="DF17" s="664"/>
      <c r="DG17" s="664"/>
      <c r="DH17" s="664"/>
      <c r="DI17" s="664"/>
      <c r="DJ17" s="664"/>
      <c r="DK17" s="664"/>
      <c r="DL17" s="664"/>
      <c r="DM17" s="664"/>
      <c r="DN17" s="664"/>
      <c r="DO17" s="664"/>
      <c r="DP17" s="665"/>
      <c r="DQ17" s="669">
        <v>1298835</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4351936</v>
      </c>
      <c r="S18" s="664"/>
      <c r="T18" s="664"/>
      <c r="U18" s="664"/>
      <c r="V18" s="664"/>
      <c r="W18" s="664"/>
      <c r="X18" s="664"/>
      <c r="Y18" s="665"/>
      <c r="Z18" s="723">
        <v>19.2</v>
      </c>
      <c r="AA18" s="723"/>
      <c r="AB18" s="723"/>
      <c r="AC18" s="723"/>
      <c r="AD18" s="724">
        <v>4180363</v>
      </c>
      <c r="AE18" s="724"/>
      <c r="AF18" s="724"/>
      <c r="AG18" s="724"/>
      <c r="AH18" s="724"/>
      <c r="AI18" s="724"/>
      <c r="AJ18" s="724"/>
      <c r="AK18" s="724"/>
      <c r="AL18" s="666">
        <v>31.3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128</v>
      </c>
      <c r="DA18" s="723"/>
      <c r="DB18" s="723"/>
      <c r="DC18" s="723"/>
      <c r="DD18" s="669" t="s">
        <v>232</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4180363</v>
      </c>
      <c r="S19" s="664"/>
      <c r="T19" s="664"/>
      <c r="U19" s="664"/>
      <c r="V19" s="664"/>
      <c r="W19" s="664"/>
      <c r="X19" s="664"/>
      <c r="Y19" s="665"/>
      <c r="Z19" s="723">
        <v>18.399999999999999</v>
      </c>
      <c r="AA19" s="723"/>
      <c r="AB19" s="723"/>
      <c r="AC19" s="723"/>
      <c r="AD19" s="724">
        <v>4180363</v>
      </c>
      <c r="AE19" s="724"/>
      <c r="AF19" s="724"/>
      <c r="AG19" s="724"/>
      <c r="AH19" s="724"/>
      <c r="AI19" s="724"/>
      <c r="AJ19" s="724"/>
      <c r="AK19" s="724"/>
      <c r="AL19" s="666">
        <v>31.3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721044</v>
      </c>
      <c r="BH19" s="664"/>
      <c r="BI19" s="664"/>
      <c r="BJ19" s="664"/>
      <c r="BK19" s="664"/>
      <c r="BL19" s="664"/>
      <c r="BM19" s="664"/>
      <c r="BN19" s="665"/>
      <c r="BO19" s="723">
        <v>8.6</v>
      </c>
      <c r="BP19" s="723"/>
      <c r="BQ19" s="723"/>
      <c r="BR19" s="723"/>
      <c r="BS19" s="669" t="s">
        <v>232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171573</v>
      </c>
      <c r="S20" s="664"/>
      <c r="T20" s="664"/>
      <c r="U20" s="664"/>
      <c r="V20" s="664"/>
      <c r="W20" s="664"/>
      <c r="X20" s="664"/>
      <c r="Y20" s="665"/>
      <c r="Z20" s="723">
        <v>0.8</v>
      </c>
      <c r="AA20" s="723"/>
      <c r="AB20" s="723"/>
      <c r="AC20" s="723"/>
      <c r="AD20" s="724" t="s">
        <v>243</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721044</v>
      </c>
      <c r="BH20" s="664"/>
      <c r="BI20" s="664"/>
      <c r="BJ20" s="664"/>
      <c r="BK20" s="664"/>
      <c r="BL20" s="664"/>
      <c r="BM20" s="664"/>
      <c r="BN20" s="665"/>
      <c r="BO20" s="723">
        <v>8.6</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22328863</v>
      </c>
      <c r="CS20" s="664"/>
      <c r="CT20" s="664"/>
      <c r="CU20" s="664"/>
      <c r="CV20" s="664"/>
      <c r="CW20" s="664"/>
      <c r="CX20" s="664"/>
      <c r="CY20" s="665"/>
      <c r="CZ20" s="723">
        <v>100</v>
      </c>
      <c r="DA20" s="723"/>
      <c r="DB20" s="723"/>
      <c r="DC20" s="723"/>
      <c r="DD20" s="669">
        <v>788256</v>
      </c>
      <c r="DE20" s="664"/>
      <c r="DF20" s="664"/>
      <c r="DG20" s="664"/>
      <c r="DH20" s="664"/>
      <c r="DI20" s="664"/>
      <c r="DJ20" s="664"/>
      <c r="DK20" s="664"/>
      <c r="DL20" s="664"/>
      <c r="DM20" s="664"/>
      <c r="DN20" s="664"/>
      <c r="DO20" s="664"/>
      <c r="DP20" s="665"/>
      <c r="DQ20" s="669">
        <v>15534407</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128</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14164601</v>
      </c>
      <c r="S22" s="664"/>
      <c r="T22" s="664"/>
      <c r="U22" s="664"/>
      <c r="V22" s="664"/>
      <c r="W22" s="664"/>
      <c r="X22" s="664"/>
      <c r="Y22" s="665"/>
      <c r="Z22" s="723">
        <v>62.5</v>
      </c>
      <c r="AA22" s="723"/>
      <c r="AB22" s="723"/>
      <c r="AC22" s="723"/>
      <c r="AD22" s="724">
        <v>13271984</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8470</v>
      </c>
      <c r="S23" s="664"/>
      <c r="T23" s="664"/>
      <c r="U23" s="664"/>
      <c r="V23" s="664"/>
      <c r="W23" s="664"/>
      <c r="X23" s="664"/>
      <c r="Y23" s="665"/>
      <c r="Z23" s="723">
        <v>0</v>
      </c>
      <c r="AA23" s="723"/>
      <c r="AB23" s="723"/>
      <c r="AC23" s="723"/>
      <c r="AD23" s="724">
        <v>8470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721044</v>
      </c>
      <c r="BH23" s="664"/>
      <c r="BI23" s="664"/>
      <c r="BJ23" s="664"/>
      <c r="BK23" s="664"/>
      <c r="BL23" s="664"/>
      <c r="BM23" s="664"/>
      <c r="BN23" s="665"/>
      <c r="BO23" s="723">
        <v>8.6</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115907</v>
      </c>
      <c r="S24" s="664"/>
      <c r="T24" s="664"/>
      <c r="U24" s="664"/>
      <c r="V24" s="664"/>
      <c r="W24" s="664"/>
      <c r="X24" s="664"/>
      <c r="Y24" s="665"/>
      <c r="Z24" s="723">
        <v>0.5</v>
      </c>
      <c r="AA24" s="723"/>
      <c r="AB24" s="723"/>
      <c r="AC24" s="723"/>
      <c r="AD24" s="724" t="s">
        <v>232</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12173469</v>
      </c>
      <c r="CS24" s="727"/>
      <c r="CT24" s="727"/>
      <c r="CU24" s="727"/>
      <c r="CV24" s="727"/>
      <c r="CW24" s="727"/>
      <c r="CX24" s="727"/>
      <c r="CY24" s="773"/>
      <c r="CZ24" s="774">
        <v>54.5</v>
      </c>
      <c r="DA24" s="743"/>
      <c r="DB24" s="743"/>
      <c r="DC24" s="777"/>
      <c r="DD24" s="772">
        <v>7170017</v>
      </c>
      <c r="DE24" s="727"/>
      <c r="DF24" s="727"/>
      <c r="DG24" s="727"/>
      <c r="DH24" s="727"/>
      <c r="DI24" s="727"/>
      <c r="DJ24" s="727"/>
      <c r="DK24" s="773"/>
      <c r="DL24" s="772">
        <v>7131868</v>
      </c>
      <c r="DM24" s="727"/>
      <c r="DN24" s="727"/>
      <c r="DO24" s="727"/>
      <c r="DP24" s="727"/>
      <c r="DQ24" s="727"/>
      <c r="DR24" s="727"/>
      <c r="DS24" s="727"/>
      <c r="DT24" s="727"/>
      <c r="DU24" s="727"/>
      <c r="DV24" s="773"/>
      <c r="DW24" s="774">
        <v>49.9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403978</v>
      </c>
      <c r="S25" s="664"/>
      <c r="T25" s="664"/>
      <c r="U25" s="664"/>
      <c r="V25" s="664"/>
      <c r="W25" s="664"/>
      <c r="X25" s="664"/>
      <c r="Y25" s="665"/>
      <c r="Z25" s="723">
        <v>1.8</v>
      </c>
      <c r="AA25" s="723"/>
      <c r="AB25" s="723"/>
      <c r="AC25" s="723"/>
      <c r="AD25" s="724">
        <v>73899</v>
      </c>
      <c r="AE25" s="724"/>
      <c r="AF25" s="724"/>
      <c r="AG25" s="724"/>
      <c r="AH25" s="724"/>
      <c r="AI25" s="724"/>
      <c r="AJ25" s="724"/>
      <c r="AK25" s="724"/>
      <c r="AL25" s="666">
        <v>0.6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4157293</v>
      </c>
      <c r="CS25" s="662"/>
      <c r="CT25" s="662"/>
      <c r="CU25" s="662"/>
      <c r="CV25" s="662"/>
      <c r="CW25" s="662"/>
      <c r="CX25" s="662"/>
      <c r="CY25" s="663"/>
      <c r="CZ25" s="666">
        <v>18.600000000000001</v>
      </c>
      <c r="DA25" s="695"/>
      <c r="DB25" s="695"/>
      <c r="DC25" s="696"/>
      <c r="DD25" s="669">
        <v>3800763</v>
      </c>
      <c r="DE25" s="662"/>
      <c r="DF25" s="662"/>
      <c r="DG25" s="662"/>
      <c r="DH25" s="662"/>
      <c r="DI25" s="662"/>
      <c r="DJ25" s="662"/>
      <c r="DK25" s="663"/>
      <c r="DL25" s="669">
        <v>3798939</v>
      </c>
      <c r="DM25" s="662"/>
      <c r="DN25" s="662"/>
      <c r="DO25" s="662"/>
      <c r="DP25" s="662"/>
      <c r="DQ25" s="662"/>
      <c r="DR25" s="662"/>
      <c r="DS25" s="662"/>
      <c r="DT25" s="662"/>
      <c r="DU25" s="662"/>
      <c r="DV25" s="663"/>
      <c r="DW25" s="666">
        <v>26.6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43915</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128</v>
      </c>
      <c r="BP26" s="723"/>
      <c r="BQ26" s="723"/>
      <c r="BR26" s="723"/>
      <c r="BS26" s="669" t="s">
        <v>232</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2701174</v>
      </c>
      <c r="CS26" s="664"/>
      <c r="CT26" s="664"/>
      <c r="CU26" s="664"/>
      <c r="CV26" s="664"/>
      <c r="CW26" s="664"/>
      <c r="CX26" s="664"/>
      <c r="CY26" s="665"/>
      <c r="CZ26" s="666">
        <v>12.1</v>
      </c>
      <c r="DA26" s="695"/>
      <c r="DB26" s="695"/>
      <c r="DC26" s="696"/>
      <c r="DD26" s="669">
        <v>2415949</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4272029</v>
      </c>
      <c r="S27" s="664"/>
      <c r="T27" s="664"/>
      <c r="U27" s="664"/>
      <c r="V27" s="664"/>
      <c r="W27" s="664"/>
      <c r="X27" s="664"/>
      <c r="Y27" s="665"/>
      <c r="Z27" s="723">
        <v>18.8</v>
      </c>
      <c r="AA27" s="723"/>
      <c r="AB27" s="723"/>
      <c r="AC27" s="723"/>
      <c r="AD27" s="724" t="s">
        <v>128</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8391573</v>
      </c>
      <c r="BH27" s="664"/>
      <c r="BI27" s="664"/>
      <c r="BJ27" s="664"/>
      <c r="BK27" s="664"/>
      <c r="BL27" s="664"/>
      <c r="BM27" s="664"/>
      <c r="BN27" s="665"/>
      <c r="BO27" s="723">
        <v>100</v>
      </c>
      <c r="BP27" s="723"/>
      <c r="BQ27" s="723"/>
      <c r="BR27" s="723"/>
      <c r="BS27" s="669">
        <v>49973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6688690</v>
      </c>
      <c r="CS27" s="662"/>
      <c r="CT27" s="662"/>
      <c r="CU27" s="662"/>
      <c r="CV27" s="662"/>
      <c r="CW27" s="662"/>
      <c r="CX27" s="662"/>
      <c r="CY27" s="663"/>
      <c r="CZ27" s="666">
        <v>30</v>
      </c>
      <c r="DA27" s="695"/>
      <c r="DB27" s="695"/>
      <c r="DC27" s="696"/>
      <c r="DD27" s="669">
        <v>2070419</v>
      </c>
      <c r="DE27" s="662"/>
      <c r="DF27" s="662"/>
      <c r="DG27" s="662"/>
      <c r="DH27" s="662"/>
      <c r="DI27" s="662"/>
      <c r="DJ27" s="662"/>
      <c r="DK27" s="663"/>
      <c r="DL27" s="669">
        <v>2034164</v>
      </c>
      <c r="DM27" s="662"/>
      <c r="DN27" s="662"/>
      <c r="DO27" s="662"/>
      <c r="DP27" s="662"/>
      <c r="DQ27" s="662"/>
      <c r="DR27" s="662"/>
      <c r="DS27" s="662"/>
      <c r="DT27" s="662"/>
      <c r="DU27" s="662"/>
      <c r="DV27" s="663"/>
      <c r="DW27" s="666">
        <v>14.2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1327486</v>
      </c>
      <c r="CS28" s="664"/>
      <c r="CT28" s="664"/>
      <c r="CU28" s="664"/>
      <c r="CV28" s="664"/>
      <c r="CW28" s="664"/>
      <c r="CX28" s="664"/>
      <c r="CY28" s="665"/>
      <c r="CZ28" s="666">
        <v>5.9</v>
      </c>
      <c r="DA28" s="695"/>
      <c r="DB28" s="695"/>
      <c r="DC28" s="696"/>
      <c r="DD28" s="669">
        <v>1298835</v>
      </c>
      <c r="DE28" s="664"/>
      <c r="DF28" s="664"/>
      <c r="DG28" s="664"/>
      <c r="DH28" s="664"/>
      <c r="DI28" s="664"/>
      <c r="DJ28" s="664"/>
      <c r="DK28" s="665"/>
      <c r="DL28" s="669">
        <v>1298765</v>
      </c>
      <c r="DM28" s="664"/>
      <c r="DN28" s="664"/>
      <c r="DO28" s="664"/>
      <c r="DP28" s="664"/>
      <c r="DQ28" s="664"/>
      <c r="DR28" s="664"/>
      <c r="DS28" s="664"/>
      <c r="DT28" s="664"/>
      <c r="DU28" s="664"/>
      <c r="DV28" s="665"/>
      <c r="DW28" s="666">
        <v>9.1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1562993</v>
      </c>
      <c r="S29" s="664"/>
      <c r="T29" s="664"/>
      <c r="U29" s="664"/>
      <c r="V29" s="664"/>
      <c r="W29" s="664"/>
      <c r="X29" s="664"/>
      <c r="Y29" s="665"/>
      <c r="Z29" s="723">
        <v>6.9</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1327486</v>
      </c>
      <c r="CS29" s="662"/>
      <c r="CT29" s="662"/>
      <c r="CU29" s="662"/>
      <c r="CV29" s="662"/>
      <c r="CW29" s="662"/>
      <c r="CX29" s="662"/>
      <c r="CY29" s="663"/>
      <c r="CZ29" s="666">
        <v>5.9</v>
      </c>
      <c r="DA29" s="695"/>
      <c r="DB29" s="695"/>
      <c r="DC29" s="696"/>
      <c r="DD29" s="669">
        <v>1298835</v>
      </c>
      <c r="DE29" s="662"/>
      <c r="DF29" s="662"/>
      <c r="DG29" s="662"/>
      <c r="DH29" s="662"/>
      <c r="DI29" s="662"/>
      <c r="DJ29" s="662"/>
      <c r="DK29" s="663"/>
      <c r="DL29" s="669">
        <v>1298765</v>
      </c>
      <c r="DM29" s="662"/>
      <c r="DN29" s="662"/>
      <c r="DO29" s="662"/>
      <c r="DP29" s="662"/>
      <c r="DQ29" s="662"/>
      <c r="DR29" s="662"/>
      <c r="DS29" s="662"/>
      <c r="DT29" s="662"/>
      <c r="DU29" s="662"/>
      <c r="DV29" s="663"/>
      <c r="DW29" s="666">
        <v>9.1</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27853</v>
      </c>
      <c r="S30" s="664"/>
      <c r="T30" s="664"/>
      <c r="U30" s="664"/>
      <c r="V30" s="664"/>
      <c r="W30" s="664"/>
      <c r="X30" s="664"/>
      <c r="Y30" s="665"/>
      <c r="Z30" s="723">
        <v>0.1</v>
      </c>
      <c r="AA30" s="723"/>
      <c r="AB30" s="723"/>
      <c r="AC30" s="723"/>
      <c r="AD30" s="724">
        <v>8455</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v>
      </c>
      <c r="BH30" s="742"/>
      <c r="BI30" s="742"/>
      <c r="BJ30" s="742"/>
      <c r="BK30" s="742"/>
      <c r="BL30" s="742"/>
      <c r="BM30" s="743">
        <v>97.2</v>
      </c>
      <c r="BN30" s="742"/>
      <c r="BO30" s="742"/>
      <c r="BP30" s="742"/>
      <c r="BQ30" s="744"/>
      <c r="BR30" s="741">
        <v>98.7</v>
      </c>
      <c r="BS30" s="742"/>
      <c r="BT30" s="742"/>
      <c r="BU30" s="742"/>
      <c r="BV30" s="742"/>
      <c r="BW30" s="742"/>
      <c r="BX30" s="743">
        <v>96</v>
      </c>
      <c r="BY30" s="742"/>
      <c r="BZ30" s="742"/>
      <c r="CA30" s="742"/>
      <c r="CB30" s="744"/>
      <c r="CD30" s="747"/>
      <c r="CE30" s="748"/>
      <c r="CF30" s="705" t="s">
        <v>309</v>
      </c>
      <c r="CG30" s="702"/>
      <c r="CH30" s="702"/>
      <c r="CI30" s="702"/>
      <c r="CJ30" s="702"/>
      <c r="CK30" s="702"/>
      <c r="CL30" s="702"/>
      <c r="CM30" s="702"/>
      <c r="CN30" s="702"/>
      <c r="CO30" s="702"/>
      <c r="CP30" s="702"/>
      <c r="CQ30" s="703"/>
      <c r="CR30" s="661">
        <v>1197923</v>
      </c>
      <c r="CS30" s="664"/>
      <c r="CT30" s="664"/>
      <c r="CU30" s="664"/>
      <c r="CV30" s="664"/>
      <c r="CW30" s="664"/>
      <c r="CX30" s="664"/>
      <c r="CY30" s="665"/>
      <c r="CZ30" s="666">
        <v>5.4</v>
      </c>
      <c r="DA30" s="695"/>
      <c r="DB30" s="695"/>
      <c r="DC30" s="696"/>
      <c r="DD30" s="669">
        <v>1172209</v>
      </c>
      <c r="DE30" s="664"/>
      <c r="DF30" s="664"/>
      <c r="DG30" s="664"/>
      <c r="DH30" s="664"/>
      <c r="DI30" s="664"/>
      <c r="DJ30" s="664"/>
      <c r="DK30" s="665"/>
      <c r="DL30" s="669">
        <v>1172139</v>
      </c>
      <c r="DM30" s="664"/>
      <c r="DN30" s="664"/>
      <c r="DO30" s="664"/>
      <c r="DP30" s="664"/>
      <c r="DQ30" s="664"/>
      <c r="DR30" s="664"/>
      <c r="DS30" s="664"/>
      <c r="DT30" s="664"/>
      <c r="DU30" s="664"/>
      <c r="DV30" s="665"/>
      <c r="DW30" s="666">
        <v>8.1999999999999993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14829</v>
      </c>
      <c r="S31" s="664"/>
      <c r="T31" s="664"/>
      <c r="U31" s="664"/>
      <c r="V31" s="664"/>
      <c r="W31" s="664"/>
      <c r="X31" s="664"/>
      <c r="Y31" s="665"/>
      <c r="Z31" s="723">
        <v>0.1</v>
      </c>
      <c r="AA31" s="723"/>
      <c r="AB31" s="723"/>
      <c r="AC31" s="723"/>
      <c r="AD31" s="724" t="s">
        <v>232</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98.7</v>
      </c>
      <c r="BH31" s="662"/>
      <c r="BI31" s="662"/>
      <c r="BJ31" s="662"/>
      <c r="BK31" s="662"/>
      <c r="BL31" s="662"/>
      <c r="BM31" s="667">
        <v>96.7</v>
      </c>
      <c r="BN31" s="740"/>
      <c r="BO31" s="740"/>
      <c r="BP31" s="740"/>
      <c r="BQ31" s="701"/>
      <c r="BR31" s="739">
        <v>98.4</v>
      </c>
      <c r="BS31" s="662"/>
      <c r="BT31" s="662"/>
      <c r="BU31" s="662"/>
      <c r="BV31" s="662"/>
      <c r="BW31" s="662"/>
      <c r="BX31" s="667">
        <v>95.7</v>
      </c>
      <c r="BY31" s="740"/>
      <c r="BZ31" s="740"/>
      <c r="CA31" s="740"/>
      <c r="CB31" s="701"/>
      <c r="CD31" s="747"/>
      <c r="CE31" s="748"/>
      <c r="CF31" s="705" t="s">
        <v>313</v>
      </c>
      <c r="CG31" s="702"/>
      <c r="CH31" s="702"/>
      <c r="CI31" s="702"/>
      <c r="CJ31" s="702"/>
      <c r="CK31" s="702"/>
      <c r="CL31" s="702"/>
      <c r="CM31" s="702"/>
      <c r="CN31" s="702"/>
      <c r="CO31" s="702"/>
      <c r="CP31" s="702"/>
      <c r="CQ31" s="703"/>
      <c r="CR31" s="661">
        <v>129563</v>
      </c>
      <c r="CS31" s="662"/>
      <c r="CT31" s="662"/>
      <c r="CU31" s="662"/>
      <c r="CV31" s="662"/>
      <c r="CW31" s="662"/>
      <c r="CX31" s="662"/>
      <c r="CY31" s="663"/>
      <c r="CZ31" s="666">
        <v>0.6</v>
      </c>
      <c r="DA31" s="695"/>
      <c r="DB31" s="695"/>
      <c r="DC31" s="696"/>
      <c r="DD31" s="669">
        <v>126626</v>
      </c>
      <c r="DE31" s="662"/>
      <c r="DF31" s="662"/>
      <c r="DG31" s="662"/>
      <c r="DH31" s="662"/>
      <c r="DI31" s="662"/>
      <c r="DJ31" s="662"/>
      <c r="DK31" s="663"/>
      <c r="DL31" s="669">
        <v>126626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9325</v>
      </c>
      <c r="S32" s="664"/>
      <c r="T32" s="664"/>
      <c r="U32" s="664"/>
      <c r="V32" s="664"/>
      <c r="W32" s="664"/>
      <c r="X32" s="664"/>
      <c r="Y32" s="665"/>
      <c r="Z32" s="723">
        <v>0</v>
      </c>
      <c r="AA32" s="723"/>
      <c r="AB32" s="723"/>
      <c r="AC32" s="723"/>
      <c r="AD32" s="724" t="s">
        <v>128</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97.4</v>
      </c>
      <c r="BN32" s="677"/>
      <c r="BO32" s="677"/>
      <c r="BP32" s="677"/>
      <c r="BQ32" s="714"/>
      <c r="BR32" s="738">
        <v>98.9</v>
      </c>
      <c r="BS32" s="677"/>
      <c r="BT32" s="677"/>
      <c r="BU32" s="677"/>
      <c r="BV32" s="677"/>
      <c r="BW32" s="677"/>
      <c r="BX32" s="721">
        <v>96</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243</v>
      </c>
      <c r="DA32" s="695"/>
      <c r="DB32" s="695"/>
      <c r="DC32" s="696"/>
      <c r="DD32" s="669" t="s">
        <v>128</v>
      </c>
      <c r="DE32" s="664"/>
      <c r="DF32" s="664"/>
      <c r="DG32" s="664"/>
      <c r="DH32" s="664"/>
      <c r="DI32" s="664"/>
      <c r="DJ32" s="664"/>
      <c r="DK32" s="665"/>
      <c r="DL32" s="669" t="s">
        <v>232</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194654</v>
      </c>
      <c r="S33" s="664"/>
      <c r="T33" s="664"/>
      <c r="U33" s="664"/>
      <c r="V33" s="664"/>
      <c r="W33" s="664"/>
      <c r="X33" s="664"/>
      <c r="Y33" s="665"/>
      <c r="Z33" s="723">
        <v>0.9</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9330416</v>
      </c>
      <c r="CS33" s="662"/>
      <c r="CT33" s="662"/>
      <c r="CU33" s="662"/>
      <c r="CV33" s="662"/>
      <c r="CW33" s="662"/>
      <c r="CX33" s="662"/>
      <c r="CY33" s="663"/>
      <c r="CZ33" s="666">
        <v>41.8</v>
      </c>
      <c r="DA33" s="695"/>
      <c r="DB33" s="695"/>
      <c r="DC33" s="696"/>
      <c r="DD33" s="669">
        <v>8257048</v>
      </c>
      <c r="DE33" s="662"/>
      <c r="DF33" s="662"/>
      <c r="DG33" s="662"/>
      <c r="DH33" s="662"/>
      <c r="DI33" s="662"/>
      <c r="DJ33" s="662"/>
      <c r="DK33" s="663"/>
      <c r="DL33" s="669">
        <v>7191312</v>
      </c>
      <c r="DM33" s="662"/>
      <c r="DN33" s="662"/>
      <c r="DO33" s="662"/>
      <c r="DP33" s="662"/>
      <c r="DQ33" s="662"/>
      <c r="DR33" s="662"/>
      <c r="DS33" s="662"/>
      <c r="DT33" s="662"/>
      <c r="DU33" s="662"/>
      <c r="DV33" s="663"/>
      <c r="DW33" s="666">
        <v>50.3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324204</v>
      </c>
      <c r="S34" s="664"/>
      <c r="T34" s="664"/>
      <c r="U34" s="664"/>
      <c r="V34" s="664"/>
      <c r="W34" s="664"/>
      <c r="X34" s="664"/>
      <c r="Y34" s="665"/>
      <c r="Z34" s="723">
        <v>1.4</v>
      </c>
      <c r="AA34" s="723"/>
      <c r="AB34" s="723"/>
      <c r="AC34" s="723"/>
      <c r="AD34" s="724">
        <v>778</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2526563</v>
      </c>
      <c r="CS34" s="664"/>
      <c r="CT34" s="664"/>
      <c r="CU34" s="664"/>
      <c r="CV34" s="664"/>
      <c r="CW34" s="664"/>
      <c r="CX34" s="664"/>
      <c r="CY34" s="665"/>
      <c r="CZ34" s="666">
        <v>11.3</v>
      </c>
      <c r="DA34" s="695"/>
      <c r="DB34" s="695"/>
      <c r="DC34" s="696"/>
      <c r="DD34" s="669">
        <v>2098383</v>
      </c>
      <c r="DE34" s="664"/>
      <c r="DF34" s="664"/>
      <c r="DG34" s="664"/>
      <c r="DH34" s="664"/>
      <c r="DI34" s="664"/>
      <c r="DJ34" s="664"/>
      <c r="DK34" s="665"/>
      <c r="DL34" s="669">
        <v>1865910</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1531600</v>
      </c>
      <c r="S35" s="664"/>
      <c r="T35" s="664"/>
      <c r="U35" s="664"/>
      <c r="V35" s="664"/>
      <c r="W35" s="664"/>
      <c r="X35" s="664"/>
      <c r="Y35" s="665"/>
      <c r="Z35" s="723">
        <v>6.8</v>
      </c>
      <c r="AA35" s="723"/>
      <c r="AB35" s="723"/>
      <c r="AC35" s="723"/>
      <c r="AD35" s="724" t="s">
        <v>232</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3868647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301217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148263</v>
      </c>
      <c r="CS35" s="662"/>
      <c r="CT35" s="662"/>
      <c r="CU35" s="662"/>
      <c r="CV35" s="662"/>
      <c r="CW35" s="662"/>
      <c r="CX35" s="662"/>
      <c r="CY35" s="663"/>
      <c r="CZ35" s="666">
        <v>0.7</v>
      </c>
      <c r="DA35" s="695"/>
      <c r="DB35" s="695"/>
      <c r="DC35" s="696"/>
      <c r="DD35" s="669">
        <v>136034</v>
      </c>
      <c r="DE35" s="662"/>
      <c r="DF35" s="662"/>
      <c r="DG35" s="662"/>
      <c r="DH35" s="662"/>
      <c r="DI35" s="662"/>
      <c r="DJ35" s="662"/>
      <c r="DK35" s="663"/>
      <c r="DL35" s="669">
        <v>124947</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1227104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137088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2745757</v>
      </c>
      <c r="CS36" s="664"/>
      <c r="CT36" s="664"/>
      <c r="CU36" s="664"/>
      <c r="CV36" s="664"/>
      <c r="CW36" s="664"/>
      <c r="CX36" s="664"/>
      <c r="CY36" s="665"/>
      <c r="CZ36" s="666">
        <v>12.3</v>
      </c>
      <c r="DA36" s="695"/>
      <c r="DB36" s="695"/>
      <c r="DC36" s="696"/>
      <c r="DD36" s="669">
        <v>2628358</v>
      </c>
      <c r="DE36" s="664"/>
      <c r="DF36" s="664"/>
      <c r="DG36" s="664"/>
      <c r="DH36" s="664"/>
      <c r="DI36" s="664"/>
      <c r="DJ36" s="664"/>
      <c r="DK36" s="665"/>
      <c r="DL36" s="669">
        <v>2215642</v>
      </c>
      <c r="DM36" s="664"/>
      <c r="DN36" s="664"/>
      <c r="DO36" s="664"/>
      <c r="DP36" s="664"/>
      <c r="DQ36" s="664"/>
      <c r="DR36" s="664"/>
      <c r="DS36" s="664"/>
      <c r="DT36" s="664"/>
      <c r="DU36" s="664"/>
      <c r="DV36" s="665"/>
      <c r="DW36" s="666">
        <v>15.5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928300</v>
      </c>
      <c r="S37" s="664"/>
      <c r="T37" s="664"/>
      <c r="U37" s="664"/>
      <c r="V37" s="664"/>
      <c r="W37" s="664"/>
      <c r="X37" s="664"/>
      <c r="Y37" s="665"/>
      <c r="Z37" s="723">
        <v>4.0999999999999996</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150942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9217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1743002</v>
      </c>
      <c r="CS37" s="662"/>
      <c r="CT37" s="662"/>
      <c r="CU37" s="662"/>
      <c r="CV37" s="662"/>
      <c r="CW37" s="662"/>
      <c r="CX37" s="662"/>
      <c r="CY37" s="663"/>
      <c r="CZ37" s="666">
        <v>7.8</v>
      </c>
      <c r="DA37" s="695"/>
      <c r="DB37" s="695"/>
      <c r="DC37" s="696"/>
      <c r="DD37" s="669">
        <v>1742793</v>
      </c>
      <c r="DE37" s="662"/>
      <c r="DF37" s="662"/>
      <c r="DG37" s="662"/>
      <c r="DH37" s="662"/>
      <c r="DI37" s="662"/>
      <c r="DJ37" s="662"/>
      <c r="DK37" s="663"/>
      <c r="DL37" s="669">
        <v>1664898</v>
      </c>
      <c r="DM37" s="662"/>
      <c r="DN37" s="662"/>
      <c r="DO37" s="662"/>
      <c r="DP37" s="662"/>
      <c r="DQ37" s="662"/>
      <c r="DR37" s="662"/>
      <c r="DS37" s="662"/>
      <c r="DT37" s="662"/>
      <c r="DU37" s="662"/>
      <c r="DV37" s="663"/>
      <c r="DW37" s="666">
        <v>11.6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22674358</v>
      </c>
      <c r="S38" s="713"/>
      <c r="T38" s="713"/>
      <c r="U38" s="713"/>
      <c r="V38" s="713"/>
      <c r="W38" s="713"/>
      <c r="X38" s="713"/>
      <c r="Y38" s="718"/>
      <c r="Z38" s="719">
        <v>100</v>
      </c>
      <c r="AA38" s="719"/>
      <c r="AB38" s="719"/>
      <c r="AC38" s="719"/>
      <c r="AD38" s="720">
        <v>13363586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9456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15013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3708249</v>
      </c>
      <c r="CS38" s="664"/>
      <c r="CT38" s="664"/>
      <c r="CU38" s="664"/>
      <c r="CV38" s="664"/>
      <c r="CW38" s="664"/>
      <c r="CX38" s="664"/>
      <c r="CY38" s="665"/>
      <c r="CZ38" s="666">
        <v>16.600000000000001</v>
      </c>
      <c r="DA38" s="695"/>
      <c r="DB38" s="695"/>
      <c r="DC38" s="696"/>
      <c r="DD38" s="669">
        <v>3210719</v>
      </c>
      <c r="DE38" s="664"/>
      <c r="DF38" s="664"/>
      <c r="DG38" s="664"/>
      <c r="DH38" s="664"/>
      <c r="DI38" s="664"/>
      <c r="DJ38" s="664"/>
      <c r="DK38" s="665"/>
      <c r="DL38" s="669">
        <v>2984813</v>
      </c>
      <c r="DM38" s="664"/>
      <c r="DN38" s="664"/>
      <c r="DO38" s="664"/>
      <c r="DP38" s="664"/>
      <c r="DQ38" s="664"/>
      <c r="DR38" s="664"/>
      <c r="DS38" s="664"/>
      <c r="DT38" s="664"/>
      <c r="DU38" s="664"/>
      <c r="DV38" s="665"/>
      <c r="DW38" s="666">
        <v>20.9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198384</v>
      </c>
      <c r="CS39" s="662"/>
      <c r="CT39" s="662"/>
      <c r="CU39" s="662"/>
      <c r="CV39" s="662"/>
      <c r="CW39" s="662"/>
      <c r="CX39" s="662"/>
      <c r="CY39" s="663"/>
      <c r="CZ39" s="666">
        <v>0.9</v>
      </c>
      <c r="DA39" s="695"/>
      <c r="DB39" s="695"/>
      <c r="DC39" s="696"/>
      <c r="DD39" s="669">
        <v>183554</v>
      </c>
      <c r="DE39" s="662"/>
      <c r="DF39" s="662"/>
      <c r="DG39" s="662"/>
      <c r="DH39" s="662"/>
      <c r="DI39" s="662"/>
      <c r="DJ39" s="662"/>
      <c r="DK39" s="663"/>
      <c r="DL39" s="669" t="s">
        <v>243</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799126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3200</v>
      </c>
      <c r="CS40" s="664"/>
      <c r="CT40" s="664"/>
      <c r="CU40" s="664"/>
      <c r="CV40" s="664"/>
      <c r="CW40" s="664"/>
      <c r="CX40" s="664"/>
      <c r="CY40" s="665"/>
      <c r="CZ40" s="666">
        <v>0</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1682019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339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824978</v>
      </c>
      <c r="CS42" s="664"/>
      <c r="CT42" s="664"/>
      <c r="CU42" s="664"/>
      <c r="CV42" s="664"/>
      <c r="CW42" s="664"/>
      <c r="CX42" s="664"/>
      <c r="CY42" s="665"/>
      <c r="CZ42" s="666">
        <v>3.7</v>
      </c>
      <c r="DA42" s="667"/>
      <c r="DB42" s="667"/>
      <c r="DC42" s="668"/>
      <c r="DD42" s="669">
        <v>107342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27020</v>
      </c>
      <c r="CS43" s="662"/>
      <c r="CT43" s="662"/>
      <c r="CU43" s="662"/>
      <c r="CV43" s="662"/>
      <c r="CW43" s="662"/>
      <c r="CX43" s="662"/>
      <c r="CY43" s="663"/>
      <c r="CZ43" s="666">
        <v>0.1</v>
      </c>
      <c r="DA43" s="695"/>
      <c r="DB43" s="695"/>
      <c r="DC43" s="696"/>
      <c r="DD43" s="669">
        <v>27020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788256</v>
      </c>
      <c r="CS44" s="664"/>
      <c r="CT44" s="664"/>
      <c r="CU44" s="664"/>
      <c r="CV44" s="664"/>
      <c r="CW44" s="664"/>
      <c r="CX44" s="664"/>
      <c r="CY44" s="665"/>
      <c r="CZ44" s="666">
        <v>3.5</v>
      </c>
      <c r="DA44" s="667"/>
      <c r="DB44" s="667"/>
      <c r="DC44" s="668"/>
      <c r="DD44" s="669">
        <v>103393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117747</v>
      </c>
      <c r="CS45" s="662"/>
      <c r="CT45" s="662"/>
      <c r="CU45" s="662"/>
      <c r="CV45" s="662"/>
      <c r="CW45" s="662"/>
      <c r="CX45" s="662"/>
      <c r="CY45" s="663"/>
      <c r="CZ45" s="666">
        <v>0.5</v>
      </c>
      <c r="DA45" s="695"/>
      <c r="DB45" s="695"/>
      <c r="DC45" s="696"/>
      <c r="DD45" s="669">
        <v>5625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670509</v>
      </c>
      <c r="CS46" s="664"/>
      <c r="CT46" s="664"/>
      <c r="CU46" s="664"/>
      <c r="CV46" s="664"/>
      <c r="CW46" s="664"/>
      <c r="CX46" s="664"/>
      <c r="CY46" s="665"/>
      <c r="CZ46" s="666">
        <v>3</v>
      </c>
      <c r="DA46" s="667"/>
      <c r="DB46" s="667"/>
      <c r="DC46" s="668"/>
      <c r="DD46" s="669">
        <v>97768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36722</v>
      </c>
      <c r="CS47" s="662"/>
      <c r="CT47" s="662"/>
      <c r="CU47" s="662"/>
      <c r="CV47" s="662"/>
      <c r="CW47" s="662"/>
      <c r="CX47" s="662"/>
      <c r="CY47" s="663"/>
      <c r="CZ47" s="666">
        <v>0.2</v>
      </c>
      <c r="DA47" s="695"/>
      <c r="DB47" s="695"/>
      <c r="DC47" s="696"/>
      <c r="DD47" s="669">
        <v>3949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22328863</v>
      </c>
      <c r="CS49" s="677"/>
      <c r="CT49" s="677"/>
      <c r="CU49" s="677"/>
      <c r="CV49" s="677"/>
      <c r="CW49" s="677"/>
      <c r="CX49" s="677"/>
      <c r="CY49" s="678"/>
      <c r="CZ49" s="679">
        <v>100</v>
      </c>
      <c r="DA49" s="680"/>
      <c r="DB49" s="680"/>
      <c r="DC49" s="681"/>
      <c r="DD49" s="682">
        <v>15534407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1zBaEuli6rdQpoRKWlhPe8hnqJaIj8KUTTY2ftAxtLVHAk2JVqGHCL9jzBpv++Jfz0A7O53iivHSLCpocirgpw==" saltValue="VtVzhTBjXVvBU6uNBUKz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23038</v>
      </c>
      <c r="R7" s="1194"/>
      <c r="S7" s="1194"/>
      <c r="T7" s="1194"/>
      <c r="U7" s="1194"/>
      <c r="V7" s="1194">
        <v>22693</v>
      </c>
      <c r="W7" s="1194"/>
      <c r="X7" s="1194"/>
      <c r="Y7" s="1194"/>
      <c r="Z7" s="1194"/>
      <c r="AA7" s="1194">
        <v>345</v>
      </c>
      <c r="AB7" s="1194"/>
      <c r="AC7" s="1194"/>
      <c r="AD7" s="1194"/>
      <c r="AE7" s="1195"/>
      <c r="AF7" s="1196">
        <v>305</v>
      </c>
      <c r="AG7" s="1197"/>
      <c r="AH7" s="1197"/>
      <c r="AI7" s="1197"/>
      <c r="AJ7" s="1198"/>
      <c r="AK7" s="1180">
        <v>9</v>
      </c>
      <c r="AL7" s="1181"/>
      <c r="AM7" s="1181"/>
      <c r="AN7" s="1181"/>
      <c r="AO7" s="1181"/>
      <c r="AP7" s="1181">
        <v>18686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0</v>
      </c>
      <c r="CI7" s="1178"/>
      <c r="CJ7" s="1178"/>
      <c r="CK7" s="1178"/>
      <c r="CL7" s="1179"/>
      <c r="CM7" s="1177">
        <v>110</v>
      </c>
      <c r="CN7" s="1178"/>
      <c r="CO7" s="1178"/>
      <c r="CP7" s="1178"/>
      <c r="CQ7" s="1179"/>
      <c r="CR7" s="1177">
        <v>100</v>
      </c>
      <c r="CS7" s="1178"/>
      <c r="CT7" s="1178"/>
      <c r="CU7" s="1178"/>
      <c r="CV7" s="1179"/>
      <c r="CW7" s="1177" t="s">
        <v>578</v>
      </c>
      <c r="CX7" s="1178"/>
      <c r="CY7" s="1178"/>
      <c r="CZ7" s="1178"/>
      <c r="DA7" s="1179"/>
      <c r="DB7" s="1177" t="s">
        <v>508</v>
      </c>
      <c r="DC7" s="1178"/>
      <c r="DD7" s="1178"/>
      <c r="DE7" s="1178"/>
      <c r="DF7" s="1179"/>
      <c r="DG7" s="1177" t="s">
        <v>508</v>
      </c>
      <c r="DH7" s="1178"/>
      <c r="DI7" s="1178"/>
      <c r="DJ7" s="1178"/>
      <c r="DK7" s="1179"/>
      <c r="DL7" s="1177" t="s">
        <v>508</v>
      </c>
      <c r="DM7" s="1178"/>
      <c r="DN7" s="1178"/>
      <c r="DO7" s="1178"/>
      <c r="DP7" s="1179"/>
      <c r="DQ7" s="1177" t="s">
        <v>508</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33</v>
      </c>
      <c r="CN8" s="1079"/>
      <c r="CO8" s="1079"/>
      <c r="CP8" s="1079"/>
      <c r="CQ8" s="1080"/>
      <c r="CR8" s="1078">
        <v>5</v>
      </c>
      <c r="CS8" s="1079"/>
      <c r="CT8" s="1079"/>
      <c r="CU8" s="1079"/>
      <c r="CV8" s="1080"/>
      <c r="CW8" s="1078">
        <v>8</v>
      </c>
      <c r="CX8" s="1079"/>
      <c r="CY8" s="1079"/>
      <c r="CZ8" s="1079"/>
      <c r="DA8" s="1080"/>
      <c r="DB8" s="1078" t="s">
        <v>508</v>
      </c>
      <c r="DC8" s="1079"/>
      <c r="DD8" s="1079"/>
      <c r="DE8" s="1079"/>
      <c r="DF8" s="1080"/>
      <c r="DG8" s="1078" t="s">
        <v>508</v>
      </c>
      <c r="DH8" s="1079"/>
      <c r="DI8" s="1079"/>
      <c r="DJ8" s="1079"/>
      <c r="DK8" s="1080"/>
      <c r="DL8" s="1078" t="s">
        <v>508</v>
      </c>
      <c r="DM8" s="1079"/>
      <c r="DN8" s="1079"/>
      <c r="DO8" s="1079"/>
      <c r="DP8" s="1080"/>
      <c r="DQ8" s="1078" t="s">
        <v>508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23038</v>
      </c>
      <c r="R23" s="1158"/>
      <c r="S23" s="1158"/>
      <c r="T23" s="1158"/>
      <c r="U23" s="1158"/>
      <c r="V23" s="1158">
        <v>22693</v>
      </c>
      <c r="W23" s="1158"/>
      <c r="X23" s="1158"/>
      <c r="Y23" s="1158"/>
      <c r="Z23" s="1158"/>
      <c r="AA23" s="1158">
        <v>345</v>
      </c>
      <c r="AB23" s="1158"/>
      <c r="AC23" s="1158"/>
      <c r="AD23" s="1158"/>
      <c r="AE23" s="1159"/>
      <c r="AF23" s="1160">
        <v>305</v>
      </c>
      <c r="AG23" s="1158"/>
      <c r="AH23" s="1158"/>
      <c r="AI23" s="1158"/>
      <c r="AJ23" s="1161"/>
      <c r="AK23" s="1162"/>
      <c r="AL23" s="1163"/>
      <c r="AM23" s="1163"/>
      <c r="AN23" s="1163"/>
      <c r="AO23" s="1163"/>
      <c r="AP23" s="1158">
        <v>18686</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7700</v>
      </c>
      <c r="R28" s="1143"/>
      <c r="S28" s="1143"/>
      <c r="T28" s="1143"/>
      <c r="U28" s="1143"/>
      <c r="V28" s="1143">
        <v>7399</v>
      </c>
      <c r="W28" s="1143"/>
      <c r="X28" s="1143"/>
      <c r="Y28" s="1143"/>
      <c r="Z28" s="1143"/>
      <c r="AA28" s="1143">
        <v>301</v>
      </c>
      <c r="AB28" s="1143"/>
      <c r="AC28" s="1143"/>
      <c r="AD28" s="1143"/>
      <c r="AE28" s="1144"/>
      <c r="AF28" s="1145">
        <v>301</v>
      </c>
      <c r="AG28" s="1143"/>
      <c r="AH28" s="1143"/>
      <c r="AI28" s="1143"/>
      <c r="AJ28" s="1146"/>
      <c r="AK28" s="1147">
        <v>799</v>
      </c>
      <c r="AL28" s="1135"/>
      <c r="AM28" s="1135"/>
      <c r="AN28" s="1135"/>
      <c r="AO28" s="1135"/>
      <c r="AP28" s="1135" t="s">
        <v>577</v>
      </c>
      <c r="AQ28" s="1135"/>
      <c r="AR28" s="1135"/>
      <c r="AS28" s="1135"/>
      <c r="AT28" s="1135"/>
      <c r="AU28" s="1135" t="s">
        <v>578</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5772</v>
      </c>
      <c r="R29" s="1133"/>
      <c r="S29" s="1133"/>
      <c r="T29" s="1133"/>
      <c r="U29" s="1133"/>
      <c r="V29" s="1133">
        <v>5730</v>
      </c>
      <c r="W29" s="1133"/>
      <c r="X29" s="1133"/>
      <c r="Y29" s="1133"/>
      <c r="Z29" s="1133"/>
      <c r="AA29" s="1133">
        <v>41</v>
      </c>
      <c r="AB29" s="1133"/>
      <c r="AC29" s="1133"/>
      <c r="AD29" s="1133"/>
      <c r="AE29" s="1134"/>
      <c r="AF29" s="1108">
        <v>41</v>
      </c>
      <c r="AG29" s="1109"/>
      <c r="AH29" s="1109"/>
      <c r="AI29" s="1109"/>
      <c r="AJ29" s="1110"/>
      <c r="AK29" s="1069">
        <v>841</v>
      </c>
      <c r="AL29" s="1060"/>
      <c r="AM29" s="1060"/>
      <c r="AN29" s="1060"/>
      <c r="AO29" s="1060"/>
      <c r="AP29" s="1060" t="s">
        <v>508</v>
      </c>
      <c r="AQ29" s="1060"/>
      <c r="AR29" s="1060"/>
      <c r="AS29" s="1060"/>
      <c r="AT29" s="1060"/>
      <c r="AU29" s="1060" t="s">
        <v>508</v>
      </c>
      <c r="AV29" s="1060"/>
      <c r="AW29" s="1060"/>
      <c r="AX29" s="1060"/>
      <c r="AY29" s="1060"/>
      <c r="AZ29" s="1131" t="s">
        <v>508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960</v>
      </c>
      <c r="R30" s="1133"/>
      <c r="S30" s="1133"/>
      <c r="T30" s="1133"/>
      <c r="U30" s="1133"/>
      <c r="V30" s="1133">
        <v>927</v>
      </c>
      <c r="W30" s="1133"/>
      <c r="X30" s="1133"/>
      <c r="Y30" s="1133"/>
      <c r="Z30" s="1133"/>
      <c r="AA30" s="1133">
        <v>32</v>
      </c>
      <c r="AB30" s="1133"/>
      <c r="AC30" s="1133"/>
      <c r="AD30" s="1133"/>
      <c r="AE30" s="1134"/>
      <c r="AF30" s="1108">
        <v>32</v>
      </c>
      <c r="AG30" s="1109"/>
      <c r="AH30" s="1109"/>
      <c r="AI30" s="1109"/>
      <c r="AJ30" s="1110"/>
      <c r="AK30" s="1069">
        <v>172</v>
      </c>
      <c r="AL30" s="1060"/>
      <c r="AM30" s="1060"/>
      <c r="AN30" s="1060"/>
      <c r="AO30" s="1060"/>
      <c r="AP30" s="1060" t="s">
        <v>508</v>
      </c>
      <c r="AQ30" s="1060"/>
      <c r="AR30" s="1060"/>
      <c r="AS30" s="1060"/>
      <c r="AT30" s="1060"/>
      <c r="AU30" s="1060" t="s">
        <v>508</v>
      </c>
      <c r="AV30" s="1060"/>
      <c r="AW30" s="1060"/>
      <c r="AX30" s="1060"/>
      <c r="AY30" s="1060"/>
      <c r="AZ30" s="1131" t="s">
        <v>508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39</v>
      </c>
      <c r="R31" s="1133"/>
      <c r="S31" s="1133"/>
      <c r="T31" s="1133"/>
      <c r="U31" s="1133"/>
      <c r="V31" s="1133">
        <v>33</v>
      </c>
      <c r="W31" s="1133"/>
      <c r="X31" s="1133"/>
      <c r="Y31" s="1133"/>
      <c r="Z31" s="1133"/>
      <c r="AA31" s="1133">
        <v>6</v>
      </c>
      <c r="AB31" s="1133"/>
      <c r="AC31" s="1133"/>
      <c r="AD31" s="1133"/>
      <c r="AE31" s="1134"/>
      <c r="AF31" s="1108">
        <v>6</v>
      </c>
      <c r="AG31" s="1109"/>
      <c r="AH31" s="1109"/>
      <c r="AI31" s="1109"/>
      <c r="AJ31" s="1110"/>
      <c r="AK31" s="1069">
        <v>5</v>
      </c>
      <c r="AL31" s="1060"/>
      <c r="AM31" s="1060"/>
      <c r="AN31" s="1060"/>
      <c r="AO31" s="1060"/>
      <c r="AP31" s="1060" t="s">
        <v>508</v>
      </c>
      <c r="AQ31" s="1060"/>
      <c r="AR31" s="1060"/>
      <c r="AS31" s="1060"/>
      <c r="AT31" s="1060"/>
      <c r="AU31" s="1060" t="s">
        <v>508</v>
      </c>
      <c r="AV31" s="1060"/>
      <c r="AW31" s="1060"/>
      <c r="AX31" s="1060"/>
      <c r="AY31" s="1060"/>
      <c r="AZ31" s="1131" t="s">
        <v>508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1315</v>
      </c>
      <c r="R32" s="1133"/>
      <c r="S32" s="1133"/>
      <c r="T32" s="1133"/>
      <c r="U32" s="1133"/>
      <c r="V32" s="1133">
        <v>1130</v>
      </c>
      <c r="W32" s="1133"/>
      <c r="X32" s="1133"/>
      <c r="Y32" s="1133"/>
      <c r="Z32" s="1133"/>
      <c r="AA32" s="1133">
        <v>184</v>
      </c>
      <c r="AB32" s="1133"/>
      <c r="AC32" s="1133"/>
      <c r="AD32" s="1133"/>
      <c r="AE32" s="1134"/>
      <c r="AF32" s="1108">
        <v>1325</v>
      </c>
      <c r="AG32" s="1109"/>
      <c r="AH32" s="1109"/>
      <c r="AI32" s="1109"/>
      <c r="AJ32" s="1110"/>
      <c r="AK32" s="1069">
        <v>6</v>
      </c>
      <c r="AL32" s="1060"/>
      <c r="AM32" s="1060"/>
      <c r="AN32" s="1060"/>
      <c r="AO32" s="1060"/>
      <c r="AP32" s="1060">
        <v>2475</v>
      </c>
      <c r="AQ32" s="1060"/>
      <c r="AR32" s="1060"/>
      <c r="AS32" s="1060"/>
      <c r="AT32" s="1060"/>
      <c r="AU32" s="1060">
        <v>12</v>
      </c>
      <c r="AV32" s="1060"/>
      <c r="AW32" s="1060"/>
      <c r="AX32" s="1060"/>
      <c r="AY32" s="1060"/>
      <c r="AZ32" s="1131" t="s">
        <v>578</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2504</v>
      </c>
      <c r="R33" s="1133"/>
      <c r="S33" s="1133"/>
      <c r="T33" s="1133"/>
      <c r="U33" s="1133"/>
      <c r="V33" s="1133">
        <v>2582</v>
      </c>
      <c r="W33" s="1133"/>
      <c r="X33" s="1133"/>
      <c r="Y33" s="1133"/>
      <c r="Z33" s="1133"/>
      <c r="AA33" s="1133">
        <v>-78</v>
      </c>
      <c r="AB33" s="1133"/>
      <c r="AC33" s="1133"/>
      <c r="AD33" s="1133"/>
      <c r="AE33" s="1134"/>
      <c r="AF33" s="1108">
        <v>726</v>
      </c>
      <c r="AG33" s="1109"/>
      <c r="AH33" s="1109"/>
      <c r="AI33" s="1109"/>
      <c r="AJ33" s="1110"/>
      <c r="AK33" s="1069">
        <v>109</v>
      </c>
      <c r="AL33" s="1060"/>
      <c r="AM33" s="1060"/>
      <c r="AN33" s="1060"/>
      <c r="AO33" s="1060"/>
      <c r="AP33" s="1060">
        <v>827</v>
      </c>
      <c r="AQ33" s="1060"/>
      <c r="AR33" s="1060"/>
      <c r="AS33" s="1060"/>
      <c r="AT33" s="1060"/>
      <c r="AU33" s="1060">
        <v>413</v>
      </c>
      <c r="AV33" s="1060"/>
      <c r="AW33" s="1060"/>
      <c r="AX33" s="1060"/>
      <c r="AY33" s="1060"/>
      <c r="AZ33" s="1131" t="s">
        <v>578</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3251</v>
      </c>
      <c r="R34" s="1133"/>
      <c r="S34" s="1133"/>
      <c r="T34" s="1133"/>
      <c r="U34" s="1133"/>
      <c r="V34" s="1133">
        <v>3023</v>
      </c>
      <c r="W34" s="1133"/>
      <c r="X34" s="1133"/>
      <c r="Y34" s="1133"/>
      <c r="Z34" s="1133"/>
      <c r="AA34" s="1133">
        <v>227</v>
      </c>
      <c r="AB34" s="1133"/>
      <c r="AC34" s="1133"/>
      <c r="AD34" s="1133"/>
      <c r="AE34" s="1134"/>
      <c r="AF34" s="1108">
        <v>227</v>
      </c>
      <c r="AG34" s="1109"/>
      <c r="AH34" s="1109"/>
      <c r="AI34" s="1109"/>
      <c r="AJ34" s="1110"/>
      <c r="AK34" s="1069">
        <v>1227</v>
      </c>
      <c r="AL34" s="1060"/>
      <c r="AM34" s="1060"/>
      <c r="AN34" s="1060"/>
      <c r="AO34" s="1060"/>
      <c r="AP34" s="1060">
        <v>18777</v>
      </c>
      <c r="AQ34" s="1060"/>
      <c r="AR34" s="1060"/>
      <c r="AS34" s="1060"/>
      <c r="AT34" s="1060"/>
      <c r="AU34" s="1060">
        <v>15679</v>
      </c>
      <c r="AV34" s="1060"/>
      <c r="AW34" s="1060"/>
      <c r="AX34" s="1060"/>
      <c r="AY34" s="1060"/>
      <c r="AZ34" s="1131" t="s">
        <v>578</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2658</v>
      </c>
      <c r="AG63" s="1048"/>
      <c r="AH63" s="1048"/>
      <c r="AI63" s="1048"/>
      <c r="AJ63" s="1119"/>
      <c r="AK63" s="1120"/>
      <c r="AL63" s="1052"/>
      <c r="AM63" s="1052"/>
      <c r="AN63" s="1052"/>
      <c r="AO63" s="1052"/>
      <c r="AP63" s="1048">
        <v>22079</v>
      </c>
      <c r="AQ63" s="1048"/>
      <c r="AR63" s="1048"/>
      <c r="AS63" s="1048"/>
      <c r="AT63" s="1048"/>
      <c r="AU63" s="1048">
        <v>16104</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394</v>
      </c>
      <c r="AQ66" s="1091"/>
      <c r="AR66" s="1091"/>
      <c r="AS66" s="1091"/>
      <c r="AT66" s="1092"/>
      <c r="AU66" s="1090" t="s">
        <v>416</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651</v>
      </c>
      <c r="R68" s="1071"/>
      <c r="S68" s="1071"/>
      <c r="T68" s="1071"/>
      <c r="U68" s="1071"/>
      <c r="V68" s="1071">
        <v>647</v>
      </c>
      <c r="W68" s="1071"/>
      <c r="X68" s="1071"/>
      <c r="Y68" s="1071"/>
      <c r="Z68" s="1071"/>
      <c r="AA68" s="1071">
        <v>4</v>
      </c>
      <c r="AB68" s="1071"/>
      <c r="AC68" s="1071"/>
      <c r="AD68" s="1071"/>
      <c r="AE68" s="1071"/>
      <c r="AF68" s="1071">
        <v>4</v>
      </c>
      <c r="AG68" s="1071"/>
      <c r="AH68" s="1071"/>
      <c r="AI68" s="1071"/>
      <c r="AJ68" s="1071"/>
      <c r="AK68" s="1071" t="s">
        <v>588</v>
      </c>
      <c r="AL68" s="1071"/>
      <c r="AM68" s="1071"/>
      <c r="AN68" s="1071"/>
      <c r="AO68" s="1071"/>
      <c r="AP68" s="1071">
        <v>120</v>
      </c>
      <c r="AQ68" s="1071"/>
      <c r="AR68" s="1071"/>
      <c r="AS68" s="1071"/>
      <c r="AT68" s="1071"/>
      <c r="AU68" s="1071">
        <v>59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3601</v>
      </c>
      <c r="R69" s="1060"/>
      <c r="S69" s="1060"/>
      <c r="T69" s="1060"/>
      <c r="U69" s="1060"/>
      <c r="V69" s="1060">
        <v>3586</v>
      </c>
      <c r="W69" s="1060"/>
      <c r="X69" s="1060"/>
      <c r="Y69" s="1060"/>
      <c r="Z69" s="1060"/>
      <c r="AA69" s="1060">
        <v>14</v>
      </c>
      <c r="AB69" s="1060"/>
      <c r="AC69" s="1060"/>
      <c r="AD69" s="1060"/>
      <c r="AE69" s="1060"/>
      <c r="AF69" s="1060">
        <v>14</v>
      </c>
      <c r="AG69" s="1060"/>
      <c r="AH69" s="1060"/>
      <c r="AI69" s="1060"/>
      <c r="AJ69" s="1060"/>
      <c r="AK69" s="1060" t="s">
        <v>578</v>
      </c>
      <c r="AL69" s="1060"/>
      <c r="AM69" s="1060"/>
      <c r="AN69" s="1060"/>
      <c r="AO69" s="1060"/>
      <c r="AP69" s="1060">
        <v>1313</v>
      </c>
      <c r="AQ69" s="1060"/>
      <c r="AR69" s="1060"/>
      <c r="AS69" s="1060"/>
      <c r="AT69" s="1060"/>
      <c r="AU69" s="1060">
        <v>364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2687</v>
      </c>
      <c r="R70" s="1060"/>
      <c r="S70" s="1060"/>
      <c r="T70" s="1060"/>
      <c r="U70" s="1060"/>
      <c r="V70" s="1060">
        <v>2614</v>
      </c>
      <c r="W70" s="1060"/>
      <c r="X70" s="1060"/>
      <c r="Y70" s="1060"/>
      <c r="Z70" s="1060"/>
      <c r="AA70" s="1060">
        <v>73</v>
      </c>
      <c r="AB70" s="1060"/>
      <c r="AC70" s="1060"/>
      <c r="AD70" s="1060"/>
      <c r="AE70" s="1060"/>
      <c r="AF70" s="1060">
        <v>73</v>
      </c>
      <c r="AG70" s="1060"/>
      <c r="AH70" s="1060"/>
      <c r="AI70" s="1060"/>
      <c r="AJ70" s="1060"/>
      <c r="AK70" s="1060">
        <v>40</v>
      </c>
      <c r="AL70" s="1060"/>
      <c r="AM70" s="1060"/>
      <c r="AN70" s="1060"/>
      <c r="AO70" s="1060"/>
      <c r="AP70" s="1060">
        <v>878</v>
      </c>
      <c r="AQ70" s="1060"/>
      <c r="AR70" s="1060"/>
      <c r="AS70" s="1060"/>
      <c r="AT70" s="1060"/>
      <c r="AU70" s="1060">
        <v>257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109</v>
      </c>
      <c r="R71" s="1060"/>
      <c r="S71" s="1060"/>
      <c r="T71" s="1060"/>
      <c r="U71" s="1060"/>
      <c r="V71" s="1060">
        <v>105</v>
      </c>
      <c r="W71" s="1060"/>
      <c r="X71" s="1060"/>
      <c r="Y71" s="1060"/>
      <c r="Z71" s="1060"/>
      <c r="AA71" s="1060">
        <v>4</v>
      </c>
      <c r="AB71" s="1060"/>
      <c r="AC71" s="1060"/>
      <c r="AD71" s="1060"/>
      <c r="AE71" s="1060"/>
      <c r="AF71" s="1060">
        <v>4</v>
      </c>
      <c r="AG71" s="1060"/>
      <c r="AH71" s="1060"/>
      <c r="AI71" s="1060"/>
      <c r="AJ71" s="1060"/>
      <c r="AK71" s="1060" t="s">
        <v>591</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194</v>
      </c>
      <c r="R72" s="1060"/>
      <c r="S72" s="1060"/>
      <c r="T72" s="1060"/>
      <c r="U72" s="1060"/>
      <c r="V72" s="1060">
        <v>179</v>
      </c>
      <c r="W72" s="1060"/>
      <c r="X72" s="1060"/>
      <c r="Y72" s="1060"/>
      <c r="Z72" s="1060"/>
      <c r="AA72" s="1060">
        <v>16</v>
      </c>
      <c r="AB72" s="1060"/>
      <c r="AC72" s="1060"/>
      <c r="AD72" s="1060"/>
      <c r="AE72" s="1060"/>
      <c r="AF72" s="1060">
        <v>16</v>
      </c>
      <c r="AG72" s="1060"/>
      <c r="AH72" s="1060"/>
      <c r="AI72" s="1060"/>
      <c r="AJ72" s="1060"/>
      <c r="AK72" s="1060" t="s">
        <v>578</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1167375</v>
      </c>
      <c r="R73" s="1060"/>
      <c r="S73" s="1060"/>
      <c r="T73" s="1060"/>
      <c r="U73" s="1060"/>
      <c r="V73" s="1060">
        <v>1136425</v>
      </c>
      <c r="W73" s="1060"/>
      <c r="X73" s="1060"/>
      <c r="Y73" s="1060"/>
      <c r="Z73" s="1060"/>
      <c r="AA73" s="1060">
        <v>30950</v>
      </c>
      <c r="AB73" s="1060"/>
      <c r="AC73" s="1060"/>
      <c r="AD73" s="1060"/>
      <c r="AE73" s="1060"/>
      <c r="AF73" s="1060">
        <v>30950</v>
      </c>
      <c r="AG73" s="1060"/>
      <c r="AH73" s="1060"/>
      <c r="AI73" s="1060"/>
      <c r="AJ73" s="1060"/>
      <c r="AK73" s="1060">
        <v>7000</v>
      </c>
      <c r="AL73" s="1060"/>
      <c r="AM73" s="1060"/>
      <c r="AN73" s="1060"/>
      <c r="AO73" s="1060"/>
      <c r="AP73" s="1060" t="s">
        <v>587</v>
      </c>
      <c r="AQ73" s="1060"/>
      <c r="AR73" s="1060"/>
      <c r="AS73" s="1060"/>
      <c r="AT73" s="1060"/>
      <c r="AU73" s="1060" t="s">
        <v>578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v>39841</v>
      </c>
      <c r="R74" s="1060"/>
      <c r="S74" s="1060"/>
      <c r="T74" s="1060"/>
      <c r="U74" s="1060"/>
      <c r="V74" s="1060">
        <v>33505</v>
      </c>
      <c r="W74" s="1060"/>
      <c r="X74" s="1060"/>
      <c r="Y74" s="1060"/>
      <c r="Z74" s="1060"/>
      <c r="AA74" s="1060">
        <v>6336</v>
      </c>
      <c r="AB74" s="1060"/>
      <c r="AC74" s="1060"/>
      <c r="AD74" s="1060"/>
      <c r="AE74" s="1060"/>
      <c r="AF74" s="1060">
        <v>18410</v>
      </c>
      <c r="AG74" s="1060"/>
      <c r="AH74" s="1060"/>
      <c r="AI74" s="1060"/>
      <c r="AJ74" s="1060"/>
      <c r="AK74" s="1060" t="s">
        <v>578</v>
      </c>
      <c r="AL74" s="1060"/>
      <c r="AM74" s="1060"/>
      <c r="AN74" s="1060"/>
      <c r="AO74" s="1060"/>
      <c r="AP74" s="1060">
        <v>124747</v>
      </c>
      <c r="AQ74" s="1060"/>
      <c r="AR74" s="1060"/>
      <c r="AS74" s="1060"/>
      <c r="AT74" s="1060"/>
      <c r="AU74" s="1060" t="s">
        <v>587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67">
        <v>7860</v>
      </c>
      <c r="R75" s="1068"/>
      <c r="S75" s="1068"/>
      <c r="T75" s="1068"/>
      <c r="U75" s="1069"/>
      <c r="V75" s="1070">
        <v>5951</v>
      </c>
      <c r="W75" s="1068"/>
      <c r="X75" s="1068"/>
      <c r="Y75" s="1068"/>
      <c r="Z75" s="1069"/>
      <c r="AA75" s="1070">
        <v>1909</v>
      </c>
      <c r="AB75" s="1068"/>
      <c r="AC75" s="1068"/>
      <c r="AD75" s="1068"/>
      <c r="AE75" s="1069"/>
      <c r="AF75" s="1070">
        <v>17771</v>
      </c>
      <c r="AG75" s="1068"/>
      <c r="AH75" s="1068"/>
      <c r="AI75" s="1068"/>
      <c r="AJ75" s="1069"/>
      <c r="AK75" s="1070" t="s">
        <v>578</v>
      </c>
      <c r="AL75" s="1068"/>
      <c r="AM75" s="1068"/>
      <c r="AN75" s="1068"/>
      <c r="AO75" s="1069"/>
      <c r="AP75" s="1070">
        <v>15061</v>
      </c>
      <c r="AQ75" s="1068"/>
      <c r="AR75" s="1068"/>
      <c r="AS75" s="1068"/>
      <c r="AT75" s="1069"/>
      <c r="AU75" s="1070" t="s">
        <v>578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v>142119</v>
      </c>
      <c r="AQ88" s="1048"/>
      <c r="AR88" s="1048"/>
      <c r="AS88" s="1048"/>
      <c r="AT88" s="1048"/>
      <c r="AU88" s="1048">
        <v>680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105</v>
      </c>
      <c r="CS102" s="1040"/>
      <c r="CT102" s="1040"/>
      <c r="CU102" s="1040"/>
      <c r="CV102" s="1041"/>
      <c r="CW102" s="1039">
        <v>8</v>
      </c>
      <c r="CX102" s="1040"/>
      <c r="CY102" s="1040"/>
      <c r="CZ102" s="1040"/>
      <c r="DA102" s="1041"/>
      <c r="DB102" s="1039" t="s">
        <v>508</v>
      </c>
      <c r="DC102" s="1040"/>
      <c r="DD102" s="1040"/>
      <c r="DE102" s="1040"/>
      <c r="DF102" s="1041"/>
      <c r="DG102" s="1039" t="s">
        <v>508</v>
      </c>
      <c r="DH102" s="1040"/>
      <c r="DI102" s="1040"/>
      <c r="DJ102" s="1040"/>
      <c r="DK102" s="1041"/>
      <c r="DL102" s="1039" t="s">
        <v>508</v>
      </c>
      <c r="DM102" s="1040"/>
      <c r="DN102" s="1040"/>
      <c r="DO102" s="1040"/>
      <c r="DP102" s="1041"/>
      <c r="DQ102" s="1039" t="s">
        <v>508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1235898</v>
      </c>
      <c r="AB110" s="976"/>
      <c r="AC110" s="976"/>
      <c r="AD110" s="976"/>
      <c r="AE110" s="977"/>
      <c r="AF110" s="978">
        <v>1301942</v>
      </c>
      <c r="AG110" s="976"/>
      <c r="AH110" s="976"/>
      <c r="AI110" s="976"/>
      <c r="AJ110" s="977"/>
      <c r="AK110" s="978">
        <v>1327416</v>
      </c>
      <c r="AL110" s="976"/>
      <c r="AM110" s="976"/>
      <c r="AN110" s="976"/>
      <c r="AO110" s="977"/>
      <c r="AP110" s="979">
        <v>11.1</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15903797</v>
      </c>
      <c r="BR110" s="923"/>
      <c r="BS110" s="923"/>
      <c r="BT110" s="923"/>
      <c r="BU110" s="923"/>
      <c r="BV110" s="923">
        <v>18352735</v>
      </c>
      <c r="BW110" s="923"/>
      <c r="BX110" s="923"/>
      <c r="BY110" s="923"/>
      <c r="BZ110" s="923"/>
      <c r="CA110" s="923">
        <v>18686412</v>
      </c>
      <c r="CB110" s="923"/>
      <c r="CC110" s="923"/>
      <c r="CD110" s="923"/>
      <c r="CE110" s="923"/>
      <c r="CF110" s="947">
        <v>156</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408</v>
      </c>
      <c r="DR110" s="923"/>
      <c r="DS110" s="923"/>
      <c r="DT110" s="923"/>
      <c r="DU110" s="923"/>
      <c r="DV110" s="924" t="s">
        <v>386</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408</v>
      </c>
      <c r="AB111" s="1004"/>
      <c r="AC111" s="1004"/>
      <c r="AD111" s="1004"/>
      <c r="AE111" s="1005"/>
      <c r="AF111" s="1006" t="s">
        <v>408</v>
      </c>
      <c r="AG111" s="1004"/>
      <c r="AH111" s="1004"/>
      <c r="AI111" s="1004"/>
      <c r="AJ111" s="1005"/>
      <c r="AK111" s="1006" t="s">
        <v>408</v>
      </c>
      <c r="AL111" s="1004"/>
      <c r="AM111" s="1004"/>
      <c r="AN111" s="1004"/>
      <c r="AO111" s="1005"/>
      <c r="AP111" s="1007" t="s">
        <v>128</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408</v>
      </c>
      <c r="BR111" s="895"/>
      <c r="BS111" s="895"/>
      <c r="BT111" s="895"/>
      <c r="BU111" s="895"/>
      <c r="BV111" s="895" t="s">
        <v>386</v>
      </c>
      <c r="BW111" s="895"/>
      <c r="BX111" s="895"/>
      <c r="BY111" s="895"/>
      <c r="BZ111" s="895"/>
      <c r="CA111" s="895" t="s">
        <v>408</v>
      </c>
      <c r="CB111" s="895"/>
      <c r="CC111" s="895"/>
      <c r="CD111" s="895"/>
      <c r="CE111" s="895"/>
      <c r="CF111" s="956" t="s">
        <v>128</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408</v>
      </c>
      <c r="DH111" s="895"/>
      <c r="DI111" s="895"/>
      <c r="DJ111" s="895"/>
      <c r="DK111" s="895"/>
      <c r="DL111" s="895" t="s">
        <v>433</v>
      </c>
      <c r="DM111" s="895"/>
      <c r="DN111" s="895"/>
      <c r="DO111" s="895"/>
      <c r="DP111" s="895"/>
      <c r="DQ111" s="895" t="s">
        <v>408</v>
      </c>
      <c r="DR111" s="895"/>
      <c r="DS111" s="895"/>
      <c r="DT111" s="895"/>
      <c r="DU111" s="895"/>
      <c r="DV111" s="872" t="s">
        <v>408</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408</v>
      </c>
      <c r="AB112" s="858"/>
      <c r="AC112" s="858"/>
      <c r="AD112" s="858"/>
      <c r="AE112" s="859"/>
      <c r="AF112" s="860" t="s">
        <v>386</v>
      </c>
      <c r="AG112" s="858"/>
      <c r="AH112" s="858"/>
      <c r="AI112" s="858"/>
      <c r="AJ112" s="859"/>
      <c r="AK112" s="860" t="s">
        <v>408</v>
      </c>
      <c r="AL112" s="858"/>
      <c r="AM112" s="858"/>
      <c r="AN112" s="858"/>
      <c r="AO112" s="859"/>
      <c r="AP112" s="905" t="s">
        <v>128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15208437</v>
      </c>
      <c r="BR112" s="895"/>
      <c r="BS112" s="895"/>
      <c r="BT112" s="895"/>
      <c r="BU112" s="895"/>
      <c r="BV112" s="895">
        <v>15260450</v>
      </c>
      <c r="BW112" s="895"/>
      <c r="BX112" s="895"/>
      <c r="BY112" s="895"/>
      <c r="BZ112" s="895"/>
      <c r="CA112" s="895">
        <v>16104993</v>
      </c>
      <c r="CB112" s="895"/>
      <c r="CC112" s="895"/>
      <c r="CD112" s="895"/>
      <c r="CE112" s="895"/>
      <c r="CF112" s="956">
        <v>134.4</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408</v>
      </c>
      <c r="DH112" s="895"/>
      <c r="DI112" s="895"/>
      <c r="DJ112" s="895"/>
      <c r="DK112" s="895"/>
      <c r="DL112" s="895" t="s">
        <v>408</v>
      </c>
      <c r="DM112" s="895"/>
      <c r="DN112" s="895"/>
      <c r="DO112" s="895"/>
      <c r="DP112" s="895"/>
      <c r="DQ112" s="895" t="s">
        <v>386</v>
      </c>
      <c r="DR112" s="895"/>
      <c r="DS112" s="895"/>
      <c r="DT112" s="895"/>
      <c r="DU112" s="895"/>
      <c r="DV112" s="872" t="s">
        <v>386</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1094474</v>
      </c>
      <c r="AB113" s="1004"/>
      <c r="AC113" s="1004"/>
      <c r="AD113" s="1004"/>
      <c r="AE113" s="1005"/>
      <c r="AF113" s="1006">
        <v>1104045</v>
      </c>
      <c r="AG113" s="1004"/>
      <c r="AH113" s="1004"/>
      <c r="AI113" s="1004"/>
      <c r="AJ113" s="1005"/>
      <c r="AK113" s="1006">
        <v>1113929</v>
      </c>
      <c r="AL113" s="1004"/>
      <c r="AM113" s="1004"/>
      <c r="AN113" s="1004"/>
      <c r="AO113" s="1005"/>
      <c r="AP113" s="1007">
        <v>9.3000000000000007</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804939</v>
      </c>
      <c r="BR113" s="895"/>
      <c r="BS113" s="895"/>
      <c r="BT113" s="895"/>
      <c r="BU113" s="895"/>
      <c r="BV113" s="895">
        <v>620686</v>
      </c>
      <c r="BW113" s="895"/>
      <c r="BX113" s="895"/>
      <c r="BY113" s="895"/>
      <c r="BZ113" s="895"/>
      <c r="CA113" s="895">
        <v>680389</v>
      </c>
      <c r="CB113" s="895"/>
      <c r="CC113" s="895"/>
      <c r="CD113" s="895"/>
      <c r="CE113" s="895"/>
      <c r="CF113" s="956">
        <v>5.7</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408</v>
      </c>
      <c r="DH113" s="858"/>
      <c r="DI113" s="858"/>
      <c r="DJ113" s="858"/>
      <c r="DK113" s="859"/>
      <c r="DL113" s="860" t="s">
        <v>386</v>
      </c>
      <c r="DM113" s="858"/>
      <c r="DN113" s="858"/>
      <c r="DO113" s="858"/>
      <c r="DP113" s="859"/>
      <c r="DQ113" s="860" t="s">
        <v>408</v>
      </c>
      <c r="DR113" s="858"/>
      <c r="DS113" s="858"/>
      <c r="DT113" s="858"/>
      <c r="DU113" s="859"/>
      <c r="DV113" s="905" t="s">
        <v>128</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271666</v>
      </c>
      <c r="AB114" s="858"/>
      <c r="AC114" s="858"/>
      <c r="AD114" s="858"/>
      <c r="AE114" s="859"/>
      <c r="AF114" s="860">
        <v>261626</v>
      </c>
      <c r="AG114" s="858"/>
      <c r="AH114" s="858"/>
      <c r="AI114" s="858"/>
      <c r="AJ114" s="859"/>
      <c r="AK114" s="860">
        <v>170913</v>
      </c>
      <c r="AL114" s="858"/>
      <c r="AM114" s="858"/>
      <c r="AN114" s="858"/>
      <c r="AO114" s="859"/>
      <c r="AP114" s="905">
        <v>1.4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3300554</v>
      </c>
      <c r="BR114" s="895"/>
      <c r="BS114" s="895"/>
      <c r="BT114" s="895"/>
      <c r="BU114" s="895"/>
      <c r="BV114" s="895">
        <v>3220194</v>
      </c>
      <c r="BW114" s="895"/>
      <c r="BX114" s="895"/>
      <c r="BY114" s="895"/>
      <c r="BZ114" s="895"/>
      <c r="CA114" s="895">
        <v>3060695</v>
      </c>
      <c r="CB114" s="895"/>
      <c r="CC114" s="895"/>
      <c r="CD114" s="895"/>
      <c r="CE114" s="895"/>
      <c r="CF114" s="956">
        <v>25.5</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408</v>
      </c>
      <c r="DH114" s="858"/>
      <c r="DI114" s="858"/>
      <c r="DJ114" s="858"/>
      <c r="DK114" s="859"/>
      <c r="DL114" s="860" t="s">
        <v>433</v>
      </c>
      <c r="DM114" s="858"/>
      <c r="DN114" s="858"/>
      <c r="DO114" s="858"/>
      <c r="DP114" s="859"/>
      <c r="DQ114" s="860" t="s">
        <v>386</v>
      </c>
      <c r="DR114" s="858"/>
      <c r="DS114" s="858"/>
      <c r="DT114" s="858"/>
      <c r="DU114" s="859"/>
      <c r="DV114" s="905" t="s">
        <v>408</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408</v>
      </c>
      <c r="AB115" s="1004"/>
      <c r="AC115" s="1004"/>
      <c r="AD115" s="1004"/>
      <c r="AE115" s="1005"/>
      <c r="AF115" s="1006" t="s">
        <v>408</v>
      </c>
      <c r="AG115" s="1004"/>
      <c r="AH115" s="1004"/>
      <c r="AI115" s="1004"/>
      <c r="AJ115" s="1005"/>
      <c r="AK115" s="1006" t="s">
        <v>433</v>
      </c>
      <c r="AL115" s="1004"/>
      <c r="AM115" s="1004"/>
      <c r="AN115" s="1004"/>
      <c r="AO115" s="1005"/>
      <c r="AP115" s="1007" t="s">
        <v>386</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386</v>
      </c>
      <c r="BR115" s="895"/>
      <c r="BS115" s="895"/>
      <c r="BT115" s="895"/>
      <c r="BU115" s="895"/>
      <c r="BV115" s="895" t="s">
        <v>128</v>
      </c>
      <c r="BW115" s="895"/>
      <c r="BX115" s="895"/>
      <c r="BY115" s="895"/>
      <c r="BZ115" s="895"/>
      <c r="CA115" s="895" t="s">
        <v>408</v>
      </c>
      <c r="CB115" s="895"/>
      <c r="CC115" s="895"/>
      <c r="CD115" s="895"/>
      <c r="CE115" s="895"/>
      <c r="CF115" s="956" t="s">
        <v>433</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386</v>
      </c>
      <c r="DH115" s="858"/>
      <c r="DI115" s="858"/>
      <c r="DJ115" s="858"/>
      <c r="DK115" s="859"/>
      <c r="DL115" s="860" t="s">
        <v>433</v>
      </c>
      <c r="DM115" s="858"/>
      <c r="DN115" s="858"/>
      <c r="DO115" s="858"/>
      <c r="DP115" s="859"/>
      <c r="DQ115" s="860" t="s">
        <v>408</v>
      </c>
      <c r="DR115" s="858"/>
      <c r="DS115" s="858"/>
      <c r="DT115" s="858"/>
      <c r="DU115" s="859"/>
      <c r="DV115" s="905" t="s">
        <v>408</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61</v>
      </c>
      <c r="AB116" s="858"/>
      <c r="AC116" s="858"/>
      <c r="AD116" s="858"/>
      <c r="AE116" s="859"/>
      <c r="AF116" s="860" t="s">
        <v>128</v>
      </c>
      <c r="AG116" s="858"/>
      <c r="AH116" s="858"/>
      <c r="AI116" s="858"/>
      <c r="AJ116" s="859"/>
      <c r="AK116" s="860" t="s">
        <v>408</v>
      </c>
      <c r="AL116" s="858"/>
      <c r="AM116" s="858"/>
      <c r="AN116" s="858"/>
      <c r="AO116" s="859"/>
      <c r="AP116" s="905" t="s">
        <v>386</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386</v>
      </c>
      <c r="BR116" s="895"/>
      <c r="BS116" s="895"/>
      <c r="BT116" s="895"/>
      <c r="BU116" s="895"/>
      <c r="BV116" s="895" t="s">
        <v>408</v>
      </c>
      <c r="BW116" s="895"/>
      <c r="BX116" s="895"/>
      <c r="BY116" s="895"/>
      <c r="BZ116" s="895"/>
      <c r="CA116" s="895" t="s">
        <v>433</v>
      </c>
      <c r="CB116" s="895"/>
      <c r="CC116" s="895"/>
      <c r="CD116" s="895"/>
      <c r="CE116" s="895"/>
      <c r="CF116" s="956" t="s">
        <v>433</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386</v>
      </c>
      <c r="DH116" s="858"/>
      <c r="DI116" s="858"/>
      <c r="DJ116" s="858"/>
      <c r="DK116" s="859"/>
      <c r="DL116" s="860" t="s">
        <v>386</v>
      </c>
      <c r="DM116" s="858"/>
      <c r="DN116" s="858"/>
      <c r="DO116" s="858"/>
      <c r="DP116" s="859"/>
      <c r="DQ116" s="860" t="s">
        <v>433</v>
      </c>
      <c r="DR116" s="858"/>
      <c r="DS116" s="858"/>
      <c r="DT116" s="858"/>
      <c r="DU116" s="859"/>
      <c r="DV116" s="905" t="s">
        <v>386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2602099</v>
      </c>
      <c r="AB117" s="990"/>
      <c r="AC117" s="990"/>
      <c r="AD117" s="990"/>
      <c r="AE117" s="991"/>
      <c r="AF117" s="992">
        <v>2667613</v>
      </c>
      <c r="AG117" s="990"/>
      <c r="AH117" s="990"/>
      <c r="AI117" s="990"/>
      <c r="AJ117" s="991"/>
      <c r="AK117" s="992">
        <v>2612258</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128</v>
      </c>
      <c r="BW117" s="895"/>
      <c r="BX117" s="895"/>
      <c r="BY117" s="895"/>
      <c r="BZ117" s="895"/>
      <c r="CA117" s="895" t="s">
        <v>433</v>
      </c>
      <c r="CB117" s="895"/>
      <c r="CC117" s="895"/>
      <c r="CD117" s="895"/>
      <c r="CE117" s="895"/>
      <c r="CF117" s="956" t="s">
        <v>386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386</v>
      </c>
      <c r="DM117" s="858"/>
      <c r="DN117" s="858"/>
      <c r="DO117" s="858"/>
      <c r="DP117" s="859"/>
      <c r="DQ117" s="860" t="s">
        <v>386</v>
      </c>
      <c r="DR117" s="858"/>
      <c r="DS117" s="858"/>
      <c r="DT117" s="858"/>
      <c r="DU117" s="859"/>
      <c r="DV117" s="905" t="s">
        <v>433</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128</v>
      </c>
      <c r="BW118" s="926"/>
      <c r="BX118" s="926"/>
      <c r="BY118" s="926"/>
      <c r="BZ118" s="926"/>
      <c r="CA118" s="926" t="s">
        <v>386</v>
      </c>
      <c r="CB118" s="926"/>
      <c r="CC118" s="926"/>
      <c r="CD118" s="926"/>
      <c r="CE118" s="926"/>
      <c r="CF118" s="956" t="s">
        <v>128</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408</v>
      </c>
      <c r="DM118" s="858"/>
      <c r="DN118" s="858"/>
      <c r="DO118" s="858"/>
      <c r="DP118" s="859"/>
      <c r="DQ118" s="860" t="s">
        <v>433</v>
      </c>
      <c r="DR118" s="858"/>
      <c r="DS118" s="858"/>
      <c r="DT118" s="858"/>
      <c r="DU118" s="859"/>
      <c r="DV118" s="905" t="s">
        <v>408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433</v>
      </c>
      <c r="AG119" s="976"/>
      <c r="AH119" s="976"/>
      <c r="AI119" s="976"/>
      <c r="AJ119" s="977"/>
      <c r="AK119" s="978" t="s">
        <v>128</v>
      </c>
      <c r="AL119" s="976"/>
      <c r="AM119" s="976"/>
      <c r="AN119" s="976"/>
      <c r="AO119" s="977"/>
      <c r="AP119" s="979" t="s">
        <v>433</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458</v>
      </c>
      <c r="BP119" s="959"/>
      <c r="BQ119" s="963">
        <v>35217727</v>
      </c>
      <c r="BR119" s="926"/>
      <c r="BS119" s="926"/>
      <c r="BT119" s="926"/>
      <c r="BU119" s="926"/>
      <c r="BV119" s="926">
        <v>37454065</v>
      </c>
      <c r="BW119" s="926"/>
      <c r="BX119" s="926"/>
      <c r="BY119" s="926"/>
      <c r="BZ119" s="926"/>
      <c r="CA119" s="926">
        <v>38532489</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408</v>
      </c>
      <c r="DH119" s="841"/>
      <c r="DI119" s="841"/>
      <c r="DJ119" s="841"/>
      <c r="DK119" s="842"/>
      <c r="DL119" s="843" t="s">
        <v>128</v>
      </c>
      <c r="DM119" s="841"/>
      <c r="DN119" s="841"/>
      <c r="DO119" s="841"/>
      <c r="DP119" s="842"/>
      <c r="DQ119" s="843" t="s">
        <v>408</v>
      </c>
      <c r="DR119" s="841"/>
      <c r="DS119" s="841"/>
      <c r="DT119" s="841"/>
      <c r="DU119" s="842"/>
      <c r="DV119" s="929" t="s">
        <v>408</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433</v>
      </c>
      <c r="AG120" s="858"/>
      <c r="AH120" s="858"/>
      <c r="AI120" s="858"/>
      <c r="AJ120" s="859"/>
      <c r="AK120" s="860" t="s">
        <v>433</v>
      </c>
      <c r="AL120" s="858"/>
      <c r="AM120" s="858"/>
      <c r="AN120" s="858"/>
      <c r="AO120" s="859"/>
      <c r="AP120" s="905" t="s">
        <v>128</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2409175</v>
      </c>
      <c r="BR120" s="923"/>
      <c r="BS120" s="923"/>
      <c r="BT120" s="923"/>
      <c r="BU120" s="923"/>
      <c r="BV120" s="923">
        <v>2407273</v>
      </c>
      <c r="BW120" s="923"/>
      <c r="BX120" s="923"/>
      <c r="BY120" s="923"/>
      <c r="BZ120" s="923"/>
      <c r="CA120" s="923">
        <v>2736927</v>
      </c>
      <c r="CB120" s="923"/>
      <c r="CC120" s="923"/>
      <c r="CD120" s="923"/>
      <c r="CE120" s="923"/>
      <c r="CF120" s="947">
        <v>22.8</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14731579</v>
      </c>
      <c r="DH120" s="923"/>
      <c r="DI120" s="923"/>
      <c r="DJ120" s="923"/>
      <c r="DK120" s="923"/>
      <c r="DL120" s="923">
        <v>14807535</v>
      </c>
      <c r="DM120" s="923"/>
      <c r="DN120" s="923"/>
      <c r="DO120" s="923"/>
      <c r="DP120" s="923"/>
      <c r="DQ120" s="923">
        <v>15679199</v>
      </c>
      <c r="DR120" s="923"/>
      <c r="DS120" s="923"/>
      <c r="DT120" s="923"/>
      <c r="DU120" s="923"/>
      <c r="DV120" s="924">
        <v>130.9</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408</v>
      </c>
      <c r="AG121" s="858"/>
      <c r="AH121" s="858"/>
      <c r="AI121" s="858"/>
      <c r="AJ121" s="859"/>
      <c r="AK121" s="860" t="s">
        <v>408</v>
      </c>
      <c r="AL121" s="858"/>
      <c r="AM121" s="858"/>
      <c r="AN121" s="858"/>
      <c r="AO121" s="859"/>
      <c r="AP121" s="905" t="s">
        <v>128</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6607948</v>
      </c>
      <c r="BR121" s="895"/>
      <c r="BS121" s="895"/>
      <c r="BT121" s="895"/>
      <c r="BU121" s="895"/>
      <c r="BV121" s="895">
        <v>6687115</v>
      </c>
      <c r="BW121" s="895"/>
      <c r="BX121" s="895"/>
      <c r="BY121" s="895"/>
      <c r="BZ121" s="895"/>
      <c r="CA121" s="895">
        <v>8046822</v>
      </c>
      <c r="CB121" s="895"/>
      <c r="CC121" s="895"/>
      <c r="CD121" s="895"/>
      <c r="CE121" s="895"/>
      <c r="CF121" s="956">
        <v>67.2</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465785</v>
      </c>
      <c r="DH121" s="895"/>
      <c r="DI121" s="895"/>
      <c r="DJ121" s="895"/>
      <c r="DK121" s="895"/>
      <c r="DL121" s="895">
        <v>440745</v>
      </c>
      <c r="DM121" s="895"/>
      <c r="DN121" s="895"/>
      <c r="DO121" s="895"/>
      <c r="DP121" s="895"/>
      <c r="DQ121" s="895">
        <v>413417</v>
      </c>
      <c r="DR121" s="895"/>
      <c r="DS121" s="895"/>
      <c r="DT121" s="895"/>
      <c r="DU121" s="895"/>
      <c r="DV121" s="872">
        <v>3.5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408</v>
      </c>
      <c r="AB122" s="858"/>
      <c r="AC122" s="858"/>
      <c r="AD122" s="858"/>
      <c r="AE122" s="859"/>
      <c r="AF122" s="860" t="s">
        <v>408</v>
      </c>
      <c r="AG122" s="858"/>
      <c r="AH122" s="858"/>
      <c r="AI122" s="858"/>
      <c r="AJ122" s="859"/>
      <c r="AK122" s="860" t="s">
        <v>408</v>
      </c>
      <c r="AL122" s="858"/>
      <c r="AM122" s="858"/>
      <c r="AN122" s="858"/>
      <c r="AO122" s="859"/>
      <c r="AP122" s="905" t="s">
        <v>128</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23070849</v>
      </c>
      <c r="BR122" s="926"/>
      <c r="BS122" s="926"/>
      <c r="BT122" s="926"/>
      <c r="BU122" s="926"/>
      <c r="BV122" s="926">
        <v>23050372</v>
      </c>
      <c r="BW122" s="926"/>
      <c r="BX122" s="926"/>
      <c r="BY122" s="926"/>
      <c r="BZ122" s="926"/>
      <c r="CA122" s="926">
        <v>23005072</v>
      </c>
      <c r="CB122" s="926"/>
      <c r="CC122" s="926"/>
      <c r="CD122" s="926"/>
      <c r="CE122" s="926"/>
      <c r="CF122" s="927">
        <v>192</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11073</v>
      </c>
      <c r="DH122" s="895"/>
      <c r="DI122" s="895"/>
      <c r="DJ122" s="895"/>
      <c r="DK122" s="895"/>
      <c r="DL122" s="895">
        <v>12170</v>
      </c>
      <c r="DM122" s="895"/>
      <c r="DN122" s="895"/>
      <c r="DO122" s="895"/>
      <c r="DP122" s="895"/>
      <c r="DQ122" s="895">
        <v>12377</v>
      </c>
      <c r="DR122" s="895"/>
      <c r="DS122" s="895"/>
      <c r="DT122" s="895"/>
      <c r="DU122" s="895"/>
      <c r="DV122" s="872">
        <v>0.1</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408</v>
      </c>
      <c r="AB123" s="858"/>
      <c r="AC123" s="858"/>
      <c r="AD123" s="858"/>
      <c r="AE123" s="859"/>
      <c r="AF123" s="860" t="s">
        <v>408</v>
      </c>
      <c r="AG123" s="858"/>
      <c r="AH123" s="858"/>
      <c r="AI123" s="858"/>
      <c r="AJ123" s="859"/>
      <c r="AK123" s="860" t="s">
        <v>408</v>
      </c>
      <c r="AL123" s="858"/>
      <c r="AM123" s="858"/>
      <c r="AN123" s="858"/>
      <c r="AO123" s="859"/>
      <c r="AP123" s="905" t="s">
        <v>408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469</v>
      </c>
      <c r="BP123" s="959"/>
      <c r="BQ123" s="913">
        <v>32087972</v>
      </c>
      <c r="BR123" s="914"/>
      <c r="BS123" s="914"/>
      <c r="BT123" s="914"/>
      <c r="BU123" s="914"/>
      <c r="BV123" s="914">
        <v>32144760</v>
      </c>
      <c r="BW123" s="914"/>
      <c r="BX123" s="914"/>
      <c r="BY123" s="914"/>
      <c r="BZ123" s="914"/>
      <c r="CA123" s="914">
        <v>33788821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408</v>
      </c>
      <c r="AB124" s="858"/>
      <c r="AC124" s="858"/>
      <c r="AD124" s="858"/>
      <c r="AE124" s="859"/>
      <c r="AF124" s="860" t="s">
        <v>408</v>
      </c>
      <c r="AG124" s="858"/>
      <c r="AH124" s="858"/>
      <c r="AI124" s="858"/>
      <c r="AJ124" s="859"/>
      <c r="AK124" s="860" t="s">
        <v>408</v>
      </c>
      <c r="AL124" s="858"/>
      <c r="AM124" s="858"/>
      <c r="AN124" s="858"/>
      <c r="AO124" s="859"/>
      <c r="AP124" s="905" t="s">
        <v>433</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26.4</v>
      </c>
      <c r="BR124" s="912"/>
      <c r="BS124" s="912"/>
      <c r="BT124" s="912"/>
      <c r="BU124" s="912"/>
      <c r="BV124" s="912">
        <v>44.5</v>
      </c>
      <c r="BW124" s="912"/>
      <c r="BX124" s="912"/>
      <c r="BY124" s="912"/>
      <c r="BZ124" s="912"/>
      <c r="CA124" s="912">
        <v>39.5</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408</v>
      </c>
      <c r="DH124" s="841"/>
      <c r="DI124" s="841"/>
      <c r="DJ124" s="841"/>
      <c r="DK124" s="842"/>
      <c r="DL124" s="843" t="s">
        <v>408</v>
      </c>
      <c r="DM124" s="841"/>
      <c r="DN124" s="841"/>
      <c r="DO124" s="841"/>
      <c r="DP124" s="842"/>
      <c r="DQ124" s="843" t="s">
        <v>408</v>
      </c>
      <c r="DR124" s="841"/>
      <c r="DS124" s="841"/>
      <c r="DT124" s="841"/>
      <c r="DU124" s="842"/>
      <c r="DV124" s="929" t="s">
        <v>408</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408</v>
      </c>
      <c r="AB125" s="858"/>
      <c r="AC125" s="858"/>
      <c r="AD125" s="858"/>
      <c r="AE125" s="859"/>
      <c r="AF125" s="860" t="s">
        <v>408</v>
      </c>
      <c r="AG125" s="858"/>
      <c r="AH125" s="858"/>
      <c r="AI125" s="858"/>
      <c r="AJ125" s="859"/>
      <c r="AK125" s="860" t="s">
        <v>408</v>
      </c>
      <c r="AL125" s="858"/>
      <c r="AM125" s="858"/>
      <c r="AN125" s="858"/>
      <c r="AO125" s="859"/>
      <c r="AP125" s="905" t="s">
        <v>408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408</v>
      </c>
      <c r="DH125" s="923"/>
      <c r="DI125" s="923"/>
      <c r="DJ125" s="923"/>
      <c r="DK125" s="923"/>
      <c r="DL125" s="923" t="s">
        <v>408</v>
      </c>
      <c r="DM125" s="923"/>
      <c r="DN125" s="923"/>
      <c r="DO125" s="923"/>
      <c r="DP125" s="923"/>
      <c r="DQ125" s="923" t="s">
        <v>408</v>
      </c>
      <c r="DR125" s="923"/>
      <c r="DS125" s="923"/>
      <c r="DT125" s="923"/>
      <c r="DU125" s="923"/>
      <c r="DV125" s="924" t="s">
        <v>408</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408</v>
      </c>
      <c r="AB126" s="858"/>
      <c r="AC126" s="858"/>
      <c r="AD126" s="858"/>
      <c r="AE126" s="859"/>
      <c r="AF126" s="860" t="s">
        <v>433</v>
      </c>
      <c r="AG126" s="858"/>
      <c r="AH126" s="858"/>
      <c r="AI126" s="858"/>
      <c r="AJ126" s="859"/>
      <c r="AK126" s="860" t="s">
        <v>408</v>
      </c>
      <c r="AL126" s="858"/>
      <c r="AM126" s="858"/>
      <c r="AN126" s="858"/>
      <c r="AO126" s="859"/>
      <c r="AP126" s="905" t="s">
        <v>408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408</v>
      </c>
      <c r="DH126" s="895"/>
      <c r="DI126" s="895"/>
      <c r="DJ126" s="895"/>
      <c r="DK126" s="895"/>
      <c r="DL126" s="895" t="s">
        <v>408</v>
      </c>
      <c r="DM126" s="895"/>
      <c r="DN126" s="895"/>
      <c r="DO126" s="895"/>
      <c r="DP126" s="895"/>
      <c r="DQ126" s="895" t="s">
        <v>408</v>
      </c>
      <c r="DR126" s="895"/>
      <c r="DS126" s="895"/>
      <c r="DT126" s="895"/>
      <c r="DU126" s="895"/>
      <c r="DV126" s="872" t="s">
        <v>408</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408</v>
      </c>
      <c r="AB127" s="858"/>
      <c r="AC127" s="858"/>
      <c r="AD127" s="858"/>
      <c r="AE127" s="859"/>
      <c r="AF127" s="860" t="s">
        <v>408</v>
      </c>
      <c r="AG127" s="858"/>
      <c r="AH127" s="858"/>
      <c r="AI127" s="858"/>
      <c r="AJ127" s="859"/>
      <c r="AK127" s="860" t="s">
        <v>408</v>
      </c>
      <c r="AL127" s="858"/>
      <c r="AM127" s="858"/>
      <c r="AN127" s="858"/>
      <c r="AO127" s="859"/>
      <c r="AP127" s="905" t="s">
        <v>433</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408</v>
      </c>
      <c r="DH127" s="895"/>
      <c r="DI127" s="895"/>
      <c r="DJ127" s="895"/>
      <c r="DK127" s="895"/>
      <c r="DL127" s="895" t="s">
        <v>408</v>
      </c>
      <c r="DM127" s="895"/>
      <c r="DN127" s="895"/>
      <c r="DO127" s="895"/>
      <c r="DP127" s="895"/>
      <c r="DQ127" s="895" t="s">
        <v>433</v>
      </c>
      <c r="DR127" s="895"/>
      <c r="DS127" s="895"/>
      <c r="DT127" s="895"/>
      <c r="DU127" s="895"/>
      <c r="DV127" s="872" t="s">
        <v>128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611080</v>
      </c>
      <c r="AB128" s="879"/>
      <c r="AC128" s="879"/>
      <c r="AD128" s="879"/>
      <c r="AE128" s="880"/>
      <c r="AF128" s="881">
        <v>657803</v>
      </c>
      <c r="AG128" s="879"/>
      <c r="AH128" s="879"/>
      <c r="AI128" s="879"/>
      <c r="AJ128" s="880"/>
      <c r="AK128" s="881">
        <v>654016</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128</v>
      </c>
      <c r="BG128" s="865"/>
      <c r="BH128" s="865"/>
      <c r="BI128" s="865"/>
      <c r="BJ128" s="865"/>
      <c r="BK128" s="865"/>
      <c r="BL128" s="888"/>
      <c r="BM128" s="864">
        <v>12.87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408</v>
      </c>
      <c r="DH128" s="869"/>
      <c r="DI128" s="869"/>
      <c r="DJ128" s="869"/>
      <c r="DK128" s="869"/>
      <c r="DL128" s="869" t="s">
        <v>128</v>
      </c>
      <c r="DM128" s="869"/>
      <c r="DN128" s="869"/>
      <c r="DO128" s="869"/>
      <c r="DP128" s="869"/>
      <c r="DQ128" s="869" t="s">
        <v>408</v>
      </c>
      <c r="DR128" s="869"/>
      <c r="DS128" s="869"/>
      <c r="DT128" s="869"/>
      <c r="DU128" s="869"/>
      <c r="DV128" s="870" t="s">
        <v>408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13580380</v>
      </c>
      <c r="AB129" s="858"/>
      <c r="AC129" s="858"/>
      <c r="AD129" s="858"/>
      <c r="AE129" s="859"/>
      <c r="AF129" s="860">
        <v>13718035</v>
      </c>
      <c r="AG129" s="858"/>
      <c r="AH129" s="858"/>
      <c r="AI129" s="858"/>
      <c r="AJ129" s="859"/>
      <c r="AK129" s="860">
        <v>13836592</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128</v>
      </c>
      <c r="BG129" s="848"/>
      <c r="BH129" s="848"/>
      <c r="BI129" s="848"/>
      <c r="BJ129" s="848"/>
      <c r="BK129" s="848"/>
      <c r="BL129" s="849"/>
      <c r="BM129" s="847">
        <v>17.87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1738463</v>
      </c>
      <c r="AB130" s="858"/>
      <c r="AC130" s="858"/>
      <c r="AD130" s="858"/>
      <c r="AE130" s="859"/>
      <c r="AF130" s="860">
        <v>1797475</v>
      </c>
      <c r="AG130" s="858"/>
      <c r="AH130" s="858"/>
      <c r="AI130" s="858"/>
      <c r="AJ130" s="859"/>
      <c r="AK130" s="860">
        <v>1855240</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11841917</v>
      </c>
      <c r="AB131" s="841"/>
      <c r="AC131" s="841"/>
      <c r="AD131" s="841"/>
      <c r="AE131" s="842"/>
      <c r="AF131" s="843">
        <v>11920560</v>
      </c>
      <c r="AG131" s="841"/>
      <c r="AH131" s="841"/>
      <c r="AI131" s="841"/>
      <c r="AJ131" s="842"/>
      <c r="AK131" s="843">
        <v>11981352</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39.5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2.1327290169999999</v>
      </c>
      <c r="AB132" s="821"/>
      <c r="AC132" s="821"/>
      <c r="AD132" s="821"/>
      <c r="AE132" s="822"/>
      <c r="AF132" s="823">
        <v>1.7812502100000001</v>
      </c>
      <c r="AG132" s="821"/>
      <c r="AH132" s="821"/>
      <c r="AI132" s="821"/>
      <c r="AJ132" s="822"/>
      <c r="AK132" s="823">
        <v>0.85968595199999998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2.2999999999999998</v>
      </c>
      <c r="AB133" s="800"/>
      <c r="AC133" s="800"/>
      <c r="AD133" s="800"/>
      <c r="AE133" s="801"/>
      <c r="AF133" s="799">
        <v>2.1</v>
      </c>
      <c r="AG133" s="800"/>
      <c r="AH133" s="800"/>
      <c r="AI133" s="800"/>
      <c r="AJ133" s="801"/>
      <c r="AK133" s="799">
        <v>1.5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lRtlBSPY39L78+0hxmPpKKlUagml8MxbVxnIiPrVas9hSS5WZUqW0gkVVcohAA75mAYtHatV0rKyJCc3rs5OA==" saltValue="ROnBAnFJ2e5BdXeWA3uL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ovtqAi5iAze+D+zAYLsfTs0cNdj5ZJ8RLwEF689mj71gqP7LFJ+SoVnH/Yhfr2TYZWeMFVUrcv4J0vEsVqh0A==" saltValue="jlxnYI36cUuiAsHCdczl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YvKBJyth+cj+9lRVJq2U0ACkEBtAdXDE7xQsSLg7WGEaRwL2JEgw1n4wxEQY7Ah2kF1hTzv4F2EM+DJSptTjA==" saltValue="7C0iM+eaunhnJNdtde8G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4157293</v>
      </c>
      <c r="AP9" s="312">
        <v>64041</v>
      </c>
      <c r="AQ9" s="313">
        <v>57145</v>
      </c>
      <c r="AR9" s="314">
        <v>12.1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329892</v>
      </c>
      <c r="AP10" s="315">
        <v>5082</v>
      </c>
      <c r="AQ10" s="316">
        <v>3801</v>
      </c>
      <c r="AR10" s="317">
        <v>33.700000000000003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980688</v>
      </c>
      <c r="AP11" s="315">
        <v>15107</v>
      </c>
      <c r="AQ11" s="316">
        <v>6723</v>
      </c>
      <c r="AR11" s="317">
        <v>124.7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82224</v>
      </c>
      <c r="AP12" s="315">
        <v>1267</v>
      </c>
      <c r="AQ12" s="316">
        <v>959</v>
      </c>
      <c r="AR12" s="317">
        <v>32.1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149424</v>
      </c>
      <c r="AP14" s="315">
        <v>2302</v>
      </c>
      <c r="AQ14" s="316">
        <v>2728</v>
      </c>
      <c r="AR14" s="317">
        <v>-15.6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27020</v>
      </c>
      <c r="AP15" s="315">
        <v>416</v>
      </c>
      <c r="AQ15" s="316">
        <v>1349</v>
      </c>
      <c r="AR15" s="317">
        <v>-69.2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-313765</v>
      </c>
      <c r="AP16" s="315">
        <v>-4833</v>
      </c>
      <c r="AQ16" s="316">
        <v>-4270</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5412776</v>
      </c>
      <c r="AP17" s="315">
        <v>83381</v>
      </c>
      <c r="AQ17" s="316">
        <v>68438</v>
      </c>
      <c r="AR17" s="317">
        <v>21.8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7.1</v>
      </c>
      <c r="AP21" s="328">
        <v>6.23</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97</v>
      </c>
      <c r="AP22" s="333">
        <v>98.5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1327416</v>
      </c>
      <c r="AP32" s="342">
        <v>20448</v>
      </c>
      <c r="AQ32" s="343">
        <v>33979</v>
      </c>
      <c r="AR32" s="344">
        <v>-39.799999999999997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15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1113929</v>
      </c>
      <c r="AP35" s="342">
        <v>17160</v>
      </c>
      <c r="AQ35" s="343">
        <v>9031</v>
      </c>
      <c r="AR35" s="344">
        <v>90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170913</v>
      </c>
      <c r="AP36" s="342">
        <v>2633</v>
      </c>
      <c r="AQ36" s="343">
        <v>1893</v>
      </c>
      <c r="AR36" s="344">
        <v>39.1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t="s">
        <v>508</v>
      </c>
      <c r="AP37" s="342" t="s">
        <v>508</v>
      </c>
      <c r="AQ37" s="343">
        <v>1352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-654016</v>
      </c>
      <c r="AP39" s="342">
        <v>-10075</v>
      </c>
      <c r="AQ39" s="343">
        <v>-6634</v>
      </c>
      <c r="AR39" s="344">
        <v>51.9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-1855240</v>
      </c>
      <c r="AP40" s="342">
        <v>-28579</v>
      </c>
      <c r="AQ40" s="343">
        <v>-28305</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103002</v>
      </c>
      <c r="AP41" s="342">
        <v>1587</v>
      </c>
      <c r="AQ41" s="343">
        <v>11332</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1447618</v>
      </c>
      <c r="AN51" s="364">
        <v>21755</v>
      </c>
      <c r="AO51" s="365">
        <v>40.200000000000003</v>
      </c>
      <c r="AP51" s="366">
        <v>66255</v>
      </c>
      <c r="AQ51" s="367">
        <v>3.6</v>
      </c>
      <c r="AR51" s="368">
        <v>36.6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1051261</v>
      </c>
      <c r="AN52" s="372">
        <v>15798</v>
      </c>
      <c r="AO52" s="373">
        <v>62</v>
      </c>
      <c r="AP52" s="374">
        <v>31822</v>
      </c>
      <c r="AQ52" s="375">
        <v>8.8000000000000007</v>
      </c>
      <c r="AR52" s="376">
        <v>53.2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1339342</v>
      </c>
      <c r="AN53" s="364">
        <v>20257</v>
      </c>
      <c r="AO53" s="365">
        <v>-6.9</v>
      </c>
      <c r="AP53" s="366">
        <v>47278</v>
      </c>
      <c r="AQ53" s="367">
        <v>-28.6</v>
      </c>
      <c r="AR53" s="368">
        <v>21.7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1201274</v>
      </c>
      <c r="AN54" s="372">
        <v>18169</v>
      </c>
      <c r="AO54" s="373">
        <v>15</v>
      </c>
      <c r="AP54" s="374">
        <v>24096</v>
      </c>
      <c r="AQ54" s="375">
        <v>-24.3</v>
      </c>
      <c r="AR54" s="376">
        <v>39.299999999999997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1439135</v>
      </c>
      <c r="AN55" s="364">
        <v>21890</v>
      </c>
      <c r="AO55" s="365">
        <v>8.1</v>
      </c>
      <c r="AP55" s="366">
        <v>44504</v>
      </c>
      <c r="AQ55" s="367">
        <v>-5.9</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924935</v>
      </c>
      <c r="AN56" s="372">
        <v>14069</v>
      </c>
      <c r="AO56" s="373">
        <v>-22.6</v>
      </c>
      <c r="AP56" s="374">
        <v>25876</v>
      </c>
      <c r="AQ56" s="375">
        <v>7.4</v>
      </c>
      <c r="AR56" s="376">
        <v>-30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3186406</v>
      </c>
      <c r="AN57" s="364">
        <v>48788</v>
      </c>
      <c r="AO57" s="365">
        <v>122.9</v>
      </c>
      <c r="AP57" s="366">
        <v>47820</v>
      </c>
      <c r="AQ57" s="367">
        <v>7.5</v>
      </c>
      <c r="AR57" s="368">
        <v>115.4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2032322</v>
      </c>
      <c r="AN58" s="372">
        <v>31118</v>
      </c>
      <c r="AO58" s="373">
        <v>121.2</v>
      </c>
      <c r="AP58" s="374">
        <v>25855</v>
      </c>
      <c r="AQ58" s="375">
        <v>-0.1</v>
      </c>
      <c r="AR58" s="376">
        <v>121.3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788256</v>
      </c>
      <c r="AN59" s="364">
        <v>12143</v>
      </c>
      <c r="AO59" s="365">
        <v>-75.099999999999994</v>
      </c>
      <c r="AP59" s="366">
        <v>41934</v>
      </c>
      <c r="AQ59" s="367">
        <v>-12.3</v>
      </c>
      <c r="AR59" s="368">
        <v>-62.8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670509</v>
      </c>
      <c r="AN60" s="372">
        <v>10329</v>
      </c>
      <c r="AO60" s="373">
        <v>-66.8</v>
      </c>
      <c r="AP60" s="374">
        <v>23352</v>
      </c>
      <c r="AQ60" s="375">
        <v>-9.6999999999999993</v>
      </c>
      <c r="AR60" s="376">
        <v>-57.1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1640151</v>
      </c>
      <c r="AN61" s="379">
        <v>24967</v>
      </c>
      <c r="AO61" s="380">
        <v>17.8</v>
      </c>
      <c r="AP61" s="381">
        <v>49558</v>
      </c>
      <c r="AQ61" s="382">
        <v>-7.1</v>
      </c>
      <c r="AR61" s="368">
        <v>24.9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1176060</v>
      </c>
      <c r="AN62" s="372">
        <v>17897</v>
      </c>
      <c r="AO62" s="373">
        <v>21.8</v>
      </c>
      <c r="AP62" s="374">
        <v>26200</v>
      </c>
      <c r="AQ62" s="375">
        <v>-3.6</v>
      </c>
      <c r="AR62" s="376">
        <v>25.4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Qz8SFQNMmI5ePE2N4M37uBM3ohe5hE0tofTP8fSo7TQlspe1HNGR/hg/rEtne6vcxEVD0ovh359HgKpQbUXDw==" saltValue="E/OyA3pDUICTqPHl85d+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PJ59bRFuQw3TjroCOqrk2GGek2SVOGZcIsOq1IF1tHve6NZDTwN+aCXWjpnKyM+XI1ygqoIO5L28BroAoXlA==" saltValue="EoKqfKrqZcEA6yIFez1M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vvr3wv6cVgVj/YfP+2En1ImYLOaycdp/04SPMkvo/nA9PgkviHkarOThxruOEKpUTfnV56hl+IbvokLG9LyVQ==" saltValue="5jU8OCume5DufBINif7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14.28</v>
      </c>
      <c r="G47" s="12">
        <v>12.6</v>
      </c>
      <c r="H47" s="12">
        <v>11.93</v>
      </c>
      <c r="I47" s="12">
        <v>11.14</v>
      </c>
      <c r="J47" s="13">
        <v>11.15</v>
      </c>
    </row>
    <row r="48" spans="2:10" ht="57.75" customHeight="1" x14ac:dyDescent="0.15">
      <c r="B48" s="14"/>
      <c r="C48" s="1234" t="s">
        <v>4</v>
      </c>
      <c r="D48" s="1234"/>
      <c r="E48" s="1235"/>
      <c r="F48" s="15">
        <v>0.11</v>
      </c>
      <c r="G48" s="16">
        <v>0.11</v>
      </c>
      <c r="H48" s="16">
        <v>0.11</v>
      </c>
      <c r="I48" s="16">
        <v>0.11</v>
      </c>
      <c r="J48" s="17">
        <v>2.21</v>
      </c>
    </row>
    <row r="49" spans="2:10" ht="57.75" customHeight="1" thickBot="1" x14ac:dyDescent="0.2">
      <c r="B49" s="18"/>
      <c r="C49" s="1236" t="s">
        <v>5</v>
      </c>
      <c r="D49" s="1236"/>
      <c r="E49" s="1237"/>
      <c r="F49" s="19" t="s">
        <v>554</v>
      </c>
      <c r="G49" s="20" t="s">
        <v>555</v>
      </c>
      <c r="H49" s="20" t="s">
        <v>556</v>
      </c>
      <c r="I49" s="20" t="s">
        <v>557</v>
      </c>
      <c r="J49" s="21">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OpObCqZhRIbepC6mvWk5cz88AseSMrYB837U9y+HdAS0GuTLdUGB4am0d/DDK7kLAZwtW1fKCeHe1PT+s+lcA==" saltValue="GyjcQm1z2Lc2u3N5txSY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2020-09-14T02:05:02Z</cp:lastPrinted>
  <dcterms:created xsi:type="dcterms:W3CDTF">2020-02-10T04:45:08Z</dcterms:created>
  <dcterms:modified xsi:type="dcterms:W3CDTF">2020-09-30T02:46:46Z</dcterms:modified>
</cp:coreProperties>
</file>