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<sst xmlns="http://schemas.openxmlformats.org/spreadsheetml/2006/main" count="1129" uniqueCount="610">
  <si>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</si>
  <si>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</si>
  <si>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</si>
  <si>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</si>
  <si>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</si>
  <si>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</si>
  <si>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</si>
  <si>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</si>
  <si>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</si>
  <si>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</si>
  <si>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</si>
  <si>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</si>
  <si>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</si>
  <si>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</si>
  <si>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</si>
  <si>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</si>
  <si>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</si>
  <si>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</si>
  <si>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</si>
  <si>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</si>
  <si>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</si>
  <si>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</si>
  <si>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</si>
  <si>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</si>
  <si>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</si>
  <si>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</si>
  <si>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</si>
  <si>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</si>
  <si>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</si>
  <si>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</si>
  <si>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</si>
  <si>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</si>
  <si>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</si>
  <si>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</si>
  <si>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</si>
  <si>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</si>
  <si>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</si>
  <si>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</si>
  <si>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</si>
  <si>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</si>
  <si>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</si>
  <si>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</si>
  <si>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</si>
  <si>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</si>
  <si>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</si>
  <si>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</si>
  <si>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</si>
  <si>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</si>
  <si>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</si>
  <si>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</si>
  <si>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</si>
  <si>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</si>
  <si>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</si>
  <si>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</si>
  <si>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</si>
  <si>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</si>
  <si>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</si>
  <si>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</si>
  <si>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</si>
  <si>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</si>
  <si>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</si>
  <si>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</si>
  <si>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</si>
  <si>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</si>
  <si>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</si>
  <si>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</si>
  <si>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</si>
  <si>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</si>
  <si>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</si>
  <si>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</si>
  <si>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</si>
  <si>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</si>
  <si>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</si>
  <si>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</si>
  <si>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</si>
  <si>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</si>
  <si>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</si>
  <si>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</si>
  <si>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</si>
  <si>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</si>
  <si>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</si>
  <si>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</si>
  <si>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</si>
  <si>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</si>
  <si>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</si>
  <si>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</si>
  <si>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</si>
  <si>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</si>
  <si>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</si>
  <si>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</si>
  <si>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</si>
  <si>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</si>
  <si>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</si>
  <si>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</si>
  <si>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</si>
  <si>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</si>
  <si>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</si>
  <si>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</si>
  <si>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摂津市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</si>
  <si>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</si>
  <si>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</si>
  <si>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</si>
  <si>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</si>
  <si>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</si>
  <si>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</si>
  <si>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</si>
  <si>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</si>
  <si>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</si>
  <si>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</si>
  <si>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</si>
  <si>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</si>
  <si>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</si>
  <si>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</si>
  <si>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</si>
  <si>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</si>
  <si>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</si>
  <si>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</si>
  <si>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</si>
  <si>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</si>
  <si>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</si>
  <si>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</si>
  <si>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</si>
  <si>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</si>
  <si>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</si>
  <si>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</si>
  <si>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</si>
  <si>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</si>
  <si>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</si>
  <si>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</si>
  <si>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</si>
  <si>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</si>
  <si>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</si>
  <si>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</si>
  <si>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</si>
  <si>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</si>
  <si>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</si>
  <si>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</si>
  <si>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</si>
  <si>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</si>
  <si>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</si>
  <si>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</si>
  <si>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</si>
  <si>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</si>
  <si>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</si>
  <si>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</si>
  <si>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</si>
  <si>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</si>
  <si>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</si>
  <si>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</si>
  <si>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</si>
  <si>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</si>
  <si>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</si>
  <si>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</si>
  <si>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</si>
  <si>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</si>
  <si>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</si>
  <si>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</si>
  <si>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</si>
  <si>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</si>
  <si>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</si>
  <si>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</si>
  <si>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</si>
  <si>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</si>
  <si>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</si>
  <si>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</si>
  <si>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</si>
  <si>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</si>
  <si>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</si>
  <si>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</si>
  <si>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</si>
  <si>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</si>
  <si>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</si>
  <si>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</si>
  <si>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</si>
  <si>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</si>
  <si>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</si>
  <si>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</si>
  <si>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</si>
  <si>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</si>
  <si>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</si>
  <si>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</si>
  <si>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</si>
  <si>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</si>
  <si>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</si>
  <si>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</si>
  <si>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</si>
  <si>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</si>
  <si>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</si>
  <si>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</si>
  <si>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</si>
  <si>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</si>
  <si>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</si>
  <si>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</si>
  <si>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</si>
  <si>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</si>
  <si>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</si>
  <si>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</si>
  <si>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</si>
  <si>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</si>
  <si>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</si>
  <si>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</si>
  <si>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</si>
  <si>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</si>
  <si>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</si>
  <si>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</si>
  <si>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</si>
  <si>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</si>
  <si>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</si>
  <si>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</si>
  <si>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</si>
  <si>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</si>
  <si>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大阪府摂津市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</si>
  <si>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</si>
  <si>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</si>
  <si>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</si>
  <si>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</si>
  <si>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</si>
  <si>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</si>
  <si>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</si>
  <si>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</si>
  <si>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</si>
  <si>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</si>
  <si>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</si>
  <si>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</si>
  <si>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</si>
  <si>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</si>
  <si>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</si>
  <si>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</si>
  <si>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</si>
  <si>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</si>
  <si>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</si>
  <si>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</si>
  <si>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</si>
  <si>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</si>
  <si>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</si>
  <si>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</si>
  <si>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</si>
  <si>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</si>
  <si>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</si>
  <si>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</si>
  <si>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</si>
  <si>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</si>
  <si>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</si>
  <si>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</si>
  <si>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</si>
  <si>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</si>
  <si>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</si>
  <si>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</si>
  <si>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</si>
  <si>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</si>
  <si>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</si>
  <si>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</si>
  <si>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</si>
  <si>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</si>
  <si>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</si>
  <si>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</si>
  <si>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</si>
  <si>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</si>
  <si>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</si>
  <si>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</si>
  <si>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</si>
  <si>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</si>
  <si>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</si>
  <si>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</si>
  <si>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</si>
  <si>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</si>
  <si>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</si>
  <si>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</si>
  <si>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</si>
  <si>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</si>
  <si>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</si>
  <si>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</si>
  <si>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</si>
  <si>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</si>
  <si>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</si>
  <si>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</si>
  <si>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</si>
  <si>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</si>
  <si>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</si>
  <si>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</si>
  <si>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</si>
  <si>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</si>
  <si>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</si>
  <si>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</si>
  <si>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</si>
  <si>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</si>
  <si>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</si>
  <si>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</si>
  <si>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</si>
  <si>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</si>
  <si>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</si>
  <si>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</si>
  <si>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</si>
  <si>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</si>
  <si>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</si>
  <si>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</si>
  <si>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</si>
  <si>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</si>
  <si>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</si>
  <si>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</si>
  <si>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</si>
  <si>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</si>
  <si>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</si>
  <si>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</si>
  <si>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</si>
  <si>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</si>
  <si>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</si>
  <si>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</si>
  <si>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</si>
  <si>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</si>
  <si>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</si>
  <si>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</si>
  <si>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</si>
  <si>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</si>
  <si>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</si>
  <si>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</si>
  <si>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</si>
  <si>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</si>
  <si>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</si>
  <si>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</si>
  <si>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</si>
  <si>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</si>
  <si>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</si>
  <si>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</si>
  <si>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</si>
  <si>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</si>
  <si>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</si>
  <si>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</si>
  <si>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</si>
  <si>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</si>
  <si>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駐車場整備</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</si>
  <si>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</si>
  <si>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</si>
  <si>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</si>
  <si>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</si>
  <si>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</si>
  <si>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</si>
  <si>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</si>
  <si>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</si>
  <si>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</si>
  <si>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</si>
  <si>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</si>
  <si>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</si>
  <si>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</si>
  <si>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</si>
  <si>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</si>
  <si>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</si>
  <si>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</si>
  <si>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</si>
  <si>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</si>
  <si>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</si>
  <si>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</si>
  <si>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</si>
  <si>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</si>
  <si>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</si>
  <si>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</si>
  <si>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</si>
  <si>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</si>
  <si>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</si>
  <si>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</si>
  <si>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大阪府摂津市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</si>
  <si>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</si>
  <si>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</si>
  <si>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</si>
  <si>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</si>
  <si>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</si>
  <si>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</si>
  <si>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</si>
  <si>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</si>
  <si>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</si>
  <si>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</si>
  <si>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</si>
  <si>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</si>
  <si>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</si>
  <si>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</si>
  <si>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</si>
  <si>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</si>
  <si>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</si>
  <si>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</si>
  <si>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</si>
  <si>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</si>
  <si>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パートタイマー等退職金共済特別会計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</si>
  <si>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</si>
  <si>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</si>
  <si>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</si>
  <si>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</si>
  <si>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</si>
  <si>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</si>
  <si>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</si>
  <si>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</si>
  <si>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</si>
  <si>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</si>
  <si>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</si>
  <si>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</si>
  <si>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</si>
  <si>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</si>
  <si>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</si>
  <si>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</si>
  <si>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</si>
  <si>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摂津市水道事業会計</t>
    <phoneticPr fontId="5"/>
  </si>
  <si>
    <t>法適用企業</t>
    <phoneticPr fontId="5"/>
  </si>
  <si>
    <t>摂津市下水道事業会計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</si>
  <si>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</si>
  <si>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</si>
  <si>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</si>
  <si>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</si>
  <si>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</si>
  <si>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</si>
  <si>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</si>
  <si>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</si>
  <si>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</si>
  <si>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</si>
  <si>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</si>
  <si>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</si>
  <si>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</si>
  <si>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</si>
  <si>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</si>
  <si>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</si>
  <si>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</si>
  <si>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</si>
  <si>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</si>
  <si>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</si>
  <si>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</si>
  <si>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</si>
  <si>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</si>
  <si>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</si>
  <si>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</si>
  <si>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</si>
  <si>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</si>
  <si>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</si>
  <si>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</si>
  <si>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</si>
  <si>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</si>
  <si>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</si>
  <si>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</si>
  <si>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</si>
  <si>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</si>
  <si>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</si>
  <si>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</si>
  <si>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</si>
  <si>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</si>
  <si>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</si>
  <si>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</si>
  <si>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</si>
  <si>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</si>
  <si>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</si>
  <si>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</si>
  <si>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</si>
  <si>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</si>
  <si>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</si>
  <si>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</si>
  <si>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</si>
  <si>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</si>
  <si>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</si>
  <si>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</si>
  <si>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</si>
  <si>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</si>
  <si>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</si>
  <si>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</si>
  <si>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</si>
  <si>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</si>
  <si>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摂津市下水道事業会計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</si>
  <si>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</si>
  <si>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</si>
  <si>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摂津市水道事業会計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</si>
  <si>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</si>
  <si>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</si>
  <si>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</si>
  <si>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</si>
  <si>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</si>
  <si>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</si>
  <si>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</si>
  <si>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</si>
  <si>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</si>
  <si>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</si>
  <si>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</si>
  <si>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</si>
  <si>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</si>
  <si>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</si>
  <si>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</si>
  <si>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</si>
  <si>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</si>
  <si>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</si>
  <si>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</si>
  <si>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</si>
  <si>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</si>
  <si>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</si>
  <si>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</si>
  <si>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</si>
  <si>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</si>
  <si>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</si>
  <si>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</si>
  <si>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</si>
  <si>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</si>
  <si>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</si>
  <si>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</si>
  <si>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</si>
  <si>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</si>
  <si>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</si>
  <si>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</si>
  <si>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</si>
  <si>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</si>
  <si>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</si>
  <si>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</si>
  <si>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</si>
  <si>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</si>
  <si>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</si>
  <si>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</si>
  <si>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</si>
  <si>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</si>
  <si>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</si>
  <si>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</si>
  <si>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</si>
  <si>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</si>
  <si>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</si>
  <si>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</si>
  <si>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</si>
  <si>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</si>
  <si>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</si>
  <si>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</si>
  <si>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</si>
  <si>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</si>
  <si>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</si>
  <si>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</si>
  <si>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</si>
  <si>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</si>
  <si>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</si>
  <si>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</si>
  <si>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</si>
  <si>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</si>
  <si>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</si>
  <si>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</si>
  <si>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</si>
  <si>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</si>
  <si>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</si>
  <si>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</si>
  <si>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</si>
  <si>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</si>
  <si>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</si>
  <si>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</si>
  <si>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</si>
  <si>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</si>
  <si>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</si>
  <si>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</si>
  <si>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</si>
  <si>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</si>
  <si>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</si>
  <si>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</si>
  <si>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</si>
  <si>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</si>
  <si>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</si>
  <si>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</si>
  <si>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</si>
  <si>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</si>
  <si>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</si>
  <si>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</si>
  <si>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</si>
  <si>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2.30</t>
  </si>
  <si>
    <t>▲ 0.65</t>
  </si>
  <si>
    <t>摂津市水道事業会計</t>
  </si>
  <si>
    <t>摂津市下水道事業会計</t>
  </si>
  <si>
    <t>一般会計</t>
  </si>
  <si>
    <t>後期高齢者医療特別会計</t>
  </si>
  <si>
    <t>介護保険特別会計</t>
  </si>
  <si>
    <t>国民健康保険特別会計</t>
  </si>
  <si>
    <t>▲ 0.54</t>
  </si>
  <si>
    <t>パートタイマー等退職金共済特別会計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</si>
  <si>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</si>
  <si>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</si>
  <si>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</si>
  <si>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</si>
  <si>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</si>
  <si>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</si>
  <si>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</si>
  <si>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</si>
  <si>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</si>
  <si>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</si>
  <si>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</si>
  <si>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淀川右岸水防事務組合</t>
    <rPh sb="0" eb="2">
      <t>ヨドガワ</t>
    </rPh>
    <rPh sb="2" eb="4">
      <t>ウガン</t>
    </rPh>
    <rPh sb="4" eb="6">
      <t>スイボウ</t>
    </rPh>
    <rPh sb="6" eb="8">
      <t>ジム</t>
    </rPh>
    <rPh sb="8" eb="10">
      <t>クミアイ</t>
    </rPh>
    <phoneticPr fontId="30"/>
  </si>
  <si>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30"/>
  </si>
  <si>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</si>
  <si>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30"/>
  </si>
  <si>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30"/>
  </si>
  <si>
    <t>摂津市施設管理公社</t>
    <rPh sb="0" eb="3">
      <t>セッツシ</t>
    </rPh>
    <rPh sb="3" eb="5">
      <t>シセツ</t>
    </rPh>
    <rPh sb="5" eb="7">
      <t>カンリ</t>
    </rPh>
    <rPh sb="7" eb="9">
      <t>コウシャ</t>
    </rPh>
    <phoneticPr fontId="2"/>
  </si>
  <si>
    <t>摂津都市開発</t>
    <rPh sb="0" eb="2">
      <t>セッツ</t>
    </rPh>
    <rPh sb="2" eb="4">
      <t>トシ</t>
    </rPh>
    <rPh sb="4" eb="6">
      <t>カイハツ</t>
    </rPh>
    <phoneticPr fontId="2"/>
  </si>
  <si>
    <t>摂津市保健センター</t>
    <rPh sb="0" eb="3">
      <t>セッツシ</t>
    </rPh>
    <rPh sb="3" eb="5">
      <t>ホケン</t>
    </rPh>
    <phoneticPr fontId="2"/>
  </si>
  <si>
    <t>摂津市土地開発公社</t>
    <rPh sb="0" eb="3">
      <t>セッツシ</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</si>
  <si>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</si>
  <si>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</si>
  <si>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</si>
  <si>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</si>
  <si>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</si>
  <si>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</si>
  <si>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11"/>
  </si>
  <si>
    <t>環境基金</t>
    <rPh sb="0" eb="2">
      <t>カンキョウ</t>
    </rPh>
    <rPh sb="2" eb="4">
      <t>キキン</t>
    </rPh>
    <phoneticPr fontId="11"/>
  </si>
  <si>
    <t>国際交流基金</t>
    <rPh sb="0" eb="2">
      <t>コクサイ</t>
    </rPh>
    <rPh sb="2" eb="4">
      <t>コウリュウ</t>
    </rPh>
    <rPh sb="4" eb="6">
      <t>キキン</t>
    </rPh>
    <phoneticPr fontId="11"/>
  </si>
  <si>
    <t>緑化基金</t>
    <rPh sb="0" eb="2">
      <t>リョクカ</t>
    </rPh>
    <rPh sb="2" eb="4">
      <t>キキン</t>
    </rPh>
    <phoneticPr fontId="11"/>
  </si>
  <si>
    <t>パートタイマー等退職金共済積立基金</t>
    <rPh sb="7" eb="8">
      <t>トウ</t>
    </rPh>
    <rPh sb="8" eb="10">
      <t>タイショク</t>
    </rPh>
    <rPh sb="10" eb="11">
      <t>キン</t>
    </rPh>
    <rPh sb="11" eb="13">
      <t>キョウサイ</t>
    </rPh>
    <rPh sb="13" eb="15">
      <t>ツミタテ</t>
    </rPh>
    <rPh sb="15" eb="17">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</si>
  <si>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</si>
  <si>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</si>
  <si>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</si>
  <si>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地方債の新規発行額を元金償還金以内に抑制していることから、将来負担比率の数値が「－（数値なし）」となっている。
　両指標とも類似団体内平均値を下回っているが、産業都市である本市の特徴から、景気の動向により法人税等の収入が大幅に増減する等、自助努力の及ばない要因で標準財政規模が増減することを勘案すると、中長期的な視点に立って、今後も適正な公債管理に努めていく必要がある。また、今後の施設の老朽化に備え、公共施設等総合管理計画に基づく取り組みを実施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</si>
  <si>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</si>
  <si>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</si>
  <si>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</si>
  <si>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</si>
  <si>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</si>
  <si>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</si>
  <si>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30年度の実質公債費比率は、単年度1.1％、三か年平均1.9％となった。元利償還金については、新規発行額を元金償還金以内に抑制していることで減少傾向となっている。準元利償還金については、一般会計と同様に新規発行の抑制に努め、平成30年度は繰出金が減額となっている。なお、将来負担比率は前年度に引き続き「-（数値なし）」となっている。
　両指標ともに類似団体内平均値を下回っており、短期的には健全化基準を超えることは考えられないが、産業都市である本市の特徴から、景気の動向により法人税等の収入が大幅に増減する等、自助努力の及ばない要因で標準財政規模が増減することを勘案すると、中長期的な視点に立って、今後も適正な公債管理に努め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</si>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</sst>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5AB0-49D9-891F-70FF91D23B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27654</c:v>
                </c:pt>
                <c:pt idx="1">
                  <c:v>36044</c:v>
                </c:pt>
                <c:pt idx="2">
                  <c:v>22727</c:v>
                </c:pt>
                <c:pt idx="3">
                  <c:v>25701</c:v>
                </c:pt>
                <c:pt idx="4">
                  <c:v>21006</c:v>
                </c:pt>
              </c:numCache>
            </c:numRef>
          </c:val>
          <c:smooth val="0"/>
          <c:extLst>
            <c:ext xmlns:c16="http://schemas.microsoft.com/office/drawing/2014/chart" uri="{C3380CC4-5D6E-409C-BE32-E72D297353CC}">
              <c16:uniqueId val="{00000001-5AB0-49D9-891F-70FF91D23B8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1.59</c:v>
                </c:pt>
                <c:pt idx="1">
                  <c:v>1.85</c:v>
                </c:pt>
                <c:pt idx="2">
                  <c:v>1.48</c:v>
                </c:pt>
                <c:pt idx="3">
                  <c:v>1.0900000000000001</c:v>
                </c:pt>
                <c:pt idx="4">
                  <c:v>2.15</c:v>
                </c:pt>
              </c:numCache>
            </c:numRef>
          </c:val>
          <c:extLst>
            <c:ext xmlns:c16="http://schemas.microsoft.com/office/drawing/2014/chart" uri="{C3380CC4-5D6E-409C-BE32-E72D297353CC}">
              <c16:uniqueId val="{00000000-E023-41E3-BB7F-E8DD05BA72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29.24</c:v>
                </c:pt>
                <c:pt idx="1">
                  <c:v>31.87</c:v>
                </c:pt>
                <c:pt idx="2">
                  <c:v>29.99</c:v>
                </c:pt>
                <c:pt idx="3">
                  <c:v>25.7</c:v>
                </c:pt>
                <c:pt idx="4">
                  <c:v>24.76</c:v>
                </c:pt>
              </c:numCache>
            </c:numRef>
          </c:val>
          <c:extLst>
            <c:ext xmlns:c16="http://schemas.microsoft.com/office/drawing/2014/chart" uri="{C3380CC4-5D6E-409C-BE32-E72D297353CC}">
              <c16:uniqueId val="{00000001-E023-41E3-BB7F-E8DD05BA727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c:v>
                </c:pt>
                <c:pt idx="1">
                  <c:v>4.1399999999999997</c:v>
                </c:pt>
                <c:pt idx="2">
                  <c:v>2.86</c:v>
                </c:pt>
                <c:pt idx="3">
                  <c:v>-2.2999999999999998</c:v>
                </c:pt>
                <c:pt idx="4">
                  <c:v>-0.65</c:v>
                </c:pt>
              </c:numCache>
            </c:numRef>
          </c:val>
          <c:smooth val="0"/>
          <c:extLst>
            <c:ext xmlns:c16="http://schemas.microsoft.com/office/drawing/2014/chart" uri="{C3380CC4-5D6E-409C-BE32-E72D297353CC}">
              <c16:uniqueId val="{00000002-E023-41E3-BB7F-E8DD05BA727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0.05</c:v>
                </c:pt>
                <c:pt idx="2">
                  <c:v>#N/A</c:v>
                </c:pt>
                <c:pt idx="3">
                  <c:v>0.09</c:v>
                </c:pt>
                <c:pt idx="4">
                  <c:v>#N/A</c:v>
                </c:pt>
                <c:pt idx="5">
                  <c:v>0.85</c:v>
                </c:pt>
                <c:pt idx="6">
                  <c:v>0</c:v>
                </c:pt>
                <c:pt idx="7">
                  <c:v>0</c:v>
                </c:pt>
                <c:pt idx="8">
                  <c:v>0</c:v>
                </c:pt>
                <c:pt idx="9">
                  <c:v>0</c:v>
                </c:pt>
              </c:numCache>
            </c:numRef>
          </c:val>
          <c:extLst>
            <c:ext xmlns:c16="http://schemas.microsoft.com/office/drawing/2014/chart" uri="{C3380CC4-5D6E-409C-BE32-E72D297353CC}">
              <c16:uniqueId val="{00000000-3E77-4F54-A24D-3C52ECBEF7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77-4F54-A24D-3C52ECBEF7D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E77-4F54-A24D-3C52ECBEF7D9}"/>
            </c:ext>
          </c:extLst>
        </c:ser>
        <c:ser>
          <c:idx val="3"/>
          <c:order val="3"/>
          <c:tx>
            <c:strRef>
              <c:f>データシート!$A$30</c:f>
              <c:strCache>
                <c:ptCount val="1"/>
                <c:pt idx="0">
                  <c:v>パートタイマー等退職金共済特別会計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E77-4F54-A24D-3C52ECBEF7D9}"/>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0.54</c:v>
                </c:pt>
                <c:pt idx="1">
                  <c:v>#N/A</c:v>
                </c:pt>
                <c:pt idx="2">
                  <c:v>#N/A</c:v>
                </c:pt>
                <c:pt idx="3">
                  <c:v>0.91</c:v>
                </c:pt>
                <c:pt idx="4">
                  <c:v>#N/A</c:v>
                </c:pt>
                <c:pt idx="5">
                  <c:v>1.94</c:v>
                </c:pt>
                <c:pt idx="6">
                  <c:v>#N/A</c:v>
                </c:pt>
                <c:pt idx="7">
                  <c:v>2.72</c:v>
                </c:pt>
                <c:pt idx="8">
                  <c:v>#N/A</c:v>
                </c:pt>
                <c:pt idx="9">
                  <c:v>0.15</c:v>
                </c:pt>
              </c:numCache>
            </c:numRef>
          </c:val>
          <c:extLst>
            <c:ext xmlns:c16="http://schemas.microsoft.com/office/drawing/2014/chart" uri="{C3380CC4-5D6E-409C-BE32-E72D297353CC}">
              <c16:uniqueId val="{00000004-3E77-4F54-A24D-3C52ECBEF7D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0.75</c:v>
                </c:pt>
                <c:pt idx="2">
                  <c:v>#N/A</c:v>
                </c:pt>
                <c:pt idx="3">
                  <c:v>0.66</c:v>
                </c:pt>
                <c:pt idx="4">
                  <c:v>#N/A</c:v>
                </c:pt>
                <c:pt idx="5">
                  <c:v>1.5</c:v>
                </c:pt>
                <c:pt idx="6">
                  <c:v>#N/A</c:v>
                </c:pt>
                <c:pt idx="7">
                  <c:v>1.87</c:v>
                </c:pt>
                <c:pt idx="8">
                  <c:v>#N/A</c:v>
                </c:pt>
                <c:pt idx="9">
                  <c:v>0.21</c:v>
                </c:pt>
              </c:numCache>
            </c:numRef>
          </c:val>
          <c:extLst>
            <c:ext xmlns:c16="http://schemas.microsoft.com/office/drawing/2014/chart" uri="{C3380CC4-5D6E-409C-BE32-E72D297353CC}">
              <c16:uniqueId val="{00000005-3E77-4F54-A24D-3C52ECBEF7D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0.19</c:v>
                </c:pt>
                <c:pt idx="2">
                  <c:v>#N/A</c:v>
                </c:pt>
                <c:pt idx="3">
                  <c:v>0.2</c:v>
                </c:pt>
                <c:pt idx="4">
                  <c:v>#N/A</c:v>
                </c:pt>
                <c:pt idx="5">
                  <c:v>0.37</c:v>
                </c:pt>
                <c:pt idx="6">
                  <c:v>#N/A</c:v>
                </c:pt>
                <c:pt idx="7">
                  <c:v>0.22</c:v>
                </c:pt>
                <c:pt idx="8">
                  <c:v>#N/A</c:v>
                </c:pt>
                <c:pt idx="9">
                  <c:v>0.25</c:v>
                </c:pt>
              </c:numCache>
            </c:numRef>
          </c:val>
          <c:extLst>
            <c:ext xmlns:c16="http://schemas.microsoft.com/office/drawing/2014/chart" uri="{C3380CC4-5D6E-409C-BE32-E72D297353CC}">
              <c16:uniqueId val="{00000006-3E77-4F54-A24D-3C52ECBEF7D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1.58</c:v>
                </c:pt>
                <c:pt idx="2">
                  <c:v>#N/A</c:v>
                </c:pt>
                <c:pt idx="3">
                  <c:v>1.84</c:v>
                </c:pt>
                <c:pt idx="4">
                  <c:v>#N/A</c:v>
                </c:pt>
                <c:pt idx="5">
                  <c:v>1.47</c:v>
                </c:pt>
                <c:pt idx="6">
                  <c:v>#N/A</c:v>
                </c:pt>
                <c:pt idx="7">
                  <c:v>1.08</c:v>
                </c:pt>
                <c:pt idx="8">
                  <c:v>#N/A</c:v>
                </c:pt>
                <c:pt idx="9">
                  <c:v>2.14</c:v>
                </c:pt>
              </c:numCache>
            </c:numRef>
          </c:val>
          <c:extLst>
            <c:ext xmlns:c16="http://schemas.microsoft.com/office/drawing/2014/chart" uri="{C3380CC4-5D6E-409C-BE32-E72D297353CC}">
              <c16:uniqueId val="{00000007-3E77-4F54-A24D-3C52ECBEF7D9}"/>
            </c:ext>
          </c:extLst>
        </c:ser>
        <c:ser>
          <c:idx val="8"/>
          <c:order val="8"/>
          <c:tx>
            <c:strRef>
              <c:f>データシート!$A$35</c:f>
              <c:strCache>
                <c:ptCount val="1"/>
                <c:pt idx="0">
                  <c:v>摂津市下水道事業会計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2.1</c:v>
                </c:pt>
                <c:pt idx="8">
                  <c:v>#N/A</c:v>
                </c:pt>
                <c:pt idx="9">
                  <c:v>2.58</c:v>
                </c:pt>
              </c:numCache>
            </c:numRef>
          </c:val>
          <c:extLst>
            <c:ext xmlns:c16="http://schemas.microsoft.com/office/drawing/2014/chart" uri="{C3380CC4-5D6E-409C-BE32-E72D297353CC}">
              <c16:uniqueId val="{00000008-3E77-4F54-A24D-3C52ECBEF7D9}"/>
            </c:ext>
          </c:extLst>
        </c:ser>
        <c:ser>
          <c:idx val="9"/>
          <c:order val="9"/>
          <c:tx>
            <c:strRef>
              <c:f>データシート!$A$36</c:f>
              <c:strCache>
                <c:ptCount val="1"/>
                <c:pt idx="0">
                  <c:v>摂津市水道事業会計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15.9</c:v>
                </c:pt>
                <c:pt idx="2">
                  <c:v>#N/A</c:v>
                </c:pt>
                <c:pt idx="3">
                  <c:v>16.39</c:v>
                </c:pt>
                <c:pt idx="4">
                  <c:v>#N/A</c:v>
                </c:pt>
                <c:pt idx="5">
                  <c:v>16.41</c:v>
                </c:pt>
                <c:pt idx="6">
                  <c:v>#N/A</c:v>
                </c:pt>
                <c:pt idx="7">
                  <c:v>16.75</c:v>
                </c:pt>
                <c:pt idx="8">
                  <c:v>#N/A</c:v>
                </c:pt>
                <c:pt idx="9">
                  <c:v>17.86</c:v>
                </c:pt>
              </c:numCache>
            </c:numRef>
          </c:val>
          <c:extLst>
            <c:ext xmlns:c16="http://schemas.microsoft.com/office/drawing/2014/chart" uri="{C3380CC4-5D6E-409C-BE32-E72D297353CC}">
              <c16:uniqueId val="{00000009-3E77-4F54-A24D-3C52ECBEF7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4095</c:v>
                </c:pt>
                <c:pt idx="5">
                  <c:v>4004</c:v>
                </c:pt>
                <c:pt idx="8">
                  <c:v>4047</c:v>
                </c:pt>
                <c:pt idx="11">
                  <c:v>4054</c:v>
                </c:pt>
                <c:pt idx="14">
                  <c:v>4007</c:v>
                </c:pt>
              </c:numCache>
            </c:numRef>
          </c:val>
          <c:extLst>
            <c:ext xmlns:c16="http://schemas.microsoft.com/office/drawing/2014/chart" uri="{C3380CC4-5D6E-409C-BE32-E72D297353CC}">
              <c16:uniqueId val="{00000000-DCEB-486F-A6EA-1849127F28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EB-486F-A6EA-1849127F28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c:v>
                </c:pt>
                <c:pt idx="3">
                  <c:v>9</c:v>
                </c:pt>
                <c:pt idx="6">
                  <c:v>8</c:v>
                </c:pt>
                <c:pt idx="9">
                  <c:v>8</c:v>
                </c:pt>
                <c:pt idx="12">
                  <c:v>60</c:v>
                </c:pt>
              </c:numCache>
            </c:numRef>
          </c:val>
          <c:extLst>
            <c:ext xmlns:c16="http://schemas.microsoft.com/office/drawing/2014/chart" uri="{C3380CC4-5D6E-409C-BE32-E72D297353CC}">
              <c16:uniqueId val="{00000002-DCEB-486F-A6EA-1849127F28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EB-486F-A6EA-1849127F28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1636</c:v>
                </c:pt>
                <c:pt idx="3">
                  <c:v>1580</c:v>
                </c:pt>
                <c:pt idx="6">
                  <c:v>1943</c:v>
                </c:pt>
                <c:pt idx="9">
                  <c:v>1706</c:v>
                </c:pt>
                <c:pt idx="12">
                  <c:v>1636</c:v>
                </c:pt>
              </c:numCache>
            </c:numRef>
          </c:val>
          <c:extLst>
            <c:ext xmlns:c16="http://schemas.microsoft.com/office/drawing/2014/chart" uri="{C3380CC4-5D6E-409C-BE32-E72D297353CC}">
              <c16:uniqueId val="{00000004-DCEB-486F-A6EA-1849127F28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EB-486F-A6EA-1849127F28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EB-486F-A6EA-1849127F28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3284</c:v>
                </c:pt>
                <c:pt idx="3">
                  <c:v>3049</c:v>
                </c:pt>
                <c:pt idx="6">
                  <c:v>2617</c:v>
                </c:pt>
                <c:pt idx="9">
                  <c:v>2595</c:v>
                </c:pt>
                <c:pt idx="12">
                  <c:v>2497</c:v>
                </c:pt>
              </c:numCache>
            </c:numRef>
          </c:val>
          <c:extLst>
            <c:ext xmlns:c16="http://schemas.microsoft.com/office/drawing/2014/chart" uri="{C3380CC4-5D6E-409C-BE32-E72D297353CC}">
              <c16:uniqueId val="{00000007-DCEB-486F-A6EA-1849127F28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834</c:v>
                </c:pt>
                <c:pt idx="2">
                  <c:v>#N/A</c:v>
                </c:pt>
                <c:pt idx="3">
                  <c:v>#N/A</c:v>
                </c:pt>
                <c:pt idx="4">
                  <c:v>634</c:v>
                </c:pt>
                <c:pt idx="5">
                  <c:v>#N/A</c:v>
                </c:pt>
                <c:pt idx="6">
                  <c:v>#N/A</c:v>
                </c:pt>
                <c:pt idx="7">
                  <c:v>521</c:v>
                </c:pt>
                <c:pt idx="8">
                  <c:v>#N/A</c:v>
                </c:pt>
                <c:pt idx="9">
                  <c:v>#N/A</c:v>
                </c:pt>
                <c:pt idx="10">
                  <c:v>255</c:v>
                </c:pt>
                <c:pt idx="11">
                  <c:v>#N/A</c:v>
                </c:pt>
                <c:pt idx="12">
                  <c:v>#N/A</c:v>
                </c:pt>
                <c:pt idx="13">
                  <c:v>186</c:v>
                </c:pt>
                <c:pt idx="14">
                  <c:v>#N/A</c:v>
                </c:pt>
              </c:numCache>
            </c:numRef>
          </c:val>
          <c:smooth val="0"/>
          <c:extLst>
            <c:ext xmlns:c16="http://schemas.microsoft.com/office/drawing/2014/chart" uri="{C3380CC4-5D6E-409C-BE32-E72D297353CC}">
              <c16:uniqueId val="{00000008-DCEB-486F-A6EA-1849127F28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31689</c:v>
                </c:pt>
                <c:pt idx="5">
                  <c:v>32048</c:v>
                </c:pt>
                <c:pt idx="8">
                  <c:v>31142</c:v>
                </c:pt>
                <c:pt idx="11">
                  <c:v>29431</c:v>
                </c:pt>
                <c:pt idx="14">
                  <c:v>27974</c:v>
                </c:pt>
              </c:numCache>
            </c:numRef>
          </c:val>
          <c:extLst>
            <c:ext xmlns:c16="http://schemas.microsoft.com/office/drawing/2014/chart" uri="{C3380CC4-5D6E-409C-BE32-E72D297353CC}">
              <c16:uniqueId val="{00000000-C3A9-44AD-8491-EAC8DCCAB4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15342</c:v>
                </c:pt>
                <c:pt idx="5">
                  <c:v>14479</c:v>
                </c:pt>
                <c:pt idx="8">
                  <c:v>13890</c:v>
                </c:pt>
                <c:pt idx="11">
                  <c:v>14554</c:v>
                </c:pt>
                <c:pt idx="14">
                  <c:v>14674</c:v>
                </c:pt>
              </c:numCache>
            </c:numRef>
          </c:val>
          <c:extLst>
            <c:ext xmlns:c16="http://schemas.microsoft.com/office/drawing/2014/chart" uri="{C3380CC4-5D6E-409C-BE32-E72D297353CC}">
              <c16:uniqueId val="{00000001-C3A9-44AD-8491-EAC8DCCAB4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7722</c:v>
                </c:pt>
                <c:pt idx="5">
                  <c:v>15249</c:v>
                </c:pt>
                <c:pt idx="8">
                  <c:v>15008</c:v>
                </c:pt>
                <c:pt idx="11">
                  <c:v>14567</c:v>
                </c:pt>
                <c:pt idx="14">
                  <c:v>14854</c:v>
                </c:pt>
              </c:numCache>
            </c:numRef>
          </c:val>
          <c:extLst>
            <c:ext xmlns:c16="http://schemas.microsoft.com/office/drawing/2014/chart" uri="{C3380CC4-5D6E-409C-BE32-E72D297353CC}">
              <c16:uniqueId val="{00000002-C3A9-44AD-8491-EAC8DCCAB4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A9-44AD-8491-EAC8DCCAB4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A9-44AD-8491-EAC8DCCAB4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17</c:v>
                </c:pt>
                <c:pt idx="9">
                  <c:v>14</c:v>
                </c:pt>
                <c:pt idx="12">
                  <c:v>13</c:v>
                </c:pt>
              </c:numCache>
            </c:numRef>
          </c:val>
          <c:extLst>
            <c:ext xmlns:c16="http://schemas.microsoft.com/office/drawing/2014/chart" uri="{C3380CC4-5D6E-409C-BE32-E72D297353CC}">
              <c16:uniqueId val="{00000005-C3A9-44AD-8491-EAC8DCCAB4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4790</c:v>
                </c:pt>
                <c:pt idx="3">
                  <c:v>4625</c:v>
                </c:pt>
                <c:pt idx="6">
                  <c:v>4534</c:v>
                </c:pt>
                <c:pt idx="9">
                  <c:v>4398</c:v>
                </c:pt>
                <c:pt idx="12">
                  <c:v>4233</c:v>
                </c:pt>
              </c:numCache>
            </c:numRef>
          </c:val>
          <c:extLst>
            <c:ext xmlns:c16="http://schemas.microsoft.com/office/drawing/2014/chart" uri="{C3380CC4-5D6E-409C-BE32-E72D297353CC}">
              <c16:uniqueId val="{00000006-C3A9-44AD-8491-EAC8DCCAB4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A9-44AD-8491-EAC8DCCAB4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18950</c:v>
                </c:pt>
                <c:pt idx="3">
                  <c:v>17953</c:v>
                </c:pt>
                <c:pt idx="6">
                  <c:v>18187</c:v>
                </c:pt>
                <c:pt idx="9">
                  <c:v>18553</c:v>
                </c:pt>
                <c:pt idx="12">
                  <c:v>17950</c:v>
                </c:pt>
              </c:numCache>
            </c:numRef>
          </c:val>
          <c:extLst>
            <c:ext xmlns:c16="http://schemas.microsoft.com/office/drawing/2014/chart" uri="{C3380CC4-5D6E-409C-BE32-E72D297353CC}">
              <c16:uniqueId val="{00000008-C3A9-44AD-8491-EAC8DCCAB4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306</c:v>
                </c:pt>
                <c:pt idx="3">
                  <c:v>91</c:v>
                </c:pt>
                <c:pt idx="6">
                  <c:v>82</c:v>
                </c:pt>
                <c:pt idx="9">
                  <c:v>863</c:v>
                </c:pt>
                <c:pt idx="12">
                  <c:v>531</c:v>
                </c:pt>
              </c:numCache>
            </c:numRef>
          </c:val>
          <c:extLst>
            <c:ext xmlns:c16="http://schemas.microsoft.com/office/drawing/2014/chart" uri="{C3380CC4-5D6E-409C-BE32-E72D297353CC}">
              <c16:uniqueId val="{00000009-C3A9-44AD-8491-EAC8DCCAB4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23598</c:v>
                </c:pt>
                <c:pt idx="3">
                  <c:v>23545</c:v>
                </c:pt>
                <c:pt idx="6">
                  <c:v>21706</c:v>
                </c:pt>
                <c:pt idx="9">
                  <c:v>20197</c:v>
                </c:pt>
                <c:pt idx="12">
                  <c:v>18531</c:v>
                </c:pt>
              </c:numCache>
            </c:numRef>
          </c:val>
          <c:extLst>
            <c:ext xmlns:c16="http://schemas.microsoft.com/office/drawing/2014/chart" uri="{C3380CC4-5D6E-409C-BE32-E72D297353CC}">
              <c16:uniqueId val="{0000000A-C3A9-44AD-8491-EAC8DCCAB42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A9-44AD-8491-EAC8DCCAB42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5576</c:v>
                </c:pt>
                <c:pt idx="1">
                  <c:v>5059</c:v>
                </c:pt>
                <c:pt idx="2">
                  <c:v>4667</c:v>
                </c:pt>
              </c:numCache>
            </c:numRef>
          </c:val>
          <c:extLst>
            <c:ext xmlns:c16="http://schemas.microsoft.com/office/drawing/2014/chart" uri="{C3380CC4-5D6E-409C-BE32-E72D297353CC}">
              <c16:uniqueId val="{00000000-433A-46AC-A878-FA01CA8295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4052</c:v>
                </c:pt>
                <c:pt idx="1">
                  <c:v>4056</c:v>
                </c:pt>
                <c:pt idx="2">
                  <c:v>3059</c:v>
                </c:pt>
              </c:numCache>
            </c:numRef>
          </c:val>
          <c:extLst>
            <c:ext xmlns:c16="http://schemas.microsoft.com/office/drawing/2014/chart" uri="{C3380CC4-5D6E-409C-BE32-E72D297353CC}">
              <c16:uniqueId val="{00000001-433A-46AC-A878-FA01CA8295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5050</c:v>
                </c:pt>
                <c:pt idx="1">
                  <c:v>5057</c:v>
                </c:pt>
                <c:pt idx="2">
                  <c:v>5065</c:v>
                </c:pt>
              </c:numCache>
            </c:numRef>
          </c:val>
          <c:extLst>
            <c:ext xmlns:c16="http://schemas.microsoft.com/office/drawing/2014/chart" uri="{C3380CC4-5D6E-409C-BE32-E72D297353CC}">
              <c16:uniqueId val="{00000002-433A-46AC-A878-FA01CA8295A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{10038809-CCB6-444A-94FD-FAE2B6825D7E}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3C2-4F69-BC89-D20E545029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{D27B35B4-1EBC-4812-94CF-AAEED59FE35A}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C2-4F69-BC89-D20E545029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{3BD7F4B0-8BA3-4BBC-8D48-29072E2D58DE}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C2-4F69-BC89-D20E545029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{E56A933A-AE68-4D02-8DB5-A85373637FA4}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C2-4F69-BC89-D20E545029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{FCB3319B-F5D2-4BDB-BEEB-B3F043A89A78}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C2-4F69-BC89-D20E545029F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{79B03116-B4DC-4BA0-846E-DBEFEF7D9692}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3C2-4F69-BC89-D20E545029F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{D124DB91-FC38-4621-9839-3AD7CB7485F2}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3C2-4F69-BC89-D20E545029F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{058A535D-4943-49F1-B294-DE8315CF1FDE}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3C2-4F69-BC89-D20E545029F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{AFD315BC-A66F-4790-BBC5-8F8FFD487FD1}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3C2-4F69-BC89-D20E545029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c:v>
                </c:pt>
                <c:pt idx="24">
                  <c:v>45.1</c:v>
                </c:pt>
                <c:pt idx="32">
                  <c:v>45.8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3C2-4F69-BC89-D20E545029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{29BAAA0E-3F1A-45B4-87EC-28C13AA90130}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3C2-4F69-BC89-D20E545029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{8F4D6B8E-6A63-4CE0-A53E-0F3EC55A2AC4}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C2-4F69-BC89-D20E545029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{56F9E752-56B5-4288-8914-A7871BB05563}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C2-4F69-BC89-D20E545029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{CF4F5F8E-5A3A-4A7E-933B-710BD4A463E5}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C2-4F69-BC89-D20E545029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{796C0B4D-41C8-4393-8B55-A0673050C74C}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C2-4F69-BC89-D20E545029F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{B5E27688-056D-455E-9896-46BBF2FB8232}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3C2-4F69-BC89-D20E545029F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{8E0F134A-AC1F-47BE-B38B-FA560B3A9D32}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3C2-4F69-BC89-D20E545029F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{C9A0A744-7B2E-475B-8451-346D1B497E2D}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3C2-4F69-BC89-D20E545029F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{2FDA104F-987B-4DFC-8DDE-BBEA4F1890A6}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3C2-4F69-BC89-D20E545029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59.3</c:v>
                </c:pt>
                <c:pt idx="32">
                  <c:v>59.8</c:v>
                </c:pt>
              </c:numCache>
            </c:numRef>
          </c:xVal>
          <c:yVal>
            <c:numRef>
              <c:f>公会計指標分析・財政指標組合せ分析表!$BP$55:$DC$55</c:f>
              <c:numCache>
                <c:formatCode>#,##0.0;"▲ "#,##0.0</c:formatCode>
                <c:ptCount val="40"/>
                <c:pt idx="16">
                  <c:v>35.299999999999997</c:v>
                </c:pt>
                <c:pt idx="24">
                  <c:v>31.9</c:v>
                </c:pt>
                <c:pt idx="32">
                  <c:v>24.2</c:v>
                </c:pt>
              </c:numCache>
            </c:numRef>
          </c:yVal>
          <c:smooth val="0"/>
          <c:extLst>
            <c:ext xmlns:c16="http://schemas.microsoft.com/office/drawing/2014/chart" uri="{C3380CC4-5D6E-409C-BE32-E72D297353CC}">
              <c16:uniqueId val="{00000013-A3C2-4F69-BC89-D20E545029F2}"/>
            </c:ext>
          </c:extLst>
        </c:ser>
        <c:dLbls>
          <c:showLegendKey val="0"/>
          <c:showVal val="1"/>
          <c:showCatName val="0"/>
          <c:showSerName val="0"/>
          <c:showPercent val="0"/>
          <c:showBubbleSize val="0"/>
        </c:dLbls>
        <c:axId val="46179840"/>
        <c:axId val="46181760"/>
      </c:scatterChart>
      <c:valAx>
        <c:axId val="46179840"/>
        <c:scaling>
          <c:orientation val="minMax"/>
          <c:max val="60.5"/>
          <c:min val="59.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{3CFD000A-E24E-4F7F-8249-3A64CD568E46}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C91-464C-8191-9D86D2351B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{51901BCC-505D-4744-B1E1-F77C3B3571CD}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91-464C-8191-9D86D2351B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{1965568B-F5D8-428E-B10C-17EBAA3A0034}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91-464C-8191-9D86D2351B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{9B633554-13D0-48CE-9617-82DADE63DBDC}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91-464C-8191-9D86D2351B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{BD91FC6E-F052-42C8-9287-607079B12D89}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91-464C-8191-9D86D2351B3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{4414FDD9-5535-45B3-A7EA-C099A9F8E4E0}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C91-464C-8191-9D86D2351B3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{3152BE8A-6E9C-4268-9965-C098091E7746}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C91-464C-8191-9D86D2351B3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{39583398-162C-4612-B3BE-D2ED77B49484}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C91-464C-8191-9D86D2351B3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{36652106-4997-496B-A94B-8F9C201FE624}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C91-464C-8191-9D86D2351B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5.3</c:v>
                </c:pt>
                <c:pt idx="16">
                  <c:v>4.2</c:v>
                </c:pt>
                <c:pt idx="24">
                  <c:v>2.9</c:v>
                </c:pt>
                <c:pt idx="32">
                  <c:v>1.9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C91-464C-8191-9D86D2351B3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{7A7987D5-AC86-472B-8F9B-7ADD1914393C}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C91-464C-8191-9D86D2351B3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{883667E9-EDFB-4B64-A6FD-688B56D0E74D}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91-464C-8191-9D86D2351B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{21D2F6A4-FFF3-4790-A3CA-1B82B03FB57F}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91-464C-8191-9D86D2351B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{D093CC41-C6DA-4714-8639-7E3CF1A9E656}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91-464C-8191-9D86D2351B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{AC241F63-4BD6-4FE3-9A01-C7739F9282AA}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91-464C-8191-9D86D2351B3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{7AC83AEB-F63C-4690-9BEC-93F2032B7F49}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C91-464C-8191-9D86D2351B3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{A903E610-2B8B-42F6-93E2-999EBCE5036C}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C91-464C-8191-9D86D2351B3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{0754F7F6-6C41-4E7C-8BD0-AA906C143910}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C91-464C-8191-9D86D2351B3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{FAADDC84-814D-4760-A5B3-5E0DCD456457}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C91-464C-8191-9D86D2351B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2C91-464C-8191-9D86D2351B31}"/>
            </c:ext>
          </c:extLst>
        </c:ser>
        <c:dLbls>
          <c:showLegendKey val="0"/>
          <c:showVal val="1"/>
          <c:showCatName val="0"/>
          <c:showSerName val="0"/>
          <c:showPercent val="0"/>
          <c:showBubbleSize val="0"/>
        </c:dLbls>
        <c:axId val="84219776"/>
        <c:axId val="84234240"/>
      </c:scatterChart>
      <c:valAx>
        <c:axId val="84219776"/>
        <c:scaling>
          <c:orientation val="minMax"/>
          <c:max val="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平成</a:t>
          </a:r>
          <a:r>
            <a:rPr kumimoji="1" lang="en-US" altLang="ja-JP" sz="1300">
              <a:solidFill>
                <a:srgbClr val="000000"/>
              </a:solidFill>
              <a:latin typeface="ＭＳ ゴシック" pitchFamily="49" charset="-128"/>
              <a:ea typeface="ＭＳ ゴシック" pitchFamily="49" charset="-128"/>
            </a:rPr>
            <a:t>30</a:t>
          </a:r>
          <a:r>
            <a:rPr kumimoji="1" lang="ja-JP" altLang="en-US" sz="1300">
              <a:solidFill>
                <a:srgbClr val="000000"/>
              </a:solidFill>
              <a:latin typeface="ＭＳ ゴシック" pitchFamily="49" charset="-128"/>
              <a:ea typeface="ＭＳ ゴシック" pitchFamily="49" charset="-128"/>
            </a:rPr>
            <a:t>年度の実質公債費比率は、単年度</a:t>
          </a:r>
          <a:r>
            <a:rPr kumimoji="1" lang="en-US" altLang="ja-JP" sz="1300">
              <a:solidFill>
                <a:srgbClr val="000000"/>
              </a:solidFill>
              <a:latin typeface="ＭＳ ゴシック" pitchFamily="49" charset="-128"/>
              <a:ea typeface="ＭＳ ゴシック" pitchFamily="49" charset="-128"/>
            </a:rPr>
            <a:t>1.1</a:t>
          </a:r>
          <a:r>
            <a:rPr kumimoji="1" lang="ja-JP" altLang="en-US" sz="1300">
              <a:solidFill>
                <a:srgbClr val="000000"/>
              </a:solidFill>
              <a:latin typeface="ＭＳ ゴシック" pitchFamily="49" charset="-128"/>
              <a:ea typeface="ＭＳ ゴシック" pitchFamily="49" charset="-128"/>
            </a:rPr>
            <a:t>％、三か年平均</a:t>
          </a:r>
          <a:r>
            <a:rPr kumimoji="1" lang="en-US" altLang="ja-JP" sz="1300">
              <a:solidFill>
                <a:srgbClr val="000000"/>
              </a:solidFill>
              <a:latin typeface="ＭＳ ゴシック" pitchFamily="49" charset="-128"/>
              <a:ea typeface="ＭＳ ゴシック" pitchFamily="49" charset="-128"/>
            </a:rPr>
            <a:t>1.9</a:t>
          </a:r>
          <a:r>
            <a:rPr kumimoji="1" lang="ja-JP" altLang="en-US" sz="1300">
              <a:solidFill>
                <a:srgbClr val="000000"/>
              </a:solidFill>
              <a:latin typeface="ＭＳ ゴシック" pitchFamily="49" charset="-128"/>
              <a:ea typeface="ＭＳ ゴシック" pitchFamily="49" charset="-128"/>
            </a:rPr>
            <a:t>％となった。元利償還金については、新規発行額を元金償還金以内に抑制していることで減少傾向となっている。</a:t>
          </a:r>
        </a:p>
        <a:p>
          <a:r>
            <a:rPr kumimoji="1" lang="ja-JP" altLang="en-US" sz="1300">
              <a:solidFill>
                <a:srgbClr val="000000"/>
              </a:solidFill>
              <a:latin typeface="ＭＳ ゴシック" pitchFamily="49" charset="-128"/>
              <a:ea typeface="ＭＳ ゴシック" pitchFamily="49" charset="-128"/>
            </a:rPr>
            <a:t>　短期的には早期健全化基準の</a:t>
          </a:r>
          <a:r>
            <a:rPr kumimoji="1" lang="en-US" altLang="ja-JP" sz="1300">
              <a:solidFill>
                <a:srgbClr val="000000"/>
              </a:solidFill>
              <a:latin typeface="ＭＳ ゴシック" pitchFamily="49" charset="-128"/>
              <a:ea typeface="ＭＳ ゴシック" pitchFamily="49" charset="-128"/>
            </a:rPr>
            <a:t>25</a:t>
          </a:r>
          <a:r>
            <a:rPr kumimoji="1" lang="ja-JP" altLang="en-US" sz="1300">
              <a:solidFill>
                <a:srgbClr val="000000"/>
              </a:solidFill>
              <a:latin typeface="ＭＳ ゴシック" pitchFamily="49" charset="-128"/>
              <a:ea typeface="ＭＳ ゴシック" pitchFamily="49" charset="-128"/>
            </a:rPr>
            <a:t>％を超えることは考えられないが、産業都市である本市の特徴から、景気の動向により法人税等の収入が大幅に増減する等、自助努力の及ばない要因で標準財政規模が増減することを勘案すると、中長期的な視点に立って、今後も適正な公債管理に努め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平成</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年度の将来負担比率は▲</a:t>
          </a:r>
          <a:r>
            <a:rPr kumimoji="1" lang="en-US" altLang="ja-JP" sz="1400">
              <a:solidFill>
                <a:srgbClr val="000000"/>
              </a:solidFill>
              <a:latin typeface="ＭＳ ゴシック" pitchFamily="49" charset="-128"/>
              <a:ea typeface="ＭＳ ゴシック" pitchFamily="49" charset="-128"/>
            </a:rPr>
            <a:t>99.4</a:t>
          </a:r>
          <a:r>
            <a:rPr kumimoji="1" lang="ja-JP" altLang="en-US" sz="1400">
              <a:solidFill>
                <a:srgbClr val="000000"/>
              </a:solidFill>
              <a:latin typeface="ＭＳ ゴシック" pitchFamily="49" charset="-128"/>
              <a:ea typeface="ＭＳ ゴシック" pitchFamily="49" charset="-128"/>
            </a:rPr>
            <a:t>％となった。将来負担額の大部分を占める一般会計等に係る地方債の現在高が減少し続けていることが将来負担比率が</a:t>
          </a:r>
          <a:r>
            <a:rPr kumimoji="1" lang="en-US" altLang="ja-JP" sz="1400">
              <a:solidFill>
                <a:srgbClr val="000000"/>
              </a:solidFill>
              <a:latin typeface="ＭＳ ゴシック" pitchFamily="49" charset="-128"/>
              <a:ea typeface="ＭＳ ゴシック" pitchFamily="49" charset="-128"/>
            </a:rPr>
            <a:t>0</a:t>
          </a:r>
          <a:r>
            <a:rPr kumimoji="1" lang="ja-JP" altLang="en-US" sz="1400">
              <a:solidFill>
                <a:srgbClr val="000000"/>
              </a:solidFill>
              <a:latin typeface="ＭＳ ゴシック" pitchFamily="49" charset="-128"/>
              <a:ea typeface="ＭＳ ゴシック" pitchFamily="49" charset="-128"/>
            </a:rPr>
            <a:t>％を下回る要因となっている。平成</a:t>
          </a:r>
          <a:r>
            <a:rPr kumimoji="1" lang="en-US" altLang="ja-JP" sz="1400">
              <a:solidFill>
                <a:srgbClr val="000000"/>
              </a:solidFill>
              <a:latin typeface="ＭＳ ゴシック" pitchFamily="49" charset="-128"/>
              <a:ea typeface="ＭＳ ゴシック" pitchFamily="49" charset="-128"/>
            </a:rPr>
            <a:t>29</a:t>
          </a:r>
          <a:r>
            <a:rPr kumimoji="1" lang="ja-JP" altLang="en-US" sz="1400">
              <a:solidFill>
                <a:srgbClr val="000000"/>
              </a:solidFill>
              <a:latin typeface="ＭＳ ゴシック" pitchFamily="49" charset="-128"/>
              <a:ea typeface="ＭＳ ゴシック" pitchFamily="49" charset="-128"/>
            </a:rPr>
            <a:t>年度から</a:t>
          </a:r>
          <a:r>
            <a:rPr kumimoji="1" lang="en-US" altLang="ja-JP" sz="1400">
              <a:solidFill>
                <a:srgbClr val="000000"/>
              </a:solidFill>
              <a:latin typeface="ＭＳ ゴシック" pitchFamily="49" charset="-128"/>
              <a:ea typeface="ＭＳ ゴシック" pitchFamily="49" charset="-128"/>
            </a:rPr>
            <a:t>PFI</a:t>
          </a:r>
          <a:r>
            <a:rPr kumimoji="1" lang="ja-JP" altLang="en-US" sz="1400">
              <a:solidFill>
                <a:srgbClr val="000000"/>
              </a:solidFill>
              <a:latin typeface="ＭＳ ゴシック" pitchFamily="49" charset="-128"/>
              <a:ea typeface="ＭＳ ゴシック" pitchFamily="49" charset="-128"/>
            </a:rPr>
            <a:t>事業に係る債務負担行為が生じたことから、債務負担行為に基づく支出予定額が大幅に増加している。　</a:t>
          </a:r>
        </a:p>
        <a:p>
          <a:r>
            <a:rPr kumimoji="1" lang="ja-JP" altLang="en-US" sz="1400">
              <a:solidFill>
                <a:srgbClr val="000000"/>
              </a:solidFill>
              <a:latin typeface="ＭＳ ゴシック" pitchFamily="49" charset="-128"/>
              <a:ea typeface="ＭＳ ゴシック" pitchFamily="49" charset="-128"/>
            </a:rPr>
            <a:t>　早期健全化基準の</a:t>
          </a:r>
          <a:r>
            <a:rPr kumimoji="1" lang="en-US" altLang="ja-JP" sz="1400">
              <a:solidFill>
                <a:srgbClr val="000000"/>
              </a:solidFill>
              <a:latin typeface="ＭＳ ゴシック" pitchFamily="49" charset="-128"/>
              <a:ea typeface="ＭＳ ゴシック" pitchFamily="49" charset="-128"/>
            </a:rPr>
            <a:t>350</a:t>
          </a:r>
          <a:r>
            <a:rPr kumimoji="1" lang="ja-JP" altLang="en-US" sz="1400">
              <a:solidFill>
                <a:srgbClr val="000000"/>
              </a:solidFill>
              <a:latin typeface="ＭＳ ゴシック" pitchFamily="49" charset="-128"/>
              <a:ea typeface="ＭＳ ゴシック" pitchFamily="49" charset="-128"/>
            </a:rPr>
            <a:t>％を大きく下回っており、今後も基準値を超える見込みはないものの、企業債を含め新規市債の発行には留意していく必要がある。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大阪府摂津市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退職手当の増による人件費や災害復旧事業費等の増加により財政調整基金を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億円取り崩したことにより、全体では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393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今後も、扶助費が増加する見込みであり、また施設の維持補修費も増加していくことから、計画的な財政運営を図り、基金の減少を抑制するよう努める。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公共施設整備基金：公共施設の整備に要する財源を確保するため設置。</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環境基金：環境に関する施策の推進に資するため設置。</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国際交流基金：国際交流の推進と国際理解を深めることを目的とする諸事業の財源のため設置。</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緑化基金：緑豊かな潤いのある街づくりを推進するため設置。</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パートタイマー等退職金共済積立基金：市内事業所に働くパートタイム労働者及び一般従業員について、事業主の拠出による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退職金共済制度を確立するため設置。</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公共施設整備基金：銀行預金利息を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245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万円積み立てたことにより増加した。</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環境基金：温暖化対策事業や環境教育学習事業の実施に伴い、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465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万円取り崩した。一方、資源ごみの売却収入等を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1,009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万円積み立て</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たことにより、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万円増加した。</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公共施設整備基金：今後、公共施設等の維持補修が増加する見込みであり、それに伴い取り崩しも増加する見込みである。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環境基金：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CO2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削減あるいは自然エネルギーの利用促進に関する補助制度等を検討しており、実施となった場合は基金を活用する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見込みである。</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退職手当の増による人件費や災害復旧事業費等の増加。</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事業内容の精査を行い、基金の取り崩しを抑制するとともに、今後も継続して繰越金の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を積み立てる。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地方債の元利償還金のため、減債基金を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億円取り崩したことによる減少。</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今後も将来の償還の財源として基金を活用していく。</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85,855
84,494
14.87
33,899,201
33,447,820
405,183
18,848,437
18,530,553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本</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市では、平成</a:t>
          </a:r>
          <a:r>
            <a:rPr kumimoji="1"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施設総量及びライフサイクルコストの最適化や機能の集約化などを図り、財政的な負担を軽減しつつ、適正な規模と必要な機能を兼ね備えた公共サービスの提供を掲げ、各施設の老朽化状況の調査を行っている。</a:t>
          </a:r>
          <a:endParaRPr lang="ja-JP" altLang="ja-JP" sz="105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kumimoji="1"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45.8</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％と、類似団体内平均値を大きく下回っており、前年度からの伸びも緩やかである。公共施設等総合管理計画における目標達成に向け、今後、老朽化対策に関する取り組みを実施していく。</a:t>
          </a:r>
          <a:endParaRPr lang="ja-JP" altLang="ja-JP" sz="105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74" name="直線コネクタ 73"/>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6" name="直線コネクタ 7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7"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8" name="直線コネクタ 77"/>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9" name="有形固定資産減価償却率平均値テキスト"/>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0" name="フローチャート: 判断 79"/>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81" name="フローチャート: 判断 80"/>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82" name="フローチャート: 判断 81"/>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83" name="フローチャート: 判断 82"/>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7529</xdr:rowOff>
    </xdr:from>
    <xdr:to>
      <xdr:col>23</xdr:col>
      <xdr:colOff>136525</xdr:colOff>
      <xdr:row>32</xdr:row>
      <xdr:rowOff>109129</xdr:rowOff>
    </xdr:to>
    <xdr:sp macro="" textlink="">
      <xdr:nvSpPr>
        <xdr:cNvPr id="89" name="楕円 88"/>
        <xdr:cNvSpPr/>
      </xdr:nvSpPr>
      <xdr:spPr>
        <a:xfrm>
          <a:off x="47117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157406</xdr:rowOff>
    </xdr:from>
    <xdr:ext cx="405111" cy="259045"/>
    <xdr:sp macro="" textlink="">
      <xdr:nvSpPr>
        <xdr:cNvPr id="90" name="有形固定資産減価償却率該当値テキスト"/>
        <xdr:cNvSpPr txBox="1"/>
      </xdr:nvSpPr>
      <xdr:spPr>
        <a:xfrm>
          <a:off x="4813300"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29119</xdr:rowOff>
    </xdr:from>
    <xdr:to>
      <xdr:col>19</xdr:col>
      <xdr:colOff>187325</xdr:colOff>
      <xdr:row>32</xdr:row>
      <xdr:rowOff>130719</xdr:rowOff>
    </xdr:to>
    <xdr:sp macro="" textlink="">
      <xdr:nvSpPr>
        <xdr:cNvPr id="91" name="楕円 90"/>
        <xdr:cNvSpPr/>
      </xdr:nvSpPr>
      <xdr:spPr>
        <a:xfrm>
          <a:off x="4000500" y="62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58329</xdr:rowOff>
    </xdr:from>
    <xdr:to>
      <xdr:col>23</xdr:col>
      <xdr:colOff>85725</xdr:colOff>
      <xdr:row>32</xdr:row>
      <xdr:rowOff>79919</xdr:rowOff>
    </xdr:to>
    <xdr:cxnSp macro="">
      <xdr:nvCxnSpPr>
        <xdr:cNvPr id="92" name="直線コネクタ 91"/>
        <xdr:cNvCxnSpPr/>
      </xdr:nvCxnSpPr>
      <xdr:spPr>
        <a:xfrm flipV="1">
          <a:off x="4051300" y="6316254"/>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32203</xdr:rowOff>
    </xdr:from>
    <xdr:to>
      <xdr:col>15</xdr:col>
      <xdr:colOff>187325</xdr:colOff>
      <xdr:row>32</xdr:row>
      <xdr:rowOff>133803</xdr:rowOff>
    </xdr:to>
    <xdr:sp macro="" textlink="">
      <xdr:nvSpPr>
        <xdr:cNvPr id="93" name="楕円 92"/>
        <xdr:cNvSpPr/>
      </xdr:nvSpPr>
      <xdr:spPr>
        <a:xfrm>
          <a:off x="32385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79919</xdr:rowOff>
    </xdr:from>
    <xdr:to>
      <xdr:col>19</xdr:col>
      <xdr:colOff>136525</xdr:colOff>
      <xdr:row>32</xdr:row>
      <xdr:rowOff>83003</xdr:rowOff>
    </xdr:to>
    <xdr:cxnSp macro="">
      <xdr:nvCxnSpPr>
        <xdr:cNvPr id="94" name="直線コネクタ 93"/>
        <xdr:cNvCxnSpPr/>
      </xdr:nvCxnSpPr>
      <xdr:spPr>
        <a:xfrm flipV="1">
          <a:off x="3289300" y="6337844"/>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95" name="n_1aveValue有形固定資産減価償却率"/>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6" name="n_2aveValue有形固定資産減価償却率"/>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97" name="n_3aveValue有形固定資産減価償却率"/>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121846</xdr:rowOff>
    </xdr:from>
    <xdr:ext cx="405111" cy="259045"/>
    <xdr:sp macro="" textlink="">
      <xdr:nvSpPr>
        <xdr:cNvPr id="98" name="n_1mainValue有形固定資産減価償却率"/>
        <xdr:cNvSpPr txBox="1"/>
      </xdr:nvSpPr>
      <xdr:spPr>
        <a:xfrm>
          <a:off x="3836044" y="6379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124930</xdr:rowOff>
    </xdr:from>
    <xdr:ext cx="405111" cy="259045"/>
    <xdr:sp macro="" textlink="">
      <xdr:nvSpPr>
        <xdr:cNvPr id="99" name="n_2mainValue有形固定資産減価償却率"/>
        <xdr:cNvSpPr txBox="1"/>
      </xdr:nvSpPr>
      <xdr:spPr>
        <a:xfrm>
          <a:off x="3086744" y="638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地方債の新規発行額を元金償還金以内に抑制していることで地方債残高を減少させてきたことから、類似団体内平均値を下回っている。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今後も、計画的な地方債の発行を行い、地方債残高を抑制していく。</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8" name="直線コネクタ 127"/>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31"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32" name="直線コネクタ 131"/>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33" name="債務償還比率平均値テキスト"/>
        <xdr:cNvSpPr txBox="1"/>
      </xdr:nvSpPr>
      <xdr:spPr>
        <a:xfrm>
          <a:off x="14846300"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34" name="フローチャート: 判断 133"/>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5" name="フローチャート: 判断 134"/>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96562</xdr:rowOff>
    </xdr:from>
    <xdr:to>
      <xdr:col>76</xdr:col>
      <xdr:colOff>73025</xdr:colOff>
      <xdr:row>33</xdr:row>
      <xdr:rowOff>26712</xdr:rowOff>
    </xdr:to>
    <xdr:sp macro="" textlink="">
      <xdr:nvSpPr>
        <xdr:cNvPr id="141" name="楕円 140"/>
        <xdr:cNvSpPr/>
      </xdr:nvSpPr>
      <xdr:spPr>
        <a:xfrm>
          <a:off x="14744700" y="635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74989</xdr:rowOff>
    </xdr:from>
    <xdr:ext cx="469744" cy="259045"/>
    <xdr:sp macro="" textlink="">
      <xdr:nvSpPr>
        <xdr:cNvPr id="142" name="債務償還比率該当値テキスト"/>
        <xdr:cNvSpPr txBox="1"/>
      </xdr:nvSpPr>
      <xdr:spPr>
        <a:xfrm>
          <a:off x="14846300" y="633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166179</xdr:rowOff>
    </xdr:from>
    <xdr:to>
      <xdr:col>72</xdr:col>
      <xdr:colOff>123825</xdr:colOff>
      <xdr:row>32</xdr:row>
      <xdr:rowOff>96329</xdr:rowOff>
    </xdr:to>
    <xdr:sp macro="" textlink="">
      <xdr:nvSpPr>
        <xdr:cNvPr id="143" name="楕円 142"/>
        <xdr:cNvSpPr/>
      </xdr:nvSpPr>
      <xdr:spPr>
        <a:xfrm>
          <a:off x="14033500" y="62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45529</xdr:rowOff>
    </xdr:from>
    <xdr:to>
      <xdr:col>76</xdr:col>
      <xdr:colOff>22225</xdr:colOff>
      <xdr:row>32</xdr:row>
      <xdr:rowOff>147362</xdr:rowOff>
    </xdr:to>
    <xdr:cxnSp macro="">
      <xdr:nvCxnSpPr>
        <xdr:cNvPr id="144" name="直線コネクタ 143"/>
        <xdr:cNvCxnSpPr/>
      </xdr:nvCxnSpPr>
      <xdr:spPr>
        <a:xfrm>
          <a:off x="14084300" y="6303454"/>
          <a:ext cx="711200" cy="10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5" name="n_1aveValue債務償還比率"/>
        <xdr:cNvSpPr txBox="1"/>
      </xdr:nvSpPr>
      <xdr:spPr>
        <a:xfrm>
          <a:off x="138367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87456</xdr:rowOff>
    </xdr:from>
    <xdr:ext cx="469744" cy="259045"/>
    <xdr:sp macro="" textlink="">
      <xdr:nvSpPr>
        <xdr:cNvPr id="146" name="n_1mainValue債務償還比率"/>
        <xdr:cNvSpPr txBox="1"/>
      </xdr:nvSpPr>
      <xdr:spPr>
        <a:xfrm>
          <a:off x="13836727" y="634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85,855
84,494
14.87
33,899,201
33,447,820
405,183
18,848,437
18,530,553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72" name="楕円 71"/>
        <xdr:cNvSpPr/>
      </xdr:nvSpPr>
      <xdr:spPr>
        <a:xfrm>
          <a:off x="45847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162214</xdr:rowOff>
    </xdr:from>
    <xdr:ext cx="405111" cy="259045"/>
    <xdr:sp macro="" textlink="">
      <xdr:nvSpPr>
        <xdr:cNvPr id="73" name="【道路】&#10;有形固定資産減価償却率該当値テキスト"/>
        <xdr:cNvSpPr txBox="1"/>
      </xdr:nvSpPr>
      <xdr:spPr>
        <a:xfrm>
          <a:off x="4673600"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27033</xdr:rowOff>
    </xdr:from>
    <xdr:to>
      <xdr:col>20</xdr:col>
      <xdr:colOff>38100</xdr:colOff>
      <xdr:row>39</xdr:row>
      <xdr:rowOff>128633</xdr:rowOff>
    </xdr:to>
    <xdr:sp macro="" textlink="">
      <xdr:nvSpPr>
        <xdr:cNvPr id="74" name="楕円 73"/>
        <xdr:cNvSpPr/>
      </xdr:nvSpPr>
      <xdr:spPr>
        <a:xfrm>
          <a:off x="3746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63137</xdr:rowOff>
    </xdr:from>
    <xdr:to>
      <xdr:col>24</xdr:col>
      <xdr:colOff>63500</xdr:colOff>
      <xdr:row>39</xdr:row>
      <xdr:rowOff>77833</xdr:rowOff>
    </xdr:to>
    <xdr:cxnSp macro="">
      <xdr:nvCxnSpPr>
        <xdr:cNvPr id="75" name="直線コネクタ 74"/>
        <xdr:cNvCxnSpPr/>
      </xdr:nvCxnSpPr>
      <xdr:spPr>
        <a:xfrm flipV="1">
          <a:off x="3797300" y="674968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6" name="楕円 75"/>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77833</xdr:rowOff>
    </xdr:from>
    <xdr:to>
      <xdr:col>19</xdr:col>
      <xdr:colOff>177800</xdr:colOff>
      <xdr:row>42</xdr:row>
      <xdr:rowOff>92528</xdr:rowOff>
    </xdr:to>
    <xdr:cxnSp macro="">
      <xdr:nvCxnSpPr>
        <xdr:cNvPr id="77" name="直線コネクタ 76"/>
        <xdr:cNvCxnSpPr/>
      </xdr:nvCxnSpPr>
      <xdr:spPr>
        <a:xfrm flipV="1">
          <a:off x="2908300" y="6764383"/>
          <a:ext cx="889000" cy="5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78" name="n_1ave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9"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0"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119760</xdr:rowOff>
    </xdr:from>
    <xdr:ext cx="405111" cy="259045"/>
    <xdr:sp macro="" textlink="">
      <xdr:nvSpPr>
        <xdr:cNvPr id="81" name="n_1mainValue【道路】&#10;有形固定資産減価償却率"/>
        <xdr:cNvSpPr txBox="1"/>
      </xdr:nvSpPr>
      <xdr:spPr>
        <a:xfrm>
          <a:off x="35820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134455</xdr:rowOff>
    </xdr:from>
    <xdr:ext cx="340478" cy="259045"/>
    <xdr:sp macro="" textlink="">
      <xdr:nvSpPr>
        <xdr:cNvPr id="82" name="n_2mainValue【道路】&#10;有形固定資産減価償却率"/>
        <xdr:cNvSpPr txBox="1"/>
      </xdr:nvSpPr>
      <xdr:spPr>
        <a:xfrm>
          <a:off x="2738061" y="733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6" name="直線コネクタ 105"/>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7"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8" name="直線コネクタ 107"/>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9"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0" name="直線コネクタ 109"/>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1"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2" name="フローチャート: 判断 111"/>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3" name="フローチャート: 判断 112"/>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4" name="フローチャート: 判断 113"/>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5" name="フローチャート: 判断 114"/>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129604</xdr:rowOff>
    </xdr:from>
    <xdr:to>
      <xdr:col>55</xdr:col>
      <xdr:colOff>50800</xdr:colOff>
      <xdr:row>42</xdr:row>
      <xdr:rowOff>59754</xdr:rowOff>
    </xdr:to>
    <xdr:sp macro="" textlink="">
      <xdr:nvSpPr>
        <xdr:cNvPr id="121" name="楕円 120"/>
        <xdr:cNvSpPr/>
      </xdr:nvSpPr>
      <xdr:spPr>
        <a:xfrm>
          <a:off x="10426700" y="715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44531</xdr:rowOff>
    </xdr:from>
    <xdr:ext cx="469744" cy="259045"/>
    <xdr:sp macro="" textlink="">
      <xdr:nvSpPr>
        <xdr:cNvPr id="122" name="【道路】&#10;一人当たり延長該当値テキスト"/>
        <xdr:cNvSpPr txBox="1"/>
      </xdr:nvSpPr>
      <xdr:spPr>
        <a:xfrm>
          <a:off x="10515600" y="707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129857</xdr:rowOff>
    </xdr:from>
    <xdr:to>
      <xdr:col>50</xdr:col>
      <xdr:colOff>165100</xdr:colOff>
      <xdr:row>42</xdr:row>
      <xdr:rowOff>60007</xdr:rowOff>
    </xdr:to>
    <xdr:sp macro="" textlink="">
      <xdr:nvSpPr>
        <xdr:cNvPr id="123" name="楕円 122"/>
        <xdr:cNvSpPr/>
      </xdr:nvSpPr>
      <xdr:spPr>
        <a:xfrm>
          <a:off x="9588500" y="715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8954</xdr:rowOff>
    </xdr:from>
    <xdr:to>
      <xdr:col>55</xdr:col>
      <xdr:colOff>0</xdr:colOff>
      <xdr:row>42</xdr:row>
      <xdr:rowOff>9207</xdr:rowOff>
    </xdr:to>
    <xdr:cxnSp macro="">
      <xdr:nvCxnSpPr>
        <xdr:cNvPr id="124" name="直線コネクタ 123"/>
        <xdr:cNvCxnSpPr/>
      </xdr:nvCxnSpPr>
      <xdr:spPr>
        <a:xfrm flipV="1">
          <a:off x="9639300" y="7209854"/>
          <a:ext cx="8382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65291</xdr:rowOff>
    </xdr:from>
    <xdr:to>
      <xdr:col>46</xdr:col>
      <xdr:colOff>38100</xdr:colOff>
      <xdr:row>41</xdr:row>
      <xdr:rowOff>166891</xdr:rowOff>
    </xdr:to>
    <xdr:sp macro="" textlink="">
      <xdr:nvSpPr>
        <xdr:cNvPr id="125" name="楕円 124"/>
        <xdr:cNvSpPr/>
      </xdr:nvSpPr>
      <xdr:spPr>
        <a:xfrm>
          <a:off x="8699500" y="709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116091</xdr:rowOff>
    </xdr:from>
    <xdr:to>
      <xdr:col>50</xdr:col>
      <xdr:colOff>114300</xdr:colOff>
      <xdr:row>42</xdr:row>
      <xdr:rowOff>9207</xdr:rowOff>
    </xdr:to>
    <xdr:cxnSp macro="">
      <xdr:nvCxnSpPr>
        <xdr:cNvPr id="126" name="直線コネクタ 125"/>
        <xdr:cNvCxnSpPr/>
      </xdr:nvCxnSpPr>
      <xdr:spPr>
        <a:xfrm>
          <a:off x="8750300" y="7145541"/>
          <a:ext cx="889000" cy="6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27"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28" name="n_2aveValue【道路】&#10;一人当たり延長"/>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29" name="n_3aveValue【道路】&#10;一人当たり延長"/>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51134</xdr:rowOff>
    </xdr:from>
    <xdr:ext cx="469744" cy="259045"/>
    <xdr:sp macro="" textlink="">
      <xdr:nvSpPr>
        <xdr:cNvPr id="130" name="n_1mainValue【道路】&#10;一人当たり延長"/>
        <xdr:cNvSpPr txBox="1"/>
      </xdr:nvSpPr>
      <xdr:spPr>
        <a:xfrm>
          <a:off x="9391727" y="725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158018</xdr:rowOff>
    </xdr:from>
    <xdr:ext cx="469744" cy="259045"/>
    <xdr:sp macro="" textlink="">
      <xdr:nvSpPr>
        <xdr:cNvPr id="131" name="n_2mainValue【道路】&#10;一人当たり延長"/>
        <xdr:cNvSpPr txBox="1"/>
      </xdr:nvSpPr>
      <xdr:spPr>
        <a:xfrm>
          <a:off x="8515427" y="718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7" name="直線コネクタ 156"/>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8"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0"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1" name="直線コネクタ 160"/>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2" name="【橋りょう・トンネル】&#10;有形固定資産減価償却率平均値テキスト"/>
        <xdr:cNvSpPr txBox="1"/>
      </xdr:nvSpPr>
      <xdr:spPr>
        <a:xfrm>
          <a:off x="46736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3" name="フローチャート: 判断 162"/>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64" name="フローチャート: 判断 163"/>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65" name="フローチャート: 判断 164"/>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66" name="フローチャート: 判断 165"/>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56969</xdr:rowOff>
    </xdr:from>
    <xdr:to>
      <xdr:col>24</xdr:col>
      <xdr:colOff>114300</xdr:colOff>
      <xdr:row>58</xdr:row>
      <xdr:rowOff>158569</xdr:rowOff>
    </xdr:to>
    <xdr:sp macro="" textlink="">
      <xdr:nvSpPr>
        <xdr:cNvPr id="172" name="楕円 171"/>
        <xdr:cNvSpPr/>
      </xdr:nvSpPr>
      <xdr:spPr>
        <a:xfrm>
          <a:off x="45847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79846</xdr:rowOff>
    </xdr:from>
    <xdr:ext cx="405111" cy="259045"/>
    <xdr:sp macro="" textlink="">
      <xdr:nvSpPr>
        <xdr:cNvPr id="173" name="【橋りょう・トンネル】&#10;有形固定資産減価償却率該当値テキスト"/>
        <xdr:cNvSpPr txBox="1"/>
      </xdr:nvSpPr>
      <xdr:spPr>
        <a:xfrm>
          <a:off x="4673600" y="985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84727</xdr:rowOff>
    </xdr:from>
    <xdr:to>
      <xdr:col>20</xdr:col>
      <xdr:colOff>38100</xdr:colOff>
      <xdr:row>59</xdr:row>
      <xdr:rowOff>14877</xdr:rowOff>
    </xdr:to>
    <xdr:sp macro="" textlink="">
      <xdr:nvSpPr>
        <xdr:cNvPr id="174" name="楕円 173"/>
        <xdr:cNvSpPr/>
      </xdr:nvSpPr>
      <xdr:spPr>
        <a:xfrm>
          <a:off x="3746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107769</xdr:rowOff>
    </xdr:from>
    <xdr:to>
      <xdr:col>24</xdr:col>
      <xdr:colOff>63500</xdr:colOff>
      <xdr:row>58</xdr:row>
      <xdr:rowOff>135527</xdr:rowOff>
    </xdr:to>
    <xdr:cxnSp macro="">
      <xdr:nvCxnSpPr>
        <xdr:cNvPr id="175" name="直線コネクタ 174"/>
        <xdr:cNvCxnSpPr/>
      </xdr:nvCxnSpPr>
      <xdr:spPr>
        <a:xfrm flipV="1">
          <a:off x="3797300" y="1005186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96157</xdr:rowOff>
    </xdr:from>
    <xdr:to>
      <xdr:col>15</xdr:col>
      <xdr:colOff>101600</xdr:colOff>
      <xdr:row>59</xdr:row>
      <xdr:rowOff>26307</xdr:rowOff>
    </xdr:to>
    <xdr:sp macro="" textlink="">
      <xdr:nvSpPr>
        <xdr:cNvPr id="176" name="楕円 175"/>
        <xdr:cNvSpPr/>
      </xdr:nvSpPr>
      <xdr:spPr>
        <a:xfrm>
          <a:off x="2857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135527</xdr:rowOff>
    </xdr:from>
    <xdr:to>
      <xdr:col>19</xdr:col>
      <xdr:colOff>177800</xdr:colOff>
      <xdr:row>58</xdr:row>
      <xdr:rowOff>146957</xdr:rowOff>
    </xdr:to>
    <xdr:cxnSp macro="">
      <xdr:nvCxnSpPr>
        <xdr:cNvPr id="177" name="直線コネクタ 176"/>
        <xdr:cNvCxnSpPr/>
      </xdr:nvCxnSpPr>
      <xdr:spPr>
        <a:xfrm flipV="1">
          <a:off x="2908300" y="100796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126836</xdr:rowOff>
    </xdr:from>
    <xdr:ext cx="405111" cy="259045"/>
    <xdr:sp macro="" textlink="">
      <xdr:nvSpPr>
        <xdr:cNvPr id="178" name="n_1aveValue【橋りょう・トンネル】&#10;有形固定資産減価償却率"/>
        <xdr:cNvSpPr txBox="1"/>
      </xdr:nvSpPr>
      <xdr:spPr>
        <a:xfrm>
          <a:off x="35820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79" name="n_2aveValue【橋りょう・トンネル】&#10;有形固定資産減価償却率"/>
        <xdr:cNvSpPr txBox="1"/>
      </xdr:nvSpPr>
      <xdr:spPr>
        <a:xfrm>
          <a:off x="27057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0" name="n_3ave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31404</xdr:rowOff>
    </xdr:from>
    <xdr:ext cx="405111" cy="259045"/>
    <xdr:sp macro="" textlink="">
      <xdr:nvSpPr>
        <xdr:cNvPr id="181" name="n_1mainValue【橋りょう・トンネル】&#10;有形固定資産減価償却率"/>
        <xdr:cNvSpPr txBox="1"/>
      </xdr:nvSpPr>
      <xdr:spPr>
        <a:xfrm>
          <a:off x="35820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42834</xdr:rowOff>
    </xdr:from>
    <xdr:ext cx="405111" cy="259045"/>
    <xdr:sp macro="" textlink="">
      <xdr:nvSpPr>
        <xdr:cNvPr id="182" name="n_2mainValue【橋りょう・トンネル】&#10;有形固定資産減価償却率"/>
        <xdr:cNvSpPr txBox="1"/>
      </xdr:nvSpPr>
      <xdr:spPr>
        <a:xfrm>
          <a:off x="2705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06" name="直線コネクタ 205"/>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07"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08" name="直線コネクタ 207"/>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9"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1,054,016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0" name="直線コネクタ 209"/>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11" name="【橋りょう・トンネル】&#10;一人当たり有形固定資産（償却資産）額平均値テキスト"/>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12" name="フローチャート: 判断 211"/>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13" name="フローチャート: 判断 212"/>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14" name="フローチャート: 判断 213"/>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15" name="フローチャート: 判断 214"/>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129210</xdr:rowOff>
    </xdr:from>
    <xdr:to>
      <xdr:col>55</xdr:col>
      <xdr:colOff>50800</xdr:colOff>
      <xdr:row>64</xdr:row>
      <xdr:rowOff>59360</xdr:rowOff>
    </xdr:to>
    <xdr:sp macro="" textlink="">
      <xdr:nvSpPr>
        <xdr:cNvPr id="221" name="楕円 220"/>
        <xdr:cNvSpPr/>
      </xdr:nvSpPr>
      <xdr:spPr>
        <a:xfrm>
          <a:off x="10426700" y="109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44137</xdr:rowOff>
    </xdr:from>
    <xdr:ext cx="534377" cy="259045"/>
    <xdr:sp macro="" textlink="">
      <xdr:nvSpPr>
        <xdr:cNvPr id="222" name="【橋りょう・トンネル】&#10;一人当たり有形固定資産（償却資産）額該当値テキスト"/>
        <xdr:cNvSpPr txBox="1"/>
      </xdr:nvSpPr>
      <xdr:spPr>
        <a:xfrm>
          <a:off x="10515600" y="1084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128853</xdr:rowOff>
    </xdr:from>
    <xdr:to>
      <xdr:col>50</xdr:col>
      <xdr:colOff>165100</xdr:colOff>
      <xdr:row>64</xdr:row>
      <xdr:rowOff>59003</xdr:rowOff>
    </xdr:to>
    <xdr:sp macro="" textlink="">
      <xdr:nvSpPr>
        <xdr:cNvPr id="223" name="楕円 222"/>
        <xdr:cNvSpPr/>
      </xdr:nvSpPr>
      <xdr:spPr>
        <a:xfrm>
          <a:off x="9588500" y="1093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8203</xdr:rowOff>
    </xdr:from>
    <xdr:to>
      <xdr:col>55</xdr:col>
      <xdr:colOff>0</xdr:colOff>
      <xdr:row>64</xdr:row>
      <xdr:rowOff>8560</xdr:rowOff>
    </xdr:to>
    <xdr:cxnSp macro="">
      <xdr:nvCxnSpPr>
        <xdr:cNvPr id="224" name="直線コネクタ 223"/>
        <xdr:cNvCxnSpPr/>
      </xdr:nvCxnSpPr>
      <xdr:spPr>
        <a:xfrm>
          <a:off x="9639300" y="10981003"/>
          <a:ext cx="8382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130057</xdr:rowOff>
    </xdr:from>
    <xdr:to>
      <xdr:col>46</xdr:col>
      <xdr:colOff>38100</xdr:colOff>
      <xdr:row>64</xdr:row>
      <xdr:rowOff>60207</xdr:rowOff>
    </xdr:to>
    <xdr:sp macro="" textlink="">
      <xdr:nvSpPr>
        <xdr:cNvPr id="225" name="楕円 224"/>
        <xdr:cNvSpPr/>
      </xdr:nvSpPr>
      <xdr:spPr>
        <a:xfrm>
          <a:off x="8699500" y="109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8203</xdr:rowOff>
    </xdr:from>
    <xdr:to>
      <xdr:col>50</xdr:col>
      <xdr:colOff>114300</xdr:colOff>
      <xdr:row>64</xdr:row>
      <xdr:rowOff>9407</xdr:rowOff>
    </xdr:to>
    <xdr:cxnSp macro="">
      <xdr:nvCxnSpPr>
        <xdr:cNvPr id="226" name="直線コネクタ 225"/>
        <xdr:cNvCxnSpPr/>
      </xdr:nvCxnSpPr>
      <xdr:spPr>
        <a:xfrm flipV="1">
          <a:off x="8750300" y="10981003"/>
          <a:ext cx="889000" cy="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27"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28"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29" name="n_3aveValue【橋りょう・トンネル】&#10;一人当たり有形固定資産（償却資産）額"/>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50130</xdr:rowOff>
    </xdr:from>
    <xdr:ext cx="534377" cy="259045"/>
    <xdr:sp macro="" textlink="">
      <xdr:nvSpPr>
        <xdr:cNvPr id="230" name="n_1mainValue【橋りょう・トンネル】&#10;一人当たり有形固定資産（償却資産）額"/>
        <xdr:cNvSpPr txBox="1"/>
      </xdr:nvSpPr>
      <xdr:spPr>
        <a:xfrm>
          <a:off x="9359411" y="1102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51334</xdr:rowOff>
    </xdr:from>
    <xdr:ext cx="534377" cy="259045"/>
    <xdr:sp macro="" textlink="">
      <xdr:nvSpPr>
        <xdr:cNvPr id="231" name="n_2mainValue【橋りょう・トンネル】&#10;一人当たり有形固定資産（償却資産）額"/>
        <xdr:cNvSpPr txBox="1"/>
      </xdr:nvSpPr>
      <xdr:spPr>
        <a:xfrm>
          <a:off x="8483111" y="1102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56" name="直線コネクタ 255"/>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57"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58" name="直線コネクタ 257"/>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50182</xdr:rowOff>
    </xdr:from>
    <xdr:ext cx="405111" cy="259045"/>
    <xdr:sp macro="" textlink="">
      <xdr:nvSpPr>
        <xdr:cNvPr id="261" name="【公営住宅】&#10;有形固定資産減価償却率平均値テキスト"/>
        <xdr:cNvSpPr txBox="1"/>
      </xdr:nvSpPr>
      <xdr:spPr>
        <a:xfrm>
          <a:off x="4673600" y="1393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62" name="フローチャート: 判断 261"/>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63" name="フローチャート: 判断 262"/>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64" name="フローチャート: 判断 263"/>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65" name="フローチャート: 判断 264"/>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113030</xdr:rowOff>
    </xdr:from>
    <xdr:to>
      <xdr:col>24</xdr:col>
      <xdr:colOff>114300</xdr:colOff>
      <xdr:row>85</xdr:row>
      <xdr:rowOff>43180</xdr:rowOff>
    </xdr:to>
    <xdr:sp macro="" textlink="">
      <xdr:nvSpPr>
        <xdr:cNvPr id="271" name="楕円 270"/>
        <xdr:cNvSpPr/>
      </xdr:nvSpPr>
      <xdr:spPr>
        <a:xfrm>
          <a:off x="4584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91457</xdr:rowOff>
    </xdr:from>
    <xdr:ext cx="405111" cy="259045"/>
    <xdr:sp macro="" textlink="">
      <xdr:nvSpPr>
        <xdr:cNvPr id="272" name="【公営住宅】&#10;有形固定資産減価償却率該当値テキスト"/>
        <xdr:cNvSpPr txBox="1"/>
      </xdr:nvSpPr>
      <xdr:spPr>
        <a:xfrm>
          <a:off x="4673600"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124461</xdr:rowOff>
    </xdr:from>
    <xdr:to>
      <xdr:col>20</xdr:col>
      <xdr:colOff>38100</xdr:colOff>
      <xdr:row>85</xdr:row>
      <xdr:rowOff>54611</xdr:rowOff>
    </xdr:to>
    <xdr:sp macro="" textlink="">
      <xdr:nvSpPr>
        <xdr:cNvPr id="273" name="楕円 272"/>
        <xdr:cNvSpPr/>
      </xdr:nvSpPr>
      <xdr:spPr>
        <a:xfrm>
          <a:off x="3746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163830</xdr:rowOff>
    </xdr:from>
    <xdr:to>
      <xdr:col>24</xdr:col>
      <xdr:colOff>63500</xdr:colOff>
      <xdr:row>85</xdr:row>
      <xdr:rowOff>3811</xdr:rowOff>
    </xdr:to>
    <xdr:cxnSp macro="">
      <xdr:nvCxnSpPr>
        <xdr:cNvPr id="274" name="直線コネクタ 273"/>
        <xdr:cNvCxnSpPr/>
      </xdr:nvCxnSpPr>
      <xdr:spPr>
        <a:xfrm flipV="1">
          <a:off x="3797300" y="145656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166370</xdr:rowOff>
    </xdr:from>
    <xdr:to>
      <xdr:col>15</xdr:col>
      <xdr:colOff>101600</xdr:colOff>
      <xdr:row>85</xdr:row>
      <xdr:rowOff>96520</xdr:rowOff>
    </xdr:to>
    <xdr:sp macro="" textlink="">
      <xdr:nvSpPr>
        <xdr:cNvPr id="275" name="楕円 274"/>
        <xdr:cNvSpPr/>
      </xdr:nvSpPr>
      <xdr:spPr>
        <a:xfrm>
          <a:off x="2857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3811</xdr:rowOff>
    </xdr:from>
    <xdr:to>
      <xdr:col>19</xdr:col>
      <xdr:colOff>177800</xdr:colOff>
      <xdr:row>85</xdr:row>
      <xdr:rowOff>45720</xdr:rowOff>
    </xdr:to>
    <xdr:cxnSp macro="">
      <xdr:nvCxnSpPr>
        <xdr:cNvPr id="276" name="直線コネクタ 275"/>
        <xdr:cNvCxnSpPr/>
      </xdr:nvCxnSpPr>
      <xdr:spPr>
        <a:xfrm flipV="1">
          <a:off x="2908300" y="145770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77" name="n_1aveValue【公営住宅】&#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78" name="n_2aveValue【公営住宅】&#10;有形固定資産減価償却率"/>
        <xdr:cNvSpPr txBox="1"/>
      </xdr:nvSpPr>
      <xdr:spPr>
        <a:xfrm>
          <a:off x="2705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79" name="n_3aveValue【公営住宅】&#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45738</xdr:rowOff>
    </xdr:from>
    <xdr:ext cx="405111" cy="259045"/>
    <xdr:sp macro="" textlink="">
      <xdr:nvSpPr>
        <xdr:cNvPr id="280" name="n_1mainValue【公営住宅】&#10;有形固定資産減価償却率"/>
        <xdr:cNvSpPr txBox="1"/>
      </xdr:nvSpPr>
      <xdr:spPr>
        <a:xfrm>
          <a:off x="35820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87647</xdr:rowOff>
    </xdr:from>
    <xdr:ext cx="405111" cy="259045"/>
    <xdr:sp macro="" textlink="">
      <xdr:nvSpPr>
        <xdr:cNvPr id="281" name="n_2mainValue【公営住宅】&#10;有形固定資産減価償却率"/>
        <xdr:cNvSpPr txBox="1"/>
      </xdr:nvSpPr>
      <xdr:spPr>
        <a:xfrm>
          <a:off x="27057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05" name="直線コネクタ 304"/>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08"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09" name="直線コネクタ 308"/>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10" name="【公営住宅】&#10;一人当たり面積平均値テキスト"/>
        <xdr:cNvSpPr txBox="1"/>
      </xdr:nvSpPr>
      <xdr:spPr>
        <a:xfrm>
          <a:off x="10515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11" name="フローチャート: 判断 310"/>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12" name="フローチャート: 判断 311"/>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13" name="フローチャート: 判断 312"/>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14" name="フローチャート: 判断 313"/>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102363</xdr:rowOff>
    </xdr:from>
    <xdr:to>
      <xdr:col>55</xdr:col>
      <xdr:colOff>50800</xdr:colOff>
      <xdr:row>86</xdr:row>
      <xdr:rowOff>32513</xdr:rowOff>
    </xdr:to>
    <xdr:sp macro="" textlink="">
      <xdr:nvSpPr>
        <xdr:cNvPr id="320" name="楕円 319"/>
        <xdr:cNvSpPr/>
      </xdr:nvSpPr>
      <xdr:spPr>
        <a:xfrm>
          <a:off x="10426700" y="146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80790</xdr:rowOff>
    </xdr:from>
    <xdr:ext cx="469744" cy="259045"/>
    <xdr:sp macro="" textlink="">
      <xdr:nvSpPr>
        <xdr:cNvPr id="321" name="【公営住宅】&#10;一人当たり面積該当値テキスト"/>
        <xdr:cNvSpPr txBox="1"/>
      </xdr:nvSpPr>
      <xdr:spPr>
        <a:xfrm>
          <a:off x="10515600" y="1465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101600</xdr:rowOff>
    </xdr:from>
    <xdr:to>
      <xdr:col>50</xdr:col>
      <xdr:colOff>165100</xdr:colOff>
      <xdr:row>86</xdr:row>
      <xdr:rowOff>31750</xdr:rowOff>
    </xdr:to>
    <xdr:sp macro="" textlink="">
      <xdr:nvSpPr>
        <xdr:cNvPr id="322" name="楕円 321"/>
        <xdr:cNvSpPr/>
      </xdr:nvSpPr>
      <xdr:spPr>
        <a:xfrm>
          <a:off x="958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152400</xdr:rowOff>
    </xdr:from>
    <xdr:to>
      <xdr:col>55</xdr:col>
      <xdr:colOff>0</xdr:colOff>
      <xdr:row>85</xdr:row>
      <xdr:rowOff>153163</xdr:rowOff>
    </xdr:to>
    <xdr:cxnSp macro="">
      <xdr:nvCxnSpPr>
        <xdr:cNvPr id="323" name="直線コネクタ 322"/>
        <xdr:cNvCxnSpPr/>
      </xdr:nvCxnSpPr>
      <xdr:spPr>
        <a:xfrm>
          <a:off x="9639300" y="14725650"/>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24" name="楕円 323"/>
        <xdr:cNvSpPr/>
      </xdr:nvSpPr>
      <xdr:spPr>
        <a:xfrm>
          <a:off x="8699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152400</xdr:rowOff>
    </xdr:from>
    <xdr:to>
      <xdr:col>50</xdr:col>
      <xdr:colOff>114300</xdr:colOff>
      <xdr:row>85</xdr:row>
      <xdr:rowOff>152400</xdr:rowOff>
    </xdr:to>
    <xdr:cxnSp macro="">
      <xdr:nvCxnSpPr>
        <xdr:cNvPr id="325" name="直線コネクタ 324"/>
        <xdr:cNvCxnSpPr/>
      </xdr:nvCxnSpPr>
      <xdr:spPr>
        <a:xfrm>
          <a:off x="8750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26" name="n_1aveValue【公営住宅】&#10;一人当たり面積"/>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27" name="n_2aveValue【公営住宅】&#10;一人当たり面積"/>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28" name="n_3ave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22877</xdr:rowOff>
    </xdr:from>
    <xdr:ext cx="469744" cy="259045"/>
    <xdr:sp macro="" textlink="">
      <xdr:nvSpPr>
        <xdr:cNvPr id="329" name="n_1mainValue【公営住宅】&#10;一人当たり面積"/>
        <xdr:cNvSpPr txBox="1"/>
      </xdr:nvSpPr>
      <xdr:spPr>
        <a:xfrm>
          <a:off x="9391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30" name="n_2mainValue【公営住宅】&#10;一人当たり面積"/>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71" name="直線コネクタ 370"/>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72"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73" name="直線コネクタ 372"/>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4"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5" name="直線コネクタ 374"/>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147337</xdr:rowOff>
    </xdr:from>
    <xdr:ext cx="405111" cy="259045"/>
    <xdr:sp macro="" textlink="">
      <xdr:nvSpPr>
        <xdr:cNvPr id="376" name="【認定こども園・幼稚園・保育所】&#10;有形固定資産減価償却率平均値テキスト"/>
        <xdr:cNvSpPr txBox="1"/>
      </xdr:nvSpPr>
      <xdr:spPr>
        <a:xfrm>
          <a:off x="16357600" y="6319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77" name="フローチャート: 判断 376"/>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78" name="フローチャート: 判断 377"/>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79" name="フローチャート: 判断 378"/>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80" name="フローチャート: 判断 379"/>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386" name="楕円 385"/>
        <xdr:cNvSpPr/>
      </xdr:nvSpPr>
      <xdr:spPr>
        <a:xfrm>
          <a:off x="16268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114317</xdr:rowOff>
    </xdr:from>
    <xdr:ext cx="405111" cy="259045"/>
    <xdr:sp macro="" textlink="">
      <xdr:nvSpPr>
        <xdr:cNvPr id="387" name="【認定こども園・幼稚園・保育所】&#10;有形固定資産減価償却率該当値テキスト"/>
        <xdr:cNvSpPr txBox="1"/>
      </xdr:nvSpPr>
      <xdr:spPr>
        <a:xfrm>
          <a:off x="16357600"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xdr:rowOff>
    </xdr:from>
    <xdr:to>
      <xdr:col>81</xdr:col>
      <xdr:colOff>101600</xdr:colOff>
      <xdr:row>38</xdr:row>
      <xdr:rowOff>111760</xdr:rowOff>
    </xdr:to>
    <xdr:sp macro="" textlink="">
      <xdr:nvSpPr>
        <xdr:cNvPr id="388" name="楕円 387"/>
        <xdr:cNvSpPr/>
      </xdr:nvSpPr>
      <xdr:spPr>
        <a:xfrm>
          <a:off x="15430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15240</xdr:rowOff>
    </xdr:from>
    <xdr:to>
      <xdr:col>85</xdr:col>
      <xdr:colOff>127000</xdr:colOff>
      <xdr:row>38</xdr:row>
      <xdr:rowOff>60960</xdr:rowOff>
    </xdr:to>
    <xdr:cxnSp macro="">
      <xdr:nvCxnSpPr>
        <xdr:cNvPr id="389" name="直線コネクタ 388"/>
        <xdr:cNvCxnSpPr/>
      </xdr:nvCxnSpPr>
      <xdr:spPr>
        <a:xfrm flipV="1">
          <a:off x="15481300" y="6530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164465</xdr:rowOff>
    </xdr:from>
    <xdr:to>
      <xdr:col>76</xdr:col>
      <xdr:colOff>165100</xdr:colOff>
      <xdr:row>38</xdr:row>
      <xdr:rowOff>94615</xdr:rowOff>
    </xdr:to>
    <xdr:sp macro="" textlink="">
      <xdr:nvSpPr>
        <xdr:cNvPr id="390" name="楕円 389"/>
        <xdr:cNvSpPr/>
      </xdr:nvSpPr>
      <xdr:spPr>
        <a:xfrm>
          <a:off x="14541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43815</xdr:rowOff>
    </xdr:from>
    <xdr:to>
      <xdr:col>81</xdr:col>
      <xdr:colOff>50800</xdr:colOff>
      <xdr:row>38</xdr:row>
      <xdr:rowOff>60960</xdr:rowOff>
    </xdr:to>
    <xdr:cxnSp macro="">
      <xdr:nvCxnSpPr>
        <xdr:cNvPr id="391" name="直線コネクタ 390"/>
        <xdr:cNvCxnSpPr/>
      </xdr:nvCxnSpPr>
      <xdr:spPr>
        <a:xfrm>
          <a:off x="14592300" y="65589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392" name="n_1aveValue【認定こども園・幼稚園・保育所】&#10;有形固定資産減価償却率"/>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393" name="n_2aveValue【認定こども園・幼稚園・保育所】&#10;有形固定資産減価償却率"/>
        <xdr:cNvSpPr txBox="1"/>
      </xdr:nvSpPr>
      <xdr:spPr>
        <a:xfrm>
          <a:off x="14389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394" name="n_3aveValue【認定こども園・幼稚園・保育所】&#10;有形固定資産減価償却率"/>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102887</xdr:rowOff>
    </xdr:from>
    <xdr:ext cx="405111" cy="259045"/>
    <xdr:sp macro="" textlink="">
      <xdr:nvSpPr>
        <xdr:cNvPr id="395" name="n_1mainValue【認定こども園・幼稚園・保育所】&#10;有形固定資産減価償却率"/>
        <xdr:cNvSpPr txBox="1"/>
      </xdr:nvSpPr>
      <xdr:spPr>
        <a:xfrm>
          <a:off x="15266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85742</xdr:rowOff>
    </xdr:from>
    <xdr:ext cx="405111" cy="259045"/>
    <xdr:sp macro="" textlink="">
      <xdr:nvSpPr>
        <xdr:cNvPr id="396" name="n_2mainValue【認定こども園・幼稚園・保育所】&#10;有形固定資産減価償却率"/>
        <xdr:cNvSpPr txBox="1"/>
      </xdr:nvSpPr>
      <xdr:spPr>
        <a:xfrm>
          <a:off x="14389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18" name="直線コネクタ 417"/>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20" name="直線コネクタ 41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21"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22" name="直線コネクタ 421"/>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423" name="【認定こども園・幼稚園・保育所】&#10;一人当たり面積平均値テキスト"/>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24" name="フローチャート: 判断 423"/>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25" name="フローチャート: 判断 424"/>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6" name="フローチャート: 判断 42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27" name="フローチャート: 判断 426"/>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50546</xdr:rowOff>
    </xdr:from>
    <xdr:to>
      <xdr:col>116</xdr:col>
      <xdr:colOff>114300</xdr:colOff>
      <xdr:row>39</xdr:row>
      <xdr:rowOff>152146</xdr:rowOff>
    </xdr:to>
    <xdr:sp macro="" textlink="">
      <xdr:nvSpPr>
        <xdr:cNvPr id="433" name="楕円 432"/>
        <xdr:cNvSpPr/>
      </xdr:nvSpPr>
      <xdr:spPr>
        <a:xfrm>
          <a:off x="221107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28973</xdr:rowOff>
    </xdr:from>
    <xdr:ext cx="469744" cy="259045"/>
    <xdr:sp macro="" textlink="">
      <xdr:nvSpPr>
        <xdr:cNvPr id="434" name="【認定こども園・幼稚園・保育所】&#10;一人当たり面積該当値テキスト"/>
        <xdr:cNvSpPr txBox="1"/>
      </xdr:nvSpPr>
      <xdr:spPr>
        <a:xfrm>
          <a:off x="22199600" y="671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105410</xdr:rowOff>
    </xdr:from>
    <xdr:to>
      <xdr:col>112</xdr:col>
      <xdr:colOff>38100</xdr:colOff>
      <xdr:row>40</xdr:row>
      <xdr:rowOff>35560</xdr:rowOff>
    </xdr:to>
    <xdr:sp macro="" textlink="">
      <xdr:nvSpPr>
        <xdr:cNvPr id="435" name="楕円 434"/>
        <xdr:cNvSpPr/>
      </xdr:nvSpPr>
      <xdr:spPr>
        <a:xfrm>
          <a:off x="2127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101346</xdr:rowOff>
    </xdr:from>
    <xdr:to>
      <xdr:col>116</xdr:col>
      <xdr:colOff>63500</xdr:colOff>
      <xdr:row>39</xdr:row>
      <xdr:rowOff>156210</xdr:rowOff>
    </xdr:to>
    <xdr:cxnSp macro="">
      <xdr:nvCxnSpPr>
        <xdr:cNvPr id="436" name="直線コネクタ 435"/>
        <xdr:cNvCxnSpPr/>
      </xdr:nvCxnSpPr>
      <xdr:spPr>
        <a:xfrm flipV="1">
          <a:off x="21323300" y="67878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105410</xdr:rowOff>
    </xdr:from>
    <xdr:to>
      <xdr:col>107</xdr:col>
      <xdr:colOff>101600</xdr:colOff>
      <xdr:row>40</xdr:row>
      <xdr:rowOff>35560</xdr:rowOff>
    </xdr:to>
    <xdr:sp macro="" textlink="">
      <xdr:nvSpPr>
        <xdr:cNvPr id="437" name="楕円 436"/>
        <xdr:cNvSpPr/>
      </xdr:nvSpPr>
      <xdr:spPr>
        <a:xfrm>
          <a:off x="20383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156210</xdr:rowOff>
    </xdr:from>
    <xdr:to>
      <xdr:col>111</xdr:col>
      <xdr:colOff>177800</xdr:colOff>
      <xdr:row>39</xdr:row>
      <xdr:rowOff>156210</xdr:rowOff>
    </xdr:to>
    <xdr:cxnSp macro="">
      <xdr:nvCxnSpPr>
        <xdr:cNvPr id="438" name="直線コネクタ 437"/>
        <xdr:cNvCxnSpPr/>
      </xdr:nvCxnSpPr>
      <xdr:spPr>
        <a:xfrm>
          <a:off x="20434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439" name="n_1aveValue【認定こども園・幼稚園・保育所】&#10;一人当たり面積"/>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40"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41" name="n_3ave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26687</xdr:rowOff>
    </xdr:from>
    <xdr:ext cx="469744" cy="259045"/>
    <xdr:sp macro="" textlink="">
      <xdr:nvSpPr>
        <xdr:cNvPr id="442" name="n_1mainValue【認定こども園・幼稚園・保育所】&#10;一人当たり面積"/>
        <xdr:cNvSpPr txBox="1"/>
      </xdr:nvSpPr>
      <xdr:spPr>
        <a:xfrm>
          <a:off x="21075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443" name="n_2mainValue【認定こども園・幼稚園・保育所】&#10;一人当たり面積"/>
        <xdr:cNvSpPr txBox="1"/>
      </xdr:nvSpPr>
      <xdr:spPr>
        <a:xfrm>
          <a:off x="20199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4" name="テキスト ボックス 4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5" name="直線コネクタ 45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6" name="テキスト ボックス 45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7" name="直線コネクタ 45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8" name="テキスト ボックス 45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9" name="直線コネクタ 45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0" name="テキスト ボックス 45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1" name="直線コネクタ 46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62" name="テキスト ボックス 461"/>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66" name="直線コネクタ 465"/>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67"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68" name="直線コネクタ 467"/>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69"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70" name="直線コネクタ 469"/>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71" name="【学校施設】&#10;有形固定資産減価償却率平均値テキスト"/>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72" name="フローチャート: 判断 471"/>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73" name="フローチャート: 判断 472"/>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74" name="フローチャート: 判断 473"/>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75" name="フローチャート: 判断 474"/>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481" name="楕円 480"/>
        <xdr:cNvSpPr/>
      </xdr:nvSpPr>
      <xdr:spPr>
        <a:xfrm>
          <a:off x="16268700" y="9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21861</xdr:rowOff>
    </xdr:from>
    <xdr:ext cx="405111" cy="259045"/>
    <xdr:sp macro="" textlink="">
      <xdr:nvSpPr>
        <xdr:cNvPr id="482" name="【学校施設】&#10;有形固定資産減価償却率該当値テキスト"/>
        <xdr:cNvSpPr txBox="1"/>
      </xdr:nvSpPr>
      <xdr:spPr>
        <a:xfrm>
          <a:off x="16357600" y="9794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132080</xdr:rowOff>
    </xdr:from>
    <xdr:to>
      <xdr:col>81</xdr:col>
      <xdr:colOff>101600</xdr:colOff>
      <xdr:row>58</xdr:row>
      <xdr:rowOff>62230</xdr:rowOff>
    </xdr:to>
    <xdr:sp macro="" textlink="">
      <xdr:nvSpPr>
        <xdr:cNvPr id="483" name="楕円 482"/>
        <xdr:cNvSpPr/>
      </xdr:nvSpPr>
      <xdr:spPr>
        <a:xfrm>
          <a:off x="15430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157734</xdr:rowOff>
    </xdr:from>
    <xdr:to>
      <xdr:col>85</xdr:col>
      <xdr:colOff>127000</xdr:colOff>
      <xdr:row>58</xdr:row>
      <xdr:rowOff>11430</xdr:rowOff>
    </xdr:to>
    <xdr:cxnSp macro="">
      <xdr:nvCxnSpPr>
        <xdr:cNvPr id="484" name="直線コネクタ 483"/>
        <xdr:cNvCxnSpPr/>
      </xdr:nvCxnSpPr>
      <xdr:spPr>
        <a:xfrm flipV="1">
          <a:off x="15481300" y="993038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102362</xdr:rowOff>
    </xdr:from>
    <xdr:to>
      <xdr:col>76</xdr:col>
      <xdr:colOff>165100</xdr:colOff>
      <xdr:row>58</xdr:row>
      <xdr:rowOff>32512</xdr:rowOff>
    </xdr:to>
    <xdr:sp macro="" textlink="">
      <xdr:nvSpPr>
        <xdr:cNvPr id="485" name="楕円 484"/>
        <xdr:cNvSpPr/>
      </xdr:nvSpPr>
      <xdr:spPr>
        <a:xfrm>
          <a:off x="14541500" y="98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153162</xdr:rowOff>
    </xdr:from>
    <xdr:to>
      <xdr:col>81</xdr:col>
      <xdr:colOff>50800</xdr:colOff>
      <xdr:row>58</xdr:row>
      <xdr:rowOff>11430</xdr:rowOff>
    </xdr:to>
    <xdr:cxnSp macro="">
      <xdr:nvCxnSpPr>
        <xdr:cNvPr id="486" name="直線コネクタ 485"/>
        <xdr:cNvCxnSpPr/>
      </xdr:nvCxnSpPr>
      <xdr:spPr>
        <a:xfrm>
          <a:off x="14592300" y="992581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487" name="n_1aveValue【学校施設】&#10;有形固定資産減価償却率"/>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488" name="n_2aveValue【学校施設】&#10;有形固定資産減価償却率"/>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489" name="n_3aveValue【学校施設】&#10;有形固定資産減価償却率"/>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78757</xdr:rowOff>
    </xdr:from>
    <xdr:ext cx="405111" cy="259045"/>
    <xdr:sp macro="" textlink="">
      <xdr:nvSpPr>
        <xdr:cNvPr id="490" name="n_1mainValue【学校施設】&#10;有形固定資産減価償却率"/>
        <xdr:cNvSpPr txBox="1"/>
      </xdr:nvSpPr>
      <xdr:spPr>
        <a:xfrm>
          <a:off x="152660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49039</xdr:rowOff>
    </xdr:from>
    <xdr:ext cx="405111" cy="259045"/>
    <xdr:sp macro="" textlink="">
      <xdr:nvSpPr>
        <xdr:cNvPr id="491" name="n_2mainValue【学校施設】&#10;有形固定資産減価償却率"/>
        <xdr:cNvSpPr txBox="1"/>
      </xdr:nvSpPr>
      <xdr:spPr>
        <a:xfrm>
          <a:off x="14389744" y="965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3" name="直線コネクタ 50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4" name="テキスト ボックス 50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5" name="直線コネクタ 50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6" name="テキスト ボックス 50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7" name="直線コネクタ 50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8" name="テキスト ボックス 50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9" name="直線コネクタ 50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0" name="テキスト ボックス 50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14" name="直線コネクタ 513"/>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15"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16" name="直線コネクタ 515"/>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17"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18" name="直線コネクタ 517"/>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519" name="【学校施設】&#10;一人当たり面積平均値テキスト"/>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20" name="フローチャート: 判断 519"/>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21" name="フローチャート: 判断 520"/>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22" name="フローチャート: 判断 521"/>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23" name="フローチャート: 判断 522"/>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168656</xdr:rowOff>
    </xdr:from>
    <xdr:to>
      <xdr:col>116</xdr:col>
      <xdr:colOff>114300</xdr:colOff>
      <xdr:row>63</xdr:row>
      <xdr:rowOff>98806</xdr:rowOff>
    </xdr:to>
    <xdr:sp macro="" textlink="">
      <xdr:nvSpPr>
        <xdr:cNvPr id="529" name="楕円 528"/>
        <xdr:cNvSpPr/>
      </xdr:nvSpPr>
      <xdr:spPr>
        <a:xfrm>
          <a:off x="221107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147083</xdr:rowOff>
    </xdr:from>
    <xdr:ext cx="469744" cy="259045"/>
    <xdr:sp macro="" textlink="">
      <xdr:nvSpPr>
        <xdr:cNvPr id="530" name="【学校施設】&#10;一人当たり面積該当値テキスト"/>
        <xdr:cNvSpPr txBox="1"/>
      </xdr:nvSpPr>
      <xdr:spPr>
        <a:xfrm>
          <a:off x="22199600"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165913</xdr:rowOff>
    </xdr:from>
    <xdr:to>
      <xdr:col>112</xdr:col>
      <xdr:colOff>38100</xdr:colOff>
      <xdr:row>63</xdr:row>
      <xdr:rowOff>96063</xdr:rowOff>
    </xdr:to>
    <xdr:sp macro="" textlink="">
      <xdr:nvSpPr>
        <xdr:cNvPr id="531" name="楕円 530"/>
        <xdr:cNvSpPr/>
      </xdr:nvSpPr>
      <xdr:spPr>
        <a:xfrm>
          <a:off x="21272500" y="1079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45263</xdr:rowOff>
    </xdr:from>
    <xdr:to>
      <xdr:col>116</xdr:col>
      <xdr:colOff>63500</xdr:colOff>
      <xdr:row>63</xdr:row>
      <xdr:rowOff>48006</xdr:rowOff>
    </xdr:to>
    <xdr:cxnSp macro="">
      <xdr:nvCxnSpPr>
        <xdr:cNvPr id="532" name="直線コネクタ 531"/>
        <xdr:cNvCxnSpPr/>
      </xdr:nvCxnSpPr>
      <xdr:spPr>
        <a:xfrm>
          <a:off x="21323300" y="10846613"/>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10008</xdr:rowOff>
    </xdr:from>
    <xdr:to>
      <xdr:col>107</xdr:col>
      <xdr:colOff>101600</xdr:colOff>
      <xdr:row>63</xdr:row>
      <xdr:rowOff>111608</xdr:rowOff>
    </xdr:to>
    <xdr:sp macro="" textlink="">
      <xdr:nvSpPr>
        <xdr:cNvPr id="533" name="楕円 532"/>
        <xdr:cNvSpPr/>
      </xdr:nvSpPr>
      <xdr:spPr>
        <a:xfrm>
          <a:off x="20383500" y="1081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45263</xdr:rowOff>
    </xdr:from>
    <xdr:to>
      <xdr:col>111</xdr:col>
      <xdr:colOff>177800</xdr:colOff>
      <xdr:row>63</xdr:row>
      <xdr:rowOff>60808</xdr:rowOff>
    </xdr:to>
    <xdr:cxnSp macro="">
      <xdr:nvCxnSpPr>
        <xdr:cNvPr id="534" name="直線コネクタ 533"/>
        <xdr:cNvCxnSpPr/>
      </xdr:nvCxnSpPr>
      <xdr:spPr>
        <a:xfrm flipV="1">
          <a:off x="20434300" y="1084661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35"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36"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37"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87190</xdr:rowOff>
    </xdr:from>
    <xdr:ext cx="469744" cy="259045"/>
    <xdr:sp macro="" textlink="">
      <xdr:nvSpPr>
        <xdr:cNvPr id="538" name="n_1mainValue【学校施設】&#10;一人当たり面積"/>
        <xdr:cNvSpPr txBox="1"/>
      </xdr:nvSpPr>
      <xdr:spPr>
        <a:xfrm>
          <a:off x="21075727" y="1088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102735</xdr:rowOff>
    </xdr:from>
    <xdr:ext cx="469744" cy="259045"/>
    <xdr:sp macro="" textlink="">
      <xdr:nvSpPr>
        <xdr:cNvPr id="539" name="n_2mainValue【学校施設】&#10;一人当たり面積"/>
        <xdr:cNvSpPr txBox="1"/>
      </xdr:nvSpPr>
      <xdr:spPr>
        <a:xfrm>
          <a:off x="20199427" y="1090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0" name="直線コネクタ 5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1" name="テキスト ボックス 5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2" name="直線コネクタ 5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3" name="テキスト ボックス 5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4" name="直線コネクタ 5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5" name="テキスト ボックス 5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6" name="直線コネクタ 5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7" name="テキスト ボックス 5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8" name="直線コネクタ 5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9" name="テキスト ボックス 5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0" name="直線コネクタ 5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1" name="テキスト ボックス 5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65" name="直線コネクタ 564"/>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66"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67" name="直線コネクタ 566"/>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9" name="直線コネクタ 56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570" name="【児童館】&#10;有形固定資産減価償却率平均値テキスト"/>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71" name="フローチャート: 判断 570"/>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72" name="フローチャート: 判断 571"/>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573" name="フローチャート: 判断 572"/>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574" name="フローチャート: 判断 573"/>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5" name="テキスト ボックス 5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6" name="テキスト ボックス 5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7" name="テキスト ボックス 5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8" name="テキスト ボックス 5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9" name="テキスト ボックス 5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33020</xdr:rowOff>
    </xdr:from>
    <xdr:to>
      <xdr:col>85</xdr:col>
      <xdr:colOff>177800</xdr:colOff>
      <xdr:row>80</xdr:row>
      <xdr:rowOff>134620</xdr:rowOff>
    </xdr:to>
    <xdr:sp macro="" textlink="">
      <xdr:nvSpPr>
        <xdr:cNvPr id="580" name="楕円 579"/>
        <xdr:cNvSpPr/>
      </xdr:nvSpPr>
      <xdr:spPr>
        <a:xfrm>
          <a:off x="16268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55897</xdr:rowOff>
    </xdr:from>
    <xdr:ext cx="405111" cy="259045"/>
    <xdr:sp macro="" textlink="">
      <xdr:nvSpPr>
        <xdr:cNvPr id="581" name="【児童館】&#10;有形固定資産減価償却率該当値テキスト"/>
        <xdr:cNvSpPr txBox="1"/>
      </xdr:nvSpPr>
      <xdr:spPr>
        <a:xfrm>
          <a:off x="163576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68943</xdr:rowOff>
    </xdr:from>
    <xdr:to>
      <xdr:col>81</xdr:col>
      <xdr:colOff>101600</xdr:colOff>
      <xdr:row>80</xdr:row>
      <xdr:rowOff>170543</xdr:rowOff>
    </xdr:to>
    <xdr:sp macro="" textlink="">
      <xdr:nvSpPr>
        <xdr:cNvPr id="582" name="楕円 581"/>
        <xdr:cNvSpPr/>
      </xdr:nvSpPr>
      <xdr:spPr>
        <a:xfrm>
          <a:off x="15430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83820</xdr:rowOff>
    </xdr:from>
    <xdr:to>
      <xdr:col>85</xdr:col>
      <xdr:colOff>127000</xdr:colOff>
      <xdr:row>80</xdr:row>
      <xdr:rowOff>119743</xdr:rowOff>
    </xdr:to>
    <xdr:cxnSp macro="">
      <xdr:nvCxnSpPr>
        <xdr:cNvPr id="583" name="直線コネクタ 582"/>
        <xdr:cNvCxnSpPr/>
      </xdr:nvCxnSpPr>
      <xdr:spPr>
        <a:xfrm flipV="1">
          <a:off x="15481300" y="137998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104866</xdr:rowOff>
    </xdr:from>
    <xdr:to>
      <xdr:col>76</xdr:col>
      <xdr:colOff>165100</xdr:colOff>
      <xdr:row>81</xdr:row>
      <xdr:rowOff>35016</xdr:rowOff>
    </xdr:to>
    <xdr:sp macro="" textlink="">
      <xdr:nvSpPr>
        <xdr:cNvPr id="584" name="楕円 583"/>
        <xdr:cNvSpPr/>
      </xdr:nvSpPr>
      <xdr:spPr>
        <a:xfrm>
          <a:off x="14541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119743</xdr:rowOff>
    </xdr:from>
    <xdr:to>
      <xdr:col>81</xdr:col>
      <xdr:colOff>50800</xdr:colOff>
      <xdr:row>80</xdr:row>
      <xdr:rowOff>155666</xdr:rowOff>
    </xdr:to>
    <xdr:cxnSp macro="">
      <xdr:nvCxnSpPr>
        <xdr:cNvPr id="585" name="直線コネクタ 584"/>
        <xdr:cNvCxnSpPr/>
      </xdr:nvCxnSpPr>
      <xdr:spPr>
        <a:xfrm flipV="1">
          <a:off x="14592300" y="138357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86"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587" name="n_2aveValue【児童館】&#10;有形固定資産減価償却率"/>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588" name="n_3aveValue【児童館】&#10;有形固定資産減価償却率"/>
        <xdr:cNvSpPr txBox="1"/>
      </xdr:nvSpPr>
      <xdr:spPr>
        <a:xfrm>
          <a:off x="13500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15620</xdr:rowOff>
    </xdr:from>
    <xdr:ext cx="405111" cy="259045"/>
    <xdr:sp macro="" textlink="">
      <xdr:nvSpPr>
        <xdr:cNvPr id="589" name="n_1mainValue【児童館】&#10;有形固定資産減価償却率"/>
        <xdr:cNvSpPr txBox="1"/>
      </xdr:nvSpPr>
      <xdr:spPr>
        <a:xfrm>
          <a:off x="152660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51543</xdr:rowOff>
    </xdr:from>
    <xdr:ext cx="405111" cy="259045"/>
    <xdr:sp macro="" textlink="">
      <xdr:nvSpPr>
        <xdr:cNvPr id="590" name="n_2mainValue【児童館】&#10;有形固定資産減価償却率"/>
        <xdr:cNvSpPr txBox="1"/>
      </xdr:nvSpPr>
      <xdr:spPr>
        <a:xfrm>
          <a:off x="1438974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1" name="直線コネクタ 6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2" name="テキスト ボックス 6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3" name="直線コネクタ 6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4" name="テキスト ボックス 6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5" name="直線コネクタ 6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6" name="テキスト ボックス 6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7" name="直線コネクタ 6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8" name="テキスト ボックス 6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12" name="直線コネクタ 611"/>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13"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14" name="直線コネクタ 613"/>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15"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16" name="直線コネクタ 615"/>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17"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8" name="フローチャート: 判断 617"/>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19" name="フローチャート: 判断 618"/>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20" name="フローチャート: 判断 619"/>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21" name="フローチャート: 判断 620"/>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627" name="楕円 626"/>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85107</xdr:rowOff>
    </xdr:from>
    <xdr:ext cx="469744" cy="259045"/>
    <xdr:sp macro="" textlink="">
      <xdr:nvSpPr>
        <xdr:cNvPr id="628" name="【児童館】&#10;一人当たり面積該当値テキスト"/>
        <xdr:cNvSpPr txBox="1"/>
      </xdr:nvSpPr>
      <xdr:spPr>
        <a:xfrm>
          <a:off x="22199600"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629" name="楕円 628"/>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49530</xdr:rowOff>
    </xdr:to>
    <xdr:cxnSp macro="">
      <xdr:nvCxnSpPr>
        <xdr:cNvPr id="630" name="直線コネクタ 629"/>
        <xdr:cNvCxnSpPr/>
      </xdr:nvCxnSpPr>
      <xdr:spPr>
        <a:xfrm>
          <a:off x="21323300" y="1462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631" name="楕円 630"/>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49530</xdr:rowOff>
    </xdr:to>
    <xdr:cxnSp macro="">
      <xdr:nvCxnSpPr>
        <xdr:cNvPr id="632" name="直線コネクタ 631"/>
        <xdr:cNvCxnSpPr/>
      </xdr:nvCxnSpPr>
      <xdr:spPr>
        <a:xfrm>
          <a:off x="20434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633" name="n_1ave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34"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35" name="n_3aveValue【児童館】&#10;一人当たり面積"/>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636" name="n_1mainValue【児童館】&#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637" name="n_2mainValue【児童館】&#10;一人当たり面積"/>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9" name="テキスト ボックス 64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9" name="テキスト ボックス 65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1" name="テキスト ボックス 6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63" name="直線コネクタ 662"/>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64"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65" name="直線コネクタ 664"/>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7" name="直線コネクタ 66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67871</xdr:rowOff>
    </xdr:from>
    <xdr:ext cx="405111" cy="259045"/>
    <xdr:sp macro="" textlink="">
      <xdr:nvSpPr>
        <xdr:cNvPr id="668" name="【公民館】&#10;有形固定資産減価償却率平均値テキスト"/>
        <xdr:cNvSpPr txBox="1"/>
      </xdr:nvSpPr>
      <xdr:spPr>
        <a:xfrm>
          <a:off x="16357600" y="1755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69" name="フローチャート: 判断 668"/>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70" name="フローチャート: 判断 669"/>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71" name="フローチャート: 判断 670"/>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672" name="フローチャート: 判断 671"/>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61323</xdr:rowOff>
    </xdr:from>
    <xdr:to>
      <xdr:col>85</xdr:col>
      <xdr:colOff>177800</xdr:colOff>
      <xdr:row>104</xdr:row>
      <xdr:rowOff>162923</xdr:rowOff>
    </xdr:to>
    <xdr:sp macro="" textlink="">
      <xdr:nvSpPr>
        <xdr:cNvPr id="678" name="楕円 677"/>
        <xdr:cNvSpPr/>
      </xdr:nvSpPr>
      <xdr:spPr>
        <a:xfrm>
          <a:off x="162687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39750</xdr:rowOff>
    </xdr:from>
    <xdr:ext cx="405111" cy="259045"/>
    <xdr:sp macro="" textlink="">
      <xdr:nvSpPr>
        <xdr:cNvPr id="679" name="【公民館】&#10;有形固定資産減価償却率該当値テキスト"/>
        <xdr:cNvSpPr txBox="1"/>
      </xdr:nvSpPr>
      <xdr:spPr>
        <a:xfrm>
          <a:off x="16357600" y="1787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97245</xdr:rowOff>
    </xdr:from>
    <xdr:to>
      <xdr:col>81</xdr:col>
      <xdr:colOff>101600</xdr:colOff>
      <xdr:row>105</xdr:row>
      <xdr:rowOff>27395</xdr:rowOff>
    </xdr:to>
    <xdr:sp macro="" textlink="">
      <xdr:nvSpPr>
        <xdr:cNvPr id="680" name="楕円 679"/>
        <xdr:cNvSpPr/>
      </xdr:nvSpPr>
      <xdr:spPr>
        <a:xfrm>
          <a:off x="15430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112123</xdr:rowOff>
    </xdr:from>
    <xdr:to>
      <xdr:col>85</xdr:col>
      <xdr:colOff>127000</xdr:colOff>
      <xdr:row>104</xdr:row>
      <xdr:rowOff>148045</xdr:rowOff>
    </xdr:to>
    <xdr:cxnSp macro="">
      <xdr:nvCxnSpPr>
        <xdr:cNvPr id="681" name="直線コネクタ 680"/>
        <xdr:cNvCxnSpPr/>
      </xdr:nvCxnSpPr>
      <xdr:spPr>
        <a:xfrm flipV="1">
          <a:off x="15481300" y="1794292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129902</xdr:rowOff>
    </xdr:from>
    <xdr:to>
      <xdr:col>76</xdr:col>
      <xdr:colOff>165100</xdr:colOff>
      <xdr:row>105</xdr:row>
      <xdr:rowOff>60052</xdr:rowOff>
    </xdr:to>
    <xdr:sp macro="" textlink="">
      <xdr:nvSpPr>
        <xdr:cNvPr id="682" name="楕円 681"/>
        <xdr:cNvSpPr/>
      </xdr:nvSpPr>
      <xdr:spPr>
        <a:xfrm>
          <a:off x="14541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148045</xdr:rowOff>
    </xdr:from>
    <xdr:to>
      <xdr:col>81</xdr:col>
      <xdr:colOff>50800</xdr:colOff>
      <xdr:row>105</xdr:row>
      <xdr:rowOff>9252</xdr:rowOff>
    </xdr:to>
    <xdr:cxnSp macro="">
      <xdr:nvCxnSpPr>
        <xdr:cNvPr id="683" name="直線コネクタ 682"/>
        <xdr:cNvCxnSpPr/>
      </xdr:nvCxnSpPr>
      <xdr:spPr>
        <a:xfrm flipV="1">
          <a:off x="14592300" y="179788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684" name="n_1aveValue【公民館】&#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685" name="n_2aveValue【公民館】&#10;有形固定資産減価償却率"/>
        <xdr:cNvSpPr txBox="1"/>
      </xdr:nvSpPr>
      <xdr:spPr>
        <a:xfrm>
          <a:off x="14389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686" name="n_3aveValue【公民館】&#10;有形固定資産減価償却率"/>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18522</xdr:rowOff>
    </xdr:from>
    <xdr:ext cx="405111" cy="259045"/>
    <xdr:sp macro="" textlink="">
      <xdr:nvSpPr>
        <xdr:cNvPr id="687" name="n_1mainValue【公民館】&#10;有形固定資産減価償却率"/>
        <xdr:cNvSpPr txBox="1"/>
      </xdr:nvSpPr>
      <xdr:spPr>
        <a:xfrm>
          <a:off x="152660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51179</xdr:rowOff>
    </xdr:from>
    <xdr:ext cx="405111" cy="259045"/>
    <xdr:sp macro="" textlink="">
      <xdr:nvSpPr>
        <xdr:cNvPr id="688" name="n_2mainValue【公民館】&#10;有形固定資産減価償却率"/>
        <xdr:cNvSpPr txBox="1"/>
      </xdr:nvSpPr>
      <xdr:spPr>
        <a:xfrm>
          <a:off x="14389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9" name="直線コネクタ 6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0" name="テキスト ボックス 6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1" name="直線コネクタ 7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2" name="テキスト ボックス 7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3" name="直線コネクタ 7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4" name="テキスト ボックス 7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5" name="直線コネクタ 7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6" name="テキスト ボックス 7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7" name="直線コネクタ 7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8" name="テキスト ボックス 7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12" name="直線コネクタ 711"/>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1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14" name="直線コネクタ 71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15"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16" name="直線コネクタ 715"/>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717" name="【公民館】&#10;一人当たり面積平均値テキスト"/>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18" name="フローチャート: 判断 717"/>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19" name="フローチャート: 判断 718"/>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20" name="フローチャート: 判断 719"/>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21" name="フローチャート: 判断 720"/>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55880</xdr:rowOff>
    </xdr:from>
    <xdr:to>
      <xdr:col>116</xdr:col>
      <xdr:colOff>114300</xdr:colOff>
      <xdr:row>107</xdr:row>
      <xdr:rowOff>157480</xdr:rowOff>
    </xdr:to>
    <xdr:sp macro="" textlink="">
      <xdr:nvSpPr>
        <xdr:cNvPr id="727" name="楕円 726"/>
        <xdr:cNvSpPr/>
      </xdr:nvSpPr>
      <xdr:spPr>
        <a:xfrm>
          <a:off x="221107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34307</xdr:rowOff>
    </xdr:from>
    <xdr:ext cx="469744" cy="259045"/>
    <xdr:sp macro="" textlink="">
      <xdr:nvSpPr>
        <xdr:cNvPr id="728" name="【公民館】&#10;一人当たり面積該当値テキスト"/>
        <xdr:cNvSpPr txBox="1"/>
      </xdr:nvSpPr>
      <xdr:spPr>
        <a:xfrm>
          <a:off x="22199600"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52070</xdr:rowOff>
    </xdr:from>
    <xdr:to>
      <xdr:col>112</xdr:col>
      <xdr:colOff>38100</xdr:colOff>
      <xdr:row>107</xdr:row>
      <xdr:rowOff>153670</xdr:rowOff>
    </xdr:to>
    <xdr:sp macro="" textlink="">
      <xdr:nvSpPr>
        <xdr:cNvPr id="729" name="楕円 728"/>
        <xdr:cNvSpPr/>
      </xdr:nvSpPr>
      <xdr:spPr>
        <a:xfrm>
          <a:off x="21272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102870</xdr:rowOff>
    </xdr:from>
    <xdr:to>
      <xdr:col>116</xdr:col>
      <xdr:colOff>63500</xdr:colOff>
      <xdr:row>107</xdr:row>
      <xdr:rowOff>106680</xdr:rowOff>
    </xdr:to>
    <xdr:cxnSp macro="">
      <xdr:nvCxnSpPr>
        <xdr:cNvPr id="730" name="直線コネクタ 729"/>
        <xdr:cNvCxnSpPr/>
      </xdr:nvCxnSpPr>
      <xdr:spPr>
        <a:xfrm>
          <a:off x="21323300" y="18448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52070</xdr:rowOff>
    </xdr:from>
    <xdr:to>
      <xdr:col>107</xdr:col>
      <xdr:colOff>101600</xdr:colOff>
      <xdr:row>107</xdr:row>
      <xdr:rowOff>153670</xdr:rowOff>
    </xdr:to>
    <xdr:sp macro="" textlink="">
      <xdr:nvSpPr>
        <xdr:cNvPr id="731" name="楕円 730"/>
        <xdr:cNvSpPr/>
      </xdr:nvSpPr>
      <xdr:spPr>
        <a:xfrm>
          <a:off x="20383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102870</xdr:rowOff>
    </xdr:from>
    <xdr:to>
      <xdr:col>111</xdr:col>
      <xdr:colOff>177800</xdr:colOff>
      <xdr:row>107</xdr:row>
      <xdr:rowOff>102870</xdr:rowOff>
    </xdr:to>
    <xdr:cxnSp macro="">
      <xdr:nvCxnSpPr>
        <xdr:cNvPr id="732" name="直線コネクタ 731"/>
        <xdr:cNvCxnSpPr/>
      </xdr:nvCxnSpPr>
      <xdr:spPr>
        <a:xfrm>
          <a:off x="20434300" y="1844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733" name="n_1aveValue【公民館】&#10;一人当たり面積"/>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734" name="n_2aveValue【公民館】&#10;一人当たり面積"/>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735" name="n_3aveValue【公民館】&#10;一人当たり面積"/>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144797</xdr:rowOff>
    </xdr:from>
    <xdr:ext cx="469744" cy="259045"/>
    <xdr:sp macro="" textlink="">
      <xdr:nvSpPr>
        <xdr:cNvPr id="736" name="n_1mainValue【公民館】&#10;一人当たり面積"/>
        <xdr:cNvSpPr txBox="1"/>
      </xdr:nvSpPr>
      <xdr:spPr>
        <a:xfrm>
          <a:off x="21075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144797</xdr:rowOff>
    </xdr:from>
    <xdr:ext cx="469744" cy="259045"/>
    <xdr:sp macro="" textlink="">
      <xdr:nvSpPr>
        <xdr:cNvPr id="737" name="n_2mainValue【公民館】&#10;一人当たり面積"/>
        <xdr:cNvSpPr txBox="1"/>
      </xdr:nvSpPr>
      <xdr:spPr>
        <a:xfrm>
          <a:off x="20199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類似団体内平均値と比較して有形固定資産減価償却率が高くなっている施設は、橋りょう・トンネル、学校施設、児童館である。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特に、学校施設については、多くの施設が昭和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40</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50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年代に建設されており老朽化が進んでいる。このため、耐用年数を超過している施設が多く存在しており、老朽化の対策として、大規模改修による長寿命化に取り組んでいる。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年度に、摂津小学校増改築工事を実施、平成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年度には繰越事業として、鳥飼北小学校屋内運動場改修工事を実施し老朽化している施設の長寿命化を行った。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85,855
84,494
14.87
33,899,201
33,447,820
405,183
18,848,437
18,530,553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72" name="楕円 71"/>
        <xdr:cNvSpPr/>
      </xdr:nvSpPr>
      <xdr:spPr>
        <a:xfrm>
          <a:off x="45847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111958</xdr:rowOff>
    </xdr:from>
    <xdr:ext cx="405111" cy="259045"/>
    <xdr:sp macro="" textlink="">
      <xdr:nvSpPr>
        <xdr:cNvPr id="73" name="【図書館】&#10;有形固定資産減価償却率該当値テキスト"/>
        <xdr:cNvSpPr txBox="1"/>
      </xdr:nvSpPr>
      <xdr:spPr>
        <a:xfrm>
          <a:off x="4673600" y="611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121739</xdr:rowOff>
    </xdr:from>
    <xdr:to>
      <xdr:col>20</xdr:col>
      <xdr:colOff>38100</xdr:colOff>
      <xdr:row>37</xdr:row>
      <xdr:rowOff>51889</xdr:rowOff>
    </xdr:to>
    <xdr:sp macro="" textlink="">
      <xdr:nvSpPr>
        <xdr:cNvPr id="74" name="楕円 73"/>
        <xdr:cNvSpPr/>
      </xdr:nvSpPr>
      <xdr:spPr>
        <a:xfrm>
          <a:off x="3746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139881</xdr:rowOff>
    </xdr:from>
    <xdr:to>
      <xdr:col>24</xdr:col>
      <xdr:colOff>63500</xdr:colOff>
      <xdr:row>37</xdr:row>
      <xdr:rowOff>1089</xdr:rowOff>
    </xdr:to>
    <xdr:cxnSp macro="">
      <xdr:nvCxnSpPr>
        <xdr:cNvPr id="75" name="直線コネクタ 74"/>
        <xdr:cNvCxnSpPr/>
      </xdr:nvCxnSpPr>
      <xdr:spPr>
        <a:xfrm flipV="1">
          <a:off x="3797300" y="631208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154396</xdr:rowOff>
    </xdr:from>
    <xdr:to>
      <xdr:col>15</xdr:col>
      <xdr:colOff>101600</xdr:colOff>
      <xdr:row>37</xdr:row>
      <xdr:rowOff>84546</xdr:rowOff>
    </xdr:to>
    <xdr:sp macro="" textlink="">
      <xdr:nvSpPr>
        <xdr:cNvPr id="76" name="楕円 75"/>
        <xdr:cNvSpPr/>
      </xdr:nvSpPr>
      <xdr:spPr>
        <a:xfrm>
          <a:off x="2857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1089</xdr:rowOff>
    </xdr:from>
    <xdr:to>
      <xdr:col>19</xdr:col>
      <xdr:colOff>177800</xdr:colOff>
      <xdr:row>37</xdr:row>
      <xdr:rowOff>33746</xdr:rowOff>
    </xdr:to>
    <xdr:cxnSp macro="">
      <xdr:nvCxnSpPr>
        <xdr:cNvPr id="77" name="直線コネクタ 76"/>
        <xdr:cNvCxnSpPr/>
      </xdr:nvCxnSpPr>
      <xdr:spPr>
        <a:xfrm flipV="1">
          <a:off x="2908300" y="634473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78"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79"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0" name="n_3aveValue【図書館】&#10;有形固定資産減価償却率"/>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68416</xdr:rowOff>
    </xdr:from>
    <xdr:ext cx="405111" cy="259045"/>
    <xdr:sp macro="" textlink="">
      <xdr:nvSpPr>
        <xdr:cNvPr id="81" name="n_1mainValue【図書館】&#10;有形固定資産減価償却率"/>
        <xdr:cNvSpPr txBox="1"/>
      </xdr:nvSpPr>
      <xdr:spPr>
        <a:xfrm>
          <a:off x="35820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82" name="n_2mainValue【図書館】&#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6" name="直線コネクタ 105"/>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7"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8" name="直線コネクタ 107"/>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1"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2" name="フローチャート: 判断 111"/>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3" name="フローチャート: 判断 112"/>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4" name="フローチャート: 判断 113"/>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5" name="フローチャート: 判断 114"/>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21" name="楕円 120"/>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22877</xdr:rowOff>
    </xdr:from>
    <xdr:ext cx="469744" cy="259045"/>
    <xdr:sp macro="" textlink="">
      <xdr:nvSpPr>
        <xdr:cNvPr id="122" name="【図書館】&#10;一人当たり面積該当値テキスト"/>
        <xdr:cNvSpPr txBox="1"/>
      </xdr:nvSpPr>
      <xdr:spPr>
        <a:xfrm>
          <a:off x="10515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23" name="楕円 122"/>
        <xdr:cNvSpPr/>
      </xdr:nvSpPr>
      <xdr:spPr>
        <a:xfrm>
          <a:off x="958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95250</xdr:rowOff>
    </xdr:to>
    <xdr:cxnSp macro="">
      <xdr:nvCxnSpPr>
        <xdr:cNvPr id="124" name="直線コネクタ 123"/>
        <xdr:cNvCxnSpPr/>
      </xdr:nvCxnSpPr>
      <xdr:spPr>
        <a:xfrm>
          <a:off x="9639300" y="678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5" name="楕円 124"/>
        <xdr:cNvSpPr/>
      </xdr:nvSpPr>
      <xdr:spPr>
        <a:xfrm>
          <a:off x="8699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39</xdr:row>
      <xdr:rowOff>95250</xdr:rowOff>
    </xdr:to>
    <xdr:cxnSp macro="">
      <xdr:nvCxnSpPr>
        <xdr:cNvPr id="126" name="直線コネクタ 125"/>
        <xdr:cNvCxnSpPr/>
      </xdr:nvCxnSpPr>
      <xdr:spPr>
        <a:xfrm>
          <a:off x="8750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27"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8"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29"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137177</xdr:rowOff>
    </xdr:from>
    <xdr:ext cx="469744" cy="259045"/>
    <xdr:sp macro="" textlink="">
      <xdr:nvSpPr>
        <xdr:cNvPr id="130" name="n_1main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31" name="n_2mainValue【図書館】&#10;一人当たり面積"/>
        <xdr:cNvSpPr txBox="1"/>
      </xdr:nvSpPr>
      <xdr:spPr>
        <a:xfrm>
          <a:off x="8515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6" name="直線コネクタ 155"/>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7"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8" name="直線コネクタ 157"/>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9"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0" name="直線コネクタ 159"/>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1"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2" name="フローチャート: 判断 161"/>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3" name="フローチャート: 判断 162"/>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4" name="フローチャート: 判断 163"/>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65" name="フローチャート: 判断 164"/>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71" name="楕円 170"/>
        <xdr:cNvSpPr/>
      </xdr:nvSpPr>
      <xdr:spPr>
        <a:xfrm>
          <a:off x="4584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170197</xdr:rowOff>
    </xdr:from>
    <xdr:ext cx="405111" cy="259045"/>
    <xdr:sp macro="" textlink="">
      <xdr:nvSpPr>
        <xdr:cNvPr id="172" name="【体育館・プール】&#10;有形固定資産減価償却率該当値テキスト"/>
        <xdr:cNvSpPr txBox="1"/>
      </xdr:nvSpPr>
      <xdr:spPr>
        <a:xfrm>
          <a:off x="4673600"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xdr:rowOff>
    </xdr:from>
    <xdr:to>
      <xdr:col>20</xdr:col>
      <xdr:colOff>38100</xdr:colOff>
      <xdr:row>59</xdr:row>
      <xdr:rowOff>113665</xdr:rowOff>
    </xdr:to>
    <xdr:sp macro="" textlink="">
      <xdr:nvSpPr>
        <xdr:cNvPr id="173" name="楕円 172"/>
        <xdr:cNvSpPr/>
      </xdr:nvSpPr>
      <xdr:spPr>
        <a:xfrm>
          <a:off x="3746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26670</xdr:rowOff>
    </xdr:from>
    <xdr:to>
      <xdr:col>24</xdr:col>
      <xdr:colOff>63500</xdr:colOff>
      <xdr:row>59</xdr:row>
      <xdr:rowOff>62865</xdr:rowOff>
    </xdr:to>
    <xdr:cxnSp macro="">
      <xdr:nvCxnSpPr>
        <xdr:cNvPr id="174" name="直線コネクタ 173"/>
        <xdr:cNvCxnSpPr/>
      </xdr:nvCxnSpPr>
      <xdr:spPr>
        <a:xfrm flipV="1">
          <a:off x="3797300" y="101422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50165</xdr:rowOff>
    </xdr:from>
    <xdr:to>
      <xdr:col>15</xdr:col>
      <xdr:colOff>101600</xdr:colOff>
      <xdr:row>59</xdr:row>
      <xdr:rowOff>151765</xdr:rowOff>
    </xdr:to>
    <xdr:sp macro="" textlink="">
      <xdr:nvSpPr>
        <xdr:cNvPr id="175" name="楕円 174"/>
        <xdr:cNvSpPr/>
      </xdr:nvSpPr>
      <xdr:spPr>
        <a:xfrm>
          <a:off x="2857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62865</xdr:rowOff>
    </xdr:from>
    <xdr:to>
      <xdr:col>19</xdr:col>
      <xdr:colOff>177800</xdr:colOff>
      <xdr:row>59</xdr:row>
      <xdr:rowOff>100965</xdr:rowOff>
    </xdr:to>
    <xdr:cxnSp macro="">
      <xdr:nvCxnSpPr>
        <xdr:cNvPr id="176" name="直線コネクタ 175"/>
        <xdr:cNvCxnSpPr/>
      </xdr:nvCxnSpPr>
      <xdr:spPr>
        <a:xfrm flipV="1">
          <a:off x="2908300" y="101784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77" name="n_1ave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78"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9" name="n_3aveValue【体育館・プー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130192</xdr:rowOff>
    </xdr:from>
    <xdr:ext cx="405111" cy="259045"/>
    <xdr:sp macro="" textlink="">
      <xdr:nvSpPr>
        <xdr:cNvPr id="180" name="n_1mainValue【体育館・プール】&#10;有形固定資産減価償却率"/>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168292</xdr:rowOff>
    </xdr:from>
    <xdr:ext cx="405111" cy="259045"/>
    <xdr:sp macro="" textlink="">
      <xdr:nvSpPr>
        <xdr:cNvPr id="181" name="n_2mainValue【体育館・プール】&#10;有形固定資産減価償却率"/>
        <xdr:cNvSpPr txBox="1"/>
      </xdr:nvSpPr>
      <xdr:spPr>
        <a:xfrm>
          <a:off x="2705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05" name="直線コネクタ 204"/>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7" name="直線コネクタ 20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08"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9" name="直線コネクタ 208"/>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0"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11" name="フローチャート: 判断 210"/>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12" name="フローチャート: 判断 211"/>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13" name="フローチャート: 判断 212"/>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14" name="フローチャート: 判断 213"/>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67310</xdr:rowOff>
    </xdr:from>
    <xdr:to>
      <xdr:col>55</xdr:col>
      <xdr:colOff>50800</xdr:colOff>
      <xdr:row>62</xdr:row>
      <xdr:rowOff>168910</xdr:rowOff>
    </xdr:to>
    <xdr:sp macro="" textlink="">
      <xdr:nvSpPr>
        <xdr:cNvPr id="220" name="楕円 219"/>
        <xdr:cNvSpPr/>
      </xdr:nvSpPr>
      <xdr:spPr>
        <a:xfrm>
          <a:off x="10426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45737</xdr:rowOff>
    </xdr:from>
    <xdr:ext cx="469744" cy="259045"/>
    <xdr:sp macro="" textlink="">
      <xdr:nvSpPr>
        <xdr:cNvPr id="221" name="【体育館・プール】&#10;一人当たり面積該当値テキスト"/>
        <xdr:cNvSpPr txBox="1"/>
      </xdr:nvSpPr>
      <xdr:spPr>
        <a:xfrm>
          <a:off x="10515600"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63500</xdr:rowOff>
    </xdr:from>
    <xdr:to>
      <xdr:col>50</xdr:col>
      <xdr:colOff>165100</xdr:colOff>
      <xdr:row>62</xdr:row>
      <xdr:rowOff>165100</xdr:rowOff>
    </xdr:to>
    <xdr:sp macro="" textlink="">
      <xdr:nvSpPr>
        <xdr:cNvPr id="222" name="楕円 221"/>
        <xdr:cNvSpPr/>
      </xdr:nvSpPr>
      <xdr:spPr>
        <a:xfrm>
          <a:off x="9588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114300</xdr:rowOff>
    </xdr:from>
    <xdr:to>
      <xdr:col>55</xdr:col>
      <xdr:colOff>0</xdr:colOff>
      <xdr:row>62</xdr:row>
      <xdr:rowOff>118110</xdr:rowOff>
    </xdr:to>
    <xdr:cxnSp macro="">
      <xdr:nvCxnSpPr>
        <xdr:cNvPr id="223" name="直線コネクタ 222"/>
        <xdr:cNvCxnSpPr/>
      </xdr:nvCxnSpPr>
      <xdr:spPr>
        <a:xfrm>
          <a:off x="9639300" y="107442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63500</xdr:rowOff>
    </xdr:from>
    <xdr:to>
      <xdr:col>46</xdr:col>
      <xdr:colOff>38100</xdr:colOff>
      <xdr:row>62</xdr:row>
      <xdr:rowOff>165100</xdr:rowOff>
    </xdr:to>
    <xdr:sp macro="" textlink="">
      <xdr:nvSpPr>
        <xdr:cNvPr id="224" name="楕円 223"/>
        <xdr:cNvSpPr/>
      </xdr:nvSpPr>
      <xdr:spPr>
        <a:xfrm>
          <a:off x="8699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114300</xdr:rowOff>
    </xdr:from>
    <xdr:to>
      <xdr:col>50</xdr:col>
      <xdr:colOff>114300</xdr:colOff>
      <xdr:row>62</xdr:row>
      <xdr:rowOff>114300</xdr:rowOff>
    </xdr:to>
    <xdr:cxnSp macro="">
      <xdr:nvCxnSpPr>
        <xdr:cNvPr id="225" name="直線コネクタ 224"/>
        <xdr:cNvCxnSpPr/>
      </xdr:nvCxnSpPr>
      <xdr:spPr>
        <a:xfrm>
          <a:off x="8750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26"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27"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28" name="n_3aveValue【体育館・プール】&#10;一人当たり面積"/>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156227</xdr:rowOff>
    </xdr:from>
    <xdr:ext cx="469744" cy="259045"/>
    <xdr:sp macro="" textlink="">
      <xdr:nvSpPr>
        <xdr:cNvPr id="229" name="n_1mainValue【体育館・プール】&#10;一人当たり面積"/>
        <xdr:cNvSpPr txBox="1"/>
      </xdr:nvSpPr>
      <xdr:spPr>
        <a:xfrm>
          <a:off x="9391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156227</xdr:rowOff>
    </xdr:from>
    <xdr:ext cx="469744" cy="259045"/>
    <xdr:sp macro="" textlink="">
      <xdr:nvSpPr>
        <xdr:cNvPr id="230" name="n_2mainValue【体育館・プール】&#10;一人当たり面積"/>
        <xdr:cNvSpPr txBox="1"/>
      </xdr:nvSpPr>
      <xdr:spPr>
        <a:xfrm>
          <a:off x="8515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84</xdr:row>
      <xdr:rowOff>167639</xdr:rowOff>
    </xdr:to>
    <xdr:cxnSp macro="">
      <xdr:nvCxnSpPr>
        <xdr:cNvPr id="255" name="直線コネクタ 254"/>
        <xdr:cNvCxnSpPr/>
      </xdr:nvCxnSpPr>
      <xdr:spPr>
        <a:xfrm flipV="1">
          <a:off x="4634865" y="133350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xdr:rowOff>
    </xdr:from>
    <xdr:ext cx="405111" cy="259045"/>
    <xdr:sp macro="" textlink="">
      <xdr:nvSpPr>
        <xdr:cNvPr id="256" name="【福祉施設】&#10;有形固定資産減価償却率最小値テキスト"/>
        <xdr:cNvSpPr txBox="1"/>
      </xdr:nvSpPr>
      <xdr:spPr>
        <a:xfrm>
          <a:off x="4673600"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167639</xdr:rowOff>
    </xdr:from>
    <xdr:to>
      <xdr:col>24</xdr:col>
      <xdr:colOff>152400</xdr:colOff>
      <xdr:row>84</xdr:row>
      <xdr:rowOff>167639</xdr:rowOff>
    </xdr:to>
    <xdr:cxnSp macro="">
      <xdr:nvCxnSpPr>
        <xdr:cNvPr id="257" name="直線コネクタ 256"/>
        <xdr:cNvCxnSpPr/>
      </xdr:nvCxnSpPr>
      <xdr:spPr>
        <a:xfrm>
          <a:off x="4546600" y="1456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8"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9" name="直線コネクタ 25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52088</xdr:rowOff>
    </xdr:from>
    <xdr:ext cx="405111" cy="259045"/>
    <xdr:sp macro="" textlink="">
      <xdr:nvSpPr>
        <xdr:cNvPr id="260" name="【福祉施設】&#10;有形固定資産減価償却率平均値テキスト"/>
        <xdr:cNvSpPr txBox="1"/>
      </xdr:nvSpPr>
      <xdr:spPr>
        <a:xfrm>
          <a:off x="4673600" y="13939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261" name="フローチャート: 判断 260"/>
        <xdr:cNvSpPr/>
      </xdr:nvSpPr>
      <xdr:spPr>
        <a:xfrm>
          <a:off x="4584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62" name="フローチャート: 判断 261"/>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92075</xdr:rowOff>
    </xdr:from>
    <xdr:to>
      <xdr:col>15</xdr:col>
      <xdr:colOff>101600</xdr:colOff>
      <xdr:row>83</xdr:row>
      <xdr:rowOff>22225</xdr:rowOff>
    </xdr:to>
    <xdr:sp macro="" textlink="">
      <xdr:nvSpPr>
        <xdr:cNvPr id="263" name="フローチャート: 判断 262"/>
        <xdr:cNvSpPr/>
      </xdr:nvSpPr>
      <xdr:spPr>
        <a:xfrm>
          <a:off x="2857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168275</xdr:rowOff>
    </xdr:from>
    <xdr:to>
      <xdr:col>10</xdr:col>
      <xdr:colOff>165100</xdr:colOff>
      <xdr:row>83</xdr:row>
      <xdr:rowOff>98425</xdr:rowOff>
    </xdr:to>
    <xdr:sp macro="" textlink="">
      <xdr:nvSpPr>
        <xdr:cNvPr id="264" name="フローチャート: 判断 263"/>
        <xdr:cNvSpPr/>
      </xdr:nvSpPr>
      <xdr:spPr>
        <a:xfrm>
          <a:off x="1968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44450</xdr:rowOff>
    </xdr:from>
    <xdr:to>
      <xdr:col>24</xdr:col>
      <xdr:colOff>114300</xdr:colOff>
      <xdr:row>84</xdr:row>
      <xdr:rowOff>146050</xdr:rowOff>
    </xdr:to>
    <xdr:sp macro="" textlink="">
      <xdr:nvSpPr>
        <xdr:cNvPr id="270" name="楕円 269"/>
        <xdr:cNvSpPr/>
      </xdr:nvSpPr>
      <xdr:spPr>
        <a:xfrm>
          <a:off x="4584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130827</xdr:rowOff>
    </xdr:from>
    <xdr:ext cx="405111" cy="259045"/>
    <xdr:sp macro="" textlink="">
      <xdr:nvSpPr>
        <xdr:cNvPr id="271" name="【福祉施設】&#10;有形固定資産減価償却率該当値テキスト"/>
        <xdr:cNvSpPr txBox="1"/>
      </xdr:nvSpPr>
      <xdr:spPr>
        <a:xfrm>
          <a:off x="4673600" y="1436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84455</xdr:rowOff>
    </xdr:from>
    <xdr:to>
      <xdr:col>20</xdr:col>
      <xdr:colOff>38100</xdr:colOff>
      <xdr:row>85</xdr:row>
      <xdr:rowOff>14605</xdr:rowOff>
    </xdr:to>
    <xdr:sp macro="" textlink="">
      <xdr:nvSpPr>
        <xdr:cNvPr id="272" name="楕円 271"/>
        <xdr:cNvSpPr/>
      </xdr:nvSpPr>
      <xdr:spPr>
        <a:xfrm>
          <a:off x="3746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95250</xdr:rowOff>
    </xdr:from>
    <xdr:to>
      <xdr:col>24</xdr:col>
      <xdr:colOff>63500</xdr:colOff>
      <xdr:row>84</xdr:row>
      <xdr:rowOff>135255</xdr:rowOff>
    </xdr:to>
    <xdr:cxnSp macro="">
      <xdr:nvCxnSpPr>
        <xdr:cNvPr id="273" name="直線コネクタ 272"/>
        <xdr:cNvCxnSpPr/>
      </xdr:nvCxnSpPr>
      <xdr:spPr>
        <a:xfrm flipV="1">
          <a:off x="3797300" y="144970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130175</xdr:rowOff>
    </xdr:from>
    <xdr:to>
      <xdr:col>15</xdr:col>
      <xdr:colOff>101600</xdr:colOff>
      <xdr:row>85</xdr:row>
      <xdr:rowOff>60325</xdr:rowOff>
    </xdr:to>
    <xdr:sp macro="" textlink="">
      <xdr:nvSpPr>
        <xdr:cNvPr id="274" name="楕円 273"/>
        <xdr:cNvSpPr/>
      </xdr:nvSpPr>
      <xdr:spPr>
        <a:xfrm>
          <a:off x="2857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135255</xdr:rowOff>
    </xdr:from>
    <xdr:to>
      <xdr:col>19</xdr:col>
      <xdr:colOff>177800</xdr:colOff>
      <xdr:row>85</xdr:row>
      <xdr:rowOff>9525</xdr:rowOff>
    </xdr:to>
    <xdr:cxnSp macro="">
      <xdr:nvCxnSpPr>
        <xdr:cNvPr id="275" name="直線コネクタ 274"/>
        <xdr:cNvCxnSpPr/>
      </xdr:nvCxnSpPr>
      <xdr:spPr>
        <a:xfrm flipV="1">
          <a:off x="2908300" y="145370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276" name="n_1aveValue【福祉施設】&#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38752</xdr:rowOff>
    </xdr:from>
    <xdr:ext cx="405111" cy="259045"/>
    <xdr:sp macro="" textlink="">
      <xdr:nvSpPr>
        <xdr:cNvPr id="277" name="n_2aveValue【福祉施設】&#10;有形固定資産減価償却率"/>
        <xdr:cNvSpPr txBox="1"/>
      </xdr:nvSpPr>
      <xdr:spPr>
        <a:xfrm>
          <a:off x="27057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114952</xdr:rowOff>
    </xdr:from>
    <xdr:ext cx="405111" cy="259045"/>
    <xdr:sp macro="" textlink="">
      <xdr:nvSpPr>
        <xdr:cNvPr id="278" name="n_3aveValue【福祉施設】&#10;有形固定資産減価償却率"/>
        <xdr:cNvSpPr txBox="1"/>
      </xdr:nvSpPr>
      <xdr:spPr>
        <a:xfrm>
          <a:off x="1816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5732</xdr:rowOff>
    </xdr:from>
    <xdr:ext cx="405111" cy="259045"/>
    <xdr:sp macro="" textlink="">
      <xdr:nvSpPr>
        <xdr:cNvPr id="279" name="n_1mainValue【福祉施設】&#10;有形固定資産減価償却率"/>
        <xdr:cNvSpPr txBox="1"/>
      </xdr:nvSpPr>
      <xdr:spPr>
        <a:xfrm>
          <a:off x="35820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51452</xdr:rowOff>
    </xdr:from>
    <xdr:ext cx="405111" cy="259045"/>
    <xdr:sp macro="" textlink="">
      <xdr:nvSpPr>
        <xdr:cNvPr id="280" name="n_2mainValue【福祉施設】&#10;有形固定資産減価償却率"/>
        <xdr:cNvSpPr txBox="1"/>
      </xdr:nvSpPr>
      <xdr:spPr>
        <a:xfrm>
          <a:off x="2705744" y="1462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1" name="直線コネクタ 29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2" name="テキスト ボックス 29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5" name="直線コネクタ 29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6" name="テキスト ボックス 29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00" name="直線コネクタ 299"/>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01"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02" name="直線コネクタ 301"/>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03"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04" name="直線コネクタ 303"/>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05"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06" name="フローチャート: 判断 305"/>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07" name="フローチャート: 判断 306"/>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08" name="フローチャート: 判断 307"/>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09" name="フローチャート: 判断 308"/>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141605</xdr:rowOff>
    </xdr:from>
    <xdr:to>
      <xdr:col>55</xdr:col>
      <xdr:colOff>50800</xdr:colOff>
      <xdr:row>81</xdr:row>
      <xdr:rowOff>71755</xdr:rowOff>
    </xdr:to>
    <xdr:sp macro="" textlink="">
      <xdr:nvSpPr>
        <xdr:cNvPr id="315" name="楕円 314"/>
        <xdr:cNvSpPr/>
      </xdr:nvSpPr>
      <xdr:spPr>
        <a:xfrm>
          <a:off x="104267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164482</xdr:rowOff>
    </xdr:from>
    <xdr:ext cx="469744" cy="259045"/>
    <xdr:sp macro="" textlink="">
      <xdr:nvSpPr>
        <xdr:cNvPr id="316" name="【福祉施設】&#10;一人当たり面積該当値テキスト"/>
        <xdr:cNvSpPr txBox="1"/>
      </xdr:nvSpPr>
      <xdr:spPr>
        <a:xfrm>
          <a:off x="10515600" y="1370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164464</xdr:rowOff>
    </xdr:from>
    <xdr:to>
      <xdr:col>50</xdr:col>
      <xdr:colOff>165100</xdr:colOff>
      <xdr:row>81</xdr:row>
      <xdr:rowOff>94614</xdr:rowOff>
    </xdr:to>
    <xdr:sp macro="" textlink="">
      <xdr:nvSpPr>
        <xdr:cNvPr id="317" name="楕円 316"/>
        <xdr:cNvSpPr/>
      </xdr:nvSpPr>
      <xdr:spPr>
        <a:xfrm>
          <a:off x="9588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20955</xdr:rowOff>
    </xdr:from>
    <xdr:to>
      <xdr:col>55</xdr:col>
      <xdr:colOff>0</xdr:colOff>
      <xdr:row>81</xdr:row>
      <xdr:rowOff>43814</xdr:rowOff>
    </xdr:to>
    <xdr:cxnSp macro="">
      <xdr:nvCxnSpPr>
        <xdr:cNvPr id="318" name="直線コネクタ 317"/>
        <xdr:cNvCxnSpPr/>
      </xdr:nvCxnSpPr>
      <xdr:spPr>
        <a:xfrm flipV="1">
          <a:off x="9639300" y="1390840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38736</xdr:rowOff>
    </xdr:from>
    <xdr:to>
      <xdr:col>46</xdr:col>
      <xdr:colOff>38100</xdr:colOff>
      <xdr:row>81</xdr:row>
      <xdr:rowOff>140336</xdr:rowOff>
    </xdr:to>
    <xdr:sp macro="" textlink="">
      <xdr:nvSpPr>
        <xdr:cNvPr id="319" name="楕円 318"/>
        <xdr:cNvSpPr/>
      </xdr:nvSpPr>
      <xdr:spPr>
        <a:xfrm>
          <a:off x="8699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43814</xdr:rowOff>
    </xdr:from>
    <xdr:to>
      <xdr:col>50</xdr:col>
      <xdr:colOff>114300</xdr:colOff>
      <xdr:row>81</xdr:row>
      <xdr:rowOff>89536</xdr:rowOff>
    </xdr:to>
    <xdr:cxnSp macro="">
      <xdr:nvCxnSpPr>
        <xdr:cNvPr id="320" name="直線コネクタ 319"/>
        <xdr:cNvCxnSpPr/>
      </xdr:nvCxnSpPr>
      <xdr:spPr>
        <a:xfrm flipV="1">
          <a:off x="8750300" y="139312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142891</xdr:rowOff>
    </xdr:from>
    <xdr:ext cx="469744" cy="259045"/>
    <xdr:sp macro="" textlink="">
      <xdr:nvSpPr>
        <xdr:cNvPr id="321" name="n_1aveValue【福祉施設】&#10;一人当たり面積"/>
        <xdr:cNvSpPr txBox="1"/>
      </xdr:nvSpPr>
      <xdr:spPr>
        <a:xfrm>
          <a:off x="93917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22" name="n_2aveValue【福祉施設】&#10;一人当たり面積"/>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23"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111141</xdr:rowOff>
    </xdr:from>
    <xdr:ext cx="469744" cy="259045"/>
    <xdr:sp macro="" textlink="">
      <xdr:nvSpPr>
        <xdr:cNvPr id="324" name="n_1mainValue【福祉施設】&#10;一人当たり面積"/>
        <xdr:cNvSpPr txBox="1"/>
      </xdr:nvSpPr>
      <xdr:spPr>
        <a:xfrm>
          <a:off x="9391727" y="1365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156863</xdr:rowOff>
    </xdr:from>
    <xdr:ext cx="469744" cy="259045"/>
    <xdr:sp macro="" textlink="">
      <xdr:nvSpPr>
        <xdr:cNvPr id="325" name="n_2mainValue【福祉施設】&#10;一人当たり面積"/>
        <xdr:cNvSpPr txBox="1"/>
      </xdr:nvSpPr>
      <xdr:spPr>
        <a:xfrm>
          <a:off x="8515427" y="1370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6" name="直線コネクタ 33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7" name="テキスト ボックス 33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8" name="直線コネクタ 33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9" name="テキスト ボックス 33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0" name="直線コネクタ 33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1" name="テキスト ボックス 34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2" name="直線コネクタ 34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3" name="テキスト ボックス 34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4" name="直線コネクタ 34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5" name="テキスト ボックス 34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6" name="直線コネクタ 34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7" name="テキスト ボックス 34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9" name="テキスト ボックス 34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51" name="直線コネクタ 350"/>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52"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53" name="直線コネクタ 352"/>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54"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55" name="直線コネクタ 354"/>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95629</xdr:rowOff>
    </xdr:from>
    <xdr:ext cx="405111" cy="259045"/>
    <xdr:sp macro="" textlink="">
      <xdr:nvSpPr>
        <xdr:cNvPr id="356" name="【市民会館】&#10;有形固定資産減価償却率平均値テキスト"/>
        <xdr:cNvSpPr txBox="1"/>
      </xdr:nvSpPr>
      <xdr:spPr>
        <a:xfrm>
          <a:off x="4673600" y="17583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57" name="フローチャート: 判断 356"/>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58" name="フローチャート: 判断 357"/>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59" name="フローチャート: 判断 358"/>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60" name="フローチャート: 判断 359"/>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22134</xdr:rowOff>
    </xdr:from>
    <xdr:to>
      <xdr:col>24</xdr:col>
      <xdr:colOff>114300</xdr:colOff>
      <xdr:row>106</xdr:row>
      <xdr:rowOff>123734</xdr:rowOff>
    </xdr:to>
    <xdr:sp macro="" textlink="">
      <xdr:nvSpPr>
        <xdr:cNvPr id="366" name="楕円 365"/>
        <xdr:cNvSpPr/>
      </xdr:nvSpPr>
      <xdr:spPr>
        <a:xfrm>
          <a:off x="45847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561</xdr:rowOff>
    </xdr:from>
    <xdr:ext cx="405111" cy="259045"/>
    <xdr:sp macro="" textlink="">
      <xdr:nvSpPr>
        <xdr:cNvPr id="367" name="【市民会館】&#10;有形固定資産減価償却率該当値テキスト"/>
        <xdr:cNvSpPr txBox="1"/>
      </xdr:nvSpPr>
      <xdr:spPr>
        <a:xfrm>
          <a:off x="4673600"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59689</xdr:rowOff>
    </xdr:from>
    <xdr:to>
      <xdr:col>20</xdr:col>
      <xdr:colOff>38100</xdr:colOff>
      <xdr:row>106</xdr:row>
      <xdr:rowOff>161289</xdr:rowOff>
    </xdr:to>
    <xdr:sp macro="" textlink="">
      <xdr:nvSpPr>
        <xdr:cNvPr id="368" name="楕円 367"/>
        <xdr:cNvSpPr/>
      </xdr:nvSpPr>
      <xdr:spPr>
        <a:xfrm>
          <a:off x="3746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72934</xdr:rowOff>
    </xdr:from>
    <xdr:to>
      <xdr:col>24</xdr:col>
      <xdr:colOff>63500</xdr:colOff>
      <xdr:row>106</xdr:row>
      <xdr:rowOff>110489</xdr:rowOff>
    </xdr:to>
    <xdr:cxnSp macro="">
      <xdr:nvCxnSpPr>
        <xdr:cNvPr id="369" name="直線コネクタ 368"/>
        <xdr:cNvCxnSpPr/>
      </xdr:nvCxnSpPr>
      <xdr:spPr>
        <a:xfrm flipV="1">
          <a:off x="3797300" y="18246634"/>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100512</xdr:rowOff>
    </xdr:from>
    <xdr:to>
      <xdr:col>15</xdr:col>
      <xdr:colOff>101600</xdr:colOff>
      <xdr:row>107</xdr:row>
      <xdr:rowOff>30662</xdr:rowOff>
    </xdr:to>
    <xdr:sp macro="" textlink="">
      <xdr:nvSpPr>
        <xdr:cNvPr id="370" name="楕円 369"/>
        <xdr:cNvSpPr/>
      </xdr:nvSpPr>
      <xdr:spPr>
        <a:xfrm>
          <a:off x="2857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110489</xdr:rowOff>
    </xdr:from>
    <xdr:to>
      <xdr:col>19</xdr:col>
      <xdr:colOff>177800</xdr:colOff>
      <xdr:row>106</xdr:row>
      <xdr:rowOff>151312</xdr:rowOff>
    </xdr:to>
    <xdr:cxnSp macro="">
      <xdr:nvCxnSpPr>
        <xdr:cNvPr id="371" name="直線コネクタ 370"/>
        <xdr:cNvCxnSpPr/>
      </xdr:nvCxnSpPr>
      <xdr:spPr>
        <a:xfrm flipV="1">
          <a:off x="2908300" y="18284189"/>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97807</xdr:rowOff>
    </xdr:from>
    <xdr:ext cx="405111" cy="259045"/>
    <xdr:sp macro="" textlink="">
      <xdr:nvSpPr>
        <xdr:cNvPr id="372" name="n_1aveValue【市民会館】&#10;有形固定資産減価償却率"/>
        <xdr:cNvSpPr txBox="1"/>
      </xdr:nvSpPr>
      <xdr:spPr>
        <a:xfrm>
          <a:off x="3582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73" name="n_2aveValue【市民会館】&#10;有形固定資産減価償却率"/>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74" name="n_3aveValue【市民会館】&#10;有形固定資産減価償却率"/>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152416</xdr:rowOff>
    </xdr:from>
    <xdr:ext cx="405111" cy="259045"/>
    <xdr:sp macro="" textlink="">
      <xdr:nvSpPr>
        <xdr:cNvPr id="375" name="n_1mainValue【市民会館】&#10;有形固定資産減価償却率"/>
        <xdr:cNvSpPr txBox="1"/>
      </xdr:nvSpPr>
      <xdr:spPr>
        <a:xfrm>
          <a:off x="35820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21789</xdr:rowOff>
    </xdr:from>
    <xdr:ext cx="405111" cy="259045"/>
    <xdr:sp macro="" textlink="">
      <xdr:nvSpPr>
        <xdr:cNvPr id="376" name="n_2mainValue【市民会館】&#10;有形固定資産減価償却率"/>
        <xdr:cNvSpPr txBox="1"/>
      </xdr:nvSpPr>
      <xdr:spPr>
        <a:xfrm>
          <a:off x="2705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7" name="直線コネクタ 38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8" name="テキスト ボックス 38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9" name="直線コネクタ 38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0" name="テキスト ボックス 38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3" name="直線コネクタ 39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4" name="テキスト ボックス 39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5" name="直線コネクタ 39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6" name="テキスト ボックス 39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00" name="直線コネクタ 399"/>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01"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02" name="直線コネクタ 401"/>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03"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04" name="直線コネクタ 403"/>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405" name="【市民会館】&#10;一人当たり面積平均値テキスト"/>
        <xdr:cNvSpPr txBox="1"/>
      </xdr:nvSpPr>
      <xdr:spPr>
        <a:xfrm>
          <a:off x="10515600" y="1814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06" name="フローチャート: 判断 405"/>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7" name="フローチャート: 判断 406"/>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08" name="フローチャート: 判断 407"/>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09" name="フローチャート: 判断 408"/>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116839</xdr:rowOff>
    </xdr:from>
    <xdr:to>
      <xdr:col>55</xdr:col>
      <xdr:colOff>50800</xdr:colOff>
      <xdr:row>106</xdr:row>
      <xdr:rowOff>46989</xdr:rowOff>
    </xdr:to>
    <xdr:sp macro="" textlink="">
      <xdr:nvSpPr>
        <xdr:cNvPr id="415" name="楕円 414"/>
        <xdr:cNvSpPr/>
      </xdr:nvSpPr>
      <xdr:spPr>
        <a:xfrm>
          <a:off x="10426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139716</xdr:rowOff>
    </xdr:from>
    <xdr:ext cx="469744" cy="259045"/>
    <xdr:sp macro="" textlink="">
      <xdr:nvSpPr>
        <xdr:cNvPr id="416" name="【市民会館】&#10;一人当たり面積該当値テキスト"/>
        <xdr:cNvSpPr txBox="1"/>
      </xdr:nvSpPr>
      <xdr:spPr>
        <a:xfrm>
          <a:off x="10515600"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109220</xdr:rowOff>
    </xdr:from>
    <xdr:to>
      <xdr:col>50</xdr:col>
      <xdr:colOff>165100</xdr:colOff>
      <xdr:row>106</xdr:row>
      <xdr:rowOff>39370</xdr:rowOff>
    </xdr:to>
    <xdr:sp macro="" textlink="">
      <xdr:nvSpPr>
        <xdr:cNvPr id="417" name="楕円 416"/>
        <xdr:cNvSpPr/>
      </xdr:nvSpPr>
      <xdr:spPr>
        <a:xfrm>
          <a:off x="9588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160020</xdr:rowOff>
    </xdr:from>
    <xdr:to>
      <xdr:col>55</xdr:col>
      <xdr:colOff>0</xdr:colOff>
      <xdr:row>105</xdr:row>
      <xdr:rowOff>167639</xdr:rowOff>
    </xdr:to>
    <xdr:cxnSp macro="">
      <xdr:nvCxnSpPr>
        <xdr:cNvPr id="418" name="直線コネクタ 417"/>
        <xdr:cNvCxnSpPr/>
      </xdr:nvCxnSpPr>
      <xdr:spPr>
        <a:xfrm>
          <a:off x="9639300" y="181622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xdr:nvSpPr>
        <xdr:cNvPr id="419" name="楕円 418"/>
        <xdr:cNvSpPr/>
      </xdr:nvSpPr>
      <xdr:spPr>
        <a:xfrm>
          <a:off x="8699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156211</xdr:rowOff>
    </xdr:from>
    <xdr:to>
      <xdr:col>50</xdr:col>
      <xdr:colOff>114300</xdr:colOff>
      <xdr:row>105</xdr:row>
      <xdr:rowOff>160020</xdr:rowOff>
    </xdr:to>
    <xdr:cxnSp macro="">
      <xdr:nvCxnSpPr>
        <xdr:cNvPr id="420" name="直線コネクタ 419"/>
        <xdr:cNvCxnSpPr/>
      </xdr:nvCxnSpPr>
      <xdr:spPr>
        <a:xfrm>
          <a:off x="8750300" y="181584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421" name="n_1aveValue【市民会館】&#10;一人当たり面積"/>
        <xdr:cNvSpPr txBox="1"/>
      </xdr:nvSpPr>
      <xdr:spPr>
        <a:xfrm>
          <a:off x="9391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41927</xdr:rowOff>
    </xdr:from>
    <xdr:ext cx="469744" cy="259045"/>
    <xdr:sp macro="" textlink="">
      <xdr:nvSpPr>
        <xdr:cNvPr id="422" name="n_2aveValue【市民会館】&#10;一人当たり面積"/>
        <xdr:cNvSpPr txBox="1"/>
      </xdr:nvSpPr>
      <xdr:spPr>
        <a:xfrm>
          <a:off x="8515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23" name="n_3aveValue【市民会館】&#10;一人当たり面積"/>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55897</xdr:rowOff>
    </xdr:from>
    <xdr:ext cx="469744" cy="259045"/>
    <xdr:sp macro="" textlink="">
      <xdr:nvSpPr>
        <xdr:cNvPr id="424" name="n_1mainValue【市民会館】&#10;一人当たり面積"/>
        <xdr:cNvSpPr txBox="1"/>
      </xdr:nvSpPr>
      <xdr:spPr>
        <a:xfrm>
          <a:off x="93917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52088</xdr:rowOff>
    </xdr:from>
    <xdr:ext cx="469744" cy="259045"/>
    <xdr:sp macro="" textlink="">
      <xdr:nvSpPr>
        <xdr:cNvPr id="425" name="n_2mainValue【市民会館】&#10;一人当たり面積"/>
        <xdr:cNvSpPr txBox="1"/>
      </xdr:nvSpPr>
      <xdr:spPr>
        <a:xfrm>
          <a:off x="8515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4" name="テキスト ボックス 4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5" name="直線コネクタ 4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6" name="直線コネクタ 4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7" name="テキスト ボックス 43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8" name="直線コネクタ 4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9" name="テキスト ボックス 4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0" name="直線コネクタ 4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1" name="テキスト ボックス 4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2" name="直線コネクタ 4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3" name="テキスト ボックス 4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4" name="直線コネクタ 4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5" name="テキスト ボックス 4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6" name="直線コネクタ 4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7" name="テキスト ボックス 44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51" name="直線コネクタ 450"/>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52"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53" name="直線コネクタ 452"/>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54"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55" name="直線コネクタ 454"/>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56" name="【一般廃棄物処理施設】&#10;有形固定資産減価償却率平均値テキスト"/>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57" name="フローチャート: 判断 456"/>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58" name="フローチャート: 判断 457"/>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59" name="フローチャート: 判断 458"/>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60" name="フローチャート: 判断 459"/>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118473</xdr:rowOff>
    </xdr:from>
    <xdr:to>
      <xdr:col>85</xdr:col>
      <xdr:colOff>177800</xdr:colOff>
      <xdr:row>36</xdr:row>
      <xdr:rowOff>48623</xdr:rowOff>
    </xdr:to>
    <xdr:sp macro="" textlink="">
      <xdr:nvSpPr>
        <xdr:cNvPr id="466" name="楕円 465"/>
        <xdr:cNvSpPr/>
      </xdr:nvSpPr>
      <xdr:spPr>
        <a:xfrm>
          <a:off x="162687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141350</xdr:rowOff>
    </xdr:from>
    <xdr:ext cx="405111" cy="259045"/>
    <xdr:sp macro="" textlink="">
      <xdr:nvSpPr>
        <xdr:cNvPr id="467" name="【一般廃棄物処理施設】&#10;有形固定資産減価償却率該当値テキスト"/>
        <xdr:cNvSpPr txBox="1"/>
      </xdr:nvSpPr>
      <xdr:spPr>
        <a:xfrm>
          <a:off x="16357600" y="597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159294</xdr:rowOff>
    </xdr:from>
    <xdr:to>
      <xdr:col>81</xdr:col>
      <xdr:colOff>101600</xdr:colOff>
      <xdr:row>36</xdr:row>
      <xdr:rowOff>89444</xdr:rowOff>
    </xdr:to>
    <xdr:sp macro="" textlink="">
      <xdr:nvSpPr>
        <xdr:cNvPr id="468" name="楕円 467"/>
        <xdr:cNvSpPr/>
      </xdr:nvSpPr>
      <xdr:spPr>
        <a:xfrm>
          <a:off x="1543050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169273</xdr:rowOff>
    </xdr:from>
    <xdr:to>
      <xdr:col>85</xdr:col>
      <xdr:colOff>127000</xdr:colOff>
      <xdr:row>36</xdr:row>
      <xdr:rowOff>38644</xdr:rowOff>
    </xdr:to>
    <xdr:cxnSp macro="">
      <xdr:nvCxnSpPr>
        <xdr:cNvPr id="469" name="直線コネクタ 468"/>
        <xdr:cNvCxnSpPr/>
      </xdr:nvCxnSpPr>
      <xdr:spPr>
        <a:xfrm flipV="1">
          <a:off x="15481300" y="617002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28666</xdr:rowOff>
    </xdr:from>
    <xdr:to>
      <xdr:col>76</xdr:col>
      <xdr:colOff>165100</xdr:colOff>
      <xdr:row>36</xdr:row>
      <xdr:rowOff>130266</xdr:rowOff>
    </xdr:to>
    <xdr:sp macro="" textlink="">
      <xdr:nvSpPr>
        <xdr:cNvPr id="470" name="楕円 469"/>
        <xdr:cNvSpPr/>
      </xdr:nvSpPr>
      <xdr:spPr>
        <a:xfrm>
          <a:off x="14541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38644</xdr:rowOff>
    </xdr:from>
    <xdr:to>
      <xdr:col>81</xdr:col>
      <xdr:colOff>50800</xdr:colOff>
      <xdr:row>36</xdr:row>
      <xdr:rowOff>79466</xdr:rowOff>
    </xdr:to>
    <xdr:cxnSp macro="">
      <xdr:nvCxnSpPr>
        <xdr:cNvPr id="471" name="直線コネクタ 470"/>
        <xdr:cNvCxnSpPr/>
      </xdr:nvCxnSpPr>
      <xdr:spPr>
        <a:xfrm flipV="1">
          <a:off x="14592300" y="621084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72" name="n_1aveValue【一般廃棄物処理施設】&#10;有形固定資産減価償却率"/>
        <xdr:cNvSpPr txBox="1"/>
      </xdr:nvSpPr>
      <xdr:spPr>
        <a:xfrm>
          <a:off x="15266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73" name="n_2aveValue【一般廃棄物処理施設】&#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74"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105971</xdr:rowOff>
    </xdr:from>
    <xdr:ext cx="405111" cy="259045"/>
    <xdr:sp macro="" textlink="">
      <xdr:nvSpPr>
        <xdr:cNvPr id="475" name="n_1mainValue【一般廃棄物処理施設】&#10;有形固定資産減価償却率"/>
        <xdr:cNvSpPr txBox="1"/>
      </xdr:nvSpPr>
      <xdr:spPr>
        <a:xfrm>
          <a:off x="15266044" y="593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146793</xdr:rowOff>
    </xdr:from>
    <xdr:ext cx="405111" cy="259045"/>
    <xdr:sp macro="" textlink="">
      <xdr:nvSpPr>
        <xdr:cNvPr id="476" name="n_2mainValue【一般廃棄物処理施設】&#10;有形固定資産減価償却率"/>
        <xdr:cNvSpPr txBox="1"/>
      </xdr:nvSpPr>
      <xdr:spPr>
        <a:xfrm>
          <a:off x="143897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7" name="直線コネクタ 48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8" name="テキスト ボックス 48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9" name="直線コネクタ 48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0" name="テキスト ボックス 48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2" name="テキスト ボックス 49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3" name="直線コネクタ 49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4" name="テキスト ボックス 49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5" name="直線コネクタ 49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6" name="テキスト ボックス 49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8" name="テキスト ボックス 49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00" name="直線コネクタ 499"/>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01"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02" name="直線コネクタ 501"/>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03"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04" name="直線コネクタ 503"/>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05" name="【一般廃棄物処理施設】&#10;一人当たり有形固定資産（償却資産）額平均値テキスト"/>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06" name="フローチャート: 判断 505"/>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07" name="フローチャート: 判断 506"/>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08" name="フローチャート: 判断 507"/>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09" name="フローチャート: 判断 508"/>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153119</xdr:rowOff>
    </xdr:from>
    <xdr:to>
      <xdr:col>116</xdr:col>
      <xdr:colOff>114300</xdr:colOff>
      <xdr:row>41</xdr:row>
      <xdr:rowOff>83269</xdr:rowOff>
    </xdr:to>
    <xdr:sp macro="" textlink="">
      <xdr:nvSpPr>
        <xdr:cNvPr id="515" name="楕円 514"/>
        <xdr:cNvSpPr/>
      </xdr:nvSpPr>
      <xdr:spPr>
        <a:xfrm>
          <a:off x="22110700" y="70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131546</xdr:rowOff>
    </xdr:from>
    <xdr:ext cx="534377" cy="259045"/>
    <xdr:sp macro="" textlink="">
      <xdr:nvSpPr>
        <xdr:cNvPr id="516" name="【一般廃棄物処理施設】&#10;一人当たり有形固定資産（償却資産）額該当値テキスト"/>
        <xdr:cNvSpPr txBox="1"/>
      </xdr:nvSpPr>
      <xdr:spPr>
        <a:xfrm>
          <a:off x="22199600" y="698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152181</xdr:rowOff>
    </xdr:from>
    <xdr:to>
      <xdr:col>112</xdr:col>
      <xdr:colOff>38100</xdr:colOff>
      <xdr:row>41</xdr:row>
      <xdr:rowOff>82331</xdr:rowOff>
    </xdr:to>
    <xdr:sp macro="" textlink="">
      <xdr:nvSpPr>
        <xdr:cNvPr id="517" name="楕円 516"/>
        <xdr:cNvSpPr/>
      </xdr:nvSpPr>
      <xdr:spPr>
        <a:xfrm>
          <a:off x="21272500" y="701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31531</xdr:rowOff>
    </xdr:from>
    <xdr:to>
      <xdr:col>116</xdr:col>
      <xdr:colOff>63500</xdr:colOff>
      <xdr:row>41</xdr:row>
      <xdr:rowOff>32469</xdr:rowOff>
    </xdr:to>
    <xdr:cxnSp macro="">
      <xdr:nvCxnSpPr>
        <xdr:cNvPr id="518" name="直線コネクタ 517"/>
        <xdr:cNvCxnSpPr/>
      </xdr:nvCxnSpPr>
      <xdr:spPr>
        <a:xfrm>
          <a:off x="21323300" y="7060981"/>
          <a:ext cx="8382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152593</xdr:rowOff>
    </xdr:from>
    <xdr:to>
      <xdr:col>107</xdr:col>
      <xdr:colOff>101600</xdr:colOff>
      <xdr:row>41</xdr:row>
      <xdr:rowOff>82743</xdr:rowOff>
    </xdr:to>
    <xdr:sp macro="" textlink="">
      <xdr:nvSpPr>
        <xdr:cNvPr id="519" name="楕円 518"/>
        <xdr:cNvSpPr/>
      </xdr:nvSpPr>
      <xdr:spPr>
        <a:xfrm>
          <a:off x="20383500" y="701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31531</xdr:rowOff>
    </xdr:from>
    <xdr:to>
      <xdr:col>111</xdr:col>
      <xdr:colOff>177800</xdr:colOff>
      <xdr:row>41</xdr:row>
      <xdr:rowOff>31943</xdr:rowOff>
    </xdr:to>
    <xdr:cxnSp macro="">
      <xdr:nvCxnSpPr>
        <xdr:cNvPr id="520" name="直線コネクタ 519"/>
        <xdr:cNvCxnSpPr/>
      </xdr:nvCxnSpPr>
      <xdr:spPr>
        <a:xfrm flipV="1">
          <a:off x="20434300" y="7060981"/>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21" name="n_1aveValue【一般廃棄物処理施設】&#10;一人当たり有形固定資産（償却資産）額"/>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22" name="n_2aveValue【一般廃棄物処理施設】&#10;一人当たり有形固定資産（償却資産）額"/>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23" name="n_3aveValue【一般廃棄物処理施設】&#10;一人当たり有形固定資産（償却資産）額"/>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73458</xdr:rowOff>
    </xdr:from>
    <xdr:ext cx="534377" cy="259045"/>
    <xdr:sp macro="" textlink="">
      <xdr:nvSpPr>
        <xdr:cNvPr id="524" name="n_1mainValue【一般廃棄物処理施設】&#10;一人当たり有形固定資産（償却資産）額"/>
        <xdr:cNvSpPr txBox="1"/>
      </xdr:nvSpPr>
      <xdr:spPr>
        <a:xfrm>
          <a:off x="21043411" y="710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73870</xdr:rowOff>
    </xdr:from>
    <xdr:ext cx="534377" cy="259045"/>
    <xdr:sp macro="" textlink="">
      <xdr:nvSpPr>
        <xdr:cNvPr id="525" name="n_2mainValue【一般廃棄物処理施設】&#10;一人当たり有形固定資産（償却資産）額"/>
        <xdr:cNvSpPr txBox="1"/>
      </xdr:nvSpPr>
      <xdr:spPr>
        <a:xfrm>
          <a:off x="20167111" y="710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6" name="直線コネクタ 53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7" name="テキスト ボックス 53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8" name="直線コネクタ 53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9" name="テキスト ボックス 53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0" name="直線コネクタ 53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1" name="テキスト ボックス 54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2" name="直線コネクタ 54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3" name="テキスト ボックス 54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4" name="直線コネクタ 54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5" name="テキスト ボックス 54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6" name="直線コネクタ 54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7" name="テキスト ボックス 54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8" name="直線コネクタ 5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9" name="テキスト ボックス 5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51" name="直線コネクタ 550"/>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52"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53" name="直線コネクタ 552"/>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54"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55" name="直線コネクタ 554"/>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140261</xdr:rowOff>
    </xdr:from>
    <xdr:ext cx="405111" cy="259045"/>
    <xdr:sp macro="" textlink="">
      <xdr:nvSpPr>
        <xdr:cNvPr id="556" name="【保健センター・保健所】&#10;有形固定資産減価償却率平均値テキスト"/>
        <xdr:cNvSpPr txBox="1"/>
      </xdr:nvSpPr>
      <xdr:spPr>
        <a:xfrm>
          <a:off x="16357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57" name="フローチャート: 判断 556"/>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58" name="フローチャート: 判断 557"/>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59" name="フローチャート: 判断 558"/>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60" name="フローチャート: 判断 559"/>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1" name="テキスト ボックス 5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2" name="テキスト ボックス 5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3" name="テキスト ボックス 5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4" name="テキスト ボックス 5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5" name="テキスト ボックス 5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70031</xdr:rowOff>
    </xdr:from>
    <xdr:to>
      <xdr:col>85</xdr:col>
      <xdr:colOff>177800</xdr:colOff>
      <xdr:row>63</xdr:row>
      <xdr:rowOff>181</xdr:rowOff>
    </xdr:to>
    <xdr:sp macro="" textlink="">
      <xdr:nvSpPr>
        <xdr:cNvPr id="566" name="楕円 565"/>
        <xdr:cNvSpPr/>
      </xdr:nvSpPr>
      <xdr:spPr>
        <a:xfrm>
          <a:off x="162687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48458</xdr:rowOff>
    </xdr:from>
    <xdr:ext cx="405111" cy="259045"/>
    <xdr:sp macro="" textlink="">
      <xdr:nvSpPr>
        <xdr:cNvPr id="567" name="【保健センター・保健所】&#10;有形固定資産減価償却率該当値テキスト"/>
        <xdr:cNvSpPr txBox="1"/>
      </xdr:nvSpPr>
      <xdr:spPr>
        <a:xfrm>
          <a:off x="16357600"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114119</xdr:rowOff>
    </xdr:from>
    <xdr:to>
      <xdr:col>81</xdr:col>
      <xdr:colOff>101600</xdr:colOff>
      <xdr:row>63</xdr:row>
      <xdr:rowOff>44269</xdr:rowOff>
    </xdr:to>
    <xdr:sp macro="" textlink="">
      <xdr:nvSpPr>
        <xdr:cNvPr id="568" name="楕円 567"/>
        <xdr:cNvSpPr/>
      </xdr:nvSpPr>
      <xdr:spPr>
        <a:xfrm>
          <a:off x="15430500" y="107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120831</xdr:rowOff>
    </xdr:from>
    <xdr:to>
      <xdr:col>85</xdr:col>
      <xdr:colOff>127000</xdr:colOff>
      <xdr:row>62</xdr:row>
      <xdr:rowOff>164919</xdr:rowOff>
    </xdr:to>
    <xdr:cxnSp macro="">
      <xdr:nvCxnSpPr>
        <xdr:cNvPr id="569" name="直線コネクタ 568"/>
        <xdr:cNvCxnSpPr/>
      </xdr:nvCxnSpPr>
      <xdr:spPr>
        <a:xfrm flipV="1">
          <a:off x="15481300" y="1075073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158206</xdr:rowOff>
    </xdr:from>
    <xdr:to>
      <xdr:col>76</xdr:col>
      <xdr:colOff>165100</xdr:colOff>
      <xdr:row>63</xdr:row>
      <xdr:rowOff>88356</xdr:rowOff>
    </xdr:to>
    <xdr:sp macro="" textlink="">
      <xdr:nvSpPr>
        <xdr:cNvPr id="570" name="楕円 569"/>
        <xdr:cNvSpPr/>
      </xdr:nvSpPr>
      <xdr:spPr>
        <a:xfrm>
          <a:off x="14541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164919</xdr:rowOff>
    </xdr:from>
    <xdr:to>
      <xdr:col>81</xdr:col>
      <xdr:colOff>50800</xdr:colOff>
      <xdr:row>63</xdr:row>
      <xdr:rowOff>37556</xdr:rowOff>
    </xdr:to>
    <xdr:cxnSp macro="">
      <xdr:nvCxnSpPr>
        <xdr:cNvPr id="571" name="直線コネクタ 570"/>
        <xdr:cNvCxnSpPr/>
      </xdr:nvCxnSpPr>
      <xdr:spPr>
        <a:xfrm flipV="1">
          <a:off x="14592300" y="1079481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78757</xdr:rowOff>
    </xdr:from>
    <xdr:ext cx="405111" cy="259045"/>
    <xdr:sp macro="" textlink="">
      <xdr:nvSpPr>
        <xdr:cNvPr id="572" name="n_1aveValue【保健センター・保健所】&#10;有形固定資産減価償却率"/>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86921</xdr:rowOff>
    </xdr:from>
    <xdr:ext cx="405111" cy="259045"/>
    <xdr:sp macro="" textlink="">
      <xdr:nvSpPr>
        <xdr:cNvPr id="573" name="n_2aveValue【保健センター・保健所】&#10;有形固定資産減価償却率"/>
        <xdr:cNvSpPr txBox="1"/>
      </xdr:nvSpPr>
      <xdr:spPr>
        <a:xfrm>
          <a:off x="14389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574" name="n_3aveValue【保健センター・保健所】&#10;有形固定資産減価償却率"/>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35396</xdr:rowOff>
    </xdr:from>
    <xdr:ext cx="405111" cy="259045"/>
    <xdr:sp macro="" textlink="">
      <xdr:nvSpPr>
        <xdr:cNvPr id="575" name="n_1mainValue【保健センター・保健所】&#10;有形固定資産減価償却率"/>
        <xdr:cNvSpPr txBox="1"/>
      </xdr:nvSpPr>
      <xdr:spPr>
        <a:xfrm>
          <a:off x="15266044" y="1083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79483</xdr:rowOff>
    </xdr:from>
    <xdr:ext cx="405111" cy="259045"/>
    <xdr:sp macro="" textlink="">
      <xdr:nvSpPr>
        <xdr:cNvPr id="576" name="n_2mainValue【保健センター・保健所】&#10;有形固定資産減価償却率"/>
        <xdr:cNvSpPr txBox="1"/>
      </xdr:nvSpPr>
      <xdr:spPr>
        <a:xfrm>
          <a:off x="14389744" y="1088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5" name="テキスト ボックス 5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6" name="直線コネクタ 5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7" name="直線コネクタ 5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8" name="テキスト ボックス 5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9" name="直線コネクタ 5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0" name="テキスト ボックス 5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1" name="直線コネクタ 5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2" name="テキスト ボックス 5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3" name="直線コネクタ 5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4" name="テキスト ボックス 5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98" name="直線コネクタ 597"/>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99"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00" name="直線コネクタ 599"/>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01"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02" name="直線コネクタ 601"/>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03"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04" name="フローチャート: 判断 603"/>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05" name="フローチャート: 判断 604"/>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06" name="フローチャート: 判断 605"/>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07" name="フローチャート: 判断 606"/>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24638</xdr:rowOff>
    </xdr:from>
    <xdr:to>
      <xdr:col>116</xdr:col>
      <xdr:colOff>114300</xdr:colOff>
      <xdr:row>63</xdr:row>
      <xdr:rowOff>126238</xdr:rowOff>
    </xdr:to>
    <xdr:sp macro="" textlink="">
      <xdr:nvSpPr>
        <xdr:cNvPr id="613" name="楕円 612"/>
        <xdr:cNvSpPr/>
      </xdr:nvSpPr>
      <xdr:spPr>
        <a:xfrm>
          <a:off x="221107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111015</xdr:rowOff>
    </xdr:from>
    <xdr:ext cx="469744" cy="259045"/>
    <xdr:sp macro="" textlink="">
      <xdr:nvSpPr>
        <xdr:cNvPr id="614" name="【保健センター・保健所】&#10;一人当たり面積該当値テキスト"/>
        <xdr:cNvSpPr txBox="1"/>
      </xdr:nvSpPr>
      <xdr:spPr>
        <a:xfrm>
          <a:off x="22199600" y="1074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24638</xdr:rowOff>
    </xdr:from>
    <xdr:to>
      <xdr:col>112</xdr:col>
      <xdr:colOff>38100</xdr:colOff>
      <xdr:row>63</xdr:row>
      <xdr:rowOff>126238</xdr:rowOff>
    </xdr:to>
    <xdr:sp macro="" textlink="">
      <xdr:nvSpPr>
        <xdr:cNvPr id="615" name="楕円 614"/>
        <xdr:cNvSpPr/>
      </xdr:nvSpPr>
      <xdr:spPr>
        <a:xfrm>
          <a:off x="21272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75438</xdr:rowOff>
    </xdr:from>
    <xdr:to>
      <xdr:col>116</xdr:col>
      <xdr:colOff>63500</xdr:colOff>
      <xdr:row>63</xdr:row>
      <xdr:rowOff>75438</xdr:rowOff>
    </xdr:to>
    <xdr:cxnSp macro="">
      <xdr:nvCxnSpPr>
        <xdr:cNvPr id="616" name="直線コネクタ 615"/>
        <xdr:cNvCxnSpPr/>
      </xdr:nvCxnSpPr>
      <xdr:spPr>
        <a:xfrm>
          <a:off x="21323300" y="108767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24638</xdr:rowOff>
    </xdr:from>
    <xdr:to>
      <xdr:col>107</xdr:col>
      <xdr:colOff>101600</xdr:colOff>
      <xdr:row>63</xdr:row>
      <xdr:rowOff>126238</xdr:rowOff>
    </xdr:to>
    <xdr:sp macro="" textlink="">
      <xdr:nvSpPr>
        <xdr:cNvPr id="617" name="楕円 616"/>
        <xdr:cNvSpPr/>
      </xdr:nvSpPr>
      <xdr:spPr>
        <a:xfrm>
          <a:off x="20383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75438</xdr:rowOff>
    </xdr:from>
    <xdr:to>
      <xdr:col>111</xdr:col>
      <xdr:colOff>177800</xdr:colOff>
      <xdr:row>63</xdr:row>
      <xdr:rowOff>75438</xdr:rowOff>
    </xdr:to>
    <xdr:cxnSp macro="">
      <xdr:nvCxnSpPr>
        <xdr:cNvPr id="618" name="直線コネクタ 617"/>
        <xdr:cNvCxnSpPr/>
      </xdr:nvCxnSpPr>
      <xdr:spPr>
        <a:xfrm>
          <a:off x="20434300" y="10876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19"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20" name="n_2aveValue【保健センター・保健所】&#10;一人当たり面積"/>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621" name="n_3aveValue【保健センター・保健所】&#10;一人当たり面積"/>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117365</xdr:rowOff>
    </xdr:from>
    <xdr:ext cx="469744" cy="259045"/>
    <xdr:sp macro="" textlink="">
      <xdr:nvSpPr>
        <xdr:cNvPr id="622" name="n_1mainValue【保健センター・保健所】&#10;一人当たり面積"/>
        <xdr:cNvSpPr txBox="1"/>
      </xdr:nvSpPr>
      <xdr:spPr>
        <a:xfrm>
          <a:off x="210757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117365</xdr:rowOff>
    </xdr:from>
    <xdr:ext cx="469744" cy="259045"/>
    <xdr:sp macro="" textlink="">
      <xdr:nvSpPr>
        <xdr:cNvPr id="623" name="n_2mainValue【保健センター・保健所】&#10;一人当たり面積"/>
        <xdr:cNvSpPr txBox="1"/>
      </xdr:nvSpPr>
      <xdr:spPr>
        <a:xfrm>
          <a:off x="201994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49" name="直線コネクタ 648"/>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50"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51" name="直線コネクタ 650"/>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52"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53" name="直線コネクタ 652"/>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54"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55" name="フローチャート: 判断 654"/>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56" name="フローチャート: 判断 655"/>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57" name="フローチャート: 判断 656"/>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58" name="フローチャート: 判断 657"/>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64" name="楕円 663"/>
        <xdr:cNvSpPr/>
      </xdr:nvSpPr>
      <xdr:spPr>
        <a:xfrm>
          <a:off x="162687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44104</xdr:rowOff>
    </xdr:from>
    <xdr:ext cx="405111" cy="259045"/>
    <xdr:sp macro="" textlink="">
      <xdr:nvSpPr>
        <xdr:cNvPr id="665" name="【消防施設】&#10;有形固定資産減価償却率該当値テキスト"/>
        <xdr:cNvSpPr txBox="1"/>
      </xdr:nvSpPr>
      <xdr:spPr>
        <a:xfrm>
          <a:off x="16357600"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95069</xdr:rowOff>
    </xdr:from>
    <xdr:to>
      <xdr:col>81</xdr:col>
      <xdr:colOff>101600</xdr:colOff>
      <xdr:row>82</xdr:row>
      <xdr:rowOff>25219</xdr:rowOff>
    </xdr:to>
    <xdr:sp macro="" textlink="">
      <xdr:nvSpPr>
        <xdr:cNvPr id="666" name="楕円 665"/>
        <xdr:cNvSpPr/>
      </xdr:nvSpPr>
      <xdr:spPr>
        <a:xfrm>
          <a:off x="15430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116477</xdr:rowOff>
    </xdr:from>
    <xdr:to>
      <xdr:col>85</xdr:col>
      <xdr:colOff>127000</xdr:colOff>
      <xdr:row>81</xdr:row>
      <xdr:rowOff>145869</xdr:rowOff>
    </xdr:to>
    <xdr:cxnSp macro="">
      <xdr:nvCxnSpPr>
        <xdr:cNvPr id="667" name="直線コネクタ 666"/>
        <xdr:cNvCxnSpPr/>
      </xdr:nvCxnSpPr>
      <xdr:spPr>
        <a:xfrm flipV="1">
          <a:off x="15481300" y="1400392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99968</xdr:rowOff>
    </xdr:from>
    <xdr:to>
      <xdr:col>76</xdr:col>
      <xdr:colOff>165100</xdr:colOff>
      <xdr:row>82</xdr:row>
      <xdr:rowOff>30118</xdr:rowOff>
    </xdr:to>
    <xdr:sp macro="" textlink="">
      <xdr:nvSpPr>
        <xdr:cNvPr id="668" name="楕円 667"/>
        <xdr:cNvSpPr/>
      </xdr:nvSpPr>
      <xdr:spPr>
        <a:xfrm>
          <a:off x="14541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145869</xdr:rowOff>
    </xdr:from>
    <xdr:to>
      <xdr:col>81</xdr:col>
      <xdr:colOff>50800</xdr:colOff>
      <xdr:row>81</xdr:row>
      <xdr:rowOff>150768</xdr:rowOff>
    </xdr:to>
    <xdr:cxnSp macro="">
      <xdr:nvCxnSpPr>
        <xdr:cNvPr id="669" name="直線コネクタ 668"/>
        <xdr:cNvCxnSpPr/>
      </xdr:nvCxnSpPr>
      <xdr:spPr>
        <a:xfrm flipV="1">
          <a:off x="14592300" y="1403331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670"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671"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72"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16346</xdr:rowOff>
    </xdr:from>
    <xdr:ext cx="405111" cy="259045"/>
    <xdr:sp macro="" textlink="">
      <xdr:nvSpPr>
        <xdr:cNvPr id="673" name="n_1mainValue【消防施設】&#10;有形固定資産減価償却率"/>
        <xdr:cNvSpPr txBox="1"/>
      </xdr:nvSpPr>
      <xdr:spPr>
        <a:xfrm>
          <a:off x="15266044" y="1407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21245</xdr:rowOff>
    </xdr:from>
    <xdr:ext cx="405111" cy="259045"/>
    <xdr:sp macro="" textlink="">
      <xdr:nvSpPr>
        <xdr:cNvPr id="674" name="n_2mainValue【消防施設】&#10;有形固定資産減価償却率"/>
        <xdr:cNvSpPr txBox="1"/>
      </xdr:nvSpPr>
      <xdr:spPr>
        <a:xfrm>
          <a:off x="143897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96" name="直線コネクタ 695"/>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7"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8" name="直線コネクタ 697"/>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99"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00" name="直線コネクタ 699"/>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01"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2" name="フローチャート: 判断 701"/>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03" name="フローチャート: 判断 702"/>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04" name="フローチャート: 判断 703"/>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05" name="フローチャート: 判断 704"/>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1" name="楕円 710"/>
        <xdr:cNvSpPr/>
      </xdr:nvSpPr>
      <xdr:spPr>
        <a:xfrm>
          <a:off x="22110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134890</xdr:rowOff>
    </xdr:from>
    <xdr:ext cx="469744" cy="259045"/>
    <xdr:sp macro="" textlink="">
      <xdr:nvSpPr>
        <xdr:cNvPr id="712" name="【消防施設】&#10;一人当たり面積該当値テキスト"/>
        <xdr:cNvSpPr txBox="1"/>
      </xdr:nvSpPr>
      <xdr:spPr>
        <a:xfrm>
          <a:off x="22199600"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156463</xdr:rowOff>
    </xdr:from>
    <xdr:to>
      <xdr:col>112</xdr:col>
      <xdr:colOff>38100</xdr:colOff>
      <xdr:row>85</xdr:row>
      <xdr:rowOff>86613</xdr:rowOff>
    </xdr:to>
    <xdr:sp macro="" textlink="">
      <xdr:nvSpPr>
        <xdr:cNvPr id="713" name="楕円 712"/>
        <xdr:cNvSpPr/>
      </xdr:nvSpPr>
      <xdr:spPr>
        <a:xfrm>
          <a:off x="21272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35813</xdr:rowOff>
    </xdr:from>
    <xdr:to>
      <xdr:col>116</xdr:col>
      <xdr:colOff>63500</xdr:colOff>
      <xdr:row>85</xdr:row>
      <xdr:rowOff>35813</xdr:rowOff>
    </xdr:to>
    <xdr:cxnSp macro="">
      <xdr:nvCxnSpPr>
        <xdr:cNvPr id="714" name="直線コネクタ 713"/>
        <xdr:cNvCxnSpPr/>
      </xdr:nvCxnSpPr>
      <xdr:spPr>
        <a:xfrm>
          <a:off x="21323300" y="14609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156463</xdr:rowOff>
    </xdr:from>
    <xdr:to>
      <xdr:col>107</xdr:col>
      <xdr:colOff>101600</xdr:colOff>
      <xdr:row>85</xdr:row>
      <xdr:rowOff>86613</xdr:rowOff>
    </xdr:to>
    <xdr:sp macro="" textlink="">
      <xdr:nvSpPr>
        <xdr:cNvPr id="715" name="楕円 714"/>
        <xdr:cNvSpPr/>
      </xdr:nvSpPr>
      <xdr:spPr>
        <a:xfrm>
          <a:off x="20383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35813</xdr:rowOff>
    </xdr:from>
    <xdr:to>
      <xdr:col>111</xdr:col>
      <xdr:colOff>177800</xdr:colOff>
      <xdr:row>85</xdr:row>
      <xdr:rowOff>35813</xdr:rowOff>
    </xdr:to>
    <xdr:cxnSp macro="">
      <xdr:nvCxnSpPr>
        <xdr:cNvPr id="716" name="直線コネクタ 715"/>
        <xdr:cNvCxnSpPr/>
      </xdr:nvCxnSpPr>
      <xdr:spPr>
        <a:xfrm>
          <a:off x="20434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717" name="n_1ave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18"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19"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77740</xdr:rowOff>
    </xdr:from>
    <xdr:ext cx="469744" cy="259045"/>
    <xdr:sp macro="" textlink="">
      <xdr:nvSpPr>
        <xdr:cNvPr id="720" name="n_1mainValue【消防施設】&#10;一人当たり面積"/>
        <xdr:cNvSpPr txBox="1"/>
      </xdr:nvSpPr>
      <xdr:spPr>
        <a:xfrm>
          <a:off x="21075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77740</xdr:rowOff>
    </xdr:from>
    <xdr:ext cx="469744" cy="259045"/>
    <xdr:sp macro="" textlink="">
      <xdr:nvSpPr>
        <xdr:cNvPr id="721" name="n_2mainValue【消防施設】&#10;一人当たり面積"/>
        <xdr:cNvSpPr txBox="1"/>
      </xdr:nvSpPr>
      <xdr:spPr>
        <a:xfrm>
          <a:off x="20199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3" name="テキスト ボックス 73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3" name="テキスト ボックス 74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5" name="テキスト ボックス 7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47" name="直線コネクタ 746"/>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48"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49" name="直線コネクタ 748"/>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50"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51" name="直線コネクタ 750"/>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52"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53" name="フローチャート: 判断 752"/>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54" name="フローチャート: 判断 753"/>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55" name="フローチャート: 判断 754"/>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56" name="フローチャート: 判断 755"/>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17236</xdr:rowOff>
    </xdr:from>
    <xdr:to>
      <xdr:col>85</xdr:col>
      <xdr:colOff>177800</xdr:colOff>
      <xdr:row>103</xdr:row>
      <xdr:rowOff>118836</xdr:rowOff>
    </xdr:to>
    <xdr:sp macro="" textlink="">
      <xdr:nvSpPr>
        <xdr:cNvPr id="762" name="楕円 761"/>
        <xdr:cNvSpPr/>
      </xdr:nvSpPr>
      <xdr:spPr>
        <a:xfrm>
          <a:off x="162687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40113</xdr:rowOff>
    </xdr:from>
    <xdr:ext cx="405111" cy="259045"/>
    <xdr:sp macro="" textlink="">
      <xdr:nvSpPr>
        <xdr:cNvPr id="763" name="【庁舎】&#10;有形固定資産減価償却率該当値テキスト"/>
        <xdr:cNvSpPr txBox="1"/>
      </xdr:nvSpPr>
      <xdr:spPr>
        <a:xfrm>
          <a:off x="16357600" y="1752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764" name="楕円 763"/>
        <xdr:cNvSpPr/>
      </xdr:nvSpPr>
      <xdr:spPr>
        <a:xfrm>
          <a:off x="15430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68036</xdr:rowOff>
    </xdr:from>
    <xdr:to>
      <xdr:col>85</xdr:col>
      <xdr:colOff>127000</xdr:colOff>
      <xdr:row>103</xdr:row>
      <xdr:rowOff>99061</xdr:rowOff>
    </xdr:to>
    <xdr:cxnSp macro="">
      <xdr:nvCxnSpPr>
        <xdr:cNvPr id="765" name="直線コネクタ 764"/>
        <xdr:cNvCxnSpPr/>
      </xdr:nvCxnSpPr>
      <xdr:spPr>
        <a:xfrm flipV="1">
          <a:off x="15481300" y="17727386"/>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77651</xdr:rowOff>
    </xdr:from>
    <xdr:to>
      <xdr:col>76</xdr:col>
      <xdr:colOff>165100</xdr:colOff>
      <xdr:row>104</xdr:row>
      <xdr:rowOff>7801</xdr:rowOff>
    </xdr:to>
    <xdr:sp macro="" textlink="">
      <xdr:nvSpPr>
        <xdr:cNvPr id="766" name="楕円 765"/>
        <xdr:cNvSpPr/>
      </xdr:nvSpPr>
      <xdr:spPr>
        <a:xfrm>
          <a:off x="145415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99061</xdr:rowOff>
    </xdr:from>
    <xdr:to>
      <xdr:col>81</xdr:col>
      <xdr:colOff>50800</xdr:colOff>
      <xdr:row>103</xdr:row>
      <xdr:rowOff>128451</xdr:rowOff>
    </xdr:to>
    <xdr:cxnSp macro="">
      <xdr:nvCxnSpPr>
        <xdr:cNvPr id="767" name="直線コネクタ 766"/>
        <xdr:cNvCxnSpPr/>
      </xdr:nvCxnSpPr>
      <xdr:spPr>
        <a:xfrm flipV="1">
          <a:off x="14592300" y="1775841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68"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769"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770" name="n_3ave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166388</xdr:rowOff>
    </xdr:from>
    <xdr:ext cx="405111" cy="259045"/>
    <xdr:sp macro="" textlink="">
      <xdr:nvSpPr>
        <xdr:cNvPr id="771" name="n_1mainValue【庁舎】&#10;有形固定資産減価償却率"/>
        <xdr:cNvSpPr txBox="1"/>
      </xdr:nvSpPr>
      <xdr:spPr>
        <a:xfrm>
          <a:off x="15266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24328</xdr:rowOff>
    </xdr:from>
    <xdr:ext cx="405111" cy="259045"/>
    <xdr:sp macro="" textlink="">
      <xdr:nvSpPr>
        <xdr:cNvPr id="772" name="n_2mainValue【庁舎】&#10;有形固定資産減価償却率"/>
        <xdr:cNvSpPr txBox="1"/>
      </xdr:nvSpPr>
      <xdr:spPr>
        <a:xfrm>
          <a:off x="143897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3" name="直線コネクタ 78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4" name="テキスト ボックス 78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5" name="直線コネクタ 78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6" name="テキスト ボックス 78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7" name="直線コネクタ 78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8" name="テキスト ボックス 78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9" name="直線コネクタ 78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0" name="テキスト ボックス 78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1" name="直線コネクタ 79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2" name="テキスト ボックス 79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3" name="直線コネクタ 79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4" name="テキスト ボックス 79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5" name="直線コネクタ 7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6" name="テキスト ボックス 7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98" name="直線コネクタ 797"/>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99"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00" name="直線コネクタ 799"/>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01"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02" name="直線コネクタ 801"/>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803" name="【庁舎】&#10;一人当たり面積平均値テキスト"/>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04" name="フローチャート: 判断 803"/>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05" name="フローチャート: 判断 804"/>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06" name="フローチャート: 判断 805"/>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07" name="フローチャート: 判断 806"/>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8" name="テキスト ボックス 8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9" name="テキスト ボックス 8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0" name="テキスト ボックス 8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1" name="テキスト ボックス 8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2" name="テキスト ボックス 8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125005</xdr:rowOff>
    </xdr:from>
    <xdr:to>
      <xdr:col>116</xdr:col>
      <xdr:colOff>114300</xdr:colOff>
      <xdr:row>106</xdr:row>
      <xdr:rowOff>55155</xdr:rowOff>
    </xdr:to>
    <xdr:sp macro="" textlink="">
      <xdr:nvSpPr>
        <xdr:cNvPr id="813" name="楕円 812"/>
        <xdr:cNvSpPr/>
      </xdr:nvSpPr>
      <xdr:spPr>
        <a:xfrm>
          <a:off x="221107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103432</xdr:rowOff>
    </xdr:from>
    <xdr:ext cx="469744" cy="259045"/>
    <xdr:sp macro="" textlink="">
      <xdr:nvSpPr>
        <xdr:cNvPr id="814" name="【庁舎】&#10;一人当たり面積該当値テキスト"/>
        <xdr:cNvSpPr txBox="1"/>
      </xdr:nvSpPr>
      <xdr:spPr>
        <a:xfrm>
          <a:off x="22199600" y="181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125005</xdr:rowOff>
    </xdr:from>
    <xdr:to>
      <xdr:col>112</xdr:col>
      <xdr:colOff>38100</xdr:colOff>
      <xdr:row>106</xdr:row>
      <xdr:rowOff>55155</xdr:rowOff>
    </xdr:to>
    <xdr:sp macro="" textlink="">
      <xdr:nvSpPr>
        <xdr:cNvPr id="815" name="楕円 814"/>
        <xdr:cNvSpPr/>
      </xdr:nvSpPr>
      <xdr:spPr>
        <a:xfrm>
          <a:off x="21272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4355</xdr:rowOff>
    </xdr:from>
    <xdr:to>
      <xdr:col>116</xdr:col>
      <xdr:colOff>63500</xdr:colOff>
      <xdr:row>106</xdr:row>
      <xdr:rowOff>4355</xdr:rowOff>
    </xdr:to>
    <xdr:cxnSp macro="">
      <xdr:nvCxnSpPr>
        <xdr:cNvPr id="816" name="直線コネクタ 815"/>
        <xdr:cNvCxnSpPr/>
      </xdr:nvCxnSpPr>
      <xdr:spPr>
        <a:xfrm>
          <a:off x="21323300" y="18178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125005</xdr:rowOff>
    </xdr:from>
    <xdr:to>
      <xdr:col>107</xdr:col>
      <xdr:colOff>101600</xdr:colOff>
      <xdr:row>106</xdr:row>
      <xdr:rowOff>55155</xdr:rowOff>
    </xdr:to>
    <xdr:sp macro="" textlink="">
      <xdr:nvSpPr>
        <xdr:cNvPr id="817" name="楕円 816"/>
        <xdr:cNvSpPr/>
      </xdr:nvSpPr>
      <xdr:spPr>
        <a:xfrm>
          <a:off x="20383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4355</xdr:rowOff>
    </xdr:from>
    <xdr:to>
      <xdr:col>111</xdr:col>
      <xdr:colOff>177800</xdr:colOff>
      <xdr:row>106</xdr:row>
      <xdr:rowOff>4355</xdr:rowOff>
    </xdr:to>
    <xdr:cxnSp macro="">
      <xdr:nvCxnSpPr>
        <xdr:cNvPr id="818" name="直線コネクタ 817"/>
        <xdr:cNvCxnSpPr/>
      </xdr:nvCxnSpPr>
      <xdr:spPr>
        <a:xfrm>
          <a:off x="20434300" y="18178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819" name="n_1aveValue【庁舎】&#10;一人当たり面積"/>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20"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21"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46282</xdr:rowOff>
    </xdr:from>
    <xdr:ext cx="469744" cy="259045"/>
    <xdr:sp macro="" textlink="">
      <xdr:nvSpPr>
        <xdr:cNvPr id="822" name="n_1mainValue【庁舎】&#10;一人当たり面積"/>
        <xdr:cNvSpPr txBox="1"/>
      </xdr:nvSpPr>
      <xdr:spPr>
        <a:xfrm>
          <a:off x="210757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46282</xdr:rowOff>
    </xdr:from>
    <xdr:ext cx="469744" cy="259045"/>
    <xdr:sp macro="" textlink="">
      <xdr:nvSpPr>
        <xdr:cNvPr id="823" name="n_2mainValue【庁舎】&#10;一人当たり面積"/>
        <xdr:cNvSpPr txBox="1"/>
      </xdr:nvSpPr>
      <xdr:spPr>
        <a:xfrm>
          <a:off x="20199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4" name="正方形/長方形 8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5" name="正方形/長方形 8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6" name="テキスト ボックス 8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類似団体内平均値と比較して有形固定資産減価償却率が高くなっている施設は、図書館、体育館・プール、一般廃棄物処理施設、庁舎である。</a:t>
          </a: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特に、一般廃棄物処理施設については、取得価額総額の半分を占める焼却炉の有形固定資産減価償却率が約</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68</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％であり、老朽化が進んでいる。その結果、一般廃棄物処理施設全体の有形固定資産減価償却率を上昇させている。</a:t>
          </a: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そのため、今後の焼却施設の整備費用を削減し効率的な運用を行うことを目指し、平成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月に茨木市との広域連携を図り、廃棄物の広域処理に関する基本合意を調印した。</a:t>
          </a: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今後は、公共施設等総合管理計画におけるライフサイクルコストの最適化を目指す。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85,855
84,494
14.87
33,899,201
33,447,820
405,183
18,848,437
18,530,553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年度単年度財政力指数は、平成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年度の固定資産税等、税収の減収による影響から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0.05</a:t>
          </a:r>
          <a:r>
            <a:rPr kumimoji="1" lang="ja-JP" altLang="en-US" sz="1300">
              <a:solidFill>
                <a:srgbClr val="000000"/>
              </a:solidFill>
              <a:latin typeface="ＭＳ Ｐゴシック" panose="020B0600070205080204" pitchFamily="50" charset="-128"/>
              <a:ea typeface="ＭＳ Ｐゴシック" panose="020B0600070205080204" pitchFamily="50" charset="-128"/>
            </a:rPr>
            <a:t>％減少したものの、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か年平均である財政力指数は前年度に引き続き</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産業都市である本市は景気の影響を受けやすいため、今後も引き続き徴収業務の強化等財政基盤の強化を図り、安定した財政運営に努める。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38</xdr:row>
      <xdr:rowOff>67733</xdr:rowOff>
    </xdr:to>
    <xdr:cxnSp macro="">
      <xdr:nvCxnSpPr>
        <xdr:cNvPr id="69" name="直線コネクタ 68"/>
        <xdr:cNvCxnSpPr/>
      </xdr:nvCxnSpPr>
      <xdr:spPr>
        <a:xfrm>
          <a:off x="4114800" y="65828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38</xdr:row>
      <xdr:rowOff>107950</xdr:rowOff>
    </xdr:to>
    <xdr:cxnSp macro="">
      <xdr:nvCxnSpPr>
        <xdr:cNvPr id="72" name="直線コネクタ 71"/>
        <xdr:cNvCxnSpPr/>
      </xdr:nvCxnSpPr>
      <xdr:spPr>
        <a:xfrm flipV="1">
          <a:off x="3225800" y="658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38</xdr:row>
      <xdr:rowOff>107950</xdr:rowOff>
    </xdr:to>
    <xdr:cxnSp macro="">
      <xdr:nvCxnSpPr>
        <xdr:cNvPr id="75" name="直線コネクタ 74"/>
        <xdr:cNvCxnSpPr/>
      </xdr:nvCxnSpPr>
      <xdr:spPr>
        <a:xfrm>
          <a:off x="2336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38</xdr:row>
      <xdr:rowOff>107950</xdr:rowOff>
    </xdr:to>
    <xdr:cxnSp macro="">
      <xdr:nvCxnSpPr>
        <xdr:cNvPr id="78" name="直線コネクタ 77"/>
        <xdr:cNvCxnSpPr/>
      </xdr:nvCxnSpPr>
      <xdr:spPr>
        <a:xfrm>
          <a:off x="1447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8" name="楕円 87"/>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89"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90" name="楕円 89"/>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91" name="テキスト ボックス 90"/>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2" name="楕円 91"/>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3" name="テキスト ボックス 92"/>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4" name="楕円 93"/>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5" name="テキスト ボックス 94"/>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決算において、固定資産税の減収の影響により、経常一般財源等総額は減少となった。また、退職者の増による退職手当等の伸びにより経常経費充当一般財源総額も増加となったが、経常一般財源等総額の増加を上回ったため、経常収支比率は前年度比</a:t>
          </a:r>
          <a:r>
            <a:rPr kumimoji="1" lang="en-US" altLang="ja-JP" sz="1300">
              <a:solidFill>
                <a:srgbClr val="000000"/>
              </a:solidFill>
              <a:latin typeface="ＭＳ Ｐゴシック" panose="020B0600070205080204" pitchFamily="50" charset="-128"/>
              <a:ea typeface="ＭＳ Ｐゴシック" panose="020B0600070205080204" pitchFamily="50" charset="-128"/>
            </a:rPr>
            <a:t>0.3</a:t>
          </a:r>
          <a:r>
            <a:rPr kumimoji="1" lang="ja-JP" altLang="en-US" sz="1300">
              <a:solidFill>
                <a:srgbClr val="000000"/>
              </a:solidFill>
              <a:latin typeface="ＭＳ Ｐゴシック" panose="020B0600070205080204" pitchFamily="50" charset="-128"/>
              <a:ea typeface="ＭＳ Ｐゴシック" panose="020B0600070205080204" pitchFamily="50" charset="-128"/>
            </a:rPr>
            <a:t>％悪化の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100.7</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今後も超高齢化社会における社会保障関係経費等、多様な財政需要に対応するため、行財政改革による歳出引き締め等、経常経費充当一般財源総額の抑制に努める。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82804</xdr:rowOff>
    </xdr:from>
    <xdr:to>
      <xdr:col>23</xdr:col>
      <xdr:colOff>133350</xdr:colOff>
      <xdr:row>64</xdr:row>
      <xdr:rowOff>97282</xdr:rowOff>
    </xdr:to>
    <xdr:cxnSp macro="">
      <xdr:nvCxnSpPr>
        <xdr:cNvPr id="130" name="直線コネクタ 129"/>
        <xdr:cNvCxnSpPr/>
      </xdr:nvCxnSpPr>
      <xdr:spPr>
        <a:xfrm>
          <a:off x="4114800" y="1105560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155448</xdr:rowOff>
    </xdr:from>
    <xdr:to>
      <xdr:col>19</xdr:col>
      <xdr:colOff>133350</xdr:colOff>
      <xdr:row>64</xdr:row>
      <xdr:rowOff>82804</xdr:rowOff>
    </xdr:to>
    <xdr:cxnSp macro="">
      <xdr:nvCxnSpPr>
        <xdr:cNvPr id="133" name="直線コネクタ 132"/>
        <xdr:cNvCxnSpPr/>
      </xdr:nvCxnSpPr>
      <xdr:spPr>
        <a:xfrm>
          <a:off x="3225800" y="10785348"/>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63</xdr:row>
      <xdr:rowOff>61214</xdr:rowOff>
    </xdr:to>
    <xdr:cxnSp macro="">
      <xdr:nvCxnSpPr>
        <xdr:cNvPr id="136" name="直線コネクタ 135"/>
        <xdr:cNvCxnSpPr/>
      </xdr:nvCxnSpPr>
      <xdr:spPr>
        <a:xfrm flipV="1">
          <a:off x="2336800" y="107853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61214</xdr:rowOff>
    </xdr:from>
    <xdr:to>
      <xdr:col>11</xdr:col>
      <xdr:colOff>31750</xdr:colOff>
      <xdr:row>64</xdr:row>
      <xdr:rowOff>49022</xdr:rowOff>
    </xdr:to>
    <xdr:cxnSp macro="">
      <xdr:nvCxnSpPr>
        <xdr:cNvPr id="139" name="直線コネクタ 138"/>
        <xdr:cNvCxnSpPr/>
      </xdr:nvCxnSpPr>
      <xdr:spPr>
        <a:xfrm flipV="1">
          <a:off x="1447800" y="1086256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46482</xdr:rowOff>
    </xdr:from>
    <xdr:to>
      <xdr:col>23</xdr:col>
      <xdr:colOff>184150</xdr:colOff>
      <xdr:row>64</xdr:row>
      <xdr:rowOff>148082</xdr:rowOff>
    </xdr:to>
    <xdr:sp macro="" textlink="">
      <xdr:nvSpPr>
        <xdr:cNvPr id="149" name="楕円 148"/>
        <xdr:cNvSpPr/>
      </xdr:nvSpPr>
      <xdr:spPr>
        <a:xfrm>
          <a:off x="49022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18559</xdr:rowOff>
    </xdr:from>
    <xdr:ext cx="762000" cy="259045"/>
    <xdr:sp macro="" textlink="">
      <xdr:nvSpPr>
        <xdr:cNvPr id="150" name="財政構造の弾力性該当値テキスト"/>
        <xdr:cNvSpPr txBox="1"/>
      </xdr:nvSpPr>
      <xdr:spPr>
        <a:xfrm>
          <a:off x="5041900" y="1099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32004</xdr:rowOff>
    </xdr:from>
    <xdr:to>
      <xdr:col>19</xdr:col>
      <xdr:colOff>184150</xdr:colOff>
      <xdr:row>64</xdr:row>
      <xdr:rowOff>133604</xdr:rowOff>
    </xdr:to>
    <xdr:sp macro="" textlink="">
      <xdr:nvSpPr>
        <xdr:cNvPr id="151" name="楕円 150"/>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118381</xdr:rowOff>
    </xdr:from>
    <xdr:ext cx="736600" cy="259045"/>
    <xdr:sp macro="" textlink="">
      <xdr:nvSpPr>
        <xdr:cNvPr id="152" name="テキスト ボックス 151"/>
        <xdr:cNvSpPr txBox="1"/>
      </xdr:nvSpPr>
      <xdr:spPr>
        <a:xfrm>
          <a:off x="3733800" y="1109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104648</xdr:rowOff>
    </xdr:from>
    <xdr:to>
      <xdr:col>15</xdr:col>
      <xdr:colOff>133350</xdr:colOff>
      <xdr:row>63</xdr:row>
      <xdr:rowOff>34798</xdr:rowOff>
    </xdr:to>
    <xdr:sp macro="" textlink="">
      <xdr:nvSpPr>
        <xdr:cNvPr id="153" name="楕円 152"/>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19575</xdr:rowOff>
    </xdr:from>
    <xdr:ext cx="762000" cy="259045"/>
    <xdr:sp macro="" textlink="">
      <xdr:nvSpPr>
        <xdr:cNvPr id="154" name="テキスト ボックス 153"/>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10414</xdr:rowOff>
    </xdr:from>
    <xdr:to>
      <xdr:col>11</xdr:col>
      <xdr:colOff>82550</xdr:colOff>
      <xdr:row>63</xdr:row>
      <xdr:rowOff>112014</xdr:rowOff>
    </xdr:to>
    <xdr:sp macro="" textlink="">
      <xdr:nvSpPr>
        <xdr:cNvPr id="155" name="楕円 154"/>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56" name="テキスト ボックス 155"/>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169672</xdr:rowOff>
    </xdr:from>
    <xdr:to>
      <xdr:col>7</xdr:col>
      <xdr:colOff>31750</xdr:colOff>
      <xdr:row>64</xdr:row>
      <xdr:rowOff>99822</xdr:rowOff>
    </xdr:to>
    <xdr:sp macro="" textlink="">
      <xdr:nvSpPr>
        <xdr:cNvPr id="157" name="楕円 156"/>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84599</xdr:rowOff>
    </xdr:from>
    <xdr:ext cx="762000" cy="259045"/>
    <xdr:sp macro="" textlink="">
      <xdr:nvSpPr>
        <xdr:cNvPr id="158" name="テキスト ボックス 157"/>
        <xdr:cNvSpPr txBox="1"/>
      </xdr:nvSpPr>
      <xdr:spPr>
        <a:xfrm>
          <a:off x="1066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[122,605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本市における人件費、物件費の特徴は、給食・ごみ収集業務を単独で行っているため、類似団体内平均値に比して多額となる傾向にある。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年度においては、平成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年度より微増であり、府内平均値を依然上回る状況であるため、職員の適正配置等による人件費の適正化やごみ処理業務の広域化等、業務の見直しを行うことにより、経費の効率化に努めていく。</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66349</xdr:rowOff>
    </xdr:from>
    <xdr:to>
      <xdr:col>23</xdr:col>
      <xdr:colOff>133350</xdr:colOff>
      <xdr:row>85</xdr:row>
      <xdr:rowOff>66672</xdr:rowOff>
    </xdr:to>
    <xdr:cxnSp macro="">
      <xdr:nvCxnSpPr>
        <xdr:cNvPr id="193" name="直線コネクタ 192"/>
        <xdr:cNvCxnSpPr/>
      </xdr:nvCxnSpPr>
      <xdr:spPr>
        <a:xfrm>
          <a:off x="4114800" y="14639599"/>
          <a:ext cx="8382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66349</xdr:rowOff>
    </xdr:from>
    <xdr:to>
      <xdr:col>19</xdr:col>
      <xdr:colOff>133350</xdr:colOff>
      <xdr:row>85</xdr:row>
      <xdr:rowOff>66859</xdr:rowOff>
    </xdr:to>
    <xdr:cxnSp macro="">
      <xdr:nvCxnSpPr>
        <xdr:cNvPr id="196" name="直線コネクタ 195"/>
        <xdr:cNvCxnSpPr/>
      </xdr:nvCxnSpPr>
      <xdr:spPr>
        <a:xfrm flipV="1">
          <a:off x="3225800" y="14639599"/>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66859</xdr:rowOff>
    </xdr:from>
    <xdr:to>
      <xdr:col>15</xdr:col>
      <xdr:colOff>82550</xdr:colOff>
      <xdr:row>85</xdr:row>
      <xdr:rowOff>73549</xdr:rowOff>
    </xdr:to>
    <xdr:cxnSp macro="">
      <xdr:nvCxnSpPr>
        <xdr:cNvPr id="199" name="直線コネクタ 198"/>
        <xdr:cNvCxnSpPr/>
      </xdr:nvCxnSpPr>
      <xdr:spPr>
        <a:xfrm flipV="1">
          <a:off x="2336800" y="14640109"/>
          <a:ext cx="889000" cy="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42729</xdr:rowOff>
    </xdr:from>
    <xdr:to>
      <xdr:col>11</xdr:col>
      <xdr:colOff>31750</xdr:colOff>
      <xdr:row>85</xdr:row>
      <xdr:rowOff>73549</xdr:rowOff>
    </xdr:to>
    <xdr:cxnSp macro="">
      <xdr:nvCxnSpPr>
        <xdr:cNvPr id="202" name="直線コネクタ 201"/>
        <xdr:cNvCxnSpPr/>
      </xdr:nvCxnSpPr>
      <xdr:spPr>
        <a:xfrm>
          <a:off x="1447800" y="14615979"/>
          <a:ext cx="889000" cy="3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76700</xdr:rowOff>
    </xdr:from>
    <xdr:ext cx="762000" cy="259045"/>
    <xdr:sp macro="" textlink="">
      <xdr:nvSpPr>
        <xdr:cNvPr id="204" name="テキスト ボックス 203"/>
        <xdr:cNvSpPr txBox="1"/>
      </xdr:nvSpPr>
      <xdr:spPr>
        <a:xfrm>
          <a:off x="1955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15872</xdr:rowOff>
    </xdr:from>
    <xdr:to>
      <xdr:col>23</xdr:col>
      <xdr:colOff>184150</xdr:colOff>
      <xdr:row>85</xdr:row>
      <xdr:rowOff>117472</xdr:rowOff>
    </xdr:to>
    <xdr:sp macro="" textlink="">
      <xdr:nvSpPr>
        <xdr:cNvPr id="212" name="楕円 211"/>
        <xdr:cNvSpPr/>
      </xdr:nvSpPr>
      <xdr:spPr>
        <a:xfrm>
          <a:off x="4902200" y="1458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159399</xdr:rowOff>
    </xdr:from>
    <xdr:ext cx="762000" cy="259045"/>
    <xdr:sp macro="" textlink="">
      <xdr:nvSpPr>
        <xdr:cNvPr id="213" name="人件費・物件費等の状況該当値テキスト"/>
        <xdr:cNvSpPr txBox="1"/>
      </xdr:nvSpPr>
      <xdr:spPr>
        <a:xfrm>
          <a:off x="5041900" y="1456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15549</xdr:rowOff>
    </xdr:from>
    <xdr:to>
      <xdr:col>19</xdr:col>
      <xdr:colOff>184150</xdr:colOff>
      <xdr:row>85</xdr:row>
      <xdr:rowOff>117149</xdr:rowOff>
    </xdr:to>
    <xdr:sp macro="" textlink="">
      <xdr:nvSpPr>
        <xdr:cNvPr id="214" name="楕円 213"/>
        <xdr:cNvSpPr/>
      </xdr:nvSpPr>
      <xdr:spPr>
        <a:xfrm>
          <a:off x="4064000" y="1458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101926</xdr:rowOff>
    </xdr:from>
    <xdr:ext cx="736600" cy="259045"/>
    <xdr:sp macro="" textlink="">
      <xdr:nvSpPr>
        <xdr:cNvPr id="215" name="テキスト ボックス 214"/>
        <xdr:cNvSpPr txBox="1"/>
      </xdr:nvSpPr>
      <xdr:spPr>
        <a:xfrm>
          <a:off x="3733800" y="14675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16059</xdr:rowOff>
    </xdr:from>
    <xdr:to>
      <xdr:col>15</xdr:col>
      <xdr:colOff>133350</xdr:colOff>
      <xdr:row>85</xdr:row>
      <xdr:rowOff>117659</xdr:rowOff>
    </xdr:to>
    <xdr:sp macro="" textlink="">
      <xdr:nvSpPr>
        <xdr:cNvPr id="216" name="楕円 215"/>
        <xdr:cNvSpPr/>
      </xdr:nvSpPr>
      <xdr:spPr>
        <a:xfrm>
          <a:off x="3175000" y="1458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102436</xdr:rowOff>
    </xdr:from>
    <xdr:ext cx="762000" cy="259045"/>
    <xdr:sp macro="" textlink="">
      <xdr:nvSpPr>
        <xdr:cNvPr id="217" name="テキスト ボックス 216"/>
        <xdr:cNvSpPr txBox="1"/>
      </xdr:nvSpPr>
      <xdr:spPr>
        <a:xfrm>
          <a:off x="2844800" y="1467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22749</xdr:rowOff>
    </xdr:from>
    <xdr:to>
      <xdr:col>11</xdr:col>
      <xdr:colOff>82550</xdr:colOff>
      <xdr:row>85</xdr:row>
      <xdr:rowOff>124349</xdr:rowOff>
    </xdr:to>
    <xdr:sp macro="" textlink="">
      <xdr:nvSpPr>
        <xdr:cNvPr id="218" name="楕円 217"/>
        <xdr:cNvSpPr/>
      </xdr:nvSpPr>
      <xdr:spPr>
        <a:xfrm>
          <a:off x="2286000" y="14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109126</xdr:rowOff>
    </xdr:from>
    <xdr:ext cx="762000" cy="259045"/>
    <xdr:sp macro="" textlink="">
      <xdr:nvSpPr>
        <xdr:cNvPr id="219" name="テキスト ボックス 218"/>
        <xdr:cNvSpPr txBox="1"/>
      </xdr:nvSpPr>
      <xdr:spPr>
        <a:xfrm>
          <a:off x="1955800" y="1468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163379</xdr:rowOff>
    </xdr:from>
    <xdr:to>
      <xdr:col>7</xdr:col>
      <xdr:colOff>31750</xdr:colOff>
      <xdr:row>85</xdr:row>
      <xdr:rowOff>93529</xdr:rowOff>
    </xdr:to>
    <xdr:sp macro="" textlink="">
      <xdr:nvSpPr>
        <xdr:cNvPr id="220" name="楕円 219"/>
        <xdr:cNvSpPr/>
      </xdr:nvSpPr>
      <xdr:spPr>
        <a:xfrm>
          <a:off x="1397000" y="1456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103706</xdr:rowOff>
    </xdr:from>
    <xdr:ext cx="762000" cy="259045"/>
    <xdr:sp macro="" textlink="">
      <xdr:nvSpPr>
        <xdr:cNvPr id="221" name="テキスト ボックス 220"/>
        <xdr:cNvSpPr txBox="1"/>
      </xdr:nvSpPr>
      <xdr:spPr>
        <a:xfrm>
          <a:off x="1066800" y="1433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年度に普通昇給の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12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ヶ月延伸、平成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14</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17</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年度には職員の独自給料カット（管理職</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％、一般職員</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年度からは高齢層職員昇給抑制を行い給与の適正化に努めてきた。また、平成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25</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年度において、国家公務員の給与減額に準じた給与削減を実施した。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今後とも、国家公務員準拠、人事院勧告の尊重を基本とし、適正な給与水準を維持していく。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33564</xdr:rowOff>
    </xdr:to>
    <xdr:cxnSp macro="">
      <xdr:nvCxnSpPr>
        <xdr:cNvPr id="257" name="直線コネクタ 256"/>
        <xdr:cNvCxnSpPr/>
      </xdr:nvCxnSpPr>
      <xdr:spPr>
        <a:xfrm flipV="1">
          <a:off x="16179800" y="1489800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50800</xdr:rowOff>
    </xdr:to>
    <xdr:cxnSp macro="">
      <xdr:nvCxnSpPr>
        <xdr:cNvPr id="260" name="直線コネクタ 259"/>
        <xdr:cNvCxnSpPr/>
      </xdr:nvCxnSpPr>
      <xdr:spPr>
        <a:xfrm flipV="1">
          <a:off x="15290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68036</xdr:rowOff>
    </xdr:to>
    <xdr:cxnSp macro="">
      <xdr:nvCxnSpPr>
        <xdr:cNvPr id="263" name="直線コネクタ 262"/>
        <xdr:cNvCxnSpPr/>
      </xdr:nvCxnSpPr>
      <xdr:spPr>
        <a:xfrm flipV="1">
          <a:off x="14401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68036</xdr:rowOff>
    </xdr:to>
    <xdr:cxnSp macro="">
      <xdr:nvCxnSpPr>
        <xdr:cNvPr id="266" name="直線コネクタ 265"/>
        <xdr:cNvCxnSpPr/>
      </xdr:nvCxnSpPr>
      <xdr:spPr>
        <a:xfrm>
          <a:off x="13512800" y="148807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6" name="楕円 275"/>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7" name="給与水準   （国との比較）該当値テキスト"/>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8" name="楕円 277"/>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79" name="テキスト ボックス 278"/>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1" name="テキスト ボックス 280"/>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2" name="楕円 281"/>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3" name="テキスト ボックス 282"/>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4" name="楕円 283"/>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5" name="テキスト ボックス 284"/>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[6.35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0000"/>
              </a:solidFill>
              <a:latin typeface="ＭＳ Ｐゴシック" panose="020B0600070205080204" pitchFamily="50" charset="-128"/>
              <a:ea typeface="ＭＳ Ｐゴシック" panose="020B0600070205080204" pitchFamily="50" charset="-128"/>
            </a:rPr>
            <a:t>　本市においては、消防・給食・ごみ収集などを単独直営で行ってきたことや、保育行政の充実に取り組むため保育士等が加配となっていたことで、職員数は大阪府平均を上回っていた。平成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年度から実施した「摂津市第四次行財政改革実施計画」では職員数の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660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人体制に取り組み、事務職員は退職者の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6</a:t>
          </a:r>
          <a:r>
            <a:rPr kumimoji="1" lang="ja-JP" altLang="en-US" sz="1000">
              <a:solidFill>
                <a:srgbClr val="000000"/>
              </a:solidFill>
              <a:latin typeface="ＭＳ Ｐゴシック" panose="020B0600070205080204" pitchFamily="50" charset="-128"/>
              <a:ea typeface="ＭＳ Ｐゴシック" panose="020B0600070205080204" pitchFamily="50" charset="-128"/>
            </a:rPr>
            <a:t>割補充、現業職員は不補充を原則として取り組んできた。また、平成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26</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年度から実施している「摂津市第五次行財政改革実施計画」において、定員管理の方針に基づき、民間保育所等民営化や窓口業務委託等により職員数の適正管理を行っている。</a:t>
          </a:r>
        </a:p>
        <a:p>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年度では人口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人当たりの職員数が</a:t>
          </a:r>
          <a:r>
            <a:rPr kumimoji="1" lang="en-US" altLang="ja-JP" sz="1000">
              <a:solidFill>
                <a:srgbClr val="000000"/>
              </a:solidFill>
              <a:latin typeface="ＭＳ Ｐゴシック" panose="020B0600070205080204" pitchFamily="50" charset="-128"/>
              <a:ea typeface="ＭＳ Ｐゴシック" panose="020B0600070205080204" pitchFamily="50" charset="-128"/>
            </a:rPr>
            <a:t>6.35</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人と依然類似団体内平均値を上回っていることから、今後も組織運営力を高め、効率的な執行体制を確立し、職員数の適正化に努める。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166158</xdr:rowOff>
    </xdr:from>
    <xdr:to>
      <xdr:col>81</xdr:col>
      <xdr:colOff>44450</xdr:colOff>
      <xdr:row>61</xdr:row>
      <xdr:rowOff>4763</xdr:rowOff>
    </xdr:to>
    <xdr:cxnSp macro="">
      <xdr:nvCxnSpPr>
        <xdr:cNvPr id="320" name="直線コネクタ 319"/>
        <xdr:cNvCxnSpPr/>
      </xdr:nvCxnSpPr>
      <xdr:spPr>
        <a:xfrm>
          <a:off x="16179800" y="10453158"/>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166158</xdr:rowOff>
    </xdr:from>
    <xdr:to>
      <xdr:col>77</xdr:col>
      <xdr:colOff>44450</xdr:colOff>
      <xdr:row>61</xdr:row>
      <xdr:rowOff>2752</xdr:rowOff>
    </xdr:to>
    <xdr:cxnSp macro="">
      <xdr:nvCxnSpPr>
        <xdr:cNvPr id="323" name="直線コネクタ 322"/>
        <xdr:cNvCxnSpPr/>
      </xdr:nvCxnSpPr>
      <xdr:spPr>
        <a:xfrm flipV="1">
          <a:off x="15290800" y="1045315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2752</xdr:rowOff>
    </xdr:from>
    <xdr:to>
      <xdr:col>72</xdr:col>
      <xdr:colOff>203200</xdr:colOff>
      <xdr:row>61</xdr:row>
      <xdr:rowOff>16828</xdr:rowOff>
    </xdr:to>
    <xdr:cxnSp macro="">
      <xdr:nvCxnSpPr>
        <xdr:cNvPr id="326" name="直線コネクタ 325"/>
        <xdr:cNvCxnSpPr/>
      </xdr:nvCxnSpPr>
      <xdr:spPr>
        <a:xfrm flipV="1">
          <a:off x="14401800" y="1046120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16828</xdr:rowOff>
    </xdr:from>
    <xdr:to>
      <xdr:col>68</xdr:col>
      <xdr:colOff>152400</xdr:colOff>
      <xdr:row>61</xdr:row>
      <xdr:rowOff>57044</xdr:rowOff>
    </xdr:to>
    <xdr:cxnSp macro="">
      <xdr:nvCxnSpPr>
        <xdr:cNvPr id="329" name="直線コネクタ 328"/>
        <xdr:cNvCxnSpPr/>
      </xdr:nvCxnSpPr>
      <xdr:spPr>
        <a:xfrm flipV="1">
          <a:off x="13512800" y="1047527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125413</xdr:rowOff>
    </xdr:from>
    <xdr:to>
      <xdr:col>81</xdr:col>
      <xdr:colOff>95250</xdr:colOff>
      <xdr:row>61</xdr:row>
      <xdr:rowOff>55563</xdr:rowOff>
    </xdr:to>
    <xdr:sp macro="" textlink="">
      <xdr:nvSpPr>
        <xdr:cNvPr id="339" name="楕円 338"/>
        <xdr:cNvSpPr/>
      </xdr:nvSpPr>
      <xdr:spPr>
        <a:xfrm>
          <a:off x="169672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97490</xdr:rowOff>
    </xdr:from>
    <xdr:ext cx="762000" cy="259045"/>
    <xdr:sp macro="" textlink="">
      <xdr:nvSpPr>
        <xdr:cNvPr id="340" name="定員管理の状況該当値テキスト"/>
        <xdr:cNvSpPr txBox="1"/>
      </xdr:nvSpPr>
      <xdr:spPr>
        <a:xfrm>
          <a:off x="17106900" y="1038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115358</xdr:rowOff>
    </xdr:from>
    <xdr:to>
      <xdr:col>77</xdr:col>
      <xdr:colOff>95250</xdr:colOff>
      <xdr:row>61</xdr:row>
      <xdr:rowOff>45508</xdr:rowOff>
    </xdr:to>
    <xdr:sp macro="" textlink="">
      <xdr:nvSpPr>
        <xdr:cNvPr id="341" name="楕円 340"/>
        <xdr:cNvSpPr/>
      </xdr:nvSpPr>
      <xdr:spPr>
        <a:xfrm>
          <a:off x="16129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30285</xdr:rowOff>
    </xdr:from>
    <xdr:ext cx="736600" cy="259045"/>
    <xdr:sp macro="" textlink="">
      <xdr:nvSpPr>
        <xdr:cNvPr id="342" name="テキスト ボックス 341"/>
        <xdr:cNvSpPr txBox="1"/>
      </xdr:nvSpPr>
      <xdr:spPr>
        <a:xfrm>
          <a:off x="15798800" y="10488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123402</xdr:rowOff>
    </xdr:from>
    <xdr:to>
      <xdr:col>73</xdr:col>
      <xdr:colOff>44450</xdr:colOff>
      <xdr:row>61</xdr:row>
      <xdr:rowOff>53552</xdr:rowOff>
    </xdr:to>
    <xdr:sp macro="" textlink="">
      <xdr:nvSpPr>
        <xdr:cNvPr id="343" name="楕円 342"/>
        <xdr:cNvSpPr/>
      </xdr:nvSpPr>
      <xdr:spPr>
        <a:xfrm>
          <a:off x="15240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38329</xdr:rowOff>
    </xdr:from>
    <xdr:ext cx="762000" cy="259045"/>
    <xdr:sp macro="" textlink="">
      <xdr:nvSpPr>
        <xdr:cNvPr id="344" name="テキスト ボックス 343"/>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137478</xdr:rowOff>
    </xdr:from>
    <xdr:to>
      <xdr:col>68</xdr:col>
      <xdr:colOff>203200</xdr:colOff>
      <xdr:row>61</xdr:row>
      <xdr:rowOff>67628</xdr:rowOff>
    </xdr:to>
    <xdr:sp macro="" textlink="">
      <xdr:nvSpPr>
        <xdr:cNvPr id="345" name="楕円 344"/>
        <xdr:cNvSpPr/>
      </xdr:nvSpPr>
      <xdr:spPr>
        <a:xfrm>
          <a:off x="143510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52405</xdr:rowOff>
    </xdr:from>
    <xdr:ext cx="762000" cy="259045"/>
    <xdr:sp macro="" textlink="">
      <xdr:nvSpPr>
        <xdr:cNvPr id="346" name="テキスト ボックス 345"/>
        <xdr:cNvSpPr txBox="1"/>
      </xdr:nvSpPr>
      <xdr:spPr>
        <a:xfrm>
          <a:off x="14020800" y="105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6244</xdr:rowOff>
    </xdr:from>
    <xdr:to>
      <xdr:col>64</xdr:col>
      <xdr:colOff>152400</xdr:colOff>
      <xdr:row>61</xdr:row>
      <xdr:rowOff>107844</xdr:rowOff>
    </xdr:to>
    <xdr:sp macro="" textlink="">
      <xdr:nvSpPr>
        <xdr:cNvPr id="347" name="楕円 346"/>
        <xdr:cNvSpPr/>
      </xdr:nvSpPr>
      <xdr:spPr>
        <a:xfrm>
          <a:off x="13462000" y="104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118021</xdr:rowOff>
    </xdr:from>
    <xdr:ext cx="762000" cy="259045"/>
    <xdr:sp macro="" textlink="">
      <xdr:nvSpPr>
        <xdr:cNvPr id="348" name="テキスト ボックス 347"/>
        <xdr:cNvSpPr txBox="1"/>
      </xdr:nvSpPr>
      <xdr:spPr>
        <a:xfrm>
          <a:off x="13131800" y="1023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新規市債発行を償還額以内に抑制してきた結果、実質公債費比率の算定の対象となる元利償還金が低減しており、平成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年度比</a:t>
          </a:r>
          <a:r>
            <a:rPr kumimoji="1" lang="en-US" altLang="ja-JP" sz="1300">
              <a:solidFill>
                <a:srgbClr val="000000"/>
              </a:solidFill>
              <a:latin typeface="ＭＳ Ｐゴシック" panose="020B0600070205080204" pitchFamily="50" charset="-128"/>
              <a:ea typeface="ＭＳ Ｐゴシック" panose="020B0600070205080204" pitchFamily="50" charset="-128"/>
            </a:rPr>
            <a:t>1.0</a:t>
          </a:r>
          <a:r>
            <a:rPr kumimoji="1" lang="ja-JP" altLang="en-US" sz="1300">
              <a:solidFill>
                <a:srgbClr val="000000"/>
              </a:solidFill>
              <a:latin typeface="ＭＳ Ｐゴシック" panose="020B0600070205080204" pitchFamily="50" charset="-128"/>
              <a:ea typeface="ＭＳ Ｐゴシック" panose="020B0600070205080204" pitchFamily="50" charset="-128"/>
            </a:rPr>
            <a:t>％改善の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1.9</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今後も新規市債発行を抑制するとともに、公営企業会計の経営健全化に努める。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148844</xdr:rowOff>
    </xdr:from>
    <xdr:to>
      <xdr:col>81</xdr:col>
      <xdr:colOff>44450</xdr:colOff>
      <xdr:row>40</xdr:row>
      <xdr:rowOff>25654</xdr:rowOff>
    </xdr:to>
    <xdr:cxnSp macro="">
      <xdr:nvCxnSpPr>
        <xdr:cNvPr id="379" name="直線コネクタ 378"/>
        <xdr:cNvCxnSpPr/>
      </xdr:nvCxnSpPr>
      <xdr:spPr>
        <a:xfrm flipV="1">
          <a:off x="16179800" y="683539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25654</xdr:rowOff>
    </xdr:from>
    <xdr:to>
      <xdr:col>77</xdr:col>
      <xdr:colOff>44450</xdr:colOff>
      <xdr:row>40</xdr:row>
      <xdr:rowOff>88392</xdr:rowOff>
    </xdr:to>
    <xdr:cxnSp macro="">
      <xdr:nvCxnSpPr>
        <xdr:cNvPr id="382" name="直線コネクタ 381"/>
        <xdr:cNvCxnSpPr/>
      </xdr:nvCxnSpPr>
      <xdr:spPr>
        <a:xfrm flipV="1">
          <a:off x="15290800" y="688365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141478</xdr:rowOff>
    </xdr:to>
    <xdr:cxnSp macro="">
      <xdr:nvCxnSpPr>
        <xdr:cNvPr id="385" name="直線コネクタ 384"/>
        <xdr:cNvCxnSpPr/>
      </xdr:nvCxnSpPr>
      <xdr:spPr>
        <a:xfrm flipV="1">
          <a:off x="14401800" y="69463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141478</xdr:rowOff>
    </xdr:from>
    <xdr:to>
      <xdr:col>68</xdr:col>
      <xdr:colOff>152400</xdr:colOff>
      <xdr:row>41</xdr:row>
      <xdr:rowOff>18288</xdr:rowOff>
    </xdr:to>
    <xdr:cxnSp macro="">
      <xdr:nvCxnSpPr>
        <xdr:cNvPr id="388" name="直線コネクタ 387"/>
        <xdr:cNvCxnSpPr/>
      </xdr:nvCxnSpPr>
      <xdr:spPr>
        <a:xfrm flipV="1">
          <a:off x="13512800" y="69994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98044</xdr:rowOff>
    </xdr:from>
    <xdr:to>
      <xdr:col>81</xdr:col>
      <xdr:colOff>95250</xdr:colOff>
      <xdr:row>40</xdr:row>
      <xdr:rowOff>28194</xdr:rowOff>
    </xdr:to>
    <xdr:sp macro="" textlink="">
      <xdr:nvSpPr>
        <xdr:cNvPr id="398" name="楕円 397"/>
        <xdr:cNvSpPr/>
      </xdr:nvSpPr>
      <xdr:spPr>
        <a:xfrm>
          <a:off x="16967200" y="67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114571</xdr:rowOff>
    </xdr:from>
    <xdr:ext cx="762000" cy="259045"/>
    <xdr:sp macro="" textlink="">
      <xdr:nvSpPr>
        <xdr:cNvPr id="399" name="公債費負担の状況該当値テキスト"/>
        <xdr:cNvSpPr txBox="1"/>
      </xdr:nvSpPr>
      <xdr:spPr>
        <a:xfrm>
          <a:off x="171069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146304</xdr:rowOff>
    </xdr:from>
    <xdr:to>
      <xdr:col>77</xdr:col>
      <xdr:colOff>95250</xdr:colOff>
      <xdr:row>40</xdr:row>
      <xdr:rowOff>76454</xdr:rowOff>
    </xdr:to>
    <xdr:sp macro="" textlink="">
      <xdr:nvSpPr>
        <xdr:cNvPr id="400" name="楕円 399"/>
        <xdr:cNvSpPr/>
      </xdr:nvSpPr>
      <xdr:spPr>
        <a:xfrm>
          <a:off x="16129000" y="68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86631</xdr:rowOff>
    </xdr:from>
    <xdr:ext cx="736600" cy="259045"/>
    <xdr:sp macro="" textlink="">
      <xdr:nvSpPr>
        <xdr:cNvPr id="401" name="テキスト ボックス 400"/>
        <xdr:cNvSpPr txBox="1"/>
      </xdr:nvSpPr>
      <xdr:spPr>
        <a:xfrm>
          <a:off x="15798800" y="660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402" name="楕円 401"/>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403" name="テキスト ボックス 402"/>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90678</xdr:rowOff>
    </xdr:from>
    <xdr:to>
      <xdr:col>68</xdr:col>
      <xdr:colOff>203200</xdr:colOff>
      <xdr:row>41</xdr:row>
      <xdr:rowOff>20828</xdr:rowOff>
    </xdr:to>
    <xdr:sp macro="" textlink="">
      <xdr:nvSpPr>
        <xdr:cNvPr id="404" name="楕円 403"/>
        <xdr:cNvSpPr/>
      </xdr:nvSpPr>
      <xdr:spPr>
        <a:xfrm>
          <a:off x="14351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31005</xdr:rowOff>
    </xdr:from>
    <xdr:ext cx="762000" cy="259045"/>
    <xdr:sp macro="" textlink="">
      <xdr:nvSpPr>
        <xdr:cNvPr id="405" name="テキスト ボックス 404"/>
        <xdr:cNvSpPr txBox="1"/>
      </xdr:nvSpPr>
      <xdr:spPr>
        <a:xfrm>
          <a:off x="14020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138938</xdr:rowOff>
    </xdr:from>
    <xdr:to>
      <xdr:col>64</xdr:col>
      <xdr:colOff>152400</xdr:colOff>
      <xdr:row>41</xdr:row>
      <xdr:rowOff>69088</xdr:rowOff>
    </xdr:to>
    <xdr:sp macro="" textlink="">
      <xdr:nvSpPr>
        <xdr:cNvPr id="406" name="楕円 405"/>
        <xdr:cNvSpPr/>
      </xdr:nvSpPr>
      <xdr:spPr>
        <a:xfrm>
          <a:off x="13462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79265</xdr:rowOff>
    </xdr:from>
    <xdr:ext cx="762000" cy="259045"/>
    <xdr:sp macro="" textlink="">
      <xdr:nvSpPr>
        <xdr:cNvPr id="407" name="テキスト ボックス 406"/>
        <xdr:cNvSpPr txBox="1"/>
      </xdr:nvSpPr>
      <xdr:spPr>
        <a:xfrm>
          <a:off x="13131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地方債現在高の減少により将来負担額の減少となった。将来負担比率は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0</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％を下回り（▲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99.4</a:t>
          </a:r>
          <a:r>
            <a:rPr kumimoji="1" lang="ja-JP" altLang="en-US" sz="1300">
              <a:solidFill>
                <a:srgbClr val="000000"/>
              </a:solidFill>
              <a:latin typeface="ＭＳ Ｐゴシック" panose="020B0600070205080204" pitchFamily="50" charset="-128"/>
              <a:ea typeface="ＭＳ Ｐゴシック" panose="020B0600070205080204" pitchFamily="50" charset="-128"/>
            </a:rPr>
            <a:t>％）、類似団体内平均値を下回る水準を維持している。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39"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0" name="フローチャート: 判断 439"/>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1" name="フローチャート: 判断 440"/>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2" name="テキスト ボックス 441"/>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3" name="フローチャート: 判断 442"/>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4" name="テキスト ボックス 443"/>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5" name="フローチャート: 判断 444"/>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46" name="テキスト ボックス 445"/>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7" name="フローチャート: 判断 446"/>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48" name="テキスト ボックス 447"/>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85,855
84,494
14.87
33,899,201
33,447,820
405,183
18,848,437
18,530,553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mn-lt"/>
              <a:ea typeface="+mn-ea"/>
              <a:cs typeface="+mn-cs"/>
            </a:rPr>
            <a:t>　</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退職者の増による退職手当等の伸びに</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より、平成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0.9</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し、類似団体内平均値を</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上回ることとなった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。職員数及び給与制度の適正化に取り組んでいく。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46990</xdr:rowOff>
    </xdr:to>
    <xdr:cxnSp macro="">
      <xdr:nvCxnSpPr>
        <xdr:cNvPr id="66" name="直線コネクタ 65"/>
        <xdr:cNvCxnSpPr/>
      </xdr:nvCxnSpPr>
      <xdr:spPr>
        <a:xfrm>
          <a:off x="3987800" y="6322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36</xdr:row>
      <xdr:rowOff>165100</xdr:rowOff>
    </xdr:to>
    <xdr:cxnSp macro="">
      <xdr:nvCxnSpPr>
        <xdr:cNvPr id="69" name="直線コネクタ 68"/>
        <xdr:cNvCxnSpPr/>
      </xdr:nvCxnSpPr>
      <xdr:spPr>
        <a:xfrm flipV="1">
          <a:off x="3098800" y="632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54610</xdr:rowOff>
    </xdr:to>
    <xdr:cxnSp macro="">
      <xdr:nvCxnSpPr>
        <xdr:cNvPr id="72" name="直線コネクタ 71"/>
        <xdr:cNvCxnSpPr/>
      </xdr:nvCxnSpPr>
      <xdr:spPr>
        <a:xfrm flipV="1">
          <a:off x="2209800" y="633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146050</xdr:rowOff>
    </xdr:to>
    <xdr:cxnSp macro="">
      <xdr:nvCxnSpPr>
        <xdr:cNvPr id="75" name="直線コネクタ 74"/>
        <xdr:cNvCxnSpPr/>
      </xdr:nvCxnSpPr>
      <xdr:spPr>
        <a:xfrm flipV="1">
          <a:off x="1320800" y="6398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6"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8" name="テキスト ボックス 87"/>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0" name="テキスト ボックス 89"/>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ごみ処理委託料の増加や、業務の民間委託範囲拡大を推進してきたことにより、類似団体内平均値を上回る数値となっている。今後もごみ処理業務及び給食業務の委託範囲精査、臨時職員等の雇用適正化を図っていく。</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74422</xdr:rowOff>
    </xdr:from>
    <xdr:to>
      <xdr:col>82</xdr:col>
      <xdr:colOff>107950</xdr:colOff>
      <xdr:row>19</xdr:row>
      <xdr:rowOff>110998</xdr:rowOff>
    </xdr:to>
    <xdr:cxnSp macro="">
      <xdr:nvCxnSpPr>
        <xdr:cNvPr id="125" name="直線コネクタ 124"/>
        <xdr:cNvCxnSpPr/>
      </xdr:nvCxnSpPr>
      <xdr:spPr>
        <a:xfrm>
          <a:off x="15671800" y="33319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108712</xdr:rowOff>
    </xdr:from>
    <xdr:to>
      <xdr:col>78</xdr:col>
      <xdr:colOff>69850</xdr:colOff>
      <xdr:row>19</xdr:row>
      <xdr:rowOff>74422</xdr:rowOff>
    </xdr:to>
    <xdr:cxnSp macro="">
      <xdr:nvCxnSpPr>
        <xdr:cNvPr id="128" name="直線コネクタ 127"/>
        <xdr:cNvCxnSpPr/>
      </xdr:nvCxnSpPr>
      <xdr:spPr>
        <a:xfrm>
          <a:off x="14782800" y="319481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53848</xdr:rowOff>
    </xdr:from>
    <xdr:to>
      <xdr:col>73</xdr:col>
      <xdr:colOff>180975</xdr:colOff>
      <xdr:row>18</xdr:row>
      <xdr:rowOff>108712</xdr:rowOff>
    </xdr:to>
    <xdr:cxnSp macro="">
      <xdr:nvCxnSpPr>
        <xdr:cNvPr id="131" name="直線コネクタ 130"/>
        <xdr:cNvCxnSpPr/>
      </xdr:nvCxnSpPr>
      <xdr:spPr>
        <a:xfrm>
          <a:off x="13893800" y="31399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53848</xdr:rowOff>
    </xdr:to>
    <xdr:cxnSp macro="">
      <xdr:nvCxnSpPr>
        <xdr:cNvPr id="134" name="直線コネクタ 133"/>
        <xdr:cNvCxnSpPr/>
      </xdr:nvCxnSpPr>
      <xdr:spPr>
        <a:xfrm>
          <a:off x="13004800" y="31216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60198</xdr:rowOff>
    </xdr:from>
    <xdr:to>
      <xdr:col>82</xdr:col>
      <xdr:colOff>158750</xdr:colOff>
      <xdr:row>19</xdr:row>
      <xdr:rowOff>161798</xdr:rowOff>
    </xdr:to>
    <xdr:sp macro="" textlink="">
      <xdr:nvSpPr>
        <xdr:cNvPr id="144" name="楕円 143"/>
        <xdr:cNvSpPr/>
      </xdr:nvSpPr>
      <xdr:spPr>
        <a:xfrm>
          <a:off x="16459200" y="3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32275</xdr:rowOff>
    </xdr:from>
    <xdr:ext cx="762000" cy="259045"/>
    <xdr:sp macro="" textlink="">
      <xdr:nvSpPr>
        <xdr:cNvPr id="145" name="物件費該当値テキスト"/>
        <xdr:cNvSpPr txBox="1"/>
      </xdr:nvSpPr>
      <xdr:spPr>
        <a:xfrm>
          <a:off x="16598900" y="328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23622</xdr:rowOff>
    </xdr:from>
    <xdr:to>
      <xdr:col>78</xdr:col>
      <xdr:colOff>120650</xdr:colOff>
      <xdr:row>19</xdr:row>
      <xdr:rowOff>125222</xdr:rowOff>
    </xdr:to>
    <xdr:sp macro="" textlink="">
      <xdr:nvSpPr>
        <xdr:cNvPr id="146" name="楕円 145"/>
        <xdr:cNvSpPr/>
      </xdr:nvSpPr>
      <xdr:spPr>
        <a:xfrm>
          <a:off x="15621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109999</xdr:rowOff>
    </xdr:from>
    <xdr:ext cx="736600" cy="259045"/>
    <xdr:sp macro="" textlink="">
      <xdr:nvSpPr>
        <xdr:cNvPr id="147" name="テキスト ボックス 146"/>
        <xdr:cNvSpPr txBox="1"/>
      </xdr:nvSpPr>
      <xdr:spPr>
        <a:xfrm>
          <a:off x="15290800" y="336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57912</xdr:rowOff>
    </xdr:from>
    <xdr:to>
      <xdr:col>74</xdr:col>
      <xdr:colOff>31750</xdr:colOff>
      <xdr:row>18</xdr:row>
      <xdr:rowOff>159512</xdr:rowOff>
    </xdr:to>
    <xdr:sp macro="" textlink="">
      <xdr:nvSpPr>
        <xdr:cNvPr id="148" name="楕円 147"/>
        <xdr:cNvSpPr/>
      </xdr:nvSpPr>
      <xdr:spPr>
        <a:xfrm>
          <a:off x="14732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144289</xdr:rowOff>
    </xdr:from>
    <xdr:ext cx="762000" cy="259045"/>
    <xdr:sp macro="" textlink="">
      <xdr:nvSpPr>
        <xdr:cNvPr id="149" name="テキスト ボックス 148"/>
        <xdr:cNvSpPr txBox="1"/>
      </xdr:nvSpPr>
      <xdr:spPr>
        <a:xfrm>
          <a:off x="14401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xdr:rowOff>
    </xdr:from>
    <xdr:to>
      <xdr:col>69</xdr:col>
      <xdr:colOff>142875</xdr:colOff>
      <xdr:row>18</xdr:row>
      <xdr:rowOff>104648</xdr:rowOff>
    </xdr:to>
    <xdr:sp macro="" textlink="">
      <xdr:nvSpPr>
        <xdr:cNvPr id="150" name="楕円 149"/>
        <xdr:cNvSpPr/>
      </xdr:nvSpPr>
      <xdr:spPr>
        <a:xfrm>
          <a:off x="13843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89425</xdr:rowOff>
    </xdr:from>
    <xdr:ext cx="762000" cy="259045"/>
    <xdr:sp macro="" textlink="">
      <xdr:nvSpPr>
        <xdr:cNvPr id="151" name="テキスト ボックス 150"/>
        <xdr:cNvSpPr txBox="1"/>
      </xdr:nvSpPr>
      <xdr:spPr>
        <a:xfrm>
          <a:off x="13512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2" name="楕円 151"/>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3" name="テキスト ボックス 152"/>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障害福祉関係経費やこども医療費等が増加しており、扶助費全体では、依然類似団体内平均値を上回っている。今後も扶助費の増加は、高い水準で推移することが見込まれるため、事業の見直し等、適切な財政運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59</xdr:row>
      <xdr:rowOff>31750</xdr:rowOff>
    </xdr:to>
    <xdr:cxnSp macro="">
      <xdr:nvCxnSpPr>
        <xdr:cNvPr id="188" name="直線コネクタ 187"/>
        <xdr:cNvCxnSpPr/>
      </xdr:nvCxnSpPr>
      <xdr:spPr>
        <a:xfrm flipV="1">
          <a:off x="3987800" y="101364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59</xdr:row>
      <xdr:rowOff>31750</xdr:rowOff>
    </xdr:to>
    <xdr:cxnSp macro="">
      <xdr:nvCxnSpPr>
        <xdr:cNvPr id="191" name="直線コネクタ 190"/>
        <xdr:cNvCxnSpPr/>
      </xdr:nvCxnSpPr>
      <xdr:spPr>
        <a:xfrm>
          <a:off x="3098800" y="994047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57</xdr:row>
      <xdr:rowOff>167822</xdr:rowOff>
    </xdr:to>
    <xdr:cxnSp macro="">
      <xdr:nvCxnSpPr>
        <xdr:cNvPr id="194" name="直線コネクタ 193"/>
        <xdr:cNvCxnSpPr/>
      </xdr:nvCxnSpPr>
      <xdr:spPr>
        <a:xfrm>
          <a:off x="2209800" y="9918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29028</xdr:rowOff>
    </xdr:to>
    <xdr:cxnSp macro="">
      <xdr:nvCxnSpPr>
        <xdr:cNvPr id="197" name="直線コネクタ 196"/>
        <xdr:cNvCxnSpPr/>
      </xdr:nvCxnSpPr>
      <xdr:spPr>
        <a:xfrm flipV="1">
          <a:off x="1320800" y="9918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141515</xdr:rowOff>
    </xdr:from>
    <xdr:to>
      <xdr:col>24</xdr:col>
      <xdr:colOff>76200</xdr:colOff>
      <xdr:row>59</xdr:row>
      <xdr:rowOff>71665</xdr:rowOff>
    </xdr:to>
    <xdr:sp macro="" textlink="">
      <xdr:nvSpPr>
        <xdr:cNvPr id="207" name="楕円 206"/>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113592</xdr:rowOff>
    </xdr:from>
    <xdr:ext cx="762000" cy="259045"/>
    <xdr:sp macro="" textlink="">
      <xdr:nvSpPr>
        <xdr:cNvPr id="208"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9" name="楕円 208"/>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10" name="テキスト ボックス 209"/>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1" name="楕円 210"/>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2" name="テキスト ボックス 211"/>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3" name="楕円 212"/>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4" name="テキスト ボックス 213"/>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15" name="楕円 214"/>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16" name="テキスト ボックス 215"/>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平成元年度より公共下水道の整備を急激に推進した結果、下水道事業会計における公営企業債の償還の財源に充てる繰出金が多額に上っている。公営企業債の発行について、平成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年度から元金償還金以内の発行に努めており、新規の発行を抑制している。平成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年度からは企業会計へ移行しており、経営効率化による繰出金の抑制を図る。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125367</xdr:rowOff>
    </xdr:from>
    <xdr:to>
      <xdr:col>82</xdr:col>
      <xdr:colOff>107950</xdr:colOff>
      <xdr:row>55</xdr:row>
      <xdr:rowOff>138430</xdr:rowOff>
    </xdr:to>
    <xdr:cxnSp macro="">
      <xdr:nvCxnSpPr>
        <xdr:cNvPr id="251" name="直線コネクタ 250"/>
        <xdr:cNvCxnSpPr/>
      </xdr:nvCxnSpPr>
      <xdr:spPr>
        <a:xfrm flipV="1">
          <a:off x="15671800" y="955511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58</xdr:row>
      <xdr:rowOff>68217</xdr:rowOff>
    </xdr:to>
    <xdr:cxnSp macro="">
      <xdr:nvCxnSpPr>
        <xdr:cNvPr id="254" name="直線コネクタ 253"/>
        <xdr:cNvCxnSpPr/>
      </xdr:nvCxnSpPr>
      <xdr:spPr>
        <a:xfrm flipV="1">
          <a:off x="14782800" y="9568180"/>
          <a:ext cx="889000" cy="44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68217</xdr:rowOff>
    </xdr:from>
    <xdr:to>
      <xdr:col>73</xdr:col>
      <xdr:colOff>180975</xdr:colOff>
      <xdr:row>58</xdr:row>
      <xdr:rowOff>68217</xdr:rowOff>
    </xdr:to>
    <xdr:cxnSp macro="">
      <xdr:nvCxnSpPr>
        <xdr:cNvPr id="257" name="直線コネクタ 256"/>
        <xdr:cNvCxnSpPr/>
      </xdr:nvCxnSpPr>
      <xdr:spPr>
        <a:xfrm>
          <a:off x="13893800" y="100123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68217</xdr:rowOff>
    </xdr:from>
    <xdr:to>
      <xdr:col>69</xdr:col>
      <xdr:colOff>92075</xdr:colOff>
      <xdr:row>58</xdr:row>
      <xdr:rowOff>94343</xdr:rowOff>
    </xdr:to>
    <xdr:cxnSp macro="">
      <xdr:nvCxnSpPr>
        <xdr:cNvPr id="260" name="直線コネクタ 259"/>
        <xdr:cNvCxnSpPr/>
      </xdr:nvCxnSpPr>
      <xdr:spPr>
        <a:xfrm flipV="1">
          <a:off x="13004800" y="100123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62" name="テキスト ボックス 261"/>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74567</xdr:rowOff>
    </xdr:from>
    <xdr:to>
      <xdr:col>82</xdr:col>
      <xdr:colOff>158750</xdr:colOff>
      <xdr:row>56</xdr:row>
      <xdr:rowOff>4717</xdr:rowOff>
    </xdr:to>
    <xdr:sp macro="" textlink="">
      <xdr:nvSpPr>
        <xdr:cNvPr id="270" name="楕円 269"/>
        <xdr:cNvSpPr/>
      </xdr:nvSpPr>
      <xdr:spPr>
        <a:xfrm>
          <a:off x="164592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91094</xdr:rowOff>
    </xdr:from>
    <xdr:ext cx="762000" cy="259045"/>
    <xdr:sp macro="" textlink="">
      <xdr:nvSpPr>
        <xdr:cNvPr id="271" name="その他該当値テキスト"/>
        <xdr:cNvSpPr txBox="1"/>
      </xdr:nvSpPr>
      <xdr:spPr>
        <a:xfrm>
          <a:off x="16598900" y="934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2" name="楕円 271"/>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3" name="テキスト ボックス 272"/>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17417</xdr:rowOff>
    </xdr:from>
    <xdr:to>
      <xdr:col>74</xdr:col>
      <xdr:colOff>31750</xdr:colOff>
      <xdr:row>58</xdr:row>
      <xdr:rowOff>119017</xdr:rowOff>
    </xdr:to>
    <xdr:sp macro="" textlink="">
      <xdr:nvSpPr>
        <xdr:cNvPr id="274" name="楕円 273"/>
        <xdr:cNvSpPr/>
      </xdr:nvSpPr>
      <xdr:spPr>
        <a:xfrm>
          <a:off x="147320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103794</xdr:rowOff>
    </xdr:from>
    <xdr:ext cx="762000" cy="259045"/>
    <xdr:sp macro="" textlink="">
      <xdr:nvSpPr>
        <xdr:cNvPr id="275" name="テキスト ボックス 274"/>
        <xdr:cNvSpPr txBox="1"/>
      </xdr:nvSpPr>
      <xdr:spPr>
        <a:xfrm>
          <a:off x="14401800" y="1004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17417</xdr:rowOff>
    </xdr:from>
    <xdr:to>
      <xdr:col>69</xdr:col>
      <xdr:colOff>142875</xdr:colOff>
      <xdr:row>58</xdr:row>
      <xdr:rowOff>119017</xdr:rowOff>
    </xdr:to>
    <xdr:sp macro="" textlink="">
      <xdr:nvSpPr>
        <xdr:cNvPr id="276" name="楕円 275"/>
        <xdr:cNvSpPr/>
      </xdr:nvSpPr>
      <xdr:spPr>
        <a:xfrm>
          <a:off x="138430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103794</xdr:rowOff>
    </xdr:from>
    <xdr:ext cx="762000" cy="259045"/>
    <xdr:sp macro="" textlink="">
      <xdr:nvSpPr>
        <xdr:cNvPr id="277" name="テキスト ボックス 276"/>
        <xdr:cNvSpPr txBox="1"/>
      </xdr:nvSpPr>
      <xdr:spPr>
        <a:xfrm>
          <a:off x="13512800" y="1004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78" name="楕円 277"/>
        <xdr:cNvSpPr/>
      </xdr:nvSpPr>
      <xdr:spPr>
        <a:xfrm>
          <a:off x="12954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129920</xdr:rowOff>
    </xdr:from>
    <xdr:ext cx="762000" cy="259045"/>
    <xdr:sp macro="" textlink="">
      <xdr:nvSpPr>
        <xdr:cNvPr id="279" name="テキスト ボックス 278"/>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年度より下水道事業会計が法適用化されたことに伴い、繰出金が補助費等として扱われることになったため、平成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8.7</a:t>
          </a:r>
          <a:r>
            <a:rPr kumimoji="1" lang="ja-JP" altLang="en-US" sz="1300">
              <a:solidFill>
                <a:srgbClr val="000000"/>
              </a:solidFill>
              <a:latin typeface="ＭＳ Ｐゴシック" panose="020B0600070205080204" pitchFamily="50" charset="-128"/>
              <a:ea typeface="ＭＳ Ｐゴシック" panose="020B0600070205080204" pitchFamily="50" charset="-128"/>
            </a:rPr>
            <a:t>％増加した。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その結果、類似団体内平均値と同水準で推移している。今後、補助金等の見直しを図り、抑制に努める。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56787</xdr:rowOff>
    </xdr:from>
    <xdr:to>
      <xdr:col>82</xdr:col>
      <xdr:colOff>107950</xdr:colOff>
      <xdr:row>37</xdr:row>
      <xdr:rowOff>69850</xdr:rowOff>
    </xdr:to>
    <xdr:cxnSp macro="">
      <xdr:nvCxnSpPr>
        <xdr:cNvPr id="313" name="直線コネクタ 312"/>
        <xdr:cNvCxnSpPr/>
      </xdr:nvCxnSpPr>
      <xdr:spPr>
        <a:xfrm flipV="1">
          <a:off x="15671800" y="640043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15966</xdr:rowOff>
    </xdr:from>
    <xdr:to>
      <xdr:col>78</xdr:col>
      <xdr:colOff>69850</xdr:colOff>
      <xdr:row>37</xdr:row>
      <xdr:rowOff>69850</xdr:rowOff>
    </xdr:to>
    <xdr:cxnSp macro="">
      <xdr:nvCxnSpPr>
        <xdr:cNvPr id="316" name="直線コネクタ 315"/>
        <xdr:cNvCxnSpPr/>
      </xdr:nvCxnSpPr>
      <xdr:spPr>
        <a:xfrm>
          <a:off x="14782800" y="5845266"/>
          <a:ext cx="889000" cy="56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9434</xdr:rowOff>
    </xdr:from>
    <xdr:to>
      <xdr:col>73</xdr:col>
      <xdr:colOff>180975</xdr:colOff>
      <xdr:row>34</xdr:row>
      <xdr:rowOff>15966</xdr:rowOff>
    </xdr:to>
    <xdr:cxnSp macro="">
      <xdr:nvCxnSpPr>
        <xdr:cNvPr id="319" name="直線コネクタ 318"/>
        <xdr:cNvCxnSpPr/>
      </xdr:nvCxnSpPr>
      <xdr:spPr>
        <a:xfrm>
          <a:off x="13893800" y="58387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9434</xdr:rowOff>
    </xdr:from>
    <xdr:to>
      <xdr:col>69</xdr:col>
      <xdr:colOff>92075</xdr:colOff>
      <xdr:row>34</xdr:row>
      <xdr:rowOff>42092</xdr:rowOff>
    </xdr:to>
    <xdr:cxnSp macro="">
      <xdr:nvCxnSpPr>
        <xdr:cNvPr id="322" name="直線コネクタ 321"/>
        <xdr:cNvCxnSpPr/>
      </xdr:nvCxnSpPr>
      <xdr:spPr>
        <a:xfrm flipV="1">
          <a:off x="13004800" y="58387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20519</xdr:rowOff>
    </xdr:from>
    <xdr:ext cx="762000" cy="259045"/>
    <xdr:sp macro="" textlink="">
      <xdr:nvSpPr>
        <xdr:cNvPr id="324" name="テキスト ボックス 323"/>
        <xdr:cNvSpPr txBox="1"/>
      </xdr:nvSpPr>
      <xdr:spPr>
        <a:xfrm>
          <a:off x="13512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133185</xdr:rowOff>
    </xdr:from>
    <xdr:ext cx="762000" cy="259045"/>
    <xdr:sp macro="" textlink="">
      <xdr:nvSpPr>
        <xdr:cNvPr id="326" name="テキスト ボックス 325"/>
        <xdr:cNvSpPr txBox="1"/>
      </xdr:nvSpPr>
      <xdr:spPr>
        <a:xfrm>
          <a:off x="12623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5987</xdr:rowOff>
    </xdr:from>
    <xdr:to>
      <xdr:col>82</xdr:col>
      <xdr:colOff>158750</xdr:colOff>
      <xdr:row>37</xdr:row>
      <xdr:rowOff>107587</xdr:rowOff>
    </xdr:to>
    <xdr:sp macro="" textlink="">
      <xdr:nvSpPr>
        <xdr:cNvPr id="332" name="楕円 331"/>
        <xdr:cNvSpPr/>
      </xdr:nvSpPr>
      <xdr:spPr>
        <a:xfrm>
          <a:off x="164592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149514</xdr:rowOff>
    </xdr:from>
    <xdr:ext cx="762000" cy="259045"/>
    <xdr:sp macro="" textlink="">
      <xdr:nvSpPr>
        <xdr:cNvPr id="333" name="補助費等該当値テキスト"/>
        <xdr:cNvSpPr txBox="1"/>
      </xdr:nvSpPr>
      <xdr:spPr>
        <a:xfrm>
          <a:off x="16598900" y="63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4" name="楕円 333"/>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5" name="テキスト ボックス 334"/>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136616</xdr:rowOff>
    </xdr:from>
    <xdr:to>
      <xdr:col>74</xdr:col>
      <xdr:colOff>31750</xdr:colOff>
      <xdr:row>34</xdr:row>
      <xdr:rowOff>66766</xdr:rowOff>
    </xdr:to>
    <xdr:sp macro="" textlink="">
      <xdr:nvSpPr>
        <xdr:cNvPr id="336" name="楕円 335"/>
        <xdr:cNvSpPr/>
      </xdr:nvSpPr>
      <xdr:spPr>
        <a:xfrm>
          <a:off x="14732000" y="579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76943</xdr:rowOff>
    </xdr:from>
    <xdr:ext cx="762000" cy="259045"/>
    <xdr:sp macro="" textlink="">
      <xdr:nvSpPr>
        <xdr:cNvPr id="337" name="テキスト ボックス 336"/>
        <xdr:cNvSpPr txBox="1"/>
      </xdr:nvSpPr>
      <xdr:spPr>
        <a:xfrm>
          <a:off x="14401800" y="556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130084</xdr:rowOff>
    </xdr:from>
    <xdr:to>
      <xdr:col>69</xdr:col>
      <xdr:colOff>142875</xdr:colOff>
      <xdr:row>34</xdr:row>
      <xdr:rowOff>60234</xdr:rowOff>
    </xdr:to>
    <xdr:sp macro="" textlink="">
      <xdr:nvSpPr>
        <xdr:cNvPr id="338" name="楕円 337"/>
        <xdr:cNvSpPr/>
      </xdr:nvSpPr>
      <xdr:spPr>
        <a:xfrm>
          <a:off x="13843000" y="578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70411</xdr:rowOff>
    </xdr:from>
    <xdr:ext cx="762000" cy="259045"/>
    <xdr:sp macro="" textlink="">
      <xdr:nvSpPr>
        <xdr:cNvPr id="339" name="テキスト ボックス 338"/>
        <xdr:cNvSpPr txBox="1"/>
      </xdr:nvSpPr>
      <xdr:spPr>
        <a:xfrm>
          <a:off x="13512800" y="555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162742</xdr:rowOff>
    </xdr:from>
    <xdr:to>
      <xdr:col>65</xdr:col>
      <xdr:colOff>53975</xdr:colOff>
      <xdr:row>34</xdr:row>
      <xdr:rowOff>92892</xdr:rowOff>
    </xdr:to>
    <xdr:sp macro="" textlink="">
      <xdr:nvSpPr>
        <xdr:cNvPr id="340" name="楕円 339"/>
        <xdr:cNvSpPr/>
      </xdr:nvSpPr>
      <xdr:spPr>
        <a:xfrm>
          <a:off x="12954000" y="58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103069</xdr:rowOff>
    </xdr:from>
    <xdr:ext cx="762000" cy="259045"/>
    <xdr:sp macro="" textlink="">
      <xdr:nvSpPr>
        <xdr:cNvPr id="341" name="テキスト ボックス 340"/>
        <xdr:cNvSpPr txBox="1"/>
      </xdr:nvSpPr>
      <xdr:spPr>
        <a:xfrm>
          <a:off x="12623800" y="55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将来の財政負担を考慮し、市債発行額を元金償還金以内に抑制しているため減少傾向にある。今後も引き続き、建設事業を精査し、新規市債発行の抑制を図り公債費の減少に努める。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76</xdr:row>
      <xdr:rowOff>159004</xdr:rowOff>
    </xdr:to>
    <xdr:cxnSp macro="">
      <xdr:nvCxnSpPr>
        <xdr:cNvPr id="371" name="直線コネクタ 370"/>
        <xdr:cNvCxnSpPr/>
      </xdr:nvCxnSpPr>
      <xdr:spPr>
        <a:xfrm flipV="1">
          <a:off x="3987800" y="131663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136144</xdr:rowOff>
    </xdr:from>
    <xdr:to>
      <xdr:col>19</xdr:col>
      <xdr:colOff>187325</xdr:colOff>
      <xdr:row>76</xdr:row>
      <xdr:rowOff>159004</xdr:rowOff>
    </xdr:to>
    <xdr:cxnSp macro="">
      <xdr:nvCxnSpPr>
        <xdr:cNvPr id="374" name="直線コネクタ 373"/>
        <xdr:cNvCxnSpPr/>
      </xdr:nvCxnSpPr>
      <xdr:spPr>
        <a:xfrm>
          <a:off x="3098800" y="13166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136144</xdr:rowOff>
    </xdr:from>
    <xdr:to>
      <xdr:col>15</xdr:col>
      <xdr:colOff>98425</xdr:colOff>
      <xdr:row>77</xdr:row>
      <xdr:rowOff>42418</xdr:rowOff>
    </xdr:to>
    <xdr:cxnSp macro="">
      <xdr:nvCxnSpPr>
        <xdr:cNvPr id="377" name="直線コネクタ 376"/>
        <xdr:cNvCxnSpPr/>
      </xdr:nvCxnSpPr>
      <xdr:spPr>
        <a:xfrm flipV="1">
          <a:off x="2209800" y="131663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83565</xdr:rowOff>
    </xdr:to>
    <xdr:cxnSp macro="">
      <xdr:nvCxnSpPr>
        <xdr:cNvPr id="380" name="直線コネクタ 379"/>
        <xdr:cNvCxnSpPr/>
      </xdr:nvCxnSpPr>
      <xdr:spPr>
        <a:xfrm flipV="1">
          <a:off x="1320800" y="132440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90" name="楕円 389"/>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91"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92" name="楕円 391"/>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93" name="テキスト ボックス 392"/>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94" name="楕円 393"/>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95" name="テキスト ボックス 394"/>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96" name="楕円 395"/>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97" name="テキスト ボックス 396"/>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98" name="楕円 397"/>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99" name="テキスト ボックス 398"/>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経常経費充当一般財源等総額の伸びにより、平成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年度比</a:t>
          </a:r>
          <a:r>
            <a:rPr kumimoji="1" lang="en-US" altLang="ja-JP" sz="1300">
              <a:solidFill>
                <a:srgbClr val="000000"/>
              </a:solidFill>
              <a:latin typeface="ＭＳ Ｐゴシック" panose="020B0600070205080204" pitchFamily="50" charset="-128"/>
              <a:ea typeface="ＭＳ Ｐゴシック" panose="020B0600070205080204" pitchFamily="50" charset="-128"/>
            </a:rPr>
            <a:t>0.8</a:t>
          </a:r>
          <a:r>
            <a:rPr kumimoji="1" lang="ja-JP" altLang="en-US" sz="1300">
              <a:solidFill>
                <a:srgbClr val="000000"/>
              </a:solidFill>
              <a:latin typeface="ＭＳ Ｐゴシック" panose="020B0600070205080204" pitchFamily="50" charset="-128"/>
              <a:ea typeface="ＭＳ Ｐゴシック" panose="020B0600070205080204" pitchFamily="50" charset="-128"/>
            </a:rPr>
            <a:t>％増加している。障害福祉サービス経費等、扶助費の増額や業務委託の拡大等、物件費、</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退職手当による人件費</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の増額の影響により、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88.0</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％となっている。今後も、より一層の行財政改革を推進し、経常経費充当一般財源の削減に努める。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113285</xdr:rowOff>
    </xdr:from>
    <xdr:to>
      <xdr:col>82</xdr:col>
      <xdr:colOff>107950</xdr:colOff>
      <xdr:row>80</xdr:row>
      <xdr:rowOff>149861</xdr:rowOff>
    </xdr:to>
    <xdr:cxnSp macro="">
      <xdr:nvCxnSpPr>
        <xdr:cNvPr id="430" name="直線コネクタ 429"/>
        <xdr:cNvCxnSpPr/>
      </xdr:nvCxnSpPr>
      <xdr:spPr>
        <a:xfrm>
          <a:off x="15671800" y="138292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51563</xdr:rowOff>
    </xdr:from>
    <xdr:to>
      <xdr:col>78</xdr:col>
      <xdr:colOff>69850</xdr:colOff>
      <xdr:row>80</xdr:row>
      <xdr:rowOff>113285</xdr:rowOff>
    </xdr:to>
    <xdr:cxnSp macro="">
      <xdr:nvCxnSpPr>
        <xdr:cNvPr id="433" name="直線コネクタ 432"/>
        <xdr:cNvCxnSpPr/>
      </xdr:nvCxnSpPr>
      <xdr:spPr>
        <a:xfrm>
          <a:off x="14782800" y="13596113"/>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51563</xdr:rowOff>
    </xdr:to>
    <xdr:cxnSp macro="">
      <xdr:nvCxnSpPr>
        <xdr:cNvPr id="436" name="直線コネクタ 435"/>
        <xdr:cNvCxnSpPr/>
      </xdr:nvCxnSpPr>
      <xdr:spPr>
        <a:xfrm>
          <a:off x="13893800" y="135915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46989</xdr:rowOff>
    </xdr:from>
    <xdr:to>
      <xdr:col>69</xdr:col>
      <xdr:colOff>92075</xdr:colOff>
      <xdr:row>79</xdr:row>
      <xdr:rowOff>156718</xdr:rowOff>
    </xdr:to>
    <xdr:cxnSp macro="">
      <xdr:nvCxnSpPr>
        <xdr:cNvPr id="439" name="直線コネクタ 438"/>
        <xdr:cNvCxnSpPr/>
      </xdr:nvCxnSpPr>
      <xdr:spPr>
        <a:xfrm flipV="1">
          <a:off x="13004800" y="13591539"/>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99061</xdr:rowOff>
    </xdr:from>
    <xdr:to>
      <xdr:col>82</xdr:col>
      <xdr:colOff>158750</xdr:colOff>
      <xdr:row>81</xdr:row>
      <xdr:rowOff>29211</xdr:rowOff>
    </xdr:to>
    <xdr:sp macro="" textlink="">
      <xdr:nvSpPr>
        <xdr:cNvPr id="449" name="楕円 448"/>
        <xdr:cNvSpPr/>
      </xdr:nvSpPr>
      <xdr:spPr>
        <a:xfrm>
          <a:off x="164592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71138</xdr:rowOff>
    </xdr:from>
    <xdr:ext cx="762000" cy="259045"/>
    <xdr:sp macro="" textlink="">
      <xdr:nvSpPr>
        <xdr:cNvPr id="450" name="公債費以外該当値テキスト"/>
        <xdr:cNvSpPr txBox="1"/>
      </xdr:nvSpPr>
      <xdr:spPr>
        <a:xfrm>
          <a:off x="165989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62485</xdr:rowOff>
    </xdr:from>
    <xdr:to>
      <xdr:col>78</xdr:col>
      <xdr:colOff>120650</xdr:colOff>
      <xdr:row>80</xdr:row>
      <xdr:rowOff>164085</xdr:rowOff>
    </xdr:to>
    <xdr:sp macro="" textlink="">
      <xdr:nvSpPr>
        <xdr:cNvPr id="451" name="楕円 450"/>
        <xdr:cNvSpPr/>
      </xdr:nvSpPr>
      <xdr:spPr>
        <a:xfrm>
          <a:off x="15621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148862</xdr:rowOff>
    </xdr:from>
    <xdr:ext cx="736600" cy="259045"/>
    <xdr:sp macro="" textlink="">
      <xdr:nvSpPr>
        <xdr:cNvPr id="452" name="テキスト ボックス 451"/>
        <xdr:cNvSpPr txBox="1"/>
      </xdr:nvSpPr>
      <xdr:spPr>
        <a:xfrm>
          <a:off x="15290800" y="1386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763</xdr:rowOff>
    </xdr:from>
    <xdr:to>
      <xdr:col>74</xdr:col>
      <xdr:colOff>31750</xdr:colOff>
      <xdr:row>79</xdr:row>
      <xdr:rowOff>102363</xdr:rowOff>
    </xdr:to>
    <xdr:sp macro="" textlink="">
      <xdr:nvSpPr>
        <xdr:cNvPr id="453" name="楕円 452"/>
        <xdr:cNvSpPr/>
      </xdr:nvSpPr>
      <xdr:spPr>
        <a:xfrm>
          <a:off x="14732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87140</xdr:rowOff>
    </xdr:from>
    <xdr:ext cx="762000" cy="259045"/>
    <xdr:sp macro="" textlink="">
      <xdr:nvSpPr>
        <xdr:cNvPr id="454" name="テキスト ボックス 453"/>
        <xdr:cNvSpPr txBox="1"/>
      </xdr:nvSpPr>
      <xdr:spPr>
        <a:xfrm>
          <a:off x="14401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55" name="楕円 454"/>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56" name="テキスト ボックス 455"/>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105918</xdr:rowOff>
    </xdr:from>
    <xdr:to>
      <xdr:col>65</xdr:col>
      <xdr:colOff>53975</xdr:colOff>
      <xdr:row>80</xdr:row>
      <xdr:rowOff>36068</xdr:rowOff>
    </xdr:to>
    <xdr:sp macro="" textlink="">
      <xdr:nvSpPr>
        <xdr:cNvPr id="457" name="楕円 456"/>
        <xdr:cNvSpPr/>
      </xdr:nvSpPr>
      <xdr:spPr>
        <a:xfrm>
          <a:off x="12954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20845</xdr:rowOff>
    </xdr:from>
    <xdr:ext cx="762000" cy="259045"/>
    <xdr:sp macro="" textlink="">
      <xdr:nvSpPr>
        <xdr:cNvPr id="458" name="テキスト ボックス 457"/>
        <xdr:cNvSpPr txBox="1"/>
      </xdr:nvSpPr>
      <xdr:spPr>
        <a:xfrm>
          <a:off x="12623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113570</xdr:rowOff>
    </xdr:from>
    <xdr:to>
      <xdr:col>29</xdr:col>
      <xdr:colOff>127000</xdr:colOff>
      <xdr:row>17</xdr:row>
      <xdr:rowOff>118713</xdr:rowOff>
    </xdr:to>
    <xdr:cxnSp macro="">
      <xdr:nvCxnSpPr>
        <xdr:cNvPr id="50" name="直線コネクタ 49"/>
        <xdr:cNvCxnSpPr/>
      </xdr:nvCxnSpPr>
      <xdr:spPr bwMode="auto">
        <a:xfrm flipV="1">
          <a:off x="5003800" y="3075845"/>
          <a:ext cx="647700" cy="5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114351</xdr:rowOff>
    </xdr:from>
    <xdr:to>
      <xdr:col>26</xdr:col>
      <xdr:colOff>50800</xdr:colOff>
      <xdr:row>17</xdr:row>
      <xdr:rowOff>118713</xdr:rowOff>
    </xdr:to>
    <xdr:cxnSp macro="">
      <xdr:nvCxnSpPr>
        <xdr:cNvPr id="53" name="直線コネクタ 52"/>
        <xdr:cNvCxnSpPr/>
      </xdr:nvCxnSpPr>
      <xdr:spPr bwMode="auto">
        <a:xfrm>
          <a:off x="4305300" y="3076626"/>
          <a:ext cx="698500" cy="4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95720</xdr:rowOff>
    </xdr:from>
    <xdr:to>
      <xdr:col>22</xdr:col>
      <xdr:colOff>114300</xdr:colOff>
      <xdr:row>17</xdr:row>
      <xdr:rowOff>114351</xdr:rowOff>
    </xdr:to>
    <xdr:cxnSp macro="">
      <xdr:nvCxnSpPr>
        <xdr:cNvPr id="56" name="直線コネクタ 55"/>
        <xdr:cNvCxnSpPr/>
      </xdr:nvCxnSpPr>
      <xdr:spPr bwMode="auto">
        <a:xfrm>
          <a:off x="3606800" y="3057995"/>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95720</xdr:rowOff>
    </xdr:from>
    <xdr:to>
      <xdr:col>18</xdr:col>
      <xdr:colOff>177800</xdr:colOff>
      <xdr:row>17</xdr:row>
      <xdr:rowOff>114637</xdr:rowOff>
    </xdr:to>
    <xdr:cxnSp macro="">
      <xdr:nvCxnSpPr>
        <xdr:cNvPr id="59" name="直線コネクタ 58"/>
        <xdr:cNvCxnSpPr/>
      </xdr:nvCxnSpPr>
      <xdr:spPr bwMode="auto">
        <a:xfrm flipV="1">
          <a:off x="2908300" y="3057995"/>
          <a:ext cx="698500" cy="18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62770</xdr:rowOff>
    </xdr:from>
    <xdr:to>
      <xdr:col>29</xdr:col>
      <xdr:colOff>177800</xdr:colOff>
      <xdr:row>17</xdr:row>
      <xdr:rowOff>164370</xdr:rowOff>
    </xdr:to>
    <xdr:sp macro="" textlink="">
      <xdr:nvSpPr>
        <xdr:cNvPr id="69" name="楕円 68"/>
        <xdr:cNvSpPr/>
      </xdr:nvSpPr>
      <xdr:spPr bwMode="auto">
        <a:xfrm>
          <a:off x="5600700" y="3025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34847</xdr:rowOff>
    </xdr:from>
    <xdr:ext cx="762000" cy="259045"/>
    <xdr:sp macro="" textlink="">
      <xdr:nvSpPr>
        <xdr:cNvPr id="70" name="人口1人当たり決算額の推移該当値テキスト130"/>
        <xdr:cNvSpPr txBox="1"/>
      </xdr:nvSpPr>
      <xdr:spPr>
        <a:xfrm>
          <a:off x="5740400" y="299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67913</xdr:rowOff>
    </xdr:from>
    <xdr:to>
      <xdr:col>26</xdr:col>
      <xdr:colOff>101600</xdr:colOff>
      <xdr:row>17</xdr:row>
      <xdr:rowOff>169513</xdr:rowOff>
    </xdr:to>
    <xdr:sp macro="" textlink="">
      <xdr:nvSpPr>
        <xdr:cNvPr id="71" name="楕円 70"/>
        <xdr:cNvSpPr/>
      </xdr:nvSpPr>
      <xdr:spPr bwMode="auto">
        <a:xfrm>
          <a:off x="4953000" y="3030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154290</xdr:rowOff>
    </xdr:from>
    <xdr:ext cx="736600" cy="259045"/>
    <xdr:sp macro="" textlink="">
      <xdr:nvSpPr>
        <xdr:cNvPr id="72" name="テキスト ボックス 71"/>
        <xdr:cNvSpPr txBox="1"/>
      </xdr:nvSpPr>
      <xdr:spPr>
        <a:xfrm>
          <a:off x="4622800" y="311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63551</xdr:rowOff>
    </xdr:from>
    <xdr:to>
      <xdr:col>22</xdr:col>
      <xdr:colOff>165100</xdr:colOff>
      <xdr:row>17</xdr:row>
      <xdr:rowOff>165151</xdr:rowOff>
    </xdr:to>
    <xdr:sp macro="" textlink="">
      <xdr:nvSpPr>
        <xdr:cNvPr id="73" name="楕円 72"/>
        <xdr:cNvSpPr/>
      </xdr:nvSpPr>
      <xdr:spPr bwMode="auto">
        <a:xfrm>
          <a:off x="4254500" y="302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149928</xdr:rowOff>
    </xdr:from>
    <xdr:ext cx="762000" cy="259045"/>
    <xdr:sp macro="" textlink="">
      <xdr:nvSpPr>
        <xdr:cNvPr id="74" name="テキスト ボックス 73"/>
        <xdr:cNvSpPr txBox="1"/>
      </xdr:nvSpPr>
      <xdr:spPr>
        <a:xfrm>
          <a:off x="3924300" y="311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44920</xdr:rowOff>
    </xdr:from>
    <xdr:to>
      <xdr:col>19</xdr:col>
      <xdr:colOff>38100</xdr:colOff>
      <xdr:row>17</xdr:row>
      <xdr:rowOff>146520</xdr:rowOff>
    </xdr:to>
    <xdr:sp macro="" textlink="">
      <xdr:nvSpPr>
        <xdr:cNvPr id="75" name="楕円 74"/>
        <xdr:cNvSpPr/>
      </xdr:nvSpPr>
      <xdr:spPr bwMode="auto">
        <a:xfrm>
          <a:off x="3556000" y="3007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131297</xdr:rowOff>
    </xdr:from>
    <xdr:ext cx="762000" cy="259045"/>
    <xdr:sp macro="" textlink="">
      <xdr:nvSpPr>
        <xdr:cNvPr id="76" name="テキスト ボックス 75"/>
        <xdr:cNvSpPr txBox="1"/>
      </xdr:nvSpPr>
      <xdr:spPr>
        <a:xfrm>
          <a:off x="3225800" y="309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63837</xdr:rowOff>
    </xdr:from>
    <xdr:to>
      <xdr:col>15</xdr:col>
      <xdr:colOff>101600</xdr:colOff>
      <xdr:row>17</xdr:row>
      <xdr:rowOff>165437</xdr:rowOff>
    </xdr:to>
    <xdr:sp macro="" textlink="">
      <xdr:nvSpPr>
        <xdr:cNvPr id="77" name="楕円 76"/>
        <xdr:cNvSpPr/>
      </xdr:nvSpPr>
      <xdr:spPr bwMode="auto">
        <a:xfrm>
          <a:off x="2857500" y="3026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150214</xdr:rowOff>
    </xdr:from>
    <xdr:ext cx="762000" cy="259045"/>
    <xdr:sp macro="" textlink="">
      <xdr:nvSpPr>
        <xdr:cNvPr id="78" name="テキスト ボックス 77"/>
        <xdr:cNvSpPr txBox="1"/>
      </xdr:nvSpPr>
      <xdr:spPr>
        <a:xfrm>
          <a:off x="2527300" y="311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61751</xdr:rowOff>
    </xdr:from>
    <xdr:to>
      <xdr:col>29</xdr:col>
      <xdr:colOff>127000</xdr:colOff>
      <xdr:row>37</xdr:row>
      <xdr:rowOff>89019</xdr:rowOff>
    </xdr:to>
    <xdr:cxnSp macro="">
      <xdr:nvCxnSpPr>
        <xdr:cNvPr id="113" name="直線コネクタ 112"/>
        <xdr:cNvCxnSpPr/>
      </xdr:nvCxnSpPr>
      <xdr:spPr bwMode="auto">
        <a:xfrm>
          <a:off x="5003800" y="7186451"/>
          <a:ext cx="647700" cy="27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131768</xdr:rowOff>
    </xdr:from>
    <xdr:to>
      <xdr:col>26</xdr:col>
      <xdr:colOff>50800</xdr:colOff>
      <xdr:row>37</xdr:row>
      <xdr:rowOff>61751</xdr:rowOff>
    </xdr:to>
    <xdr:cxnSp macro="">
      <xdr:nvCxnSpPr>
        <xdr:cNvPr id="116" name="直線コネクタ 115"/>
        <xdr:cNvCxnSpPr/>
      </xdr:nvCxnSpPr>
      <xdr:spPr bwMode="auto">
        <a:xfrm>
          <a:off x="4305300" y="7085018"/>
          <a:ext cx="698500" cy="101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88954</xdr:rowOff>
    </xdr:from>
    <xdr:to>
      <xdr:col>22</xdr:col>
      <xdr:colOff>114300</xdr:colOff>
      <xdr:row>36</xdr:row>
      <xdr:rowOff>131768</xdr:rowOff>
    </xdr:to>
    <xdr:cxnSp macro="">
      <xdr:nvCxnSpPr>
        <xdr:cNvPr id="119" name="直線コネクタ 118"/>
        <xdr:cNvCxnSpPr/>
      </xdr:nvCxnSpPr>
      <xdr:spPr bwMode="auto">
        <a:xfrm>
          <a:off x="3606800" y="7042204"/>
          <a:ext cx="698500" cy="42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11198</xdr:rowOff>
    </xdr:from>
    <xdr:to>
      <xdr:col>18</xdr:col>
      <xdr:colOff>177800</xdr:colOff>
      <xdr:row>36</xdr:row>
      <xdr:rowOff>88954</xdr:rowOff>
    </xdr:to>
    <xdr:cxnSp macro="">
      <xdr:nvCxnSpPr>
        <xdr:cNvPr id="122" name="直線コネクタ 121"/>
        <xdr:cNvCxnSpPr/>
      </xdr:nvCxnSpPr>
      <xdr:spPr bwMode="auto">
        <a:xfrm>
          <a:off x="2908300" y="6964448"/>
          <a:ext cx="698500" cy="77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38219</xdr:rowOff>
    </xdr:from>
    <xdr:to>
      <xdr:col>29</xdr:col>
      <xdr:colOff>177800</xdr:colOff>
      <xdr:row>37</xdr:row>
      <xdr:rowOff>139819</xdr:rowOff>
    </xdr:to>
    <xdr:sp macro="" textlink="">
      <xdr:nvSpPr>
        <xdr:cNvPr id="132" name="楕円 131"/>
        <xdr:cNvSpPr/>
      </xdr:nvSpPr>
      <xdr:spPr bwMode="auto">
        <a:xfrm>
          <a:off x="5600700" y="7162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10296</xdr:rowOff>
    </xdr:from>
    <xdr:ext cx="762000" cy="259045"/>
    <xdr:sp macro="" textlink="">
      <xdr:nvSpPr>
        <xdr:cNvPr id="133" name="人口1人当たり決算額の推移該当値テキスト445"/>
        <xdr:cNvSpPr txBox="1"/>
      </xdr:nvSpPr>
      <xdr:spPr>
        <a:xfrm>
          <a:off x="5740400" y="713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10951</xdr:rowOff>
    </xdr:from>
    <xdr:to>
      <xdr:col>26</xdr:col>
      <xdr:colOff>101600</xdr:colOff>
      <xdr:row>37</xdr:row>
      <xdr:rowOff>112551</xdr:rowOff>
    </xdr:to>
    <xdr:sp macro="" textlink="">
      <xdr:nvSpPr>
        <xdr:cNvPr id="134" name="楕円 133"/>
        <xdr:cNvSpPr/>
      </xdr:nvSpPr>
      <xdr:spPr bwMode="auto">
        <a:xfrm>
          <a:off x="4953000" y="713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97328</xdr:rowOff>
    </xdr:from>
    <xdr:ext cx="736600" cy="259045"/>
    <xdr:sp macro="" textlink="">
      <xdr:nvSpPr>
        <xdr:cNvPr id="135" name="テキスト ボックス 134"/>
        <xdr:cNvSpPr txBox="1"/>
      </xdr:nvSpPr>
      <xdr:spPr>
        <a:xfrm>
          <a:off x="4622800" y="7222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80968</xdr:rowOff>
    </xdr:from>
    <xdr:to>
      <xdr:col>22</xdr:col>
      <xdr:colOff>165100</xdr:colOff>
      <xdr:row>37</xdr:row>
      <xdr:rowOff>11118</xdr:rowOff>
    </xdr:to>
    <xdr:sp macro="" textlink="">
      <xdr:nvSpPr>
        <xdr:cNvPr id="136" name="楕円 135"/>
        <xdr:cNvSpPr/>
      </xdr:nvSpPr>
      <xdr:spPr bwMode="auto">
        <a:xfrm>
          <a:off x="4254500" y="7034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167345</xdr:rowOff>
    </xdr:from>
    <xdr:ext cx="762000" cy="259045"/>
    <xdr:sp macro="" textlink="">
      <xdr:nvSpPr>
        <xdr:cNvPr id="137" name="テキスト ボックス 136"/>
        <xdr:cNvSpPr txBox="1"/>
      </xdr:nvSpPr>
      <xdr:spPr>
        <a:xfrm>
          <a:off x="3924300" y="71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38154</xdr:rowOff>
    </xdr:from>
    <xdr:to>
      <xdr:col>19</xdr:col>
      <xdr:colOff>38100</xdr:colOff>
      <xdr:row>36</xdr:row>
      <xdr:rowOff>139754</xdr:rowOff>
    </xdr:to>
    <xdr:sp macro="" textlink="">
      <xdr:nvSpPr>
        <xdr:cNvPr id="138" name="楕円 137"/>
        <xdr:cNvSpPr/>
      </xdr:nvSpPr>
      <xdr:spPr bwMode="auto">
        <a:xfrm>
          <a:off x="3556000" y="6991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124531</xdr:rowOff>
    </xdr:from>
    <xdr:ext cx="762000" cy="259045"/>
    <xdr:sp macro="" textlink="">
      <xdr:nvSpPr>
        <xdr:cNvPr id="139" name="テキスト ボックス 138"/>
        <xdr:cNvSpPr txBox="1"/>
      </xdr:nvSpPr>
      <xdr:spPr>
        <a:xfrm>
          <a:off x="3225800" y="707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303298</xdr:rowOff>
    </xdr:from>
    <xdr:to>
      <xdr:col>15</xdr:col>
      <xdr:colOff>101600</xdr:colOff>
      <xdr:row>36</xdr:row>
      <xdr:rowOff>61998</xdr:rowOff>
    </xdr:to>
    <xdr:sp macro="" textlink="">
      <xdr:nvSpPr>
        <xdr:cNvPr id="140" name="楕円 139"/>
        <xdr:cNvSpPr/>
      </xdr:nvSpPr>
      <xdr:spPr bwMode="auto">
        <a:xfrm>
          <a:off x="2857500" y="6913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46775</xdr:rowOff>
    </xdr:from>
    <xdr:ext cx="762000" cy="259045"/>
    <xdr:sp macro="" textlink="">
      <xdr:nvSpPr>
        <xdr:cNvPr id="141" name="テキスト ボックス 140"/>
        <xdr:cNvSpPr txBox="1"/>
      </xdr:nvSpPr>
      <xdr:spPr>
        <a:xfrm>
          <a:off x="2527300" y="700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85,855
84,494
14.87
33,899,201
33,447,820
405,183
18,848,437
18,530,553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16789</xdr:rowOff>
    </xdr:from>
    <xdr:to>
      <xdr:col>24</xdr:col>
      <xdr:colOff>63500</xdr:colOff>
      <xdr:row>37</xdr:row>
      <xdr:rowOff>57938</xdr:rowOff>
    </xdr:to>
    <xdr:cxnSp macro="">
      <xdr:nvCxnSpPr>
        <xdr:cNvPr id="61" name="直線コネクタ 60"/>
        <xdr:cNvCxnSpPr/>
      </xdr:nvCxnSpPr>
      <xdr:spPr>
        <a:xfrm flipV="1">
          <a:off x="3797300" y="6360439"/>
          <a:ext cx="8382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163075</xdr:rowOff>
    </xdr:from>
    <xdr:to>
      <xdr:col>19</xdr:col>
      <xdr:colOff>177800</xdr:colOff>
      <xdr:row>37</xdr:row>
      <xdr:rowOff>57938</xdr:rowOff>
    </xdr:to>
    <xdr:cxnSp macro="">
      <xdr:nvCxnSpPr>
        <xdr:cNvPr id="64" name="直線コネクタ 63"/>
        <xdr:cNvCxnSpPr/>
      </xdr:nvCxnSpPr>
      <xdr:spPr>
        <a:xfrm>
          <a:off x="2908300" y="6335275"/>
          <a:ext cx="889000" cy="6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144367</xdr:rowOff>
    </xdr:from>
    <xdr:to>
      <xdr:col>15</xdr:col>
      <xdr:colOff>50800</xdr:colOff>
      <xdr:row>36</xdr:row>
      <xdr:rowOff>163075</xdr:rowOff>
    </xdr:to>
    <xdr:cxnSp macro="">
      <xdr:nvCxnSpPr>
        <xdr:cNvPr id="67" name="直線コネクタ 66"/>
        <xdr:cNvCxnSpPr/>
      </xdr:nvCxnSpPr>
      <xdr:spPr>
        <a:xfrm>
          <a:off x="2019300" y="6316567"/>
          <a:ext cx="8890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141243</xdr:rowOff>
    </xdr:from>
    <xdr:to>
      <xdr:col>10</xdr:col>
      <xdr:colOff>114300</xdr:colOff>
      <xdr:row>36</xdr:row>
      <xdr:rowOff>144367</xdr:rowOff>
    </xdr:to>
    <xdr:cxnSp macro="">
      <xdr:nvCxnSpPr>
        <xdr:cNvPr id="70" name="直線コネクタ 69"/>
        <xdr:cNvCxnSpPr/>
      </xdr:nvCxnSpPr>
      <xdr:spPr>
        <a:xfrm>
          <a:off x="1130300" y="6313443"/>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137439</xdr:rowOff>
    </xdr:from>
    <xdr:to>
      <xdr:col>24</xdr:col>
      <xdr:colOff>114300</xdr:colOff>
      <xdr:row>37</xdr:row>
      <xdr:rowOff>67589</xdr:rowOff>
    </xdr:to>
    <xdr:sp macro="" textlink="">
      <xdr:nvSpPr>
        <xdr:cNvPr id="80" name="楕円 79"/>
        <xdr:cNvSpPr/>
      </xdr:nvSpPr>
      <xdr:spPr>
        <a:xfrm>
          <a:off x="4584700" y="63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160316</xdr:rowOff>
    </xdr:from>
    <xdr:ext cx="534377" cy="259045"/>
    <xdr:sp macro="" textlink="">
      <xdr:nvSpPr>
        <xdr:cNvPr id="81" name="人件費該当値テキスト"/>
        <xdr:cNvSpPr txBox="1"/>
      </xdr:nvSpPr>
      <xdr:spPr>
        <a:xfrm>
          <a:off x="4686300" y="61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7138</xdr:rowOff>
    </xdr:from>
    <xdr:to>
      <xdr:col>20</xdr:col>
      <xdr:colOff>38100</xdr:colOff>
      <xdr:row>37</xdr:row>
      <xdr:rowOff>108738</xdr:rowOff>
    </xdr:to>
    <xdr:sp macro="" textlink="">
      <xdr:nvSpPr>
        <xdr:cNvPr id="82" name="楕円 81"/>
        <xdr:cNvSpPr/>
      </xdr:nvSpPr>
      <xdr:spPr>
        <a:xfrm>
          <a:off x="3746500" y="63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99865</xdr:rowOff>
    </xdr:from>
    <xdr:ext cx="534377" cy="259045"/>
    <xdr:sp macro="" textlink="">
      <xdr:nvSpPr>
        <xdr:cNvPr id="83" name="テキスト ボックス 82"/>
        <xdr:cNvSpPr txBox="1"/>
      </xdr:nvSpPr>
      <xdr:spPr>
        <a:xfrm>
          <a:off x="3530111" y="644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112275</xdr:rowOff>
    </xdr:from>
    <xdr:to>
      <xdr:col>15</xdr:col>
      <xdr:colOff>101600</xdr:colOff>
      <xdr:row>37</xdr:row>
      <xdr:rowOff>42425</xdr:rowOff>
    </xdr:to>
    <xdr:sp macro="" textlink="">
      <xdr:nvSpPr>
        <xdr:cNvPr id="84" name="楕円 83"/>
        <xdr:cNvSpPr/>
      </xdr:nvSpPr>
      <xdr:spPr>
        <a:xfrm>
          <a:off x="2857500" y="62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58952</xdr:rowOff>
    </xdr:from>
    <xdr:ext cx="534377" cy="259045"/>
    <xdr:sp macro="" textlink="">
      <xdr:nvSpPr>
        <xdr:cNvPr id="85" name="テキスト ボックス 84"/>
        <xdr:cNvSpPr txBox="1"/>
      </xdr:nvSpPr>
      <xdr:spPr>
        <a:xfrm>
          <a:off x="2641111" y="60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93567</xdr:rowOff>
    </xdr:from>
    <xdr:to>
      <xdr:col>10</xdr:col>
      <xdr:colOff>165100</xdr:colOff>
      <xdr:row>37</xdr:row>
      <xdr:rowOff>23717</xdr:rowOff>
    </xdr:to>
    <xdr:sp macro="" textlink="">
      <xdr:nvSpPr>
        <xdr:cNvPr id="86" name="楕円 85"/>
        <xdr:cNvSpPr/>
      </xdr:nvSpPr>
      <xdr:spPr>
        <a:xfrm>
          <a:off x="1968500" y="626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40244</xdr:rowOff>
    </xdr:from>
    <xdr:ext cx="534377" cy="259045"/>
    <xdr:sp macro="" textlink="">
      <xdr:nvSpPr>
        <xdr:cNvPr id="87" name="テキスト ボックス 86"/>
        <xdr:cNvSpPr txBox="1"/>
      </xdr:nvSpPr>
      <xdr:spPr>
        <a:xfrm>
          <a:off x="1752111" y="604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90443</xdr:rowOff>
    </xdr:from>
    <xdr:to>
      <xdr:col>6</xdr:col>
      <xdr:colOff>38100</xdr:colOff>
      <xdr:row>37</xdr:row>
      <xdr:rowOff>20593</xdr:rowOff>
    </xdr:to>
    <xdr:sp macro="" textlink="">
      <xdr:nvSpPr>
        <xdr:cNvPr id="88" name="楕円 87"/>
        <xdr:cNvSpPr/>
      </xdr:nvSpPr>
      <xdr:spPr>
        <a:xfrm>
          <a:off x="1079500" y="626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11720</xdr:rowOff>
    </xdr:from>
    <xdr:ext cx="534377" cy="259045"/>
    <xdr:sp macro="" textlink="">
      <xdr:nvSpPr>
        <xdr:cNvPr id="89" name="テキスト ボックス 88"/>
        <xdr:cNvSpPr txBox="1"/>
      </xdr:nvSpPr>
      <xdr:spPr>
        <a:xfrm>
          <a:off x="863111" y="63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31207</xdr:rowOff>
    </xdr:from>
    <xdr:to>
      <xdr:col>24</xdr:col>
      <xdr:colOff>63500</xdr:colOff>
      <xdr:row>53</xdr:row>
      <xdr:rowOff>34727</xdr:rowOff>
    </xdr:to>
    <xdr:cxnSp macro="">
      <xdr:nvCxnSpPr>
        <xdr:cNvPr id="117" name="直線コネクタ 116"/>
        <xdr:cNvCxnSpPr/>
      </xdr:nvCxnSpPr>
      <xdr:spPr>
        <a:xfrm>
          <a:off x="3797300" y="9118057"/>
          <a:ext cx="8382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31207</xdr:rowOff>
    </xdr:from>
    <xdr:to>
      <xdr:col>19</xdr:col>
      <xdr:colOff>177800</xdr:colOff>
      <xdr:row>53</xdr:row>
      <xdr:rowOff>39001</xdr:rowOff>
    </xdr:to>
    <xdr:cxnSp macro="">
      <xdr:nvCxnSpPr>
        <xdr:cNvPr id="120" name="直線コネクタ 119"/>
        <xdr:cNvCxnSpPr/>
      </xdr:nvCxnSpPr>
      <xdr:spPr>
        <a:xfrm flipV="1">
          <a:off x="2908300" y="9118057"/>
          <a:ext cx="889000" cy="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39001</xdr:rowOff>
    </xdr:from>
    <xdr:to>
      <xdr:col>15</xdr:col>
      <xdr:colOff>50800</xdr:colOff>
      <xdr:row>53</xdr:row>
      <xdr:rowOff>62159</xdr:rowOff>
    </xdr:to>
    <xdr:cxnSp macro="">
      <xdr:nvCxnSpPr>
        <xdr:cNvPr id="123" name="直線コネクタ 122"/>
        <xdr:cNvCxnSpPr/>
      </xdr:nvCxnSpPr>
      <xdr:spPr>
        <a:xfrm flipV="1">
          <a:off x="2019300" y="9125851"/>
          <a:ext cx="889000" cy="2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62159</xdr:rowOff>
    </xdr:from>
    <xdr:to>
      <xdr:col>10</xdr:col>
      <xdr:colOff>114300</xdr:colOff>
      <xdr:row>53</xdr:row>
      <xdr:rowOff>117457</xdr:rowOff>
    </xdr:to>
    <xdr:cxnSp macro="">
      <xdr:nvCxnSpPr>
        <xdr:cNvPr id="126" name="直線コネクタ 125"/>
        <xdr:cNvCxnSpPr/>
      </xdr:nvCxnSpPr>
      <xdr:spPr>
        <a:xfrm flipV="1">
          <a:off x="1130300" y="9149009"/>
          <a:ext cx="889000" cy="5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37609</xdr:rowOff>
    </xdr:from>
    <xdr:ext cx="534377" cy="259045"/>
    <xdr:sp macro="" textlink="">
      <xdr:nvSpPr>
        <xdr:cNvPr id="128" name="テキスト ボックス 127"/>
        <xdr:cNvSpPr txBox="1"/>
      </xdr:nvSpPr>
      <xdr:spPr>
        <a:xfrm>
          <a:off x="1752111" y="9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22453</xdr:rowOff>
    </xdr:from>
    <xdr:ext cx="534377" cy="259045"/>
    <xdr:sp macro="" textlink="">
      <xdr:nvSpPr>
        <xdr:cNvPr id="130" name="テキスト ボックス 129"/>
        <xdr:cNvSpPr txBox="1"/>
      </xdr:nvSpPr>
      <xdr:spPr>
        <a:xfrm>
          <a:off x="863111" y="928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155377</xdr:rowOff>
    </xdr:from>
    <xdr:to>
      <xdr:col>24</xdr:col>
      <xdr:colOff>114300</xdr:colOff>
      <xdr:row>53</xdr:row>
      <xdr:rowOff>85527</xdr:rowOff>
    </xdr:to>
    <xdr:sp macro="" textlink="">
      <xdr:nvSpPr>
        <xdr:cNvPr id="136" name="楕円 135"/>
        <xdr:cNvSpPr/>
      </xdr:nvSpPr>
      <xdr:spPr>
        <a:xfrm>
          <a:off x="4584700" y="907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6804</xdr:rowOff>
    </xdr:from>
    <xdr:ext cx="534377" cy="259045"/>
    <xdr:sp macro="" textlink="">
      <xdr:nvSpPr>
        <xdr:cNvPr id="137" name="物件費該当値テキスト"/>
        <xdr:cNvSpPr txBox="1"/>
      </xdr:nvSpPr>
      <xdr:spPr>
        <a:xfrm>
          <a:off x="4686300" y="892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151857</xdr:rowOff>
    </xdr:from>
    <xdr:to>
      <xdr:col>20</xdr:col>
      <xdr:colOff>38100</xdr:colOff>
      <xdr:row>53</xdr:row>
      <xdr:rowOff>82007</xdr:rowOff>
    </xdr:to>
    <xdr:sp macro="" textlink="">
      <xdr:nvSpPr>
        <xdr:cNvPr id="138" name="楕円 137"/>
        <xdr:cNvSpPr/>
      </xdr:nvSpPr>
      <xdr:spPr>
        <a:xfrm>
          <a:off x="3746500" y="90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98534</xdr:rowOff>
    </xdr:from>
    <xdr:ext cx="534377" cy="259045"/>
    <xdr:sp macro="" textlink="">
      <xdr:nvSpPr>
        <xdr:cNvPr id="139" name="テキスト ボックス 138"/>
        <xdr:cNvSpPr txBox="1"/>
      </xdr:nvSpPr>
      <xdr:spPr>
        <a:xfrm>
          <a:off x="3530111" y="884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159651</xdr:rowOff>
    </xdr:from>
    <xdr:to>
      <xdr:col>15</xdr:col>
      <xdr:colOff>101600</xdr:colOff>
      <xdr:row>53</xdr:row>
      <xdr:rowOff>89801</xdr:rowOff>
    </xdr:to>
    <xdr:sp macro="" textlink="">
      <xdr:nvSpPr>
        <xdr:cNvPr id="140" name="楕円 139"/>
        <xdr:cNvSpPr/>
      </xdr:nvSpPr>
      <xdr:spPr>
        <a:xfrm>
          <a:off x="2857500" y="907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106328</xdr:rowOff>
    </xdr:from>
    <xdr:ext cx="534377" cy="259045"/>
    <xdr:sp macro="" textlink="">
      <xdr:nvSpPr>
        <xdr:cNvPr id="141" name="テキスト ボックス 140"/>
        <xdr:cNvSpPr txBox="1"/>
      </xdr:nvSpPr>
      <xdr:spPr>
        <a:xfrm>
          <a:off x="2641111" y="885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11359</xdr:rowOff>
    </xdr:from>
    <xdr:to>
      <xdr:col>10</xdr:col>
      <xdr:colOff>165100</xdr:colOff>
      <xdr:row>53</xdr:row>
      <xdr:rowOff>112959</xdr:rowOff>
    </xdr:to>
    <xdr:sp macro="" textlink="">
      <xdr:nvSpPr>
        <xdr:cNvPr id="142" name="楕円 141"/>
        <xdr:cNvSpPr/>
      </xdr:nvSpPr>
      <xdr:spPr>
        <a:xfrm>
          <a:off x="1968500" y="90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129486</xdr:rowOff>
    </xdr:from>
    <xdr:ext cx="534377" cy="259045"/>
    <xdr:sp macro="" textlink="">
      <xdr:nvSpPr>
        <xdr:cNvPr id="143" name="テキスト ボックス 142"/>
        <xdr:cNvSpPr txBox="1"/>
      </xdr:nvSpPr>
      <xdr:spPr>
        <a:xfrm>
          <a:off x="1752111" y="887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66657</xdr:rowOff>
    </xdr:from>
    <xdr:to>
      <xdr:col>6</xdr:col>
      <xdr:colOff>38100</xdr:colOff>
      <xdr:row>53</xdr:row>
      <xdr:rowOff>168257</xdr:rowOff>
    </xdr:to>
    <xdr:sp macro="" textlink="">
      <xdr:nvSpPr>
        <xdr:cNvPr id="144" name="楕円 143"/>
        <xdr:cNvSpPr/>
      </xdr:nvSpPr>
      <xdr:spPr>
        <a:xfrm>
          <a:off x="1079500" y="915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13334</xdr:rowOff>
    </xdr:from>
    <xdr:ext cx="534377" cy="259045"/>
    <xdr:sp macro="" textlink="">
      <xdr:nvSpPr>
        <xdr:cNvPr id="145" name="テキスト ボックス 144"/>
        <xdr:cNvSpPr txBox="1"/>
      </xdr:nvSpPr>
      <xdr:spPr>
        <a:xfrm>
          <a:off x="863111" y="892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31389</xdr:rowOff>
    </xdr:from>
    <xdr:to>
      <xdr:col>24</xdr:col>
      <xdr:colOff>63500</xdr:colOff>
      <xdr:row>77</xdr:row>
      <xdr:rowOff>40351</xdr:rowOff>
    </xdr:to>
    <xdr:cxnSp macro="">
      <xdr:nvCxnSpPr>
        <xdr:cNvPr id="172" name="直線コネクタ 171"/>
        <xdr:cNvCxnSpPr/>
      </xdr:nvCxnSpPr>
      <xdr:spPr>
        <a:xfrm>
          <a:off x="3797300" y="13233039"/>
          <a:ext cx="8382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68470</xdr:rowOff>
    </xdr:from>
    <xdr:ext cx="469744" cy="259045"/>
    <xdr:sp macro="" textlink="">
      <xdr:nvSpPr>
        <xdr:cNvPr id="173" name="維持補修費平均値テキスト"/>
        <xdr:cNvSpPr txBox="1"/>
      </xdr:nvSpPr>
      <xdr:spPr>
        <a:xfrm>
          <a:off x="4686300" y="1327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31389</xdr:rowOff>
    </xdr:from>
    <xdr:to>
      <xdr:col>19</xdr:col>
      <xdr:colOff>177800</xdr:colOff>
      <xdr:row>77</xdr:row>
      <xdr:rowOff>42591</xdr:rowOff>
    </xdr:to>
    <xdr:cxnSp macro="">
      <xdr:nvCxnSpPr>
        <xdr:cNvPr id="175" name="直線コネクタ 174"/>
        <xdr:cNvCxnSpPr/>
      </xdr:nvCxnSpPr>
      <xdr:spPr>
        <a:xfrm flipV="1">
          <a:off x="2908300" y="13233039"/>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5010</xdr:rowOff>
    </xdr:from>
    <xdr:ext cx="469744" cy="259045"/>
    <xdr:sp macro="" textlink="">
      <xdr:nvSpPr>
        <xdr:cNvPr id="177" name="テキスト ボックス 176"/>
        <xdr:cNvSpPr txBox="1"/>
      </xdr:nvSpPr>
      <xdr:spPr>
        <a:xfrm>
          <a:off x="3562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42591</xdr:rowOff>
    </xdr:from>
    <xdr:to>
      <xdr:col>15</xdr:col>
      <xdr:colOff>50800</xdr:colOff>
      <xdr:row>77</xdr:row>
      <xdr:rowOff>62799</xdr:rowOff>
    </xdr:to>
    <xdr:cxnSp macro="">
      <xdr:nvCxnSpPr>
        <xdr:cNvPr id="178" name="直線コネクタ 177"/>
        <xdr:cNvCxnSpPr/>
      </xdr:nvCxnSpPr>
      <xdr:spPr>
        <a:xfrm flipV="1">
          <a:off x="2019300" y="13244241"/>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180" name="テキスト ボックス 179"/>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32350</xdr:rowOff>
    </xdr:from>
    <xdr:to>
      <xdr:col>10</xdr:col>
      <xdr:colOff>114300</xdr:colOff>
      <xdr:row>77</xdr:row>
      <xdr:rowOff>62799</xdr:rowOff>
    </xdr:to>
    <xdr:cxnSp macro="">
      <xdr:nvCxnSpPr>
        <xdr:cNvPr id="181" name="直線コネクタ 180"/>
        <xdr:cNvCxnSpPr/>
      </xdr:nvCxnSpPr>
      <xdr:spPr>
        <a:xfrm>
          <a:off x="1130300" y="13234000"/>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27505</xdr:rowOff>
    </xdr:from>
    <xdr:ext cx="469744" cy="259045"/>
    <xdr:sp macro="" textlink="">
      <xdr:nvSpPr>
        <xdr:cNvPr id="183" name="テキスト ボックス 182"/>
        <xdr:cNvSpPr txBox="1"/>
      </xdr:nvSpPr>
      <xdr:spPr>
        <a:xfrm>
          <a:off x="1784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144685</xdr:rowOff>
    </xdr:from>
    <xdr:ext cx="469744" cy="259045"/>
    <xdr:sp macro="" textlink="">
      <xdr:nvSpPr>
        <xdr:cNvPr id="185" name="テキスト ボックス 184"/>
        <xdr:cNvSpPr txBox="1"/>
      </xdr:nvSpPr>
      <xdr:spPr>
        <a:xfrm>
          <a:off x="895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161001</xdr:rowOff>
    </xdr:from>
    <xdr:to>
      <xdr:col>24</xdr:col>
      <xdr:colOff>114300</xdr:colOff>
      <xdr:row>77</xdr:row>
      <xdr:rowOff>91151</xdr:rowOff>
    </xdr:to>
    <xdr:sp macro="" textlink="">
      <xdr:nvSpPr>
        <xdr:cNvPr id="191" name="楕円 190"/>
        <xdr:cNvSpPr/>
      </xdr:nvSpPr>
      <xdr:spPr>
        <a:xfrm>
          <a:off x="4584700" y="1319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12428</xdr:rowOff>
    </xdr:from>
    <xdr:ext cx="469744" cy="259045"/>
    <xdr:sp macro="" textlink="">
      <xdr:nvSpPr>
        <xdr:cNvPr id="192" name="維持補修費該当値テキスト"/>
        <xdr:cNvSpPr txBox="1"/>
      </xdr:nvSpPr>
      <xdr:spPr>
        <a:xfrm>
          <a:off x="4686300" y="1304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152039</xdr:rowOff>
    </xdr:from>
    <xdr:to>
      <xdr:col>20</xdr:col>
      <xdr:colOff>38100</xdr:colOff>
      <xdr:row>77</xdr:row>
      <xdr:rowOff>82189</xdr:rowOff>
    </xdr:to>
    <xdr:sp macro="" textlink="">
      <xdr:nvSpPr>
        <xdr:cNvPr id="193" name="楕円 192"/>
        <xdr:cNvSpPr/>
      </xdr:nvSpPr>
      <xdr:spPr>
        <a:xfrm>
          <a:off x="3746500" y="131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98717</xdr:rowOff>
    </xdr:from>
    <xdr:ext cx="469744" cy="259045"/>
    <xdr:sp macro="" textlink="">
      <xdr:nvSpPr>
        <xdr:cNvPr id="194" name="テキスト ボックス 193"/>
        <xdr:cNvSpPr txBox="1"/>
      </xdr:nvSpPr>
      <xdr:spPr>
        <a:xfrm>
          <a:off x="3562428" y="1295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163241</xdr:rowOff>
    </xdr:from>
    <xdr:to>
      <xdr:col>15</xdr:col>
      <xdr:colOff>101600</xdr:colOff>
      <xdr:row>77</xdr:row>
      <xdr:rowOff>93391</xdr:rowOff>
    </xdr:to>
    <xdr:sp macro="" textlink="">
      <xdr:nvSpPr>
        <xdr:cNvPr id="195" name="楕円 194"/>
        <xdr:cNvSpPr/>
      </xdr:nvSpPr>
      <xdr:spPr>
        <a:xfrm>
          <a:off x="2857500" y="1319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109917</xdr:rowOff>
    </xdr:from>
    <xdr:ext cx="469744" cy="259045"/>
    <xdr:sp macro="" textlink="">
      <xdr:nvSpPr>
        <xdr:cNvPr id="196" name="テキスト ボックス 195"/>
        <xdr:cNvSpPr txBox="1"/>
      </xdr:nvSpPr>
      <xdr:spPr>
        <a:xfrm>
          <a:off x="2673428" y="1296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11999</xdr:rowOff>
    </xdr:from>
    <xdr:to>
      <xdr:col>10</xdr:col>
      <xdr:colOff>165100</xdr:colOff>
      <xdr:row>77</xdr:row>
      <xdr:rowOff>113599</xdr:rowOff>
    </xdr:to>
    <xdr:sp macro="" textlink="">
      <xdr:nvSpPr>
        <xdr:cNvPr id="197" name="楕円 196"/>
        <xdr:cNvSpPr/>
      </xdr:nvSpPr>
      <xdr:spPr>
        <a:xfrm>
          <a:off x="1968500" y="132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130126</xdr:rowOff>
    </xdr:from>
    <xdr:ext cx="469744" cy="259045"/>
    <xdr:sp macro="" textlink="">
      <xdr:nvSpPr>
        <xdr:cNvPr id="198" name="テキスト ボックス 197"/>
        <xdr:cNvSpPr txBox="1"/>
      </xdr:nvSpPr>
      <xdr:spPr>
        <a:xfrm>
          <a:off x="1784428" y="1298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153000</xdr:rowOff>
    </xdr:from>
    <xdr:to>
      <xdr:col>6</xdr:col>
      <xdr:colOff>38100</xdr:colOff>
      <xdr:row>77</xdr:row>
      <xdr:rowOff>83150</xdr:rowOff>
    </xdr:to>
    <xdr:sp macro="" textlink="">
      <xdr:nvSpPr>
        <xdr:cNvPr id="199" name="楕円 198"/>
        <xdr:cNvSpPr/>
      </xdr:nvSpPr>
      <xdr:spPr>
        <a:xfrm>
          <a:off x="1079500" y="131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99676</xdr:rowOff>
    </xdr:from>
    <xdr:ext cx="469744" cy="259045"/>
    <xdr:sp macro="" textlink="">
      <xdr:nvSpPr>
        <xdr:cNvPr id="200" name="テキスト ボックス 199"/>
        <xdr:cNvSpPr txBox="1"/>
      </xdr:nvSpPr>
      <xdr:spPr>
        <a:xfrm>
          <a:off x="895428" y="1295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68621</xdr:rowOff>
    </xdr:from>
    <xdr:to>
      <xdr:col>24</xdr:col>
      <xdr:colOff>63500</xdr:colOff>
      <xdr:row>93</xdr:row>
      <xdr:rowOff>89835</xdr:rowOff>
    </xdr:to>
    <xdr:cxnSp macro="">
      <xdr:nvCxnSpPr>
        <xdr:cNvPr id="228" name="直線コネクタ 227"/>
        <xdr:cNvCxnSpPr/>
      </xdr:nvCxnSpPr>
      <xdr:spPr>
        <a:xfrm>
          <a:off x="3797300" y="16013471"/>
          <a:ext cx="8382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68621</xdr:rowOff>
    </xdr:from>
    <xdr:to>
      <xdr:col>19</xdr:col>
      <xdr:colOff>177800</xdr:colOff>
      <xdr:row>93</xdr:row>
      <xdr:rowOff>119918</xdr:rowOff>
    </xdr:to>
    <xdr:cxnSp macro="">
      <xdr:nvCxnSpPr>
        <xdr:cNvPr id="231" name="直線コネクタ 230"/>
        <xdr:cNvCxnSpPr/>
      </xdr:nvCxnSpPr>
      <xdr:spPr>
        <a:xfrm flipV="1">
          <a:off x="2908300" y="16013471"/>
          <a:ext cx="889000" cy="5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119918</xdr:rowOff>
    </xdr:from>
    <xdr:to>
      <xdr:col>15</xdr:col>
      <xdr:colOff>50800</xdr:colOff>
      <xdr:row>94</xdr:row>
      <xdr:rowOff>37957</xdr:rowOff>
    </xdr:to>
    <xdr:cxnSp macro="">
      <xdr:nvCxnSpPr>
        <xdr:cNvPr id="234" name="直線コネクタ 233"/>
        <xdr:cNvCxnSpPr/>
      </xdr:nvCxnSpPr>
      <xdr:spPr>
        <a:xfrm flipV="1">
          <a:off x="2019300" y="16064768"/>
          <a:ext cx="889000" cy="8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37957</xdr:rowOff>
    </xdr:from>
    <xdr:to>
      <xdr:col>10</xdr:col>
      <xdr:colOff>114300</xdr:colOff>
      <xdr:row>94</xdr:row>
      <xdr:rowOff>78253</xdr:rowOff>
    </xdr:to>
    <xdr:cxnSp macro="">
      <xdr:nvCxnSpPr>
        <xdr:cNvPr id="237" name="直線コネクタ 236"/>
        <xdr:cNvCxnSpPr/>
      </xdr:nvCxnSpPr>
      <xdr:spPr>
        <a:xfrm flipV="1">
          <a:off x="1130300" y="16154257"/>
          <a:ext cx="889000" cy="4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133194</xdr:rowOff>
    </xdr:from>
    <xdr:ext cx="534377" cy="259045"/>
    <xdr:sp macro="" textlink="">
      <xdr:nvSpPr>
        <xdr:cNvPr id="239" name="テキスト ボックス 238"/>
        <xdr:cNvSpPr txBox="1"/>
      </xdr:nvSpPr>
      <xdr:spPr>
        <a:xfrm>
          <a:off x="1752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39035</xdr:rowOff>
    </xdr:from>
    <xdr:to>
      <xdr:col>24</xdr:col>
      <xdr:colOff>114300</xdr:colOff>
      <xdr:row>93</xdr:row>
      <xdr:rowOff>140635</xdr:rowOff>
    </xdr:to>
    <xdr:sp macro="" textlink="">
      <xdr:nvSpPr>
        <xdr:cNvPr id="247" name="楕円 246"/>
        <xdr:cNvSpPr/>
      </xdr:nvSpPr>
      <xdr:spPr>
        <a:xfrm>
          <a:off x="4584700" y="159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61912</xdr:rowOff>
    </xdr:from>
    <xdr:ext cx="599010" cy="259045"/>
    <xdr:sp macro="" textlink="">
      <xdr:nvSpPr>
        <xdr:cNvPr id="248" name="扶助費該当値テキスト"/>
        <xdr:cNvSpPr txBox="1"/>
      </xdr:nvSpPr>
      <xdr:spPr>
        <a:xfrm>
          <a:off x="4686300" y="1583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17821</xdr:rowOff>
    </xdr:from>
    <xdr:to>
      <xdr:col>20</xdr:col>
      <xdr:colOff>38100</xdr:colOff>
      <xdr:row>93</xdr:row>
      <xdr:rowOff>119421</xdr:rowOff>
    </xdr:to>
    <xdr:sp macro="" textlink="">
      <xdr:nvSpPr>
        <xdr:cNvPr id="249" name="楕円 248"/>
        <xdr:cNvSpPr/>
      </xdr:nvSpPr>
      <xdr:spPr>
        <a:xfrm>
          <a:off x="3746500" y="1596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135948</xdr:rowOff>
    </xdr:from>
    <xdr:ext cx="599010" cy="259045"/>
    <xdr:sp macro="" textlink="">
      <xdr:nvSpPr>
        <xdr:cNvPr id="250" name="テキスト ボックス 249"/>
        <xdr:cNvSpPr txBox="1"/>
      </xdr:nvSpPr>
      <xdr:spPr>
        <a:xfrm>
          <a:off x="3497795" y="157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69118</xdr:rowOff>
    </xdr:from>
    <xdr:to>
      <xdr:col>15</xdr:col>
      <xdr:colOff>101600</xdr:colOff>
      <xdr:row>93</xdr:row>
      <xdr:rowOff>170718</xdr:rowOff>
    </xdr:to>
    <xdr:sp macro="" textlink="">
      <xdr:nvSpPr>
        <xdr:cNvPr id="251" name="楕円 250"/>
        <xdr:cNvSpPr/>
      </xdr:nvSpPr>
      <xdr:spPr>
        <a:xfrm>
          <a:off x="2857500" y="1601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15795</xdr:rowOff>
    </xdr:from>
    <xdr:ext cx="599010" cy="259045"/>
    <xdr:sp macro="" textlink="">
      <xdr:nvSpPr>
        <xdr:cNvPr id="252" name="テキスト ボックス 251"/>
        <xdr:cNvSpPr txBox="1"/>
      </xdr:nvSpPr>
      <xdr:spPr>
        <a:xfrm>
          <a:off x="2608795" y="1578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158607</xdr:rowOff>
    </xdr:from>
    <xdr:to>
      <xdr:col>10</xdr:col>
      <xdr:colOff>165100</xdr:colOff>
      <xdr:row>94</xdr:row>
      <xdr:rowOff>88757</xdr:rowOff>
    </xdr:to>
    <xdr:sp macro="" textlink="">
      <xdr:nvSpPr>
        <xdr:cNvPr id="253" name="楕円 252"/>
        <xdr:cNvSpPr/>
      </xdr:nvSpPr>
      <xdr:spPr>
        <a:xfrm>
          <a:off x="1968500" y="1610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105284</xdr:rowOff>
    </xdr:from>
    <xdr:ext cx="599010" cy="259045"/>
    <xdr:sp macro="" textlink="">
      <xdr:nvSpPr>
        <xdr:cNvPr id="254" name="テキスト ボックス 253"/>
        <xdr:cNvSpPr txBox="1"/>
      </xdr:nvSpPr>
      <xdr:spPr>
        <a:xfrm>
          <a:off x="1719795" y="1587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27453</xdr:rowOff>
    </xdr:from>
    <xdr:to>
      <xdr:col>6</xdr:col>
      <xdr:colOff>38100</xdr:colOff>
      <xdr:row>94</xdr:row>
      <xdr:rowOff>129053</xdr:rowOff>
    </xdr:to>
    <xdr:sp macro="" textlink="">
      <xdr:nvSpPr>
        <xdr:cNvPr id="255" name="楕円 254"/>
        <xdr:cNvSpPr/>
      </xdr:nvSpPr>
      <xdr:spPr>
        <a:xfrm>
          <a:off x="1079500" y="1614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145580</xdr:rowOff>
    </xdr:from>
    <xdr:ext cx="599010" cy="259045"/>
    <xdr:sp macro="" textlink="">
      <xdr:nvSpPr>
        <xdr:cNvPr id="256" name="テキスト ボックス 255"/>
        <xdr:cNvSpPr txBox="1"/>
      </xdr:nvSpPr>
      <xdr:spPr>
        <a:xfrm>
          <a:off x="830795" y="1591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58490</xdr:rowOff>
    </xdr:from>
    <xdr:to>
      <xdr:col>55</xdr:col>
      <xdr:colOff>0</xdr:colOff>
      <xdr:row>36</xdr:row>
      <xdr:rowOff>101795</xdr:rowOff>
    </xdr:to>
    <xdr:cxnSp macro="">
      <xdr:nvCxnSpPr>
        <xdr:cNvPr id="289" name="直線コネクタ 288"/>
        <xdr:cNvCxnSpPr/>
      </xdr:nvCxnSpPr>
      <xdr:spPr>
        <a:xfrm>
          <a:off x="9639300" y="6230690"/>
          <a:ext cx="838200" cy="4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58490</xdr:rowOff>
    </xdr:from>
    <xdr:to>
      <xdr:col>50</xdr:col>
      <xdr:colOff>114300</xdr:colOff>
      <xdr:row>38</xdr:row>
      <xdr:rowOff>71563</xdr:rowOff>
    </xdr:to>
    <xdr:cxnSp macro="">
      <xdr:nvCxnSpPr>
        <xdr:cNvPr id="292" name="直線コネクタ 291"/>
        <xdr:cNvCxnSpPr/>
      </xdr:nvCxnSpPr>
      <xdr:spPr>
        <a:xfrm flipV="1">
          <a:off x="8750300" y="6230690"/>
          <a:ext cx="889000" cy="35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71563</xdr:rowOff>
    </xdr:from>
    <xdr:to>
      <xdr:col>45</xdr:col>
      <xdr:colOff>177800</xdr:colOff>
      <xdr:row>38</xdr:row>
      <xdr:rowOff>84679</xdr:rowOff>
    </xdr:to>
    <xdr:cxnSp macro="">
      <xdr:nvCxnSpPr>
        <xdr:cNvPr id="295" name="直線コネクタ 294"/>
        <xdr:cNvCxnSpPr/>
      </xdr:nvCxnSpPr>
      <xdr:spPr>
        <a:xfrm flipV="1">
          <a:off x="7861300" y="6586663"/>
          <a:ext cx="889000" cy="1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84679</xdr:rowOff>
    </xdr:from>
    <xdr:to>
      <xdr:col>41</xdr:col>
      <xdr:colOff>50800</xdr:colOff>
      <xdr:row>38</xdr:row>
      <xdr:rowOff>97680</xdr:rowOff>
    </xdr:to>
    <xdr:cxnSp macro="">
      <xdr:nvCxnSpPr>
        <xdr:cNvPr id="298" name="直線コネクタ 297"/>
        <xdr:cNvCxnSpPr/>
      </xdr:nvCxnSpPr>
      <xdr:spPr>
        <a:xfrm flipV="1">
          <a:off x="6972300" y="6599779"/>
          <a:ext cx="889000" cy="1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50995</xdr:rowOff>
    </xdr:from>
    <xdr:to>
      <xdr:col>55</xdr:col>
      <xdr:colOff>50800</xdr:colOff>
      <xdr:row>36</xdr:row>
      <xdr:rowOff>152595</xdr:rowOff>
    </xdr:to>
    <xdr:sp macro="" textlink="">
      <xdr:nvSpPr>
        <xdr:cNvPr id="308" name="楕円 307"/>
        <xdr:cNvSpPr/>
      </xdr:nvSpPr>
      <xdr:spPr>
        <a:xfrm>
          <a:off x="10426700" y="62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29422</xdr:rowOff>
    </xdr:from>
    <xdr:ext cx="534377" cy="259045"/>
    <xdr:sp macro="" textlink="">
      <xdr:nvSpPr>
        <xdr:cNvPr id="309" name="補助費等該当値テキスト"/>
        <xdr:cNvSpPr txBox="1"/>
      </xdr:nvSpPr>
      <xdr:spPr>
        <a:xfrm>
          <a:off x="10528300" y="620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7690</xdr:rowOff>
    </xdr:from>
    <xdr:to>
      <xdr:col>50</xdr:col>
      <xdr:colOff>165100</xdr:colOff>
      <xdr:row>36</xdr:row>
      <xdr:rowOff>109290</xdr:rowOff>
    </xdr:to>
    <xdr:sp macro="" textlink="">
      <xdr:nvSpPr>
        <xdr:cNvPr id="310" name="楕円 309"/>
        <xdr:cNvSpPr/>
      </xdr:nvSpPr>
      <xdr:spPr>
        <a:xfrm>
          <a:off x="9588500" y="617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125817</xdr:rowOff>
    </xdr:from>
    <xdr:ext cx="534377" cy="259045"/>
    <xdr:sp macro="" textlink="">
      <xdr:nvSpPr>
        <xdr:cNvPr id="311" name="テキスト ボックス 310"/>
        <xdr:cNvSpPr txBox="1"/>
      </xdr:nvSpPr>
      <xdr:spPr>
        <a:xfrm>
          <a:off x="9372111" y="595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20763</xdr:rowOff>
    </xdr:from>
    <xdr:to>
      <xdr:col>46</xdr:col>
      <xdr:colOff>38100</xdr:colOff>
      <xdr:row>38</xdr:row>
      <xdr:rowOff>122363</xdr:rowOff>
    </xdr:to>
    <xdr:sp macro="" textlink="">
      <xdr:nvSpPr>
        <xdr:cNvPr id="312" name="楕円 311"/>
        <xdr:cNvSpPr/>
      </xdr:nvSpPr>
      <xdr:spPr>
        <a:xfrm>
          <a:off x="8699500" y="653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113490</xdr:rowOff>
    </xdr:from>
    <xdr:ext cx="534377" cy="259045"/>
    <xdr:sp macro="" textlink="">
      <xdr:nvSpPr>
        <xdr:cNvPr id="313" name="テキスト ボックス 312"/>
        <xdr:cNvSpPr txBox="1"/>
      </xdr:nvSpPr>
      <xdr:spPr>
        <a:xfrm>
          <a:off x="8483111" y="66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33879</xdr:rowOff>
    </xdr:from>
    <xdr:to>
      <xdr:col>41</xdr:col>
      <xdr:colOff>101600</xdr:colOff>
      <xdr:row>38</xdr:row>
      <xdr:rowOff>135479</xdr:rowOff>
    </xdr:to>
    <xdr:sp macro="" textlink="">
      <xdr:nvSpPr>
        <xdr:cNvPr id="314" name="楕円 313"/>
        <xdr:cNvSpPr/>
      </xdr:nvSpPr>
      <xdr:spPr>
        <a:xfrm>
          <a:off x="7810500" y="654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126606</xdr:rowOff>
    </xdr:from>
    <xdr:ext cx="534377" cy="259045"/>
    <xdr:sp macro="" textlink="">
      <xdr:nvSpPr>
        <xdr:cNvPr id="315" name="テキスト ボックス 314"/>
        <xdr:cNvSpPr txBox="1"/>
      </xdr:nvSpPr>
      <xdr:spPr>
        <a:xfrm>
          <a:off x="7594111" y="664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46880</xdr:rowOff>
    </xdr:from>
    <xdr:to>
      <xdr:col>36</xdr:col>
      <xdr:colOff>165100</xdr:colOff>
      <xdr:row>38</xdr:row>
      <xdr:rowOff>148480</xdr:rowOff>
    </xdr:to>
    <xdr:sp macro="" textlink="">
      <xdr:nvSpPr>
        <xdr:cNvPr id="316" name="楕円 315"/>
        <xdr:cNvSpPr/>
      </xdr:nvSpPr>
      <xdr:spPr>
        <a:xfrm>
          <a:off x="6921500" y="65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139607</xdr:rowOff>
    </xdr:from>
    <xdr:ext cx="534377" cy="259045"/>
    <xdr:sp macro="" textlink="">
      <xdr:nvSpPr>
        <xdr:cNvPr id="317" name="テキスト ボックス 316"/>
        <xdr:cNvSpPr txBox="1"/>
      </xdr:nvSpPr>
      <xdr:spPr>
        <a:xfrm>
          <a:off x="6705111" y="665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245,298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22195</xdr:rowOff>
    </xdr:from>
    <xdr:to>
      <xdr:col>55</xdr:col>
      <xdr:colOff>0</xdr:colOff>
      <xdr:row>58</xdr:row>
      <xdr:rowOff>43661</xdr:rowOff>
    </xdr:to>
    <xdr:cxnSp macro="">
      <xdr:nvCxnSpPr>
        <xdr:cNvPr id="344" name="直線コネクタ 343"/>
        <xdr:cNvCxnSpPr/>
      </xdr:nvCxnSpPr>
      <xdr:spPr>
        <a:xfrm>
          <a:off x="9639300" y="9966295"/>
          <a:ext cx="838200" cy="2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22195</xdr:rowOff>
    </xdr:from>
    <xdr:to>
      <xdr:col>50</xdr:col>
      <xdr:colOff>114300</xdr:colOff>
      <xdr:row>58</xdr:row>
      <xdr:rowOff>35792</xdr:rowOff>
    </xdr:to>
    <xdr:cxnSp macro="">
      <xdr:nvCxnSpPr>
        <xdr:cNvPr id="347" name="直線コネクタ 346"/>
        <xdr:cNvCxnSpPr/>
      </xdr:nvCxnSpPr>
      <xdr:spPr>
        <a:xfrm flipV="1">
          <a:off x="8750300" y="9966295"/>
          <a:ext cx="889000" cy="1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146357</xdr:rowOff>
    </xdr:from>
    <xdr:to>
      <xdr:col>45</xdr:col>
      <xdr:colOff>177800</xdr:colOff>
      <xdr:row>58</xdr:row>
      <xdr:rowOff>35792</xdr:rowOff>
    </xdr:to>
    <xdr:cxnSp macro="">
      <xdr:nvCxnSpPr>
        <xdr:cNvPr id="350" name="直線コネクタ 349"/>
        <xdr:cNvCxnSpPr/>
      </xdr:nvCxnSpPr>
      <xdr:spPr>
        <a:xfrm>
          <a:off x="7861300" y="9919007"/>
          <a:ext cx="889000" cy="6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146357</xdr:rowOff>
    </xdr:from>
    <xdr:to>
      <xdr:col>41</xdr:col>
      <xdr:colOff>50800</xdr:colOff>
      <xdr:row>58</xdr:row>
      <xdr:rowOff>13266</xdr:rowOff>
    </xdr:to>
    <xdr:cxnSp macro="">
      <xdr:nvCxnSpPr>
        <xdr:cNvPr id="353" name="直線コネクタ 352"/>
        <xdr:cNvCxnSpPr/>
      </xdr:nvCxnSpPr>
      <xdr:spPr>
        <a:xfrm flipV="1">
          <a:off x="6972300" y="9919007"/>
          <a:ext cx="889000" cy="3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164311</xdr:rowOff>
    </xdr:from>
    <xdr:to>
      <xdr:col>55</xdr:col>
      <xdr:colOff>50800</xdr:colOff>
      <xdr:row>58</xdr:row>
      <xdr:rowOff>94461</xdr:rowOff>
    </xdr:to>
    <xdr:sp macro="" textlink="">
      <xdr:nvSpPr>
        <xdr:cNvPr id="363" name="楕円 362"/>
        <xdr:cNvSpPr/>
      </xdr:nvSpPr>
      <xdr:spPr>
        <a:xfrm>
          <a:off x="10426700" y="99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79238</xdr:rowOff>
    </xdr:from>
    <xdr:ext cx="534377" cy="259045"/>
    <xdr:sp macro="" textlink="">
      <xdr:nvSpPr>
        <xdr:cNvPr id="364" name="普通建設事業費該当値テキスト"/>
        <xdr:cNvSpPr txBox="1"/>
      </xdr:nvSpPr>
      <xdr:spPr>
        <a:xfrm>
          <a:off x="10528300" y="985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142845</xdr:rowOff>
    </xdr:from>
    <xdr:to>
      <xdr:col>50</xdr:col>
      <xdr:colOff>165100</xdr:colOff>
      <xdr:row>58</xdr:row>
      <xdr:rowOff>72995</xdr:rowOff>
    </xdr:to>
    <xdr:sp macro="" textlink="">
      <xdr:nvSpPr>
        <xdr:cNvPr id="365" name="楕円 364"/>
        <xdr:cNvSpPr/>
      </xdr:nvSpPr>
      <xdr:spPr>
        <a:xfrm>
          <a:off x="9588500" y="991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64122</xdr:rowOff>
    </xdr:from>
    <xdr:ext cx="534377" cy="259045"/>
    <xdr:sp macro="" textlink="">
      <xdr:nvSpPr>
        <xdr:cNvPr id="366" name="テキスト ボックス 365"/>
        <xdr:cNvSpPr txBox="1"/>
      </xdr:nvSpPr>
      <xdr:spPr>
        <a:xfrm>
          <a:off x="9372111" y="1000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156442</xdr:rowOff>
    </xdr:from>
    <xdr:to>
      <xdr:col>46</xdr:col>
      <xdr:colOff>38100</xdr:colOff>
      <xdr:row>58</xdr:row>
      <xdr:rowOff>86592</xdr:rowOff>
    </xdr:to>
    <xdr:sp macro="" textlink="">
      <xdr:nvSpPr>
        <xdr:cNvPr id="367" name="楕円 366"/>
        <xdr:cNvSpPr/>
      </xdr:nvSpPr>
      <xdr:spPr>
        <a:xfrm>
          <a:off x="8699500" y="992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77719</xdr:rowOff>
    </xdr:from>
    <xdr:ext cx="534377" cy="259045"/>
    <xdr:sp macro="" textlink="">
      <xdr:nvSpPr>
        <xdr:cNvPr id="368" name="テキスト ボックス 367"/>
        <xdr:cNvSpPr txBox="1"/>
      </xdr:nvSpPr>
      <xdr:spPr>
        <a:xfrm>
          <a:off x="8483111" y="1002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95557</xdr:rowOff>
    </xdr:from>
    <xdr:to>
      <xdr:col>41</xdr:col>
      <xdr:colOff>101600</xdr:colOff>
      <xdr:row>58</xdr:row>
      <xdr:rowOff>25707</xdr:rowOff>
    </xdr:to>
    <xdr:sp macro="" textlink="">
      <xdr:nvSpPr>
        <xdr:cNvPr id="369" name="楕円 368"/>
        <xdr:cNvSpPr/>
      </xdr:nvSpPr>
      <xdr:spPr>
        <a:xfrm>
          <a:off x="7810500" y="986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16834</xdr:rowOff>
    </xdr:from>
    <xdr:ext cx="534377" cy="259045"/>
    <xdr:sp macro="" textlink="">
      <xdr:nvSpPr>
        <xdr:cNvPr id="370" name="テキスト ボックス 369"/>
        <xdr:cNvSpPr txBox="1"/>
      </xdr:nvSpPr>
      <xdr:spPr>
        <a:xfrm>
          <a:off x="7594111" y="996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133916</xdr:rowOff>
    </xdr:from>
    <xdr:to>
      <xdr:col>36</xdr:col>
      <xdr:colOff>165100</xdr:colOff>
      <xdr:row>58</xdr:row>
      <xdr:rowOff>64066</xdr:rowOff>
    </xdr:to>
    <xdr:sp macro="" textlink="">
      <xdr:nvSpPr>
        <xdr:cNvPr id="371" name="楕円 370"/>
        <xdr:cNvSpPr/>
      </xdr:nvSpPr>
      <xdr:spPr>
        <a:xfrm>
          <a:off x="6921500" y="99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55193</xdr:rowOff>
    </xdr:from>
    <xdr:ext cx="534377" cy="259045"/>
    <xdr:sp macro="" textlink="">
      <xdr:nvSpPr>
        <xdr:cNvPr id="372" name="テキスト ボックス 371"/>
        <xdr:cNvSpPr txBox="1"/>
      </xdr:nvSpPr>
      <xdr:spPr>
        <a:xfrm>
          <a:off x="6705111" y="999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117101</xdr:rowOff>
    </xdr:from>
    <xdr:to>
      <xdr:col>55</xdr:col>
      <xdr:colOff>0</xdr:colOff>
      <xdr:row>79</xdr:row>
      <xdr:rowOff>70500</xdr:rowOff>
    </xdr:to>
    <xdr:cxnSp macro="">
      <xdr:nvCxnSpPr>
        <xdr:cNvPr id="403" name="直線コネクタ 402"/>
        <xdr:cNvCxnSpPr/>
      </xdr:nvCxnSpPr>
      <xdr:spPr>
        <a:xfrm>
          <a:off x="9639300" y="13490201"/>
          <a:ext cx="838200" cy="12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117101</xdr:rowOff>
    </xdr:from>
    <xdr:to>
      <xdr:col>50</xdr:col>
      <xdr:colOff>114300</xdr:colOff>
      <xdr:row>78</xdr:row>
      <xdr:rowOff>158304</xdr:rowOff>
    </xdr:to>
    <xdr:cxnSp macro="">
      <xdr:nvCxnSpPr>
        <xdr:cNvPr id="406" name="直線コネクタ 405"/>
        <xdr:cNvCxnSpPr/>
      </xdr:nvCxnSpPr>
      <xdr:spPr>
        <a:xfrm flipV="1">
          <a:off x="8750300" y="13490201"/>
          <a:ext cx="889000" cy="4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171384</xdr:rowOff>
    </xdr:from>
    <xdr:ext cx="534377" cy="259045"/>
    <xdr:sp macro="" textlink="">
      <xdr:nvSpPr>
        <xdr:cNvPr id="408" name="テキスト ボックス 407"/>
        <xdr:cNvSpPr txBox="1"/>
      </xdr:nvSpPr>
      <xdr:spPr>
        <a:xfrm>
          <a:off x="9372111" y="135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12500</xdr:rowOff>
    </xdr:from>
    <xdr:to>
      <xdr:col>45</xdr:col>
      <xdr:colOff>177800</xdr:colOff>
      <xdr:row>78</xdr:row>
      <xdr:rowOff>158304</xdr:rowOff>
    </xdr:to>
    <xdr:cxnSp macro="">
      <xdr:nvCxnSpPr>
        <xdr:cNvPr id="409" name="直線コネクタ 408"/>
        <xdr:cNvCxnSpPr/>
      </xdr:nvCxnSpPr>
      <xdr:spPr>
        <a:xfrm>
          <a:off x="7861300" y="13385600"/>
          <a:ext cx="889000" cy="14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12500</xdr:rowOff>
    </xdr:from>
    <xdr:to>
      <xdr:col>41</xdr:col>
      <xdr:colOff>50800</xdr:colOff>
      <xdr:row>79</xdr:row>
      <xdr:rowOff>45713</xdr:rowOff>
    </xdr:to>
    <xdr:cxnSp macro="">
      <xdr:nvCxnSpPr>
        <xdr:cNvPr id="412" name="直線コネクタ 411"/>
        <xdr:cNvCxnSpPr/>
      </xdr:nvCxnSpPr>
      <xdr:spPr>
        <a:xfrm flipV="1">
          <a:off x="6972300" y="13385600"/>
          <a:ext cx="889000" cy="20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98221</xdr:rowOff>
    </xdr:from>
    <xdr:ext cx="534377" cy="259045"/>
    <xdr:sp macro="" textlink="">
      <xdr:nvSpPr>
        <xdr:cNvPr id="414" name="テキスト ボックス 413"/>
        <xdr:cNvSpPr txBox="1"/>
      </xdr:nvSpPr>
      <xdr:spPr>
        <a:xfrm>
          <a:off x="7594111" y="134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19700</xdr:rowOff>
    </xdr:from>
    <xdr:to>
      <xdr:col>55</xdr:col>
      <xdr:colOff>50800</xdr:colOff>
      <xdr:row>79</xdr:row>
      <xdr:rowOff>121300</xdr:rowOff>
    </xdr:to>
    <xdr:sp macro="" textlink="">
      <xdr:nvSpPr>
        <xdr:cNvPr id="422" name="楕円 421"/>
        <xdr:cNvSpPr/>
      </xdr:nvSpPr>
      <xdr:spPr>
        <a:xfrm>
          <a:off x="10426700" y="135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106077</xdr:rowOff>
    </xdr:from>
    <xdr:ext cx="469744" cy="259045"/>
    <xdr:sp macro="" textlink="">
      <xdr:nvSpPr>
        <xdr:cNvPr id="423" name="普通建設事業費 （ うち新規整備　）該当値テキスト"/>
        <xdr:cNvSpPr txBox="1"/>
      </xdr:nvSpPr>
      <xdr:spPr>
        <a:xfrm>
          <a:off x="10528300" y="134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66301</xdr:rowOff>
    </xdr:from>
    <xdr:to>
      <xdr:col>50</xdr:col>
      <xdr:colOff>165100</xdr:colOff>
      <xdr:row>78</xdr:row>
      <xdr:rowOff>167901</xdr:rowOff>
    </xdr:to>
    <xdr:sp macro="" textlink="">
      <xdr:nvSpPr>
        <xdr:cNvPr id="424" name="楕円 423"/>
        <xdr:cNvSpPr/>
      </xdr:nvSpPr>
      <xdr:spPr>
        <a:xfrm>
          <a:off x="9588500" y="134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12978</xdr:rowOff>
    </xdr:from>
    <xdr:ext cx="534377" cy="259045"/>
    <xdr:sp macro="" textlink="">
      <xdr:nvSpPr>
        <xdr:cNvPr id="425" name="テキスト ボックス 424"/>
        <xdr:cNvSpPr txBox="1"/>
      </xdr:nvSpPr>
      <xdr:spPr>
        <a:xfrm>
          <a:off x="9372111" y="1321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107504</xdr:rowOff>
    </xdr:from>
    <xdr:to>
      <xdr:col>46</xdr:col>
      <xdr:colOff>38100</xdr:colOff>
      <xdr:row>79</xdr:row>
      <xdr:rowOff>37654</xdr:rowOff>
    </xdr:to>
    <xdr:sp macro="" textlink="">
      <xdr:nvSpPr>
        <xdr:cNvPr id="426" name="楕円 425"/>
        <xdr:cNvSpPr/>
      </xdr:nvSpPr>
      <xdr:spPr>
        <a:xfrm>
          <a:off x="8699500" y="1348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28781</xdr:rowOff>
    </xdr:from>
    <xdr:ext cx="534377" cy="259045"/>
    <xdr:sp macro="" textlink="">
      <xdr:nvSpPr>
        <xdr:cNvPr id="427" name="テキスト ボックス 426"/>
        <xdr:cNvSpPr txBox="1"/>
      </xdr:nvSpPr>
      <xdr:spPr>
        <a:xfrm>
          <a:off x="8483111" y="1357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133150</xdr:rowOff>
    </xdr:from>
    <xdr:to>
      <xdr:col>41</xdr:col>
      <xdr:colOff>101600</xdr:colOff>
      <xdr:row>78</xdr:row>
      <xdr:rowOff>63300</xdr:rowOff>
    </xdr:to>
    <xdr:sp macro="" textlink="">
      <xdr:nvSpPr>
        <xdr:cNvPr id="428" name="楕円 427"/>
        <xdr:cNvSpPr/>
      </xdr:nvSpPr>
      <xdr:spPr>
        <a:xfrm>
          <a:off x="7810500" y="1333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79827</xdr:rowOff>
    </xdr:from>
    <xdr:ext cx="534377" cy="259045"/>
    <xdr:sp macro="" textlink="">
      <xdr:nvSpPr>
        <xdr:cNvPr id="429" name="テキスト ボックス 428"/>
        <xdr:cNvSpPr txBox="1"/>
      </xdr:nvSpPr>
      <xdr:spPr>
        <a:xfrm>
          <a:off x="7594111" y="1311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166363</xdr:rowOff>
    </xdr:from>
    <xdr:to>
      <xdr:col>36</xdr:col>
      <xdr:colOff>165100</xdr:colOff>
      <xdr:row>79</xdr:row>
      <xdr:rowOff>96513</xdr:rowOff>
    </xdr:to>
    <xdr:sp macro="" textlink="">
      <xdr:nvSpPr>
        <xdr:cNvPr id="430" name="楕円 429"/>
        <xdr:cNvSpPr/>
      </xdr:nvSpPr>
      <xdr:spPr>
        <a:xfrm>
          <a:off x="6921500" y="1353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87640</xdr:rowOff>
    </xdr:from>
    <xdr:ext cx="469744" cy="259045"/>
    <xdr:sp macro="" textlink="">
      <xdr:nvSpPr>
        <xdr:cNvPr id="431" name="テキスト ボックス 430"/>
        <xdr:cNvSpPr txBox="1"/>
      </xdr:nvSpPr>
      <xdr:spPr>
        <a:xfrm>
          <a:off x="6737428" y="1363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86207</xdr:rowOff>
    </xdr:from>
    <xdr:to>
      <xdr:col>55</xdr:col>
      <xdr:colOff>0</xdr:colOff>
      <xdr:row>98</xdr:row>
      <xdr:rowOff>105623</xdr:rowOff>
    </xdr:to>
    <xdr:cxnSp macro="">
      <xdr:nvCxnSpPr>
        <xdr:cNvPr id="462" name="直線コネクタ 461"/>
        <xdr:cNvCxnSpPr/>
      </xdr:nvCxnSpPr>
      <xdr:spPr>
        <a:xfrm flipV="1">
          <a:off x="9639300" y="16888307"/>
          <a:ext cx="838200" cy="1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73292</xdr:rowOff>
    </xdr:from>
    <xdr:to>
      <xdr:col>50</xdr:col>
      <xdr:colOff>114300</xdr:colOff>
      <xdr:row>98</xdr:row>
      <xdr:rowOff>105623</xdr:rowOff>
    </xdr:to>
    <xdr:cxnSp macro="">
      <xdr:nvCxnSpPr>
        <xdr:cNvPr id="465" name="直線コネクタ 464"/>
        <xdr:cNvCxnSpPr/>
      </xdr:nvCxnSpPr>
      <xdr:spPr>
        <a:xfrm>
          <a:off x="8750300" y="16875392"/>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73292</xdr:rowOff>
    </xdr:from>
    <xdr:to>
      <xdr:col>45</xdr:col>
      <xdr:colOff>177800</xdr:colOff>
      <xdr:row>98</xdr:row>
      <xdr:rowOff>89098</xdr:rowOff>
    </xdr:to>
    <xdr:cxnSp macro="">
      <xdr:nvCxnSpPr>
        <xdr:cNvPr id="468" name="直線コネクタ 467"/>
        <xdr:cNvCxnSpPr/>
      </xdr:nvCxnSpPr>
      <xdr:spPr>
        <a:xfrm flipV="1">
          <a:off x="7861300" y="16875392"/>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81455</xdr:rowOff>
    </xdr:from>
    <xdr:to>
      <xdr:col>41</xdr:col>
      <xdr:colOff>50800</xdr:colOff>
      <xdr:row>98</xdr:row>
      <xdr:rowOff>89098</xdr:rowOff>
    </xdr:to>
    <xdr:cxnSp macro="">
      <xdr:nvCxnSpPr>
        <xdr:cNvPr id="471" name="直線コネクタ 470"/>
        <xdr:cNvCxnSpPr/>
      </xdr:nvCxnSpPr>
      <xdr:spPr>
        <a:xfrm>
          <a:off x="6972300" y="16883555"/>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35407</xdr:rowOff>
    </xdr:from>
    <xdr:to>
      <xdr:col>55</xdr:col>
      <xdr:colOff>50800</xdr:colOff>
      <xdr:row>98</xdr:row>
      <xdr:rowOff>137007</xdr:rowOff>
    </xdr:to>
    <xdr:sp macro="" textlink="">
      <xdr:nvSpPr>
        <xdr:cNvPr id="481" name="楕円 480"/>
        <xdr:cNvSpPr/>
      </xdr:nvSpPr>
      <xdr:spPr>
        <a:xfrm>
          <a:off x="10426700" y="1683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13834</xdr:rowOff>
    </xdr:from>
    <xdr:ext cx="534377" cy="259045"/>
    <xdr:sp macro="" textlink="">
      <xdr:nvSpPr>
        <xdr:cNvPr id="482" name="普通建設事業費 （ うち更新整備　）該当値テキスト"/>
        <xdr:cNvSpPr txBox="1"/>
      </xdr:nvSpPr>
      <xdr:spPr>
        <a:xfrm>
          <a:off x="10528300" y="1681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54823</xdr:rowOff>
    </xdr:from>
    <xdr:to>
      <xdr:col>50</xdr:col>
      <xdr:colOff>165100</xdr:colOff>
      <xdr:row>98</xdr:row>
      <xdr:rowOff>156423</xdr:rowOff>
    </xdr:to>
    <xdr:sp macro="" textlink="">
      <xdr:nvSpPr>
        <xdr:cNvPr id="483" name="楕円 482"/>
        <xdr:cNvSpPr/>
      </xdr:nvSpPr>
      <xdr:spPr>
        <a:xfrm>
          <a:off x="9588500" y="1685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147550</xdr:rowOff>
    </xdr:from>
    <xdr:ext cx="534377" cy="259045"/>
    <xdr:sp macro="" textlink="">
      <xdr:nvSpPr>
        <xdr:cNvPr id="484" name="テキスト ボックス 483"/>
        <xdr:cNvSpPr txBox="1"/>
      </xdr:nvSpPr>
      <xdr:spPr>
        <a:xfrm>
          <a:off x="9372111" y="1694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22492</xdr:rowOff>
    </xdr:from>
    <xdr:to>
      <xdr:col>46</xdr:col>
      <xdr:colOff>38100</xdr:colOff>
      <xdr:row>98</xdr:row>
      <xdr:rowOff>124092</xdr:rowOff>
    </xdr:to>
    <xdr:sp macro="" textlink="">
      <xdr:nvSpPr>
        <xdr:cNvPr id="485" name="楕円 484"/>
        <xdr:cNvSpPr/>
      </xdr:nvSpPr>
      <xdr:spPr>
        <a:xfrm>
          <a:off x="8699500" y="1682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115219</xdr:rowOff>
    </xdr:from>
    <xdr:ext cx="534377" cy="259045"/>
    <xdr:sp macro="" textlink="">
      <xdr:nvSpPr>
        <xdr:cNvPr id="486" name="テキスト ボックス 485"/>
        <xdr:cNvSpPr txBox="1"/>
      </xdr:nvSpPr>
      <xdr:spPr>
        <a:xfrm>
          <a:off x="8483111" y="1691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38298</xdr:rowOff>
    </xdr:from>
    <xdr:to>
      <xdr:col>41</xdr:col>
      <xdr:colOff>101600</xdr:colOff>
      <xdr:row>98</xdr:row>
      <xdr:rowOff>139898</xdr:rowOff>
    </xdr:to>
    <xdr:sp macro="" textlink="">
      <xdr:nvSpPr>
        <xdr:cNvPr id="487" name="楕円 486"/>
        <xdr:cNvSpPr/>
      </xdr:nvSpPr>
      <xdr:spPr>
        <a:xfrm>
          <a:off x="7810500" y="168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131025</xdr:rowOff>
    </xdr:from>
    <xdr:ext cx="534377" cy="259045"/>
    <xdr:sp macro="" textlink="">
      <xdr:nvSpPr>
        <xdr:cNvPr id="488" name="テキスト ボックス 487"/>
        <xdr:cNvSpPr txBox="1"/>
      </xdr:nvSpPr>
      <xdr:spPr>
        <a:xfrm>
          <a:off x="7594111" y="169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30655</xdr:rowOff>
    </xdr:from>
    <xdr:to>
      <xdr:col>36</xdr:col>
      <xdr:colOff>165100</xdr:colOff>
      <xdr:row>98</xdr:row>
      <xdr:rowOff>132255</xdr:rowOff>
    </xdr:to>
    <xdr:sp macro="" textlink="">
      <xdr:nvSpPr>
        <xdr:cNvPr id="489" name="楕円 488"/>
        <xdr:cNvSpPr/>
      </xdr:nvSpPr>
      <xdr:spPr>
        <a:xfrm>
          <a:off x="6921500" y="1683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123382</xdr:rowOff>
    </xdr:from>
    <xdr:ext cx="534377" cy="259045"/>
    <xdr:sp macro="" textlink="">
      <xdr:nvSpPr>
        <xdr:cNvPr id="490" name="テキスト ボックス 489"/>
        <xdr:cNvSpPr txBox="1"/>
      </xdr:nvSpPr>
      <xdr:spPr>
        <a:xfrm>
          <a:off x="6705111" y="1692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50927</xdr:rowOff>
    </xdr:from>
    <xdr:to>
      <xdr:col>85</xdr:col>
      <xdr:colOff>127000</xdr:colOff>
      <xdr:row>39</xdr:row>
      <xdr:rowOff>44450</xdr:rowOff>
    </xdr:to>
    <xdr:cxnSp macro="">
      <xdr:nvCxnSpPr>
        <xdr:cNvPr id="519" name="直線コネクタ 518"/>
        <xdr:cNvCxnSpPr/>
      </xdr:nvCxnSpPr>
      <xdr:spPr>
        <a:xfrm flipV="1">
          <a:off x="15481300" y="6566027"/>
          <a:ext cx="838200" cy="1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80395</xdr:rowOff>
    </xdr:from>
    <xdr:ext cx="469744" cy="259045"/>
    <xdr:sp macro="" textlink="">
      <xdr:nvSpPr>
        <xdr:cNvPr id="520" name="災害復旧事業費平均値テキスト"/>
        <xdr:cNvSpPr txBox="1"/>
      </xdr:nvSpPr>
      <xdr:spPr>
        <a:xfrm>
          <a:off x="16370300" y="6595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xdr:rowOff>
    </xdr:from>
    <xdr:to>
      <xdr:col>85</xdr:col>
      <xdr:colOff>177800</xdr:colOff>
      <xdr:row>38</xdr:row>
      <xdr:rowOff>101727</xdr:rowOff>
    </xdr:to>
    <xdr:sp macro="" textlink="">
      <xdr:nvSpPr>
        <xdr:cNvPr id="538" name="楕円 537"/>
        <xdr:cNvSpPr/>
      </xdr:nvSpPr>
      <xdr:spPr>
        <a:xfrm>
          <a:off x="16268700" y="651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23004</xdr:rowOff>
    </xdr:from>
    <xdr:ext cx="469744" cy="259045"/>
    <xdr:sp macro="" textlink="">
      <xdr:nvSpPr>
        <xdr:cNvPr id="539" name="災害復旧事業費該当値テキスト"/>
        <xdr:cNvSpPr txBox="1"/>
      </xdr:nvSpPr>
      <xdr:spPr>
        <a:xfrm>
          <a:off x="16370300" y="6366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27657</xdr:rowOff>
    </xdr:from>
    <xdr:to>
      <xdr:col>85</xdr:col>
      <xdr:colOff>127000</xdr:colOff>
      <xdr:row>77</xdr:row>
      <xdr:rowOff>54032</xdr:rowOff>
    </xdr:to>
    <xdr:cxnSp macro="">
      <xdr:nvCxnSpPr>
        <xdr:cNvPr id="629" name="直線コネクタ 628"/>
        <xdr:cNvCxnSpPr/>
      </xdr:nvCxnSpPr>
      <xdr:spPr>
        <a:xfrm>
          <a:off x="15481300" y="13229307"/>
          <a:ext cx="838200" cy="2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70977</xdr:rowOff>
    </xdr:from>
    <xdr:to>
      <xdr:col>81</xdr:col>
      <xdr:colOff>50800</xdr:colOff>
      <xdr:row>77</xdr:row>
      <xdr:rowOff>27657</xdr:rowOff>
    </xdr:to>
    <xdr:cxnSp macro="">
      <xdr:nvCxnSpPr>
        <xdr:cNvPr id="632" name="直線コネクタ 631"/>
        <xdr:cNvCxnSpPr/>
      </xdr:nvCxnSpPr>
      <xdr:spPr>
        <a:xfrm>
          <a:off x="14592300" y="13101177"/>
          <a:ext cx="889000" cy="1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70977</xdr:rowOff>
    </xdr:from>
    <xdr:to>
      <xdr:col>76</xdr:col>
      <xdr:colOff>114300</xdr:colOff>
      <xdr:row>76</xdr:row>
      <xdr:rowOff>144400</xdr:rowOff>
    </xdr:to>
    <xdr:cxnSp macro="">
      <xdr:nvCxnSpPr>
        <xdr:cNvPr id="635" name="直線コネクタ 634"/>
        <xdr:cNvCxnSpPr/>
      </xdr:nvCxnSpPr>
      <xdr:spPr>
        <a:xfrm flipV="1">
          <a:off x="13703300" y="13101177"/>
          <a:ext cx="889000" cy="7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7" name="テキスト ボックス 636"/>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144400</xdr:rowOff>
    </xdr:from>
    <xdr:to>
      <xdr:col>71</xdr:col>
      <xdr:colOff>177800</xdr:colOff>
      <xdr:row>76</xdr:row>
      <xdr:rowOff>148972</xdr:rowOff>
    </xdr:to>
    <xdr:cxnSp macro="">
      <xdr:nvCxnSpPr>
        <xdr:cNvPr id="638" name="直線コネクタ 637"/>
        <xdr:cNvCxnSpPr/>
      </xdr:nvCxnSpPr>
      <xdr:spPr>
        <a:xfrm flipV="1">
          <a:off x="12814300" y="13174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24651</xdr:rowOff>
    </xdr:from>
    <xdr:ext cx="534377" cy="259045"/>
    <xdr:sp macro="" textlink="">
      <xdr:nvSpPr>
        <xdr:cNvPr id="640" name="テキスト ボックス 639"/>
        <xdr:cNvSpPr txBox="1"/>
      </xdr:nvSpPr>
      <xdr:spPr>
        <a:xfrm>
          <a:off x="13436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3232</xdr:rowOff>
    </xdr:from>
    <xdr:to>
      <xdr:col>85</xdr:col>
      <xdr:colOff>177800</xdr:colOff>
      <xdr:row>77</xdr:row>
      <xdr:rowOff>104832</xdr:rowOff>
    </xdr:to>
    <xdr:sp macro="" textlink="">
      <xdr:nvSpPr>
        <xdr:cNvPr id="648" name="楕円 647"/>
        <xdr:cNvSpPr/>
      </xdr:nvSpPr>
      <xdr:spPr>
        <a:xfrm>
          <a:off x="16268700" y="132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153109</xdr:rowOff>
    </xdr:from>
    <xdr:ext cx="534377" cy="259045"/>
    <xdr:sp macro="" textlink="">
      <xdr:nvSpPr>
        <xdr:cNvPr id="649" name="公債費該当値テキスト"/>
        <xdr:cNvSpPr txBox="1"/>
      </xdr:nvSpPr>
      <xdr:spPr>
        <a:xfrm>
          <a:off x="16370300"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148307</xdr:rowOff>
    </xdr:from>
    <xdr:to>
      <xdr:col>81</xdr:col>
      <xdr:colOff>101600</xdr:colOff>
      <xdr:row>77</xdr:row>
      <xdr:rowOff>78457</xdr:rowOff>
    </xdr:to>
    <xdr:sp macro="" textlink="">
      <xdr:nvSpPr>
        <xdr:cNvPr id="650" name="楕円 649"/>
        <xdr:cNvSpPr/>
      </xdr:nvSpPr>
      <xdr:spPr>
        <a:xfrm>
          <a:off x="15430500" y="131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69584</xdr:rowOff>
    </xdr:from>
    <xdr:ext cx="534377" cy="259045"/>
    <xdr:sp macro="" textlink="">
      <xdr:nvSpPr>
        <xdr:cNvPr id="651" name="テキスト ボックス 650"/>
        <xdr:cNvSpPr txBox="1"/>
      </xdr:nvSpPr>
      <xdr:spPr>
        <a:xfrm>
          <a:off x="15214111" y="1327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20177</xdr:rowOff>
    </xdr:from>
    <xdr:to>
      <xdr:col>76</xdr:col>
      <xdr:colOff>165100</xdr:colOff>
      <xdr:row>76</xdr:row>
      <xdr:rowOff>121777</xdr:rowOff>
    </xdr:to>
    <xdr:sp macro="" textlink="">
      <xdr:nvSpPr>
        <xdr:cNvPr id="652" name="楕円 651"/>
        <xdr:cNvSpPr/>
      </xdr:nvSpPr>
      <xdr:spPr>
        <a:xfrm>
          <a:off x="14541500" y="1305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138304</xdr:rowOff>
    </xdr:from>
    <xdr:ext cx="534377" cy="259045"/>
    <xdr:sp macro="" textlink="">
      <xdr:nvSpPr>
        <xdr:cNvPr id="653" name="テキスト ボックス 652"/>
        <xdr:cNvSpPr txBox="1"/>
      </xdr:nvSpPr>
      <xdr:spPr>
        <a:xfrm>
          <a:off x="14325111" y="1282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93600</xdr:rowOff>
    </xdr:from>
    <xdr:to>
      <xdr:col>72</xdr:col>
      <xdr:colOff>38100</xdr:colOff>
      <xdr:row>77</xdr:row>
      <xdr:rowOff>23750</xdr:rowOff>
    </xdr:to>
    <xdr:sp macro="" textlink="">
      <xdr:nvSpPr>
        <xdr:cNvPr id="654" name="楕円 653"/>
        <xdr:cNvSpPr/>
      </xdr:nvSpPr>
      <xdr:spPr>
        <a:xfrm>
          <a:off x="13652500" y="1312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40277</xdr:rowOff>
    </xdr:from>
    <xdr:ext cx="534377" cy="259045"/>
    <xdr:sp macro="" textlink="">
      <xdr:nvSpPr>
        <xdr:cNvPr id="655" name="テキスト ボックス 654"/>
        <xdr:cNvSpPr txBox="1"/>
      </xdr:nvSpPr>
      <xdr:spPr>
        <a:xfrm>
          <a:off x="13436111" y="1289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98172</xdr:rowOff>
    </xdr:from>
    <xdr:to>
      <xdr:col>67</xdr:col>
      <xdr:colOff>101600</xdr:colOff>
      <xdr:row>77</xdr:row>
      <xdr:rowOff>28322</xdr:rowOff>
    </xdr:to>
    <xdr:sp macro="" textlink="">
      <xdr:nvSpPr>
        <xdr:cNvPr id="656" name="楕円 655"/>
        <xdr:cNvSpPr/>
      </xdr:nvSpPr>
      <xdr:spPr>
        <a:xfrm>
          <a:off x="12763500" y="1312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19449</xdr:rowOff>
    </xdr:from>
    <xdr:ext cx="534377" cy="259045"/>
    <xdr:sp macro="" textlink="">
      <xdr:nvSpPr>
        <xdr:cNvPr id="657" name="テキスト ボックス 656"/>
        <xdr:cNvSpPr txBox="1"/>
      </xdr:nvSpPr>
      <xdr:spPr>
        <a:xfrm>
          <a:off x="12547111" y="1322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90976</xdr:rowOff>
    </xdr:from>
    <xdr:to>
      <xdr:col>85</xdr:col>
      <xdr:colOff>126364</xdr:colOff>
      <xdr:row>99</xdr:row>
      <xdr:rowOff>98585</xdr:rowOff>
    </xdr:to>
    <xdr:cxnSp macro="">
      <xdr:nvCxnSpPr>
        <xdr:cNvPr id="683" name="直線コネクタ 682"/>
        <xdr:cNvCxnSpPr/>
      </xdr:nvCxnSpPr>
      <xdr:spPr>
        <a:xfrm flipV="1">
          <a:off x="16317595" y="15864376"/>
          <a:ext cx="1269" cy="1207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102412</xdr:rowOff>
    </xdr:from>
    <xdr:ext cx="313932" cy="259045"/>
    <xdr:sp macro="" textlink="">
      <xdr:nvSpPr>
        <xdr:cNvPr id="684" name="積立金最小値テキスト"/>
        <xdr:cNvSpPr txBox="1"/>
      </xdr:nvSpPr>
      <xdr:spPr>
        <a:xfrm>
          <a:off x="16370300" y="170759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98585</xdr:rowOff>
    </xdr:from>
    <xdr:to>
      <xdr:col>86</xdr:col>
      <xdr:colOff>25400</xdr:colOff>
      <xdr:row>99</xdr:row>
      <xdr:rowOff>98585</xdr:rowOff>
    </xdr:to>
    <xdr:cxnSp macro="">
      <xdr:nvCxnSpPr>
        <xdr:cNvPr id="685" name="直線コネクタ 684"/>
        <xdr:cNvCxnSpPr/>
      </xdr:nvCxnSpPr>
      <xdr:spPr>
        <a:xfrm>
          <a:off x="16230600" y="1707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37653</xdr:rowOff>
    </xdr:from>
    <xdr:ext cx="534377" cy="259045"/>
    <xdr:sp macro="" textlink="">
      <xdr:nvSpPr>
        <xdr:cNvPr id="686" name="積立金最大値テキスト"/>
        <xdr:cNvSpPr txBox="1"/>
      </xdr:nvSpPr>
      <xdr:spPr>
        <a:xfrm>
          <a:off x="16370300" y="1563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90976</xdr:rowOff>
    </xdr:from>
    <xdr:to>
      <xdr:col>86</xdr:col>
      <xdr:colOff>25400</xdr:colOff>
      <xdr:row>92</xdr:row>
      <xdr:rowOff>90976</xdr:rowOff>
    </xdr:to>
    <xdr:cxnSp macro="">
      <xdr:nvCxnSpPr>
        <xdr:cNvPr id="687" name="直線コネクタ 686"/>
        <xdr:cNvCxnSpPr/>
      </xdr:nvCxnSpPr>
      <xdr:spPr>
        <a:xfrm>
          <a:off x="16230600" y="1586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68458</xdr:rowOff>
    </xdr:from>
    <xdr:to>
      <xdr:col>85</xdr:col>
      <xdr:colOff>127000</xdr:colOff>
      <xdr:row>99</xdr:row>
      <xdr:rowOff>74664</xdr:rowOff>
    </xdr:to>
    <xdr:cxnSp macro="">
      <xdr:nvCxnSpPr>
        <xdr:cNvPr id="688" name="直線コネクタ 687"/>
        <xdr:cNvCxnSpPr/>
      </xdr:nvCxnSpPr>
      <xdr:spPr>
        <a:xfrm>
          <a:off x="15481300" y="17042008"/>
          <a:ext cx="8382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66498</xdr:rowOff>
    </xdr:from>
    <xdr:ext cx="534377" cy="259045"/>
    <xdr:sp macro="" textlink="">
      <xdr:nvSpPr>
        <xdr:cNvPr id="689" name="積立金平均値テキスト"/>
        <xdr:cNvSpPr txBox="1"/>
      </xdr:nvSpPr>
      <xdr:spPr>
        <a:xfrm>
          <a:off x="16370300" y="16697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43621</xdr:rowOff>
    </xdr:from>
    <xdr:to>
      <xdr:col>85</xdr:col>
      <xdr:colOff>177800</xdr:colOff>
      <xdr:row>98</xdr:row>
      <xdr:rowOff>145221</xdr:rowOff>
    </xdr:to>
    <xdr:sp macro="" textlink="">
      <xdr:nvSpPr>
        <xdr:cNvPr id="690" name="フローチャート: 判断 689"/>
        <xdr:cNvSpPr/>
      </xdr:nvSpPr>
      <xdr:spPr>
        <a:xfrm>
          <a:off x="162687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62368</xdr:rowOff>
    </xdr:from>
    <xdr:to>
      <xdr:col>81</xdr:col>
      <xdr:colOff>50800</xdr:colOff>
      <xdr:row>99</xdr:row>
      <xdr:rowOff>68458</xdr:rowOff>
    </xdr:to>
    <xdr:cxnSp macro="">
      <xdr:nvCxnSpPr>
        <xdr:cNvPr id="691" name="直線コネクタ 690"/>
        <xdr:cNvCxnSpPr/>
      </xdr:nvCxnSpPr>
      <xdr:spPr>
        <a:xfrm>
          <a:off x="14592300" y="17035918"/>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57190</xdr:rowOff>
    </xdr:from>
    <xdr:to>
      <xdr:col>81</xdr:col>
      <xdr:colOff>101600</xdr:colOff>
      <xdr:row>98</xdr:row>
      <xdr:rowOff>158790</xdr:rowOff>
    </xdr:to>
    <xdr:sp macro="" textlink="">
      <xdr:nvSpPr>
        <xdr:cNvPr id="692" name="フローチャート: 判断 691"/>
        <xdr:cNvSpPr/>
      </xdr:nvSpPr>
      <xdr:spPr>
        <a:xfrm>
          <a:off x="15430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3867</xdr:rowOff>
    </xdr:from>
    <xdr:ext cx="469744" cy="259045"/>
    <xdr:sp macro="" textlink="">
      <xdr:nvSpPr>
        <xdr:cNvPr id="693" name="テキスト ボックス 692"/>
        <xdr:cNvSpPr txBox="1"/>
      </xdr:nvSpPr>
      <xdr:spPr>
        <a:xfrm>
          <a:off x="15246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50008</xdr:rowOff>
    </xdr:from>
    <xdr:to>
      <xdr:col>76</xdr:col>
      <xdr:colOff>114300</xdr:colOff>
      <xdr:row>99</xdr:row>
      <xdr:rowOff>62368</xdr:rowOff>
    </xdr:to>
    <xdr:cxnSp macro="">
      <xdr:nvCxnSpPr>
        <xdr:cNvPr id="694" name="直線コネクタ 693"/>
        <xdr:cNvCxnSpPr/>
      </xdr:nvCxnSpPr>
      <xdr:spPr>
        <a:xfrm>
          <a:off x="13703300" y="15651958"/>
          <a:ext cx="889000" cy="138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71771</xdr:rowOff>
    </xdr:from>
    <xdr:to>
      <xdr:col>76</xdr:col>
      <xdr:colOff>165100</xdr:colOff>
      <xdr:row>99</xdr:row>
      <xdr:rowOff>1921</xdr:rowOff>
    </xdr:to>
    <xdr:sp macro="" textlink="">
      <xdr:nvSpPr>
        <xdr:cNvPr id="695" name="フローチャート: 判断 694"/>
        <xdr:cNvSpPr/>
      </xdr:nvSpPr>
      <xdr:spPr>
        <a:xfrm>
          <a:off x="14541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18448</xdr:rowOff>
    </xdr:from>
    <xdr:ext cx="469744" cy="259045"/>
    <xdr:sp macro="" textlink="">
      <xdr:nvSpPr>
        <xdr:cNvPr id="696" name="テキスト ボックス 695"/>
        <xdr:cNvSpPr txBox="1"/>
      </xdr:nvSpPr>
      <xdr:spPr>
        <a:xfrm>
          <a:off x="14357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50008</xdr:rowOff>
    </xdr:from>
    <xdr:to>
      <xdr:col>71</xdr:col>
      <xdr:colOff>177800</xdr:colOff>
      <xdr:row>98</xdr:row>
      <xdr:rowOff>166610</xdr:rowOff>
    </xdr:to>
    <xdr:cxnSp macro="">
      <xdr:nvCxnSpPr>
        <xdr:cNvPr id="697" name="直線コネクタ 696"/>
        <xdr:cNvCxnSpPr/>
      </xdr:nvCxnSpPr>
      <xdr:spPr>
        <a:xfrm flipV="1">
          <a:off x="12814300" y="15651958"/>
          <a:ext cx="889000" cy="131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1265</xdr:rowOff>
    </xdr:from>
    <xdr:to>
      <xdr:col>72</xdr:col>
      <xdr:colOff>38100</xdr:colOff>
      <xdr:row>98</xdr:row>
      <xdr:rowOff>102865</xdr:rowOff>
    </xdr:to>
    <xdr:sp macro="" textlink="">
      <xdr:nvSpPr>
        <xdr:cNvPr id="698" name="フローチャート: 判断 697"/>
        <xdr:cNvSpPr/>
      </xdr:nvSpPr>
      <xdr:spPr>
        <a:xfrm>
          <a:off x="13652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93992</xdr:rowOff>
    </xdr:from>
    <xdr:ext cx="534377" cy="259045"/>
    <xdr:sp macro="" textlink="">
      <xdr:nvSpPr>
        <xdr:cNvPr id="699" name="テキスト ボックス 698"/>
        <xdr:cNvSpPr txBox="1"/>
      </xdr:nvSpPr>
      <xdr:spPr>
        <a:xfrm>
          <a:off x="13436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108837</xdr:rowOff>
    </xdr:from>
    <xdr:to>
      <xdr:col>67</xdr:col>
      <xdr:colOff>101600</xdr:colOff>
      <xdr:row>98</xdr:row>
      <xdr:rowOff>38987</xdr:rowOff>
    </xdr:to>
    <xdr:sp macro="" textlink="">
      <xdr:nvSpPr>
        <xdr:cNvPr id="700" name="フローチャート: 判断 699"/>
        <xdr:cNvSpPr/>
      </xdr:nvSpPr>
      <xdr:spPr>
        <a:xfrm>
          <a:off x="12763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55514</xdr:rowOff>
    </xdr:from>
    <xdr:ext cx="534377" cy="259045"/>
    <xdr:sp macro="" textlink="">
      <xdr:nvSpPr>
        <xdr:cNvPr id="701" name="テキスト ボックス 700"/>
        <xdr:cNvSpPr txBox="1"/>
      </xdr:nvSpPr>
      <xdr:spPr>
        <a:xfrm>
          <a:off x="12547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23864</xdr:rowOff>
    </xdr:from>
    <xdr:to>
      <xdr:col>85</xdr:col>
      <xdr:colOff>177800</xdr:colOff>
      <xdr:row>99</xdr:row>
      <xdr:rowOff>125464</xdr:rowOff>
    </xdr:to>
    <xdr:sp macro="" textlink="">
      <xdr:nvSpPr>
        <xdr:cNvPr id="707" name="楕円 706"/>
        <xdr:cNvSpPr/>
      </xdr:nvSpPr>
      <xdr:spPr>
        <a:xfrm>
          <a:off x="16268700" y="1699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110241</xdr:rowOff>
    </xdr:from>
    <xdr:ext cx="469744" cy="259045"/>
    <xdr:sp macro="" textlink="">
      <xdr:nvSpPr>
        <xdr:cNvPr id="708" name="積立金該当値テキスト"/>
        <xdr:cNvSpPr txBox="1"/>
      </xdr:nvSpPr>
      <xdr:spPr>
        <a:xfrm>
          <a:off x="16370300" y="1691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17658</xdr:rowOff>
    </xdr:from>
    <xdr:to>
      <xdr:col>81</xdr:col>
      <xdr:colOff>101600</xdr:colOff>
      <xdr:row>99</xdr:row>
      <xdr:rowOff>119258</xdr:rowOff>
    </xdr:to>
    <xdr:sp macro="" textlink="">
      <xdr:nvSpPr>
        <xdr:cNvPr id="709" name="楕円 708"/>
        <xdr:cNvSpPr/>
      </xdr:nvSpPr>
      <xdr:spPr>
        <a:xfrm>
          <a:off x="15430500" y="1699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110385</xdr:rowOff>
    </xdr:from>
    <xdr:ext cx="469744" cy="259045"/>
    <xdr:sp macro="" textlink="">
      <xdr:nvSpPr>
        <xdr:cNvPr id="710" name="テキスト ボックス 709"/>
        <xdr:cNvSpPr txBox="1"/>
      </xdr:nvSpPr>
      <xdr:spPr>
        <a:xfrm>
          <a:off x="15246428" y="1708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11568</xdr:rowOff>
    </xdr:from>
    <xdr:to>
      <xdr:col>76</xdr:col>
      <xdr:colOff>165100</xdr:colOff>
      <xdr:row>99</xdr:row>
      <xdr:rowOff>113168</xdr:rowOff>
    </xdr:to>
    <xdr:sp macro="" textlink="">
      <xdr:nvSpPr>
        <xdr:cNvPr id="711" name="楕円 710"/>
        <xdr:cNvSpPr/>
      </xdr:nvSpPr>
      <xdr:spPr>
        <a:xfrm>
          <a:off x="14541500" y="1698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104295</xdr:rowOff>
    </xdr:from>
    <xdr:ext cx="469744" cy="259045"/>
    <xdr:sp macro="" textlink="">
      <xdr:nvSpPr>
        <xdr:cNvPr id="712" name="テキスト ボックス 711"/>
        <xdr:cNvSpPr txBox="1"/>
      </xdr:nvSpPr>
      <xdr:spPr>
        <a:xfrm>
          <a:off x="14357428" y="1707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170658</xdr:rowOff>
    </xdr:from>
    <xdr:to>
      <xdr:col>72</xdr:col>
      <xdr:colOff>38100</xdr:colOff>
      <xdr:row>91</xdr:row>
      <xdr:rowOff>100808</xdr:rowOff>
    </xdr:to>
    <xdr:sp macro="" textlink="">
      <xdr:nvSpPr>
        <xdr:cNvPr id="713" name="楕円 712"/>
        <xdr:cNvSpPr/>
      </xdr:nvSpPr>
      <xdr:spPr>
        <a:xfrm>
          <a:off x="13652500" y="1560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117335</xdr:rowOff>
    </xdr:from>
    <xdr:ext cx="534377" cy="259045"/>
    <xdr:sp macro="" textlink="">
      <xdr:nvSpPr>
        <xdr:cNvPr id="714" name="テキスト ボックス 713"/>
        <xdr:cNvSpPr txBox="1"/>
      </xdr:nvSpPr>
      <xdr:spPr>
        <a:xfrm>
          <a:off x="13436111" y="1537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115810</xdr:rowOff>
    </xdr:from>
    <xdr:to>
      <xdr:col>67</xdr:col>
      <xdr:colOff>101600</xdr:colOff>
      <xdr:row>99</xdr:row>
      <xdr:rowOff>45960</xdr:rowOff>
    </xdr:to>
    <xdr:sp macro="" textlink="">
      <xdr:nvSpPr>
        <xdr:cNvPr id="715" name="楕円 714"/>
        <xdr:cNvSpPr/>
      </xdr:nvSpPr>
      <xdr:spPr>
        <a:xfrm>
          <a:off x="12763500" y="1691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37087</xdr:rowOff>
    </xdr:from>
    <xdr:ext cx="469744" cy="259045"/>
    <xdr:sp macro="" textlink="">
      <xdr:nvSpPr>
        <xdr:cNvPr id="716" name="テキスト ボックス 715"/>
        <xdr:cNvSpPr txBox="1"/>
      </xdr:nvSpPr>
      <xdr:spPr>
        <a:xfrm>
          <a:off x="12579428" y="1701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6" name="テキスト ボックス 73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2" name="直線コネクタ 74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6" name="直線コネクタ 74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8"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9" name="フローチャート: 判断 748"/>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51" name="フローチャート: 判断 750"/>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2" name="テキスト ボックス 751"/>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4" name="フローチャート: 判断 753"/>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5" name="テキスト ボックス 754"/>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7" name="フローチャート: 判断 756"/>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8" name="テキスト ボックス 757"/>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9" name="フローチャート: 判断 758"/>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60" name="テキスト ボックス 759"/>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9" name="直線コネクタ 798"/>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2"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3" name="直線コネクタ 802"/>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97524</xdr:rowOff>
    </xdr:from>
    <xdr:to>
      <xdr:col>116</xdr:col>
      <xdr:colOff>63500</xdr:colOff>
      <xdr:row>58</xdr:row>
      <xdr:rowOff>98704</xdr:rowOff>
    </xdr:to>
    <xdr:cxnSp macro="">
      <xdr:nvCxnSpPr>
        <xdr:cNvPr id="804" name="直線コネクタ 803"/>
        <xdr:cNvCxnSpPr/>
      </xdr:nvCxnSpPr>
      <xdr:spPr>
        <a:xfrm>
          <a:off x="21323300" y="10041624"/>
          <a:ext cx="8382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50678</xdr:rowOff>
    </xdr:from>
    <xdr:ext cx="469744" cy="259045"/>
    <xdr:sp macro="" textlink="">
      <xdr:nvSpPr>
        <xdr:cNvPr id="805" name="貸付金平均値テキスト"/>
        <xdr:cNvSpPr txBox="1"/>
      </xdr:nvSpPr>
      <xdr:spPr>
        <a:xfrm>
          <a:off x="22212300" y="999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6" name="フローチャート: 判断 805"/>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95771</xdr:rowOff>
    </xdr:from>
    <xdr:to>
      <xdr:col>111</xdr:col>
      <xdr:colOff>177800</xdr:colOff>
      <xdr:row>58</xdr:row>
      <xdr:rowOff>97524</xdr:rowOff>
    </xdr:to>
    <xdr:cxnSp macro="">
      <xdr:nvCxnSpPr>
        <xdr:cNvPr id="807" name="直線コネクタ 806"/>
        <xdr:cNvCxnSpPr/>
      </xdr:nvCxnSpPr>
      <xdr:spPr>
        <a:xfrm>
          <a:off x="20434300" y="10039871"/>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8" name="フローチャート: 判断 807"/>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809" name="テキスト ボックス 808"/>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95771</xdr:rowOff>
    </xdr:from>
    <xdr:to>
      <xdr:col>107</xdr:col>
      <xdr:colOff>50800</xdr:colOff>
      <xdr:row>58</xdr:row>
      <xdr:rowOff>162598</xdr:rowOff>
    </xdr:to>
    <xdr:cxnSp macro="">
      <xdr:nvCxnSpPr>
        <xdr:cNvPr id="810" name="直線コネクタ 809"/>
        <xdr:cNvCxnSpPr/>
      </xdr:nvCxnSpPr>
      <xdr:spPr>
        <a:xfrm flipV="1">
          <a:off x="19545300" y="10039871"/>
          <a:ext cx="889000" cy="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11" name="フローチャート: 判断 810"/>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147375</xdr:rowOff>
    </xdr:from>
    <xdr:ext cx="469744" cy="259045"/>
    <xdr:sp macro="" textlink="">
      <xdr:nvSpPr>
        <xdr:cNvPr id="812" name="テキスト ボックス 811"/>
        <xdr:cNvSpPr txBox="1"/>
      </xdr:nvSpPr>
      <xdr:spPr>
        <a:xfrm>
          <a:off x="20199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162598</xdr:rowOff>
    </xdr:from>
    <xdr:to>
      <xdr:col>102</xdr:col>
      <xdr:colOff>114300</xdr:colOff>
      <xdr:row>58</xdr:row>
      <xdr:rowOff>163360</xdr:rowOff>
    </xdr:to>
    <xdr:cxnSp macro="">
      <xdr:nvCxnSpPr>
        <xdr:cNvPr id="813" name="直線コネクタ 812"/>
        <xdr:cNvCxnSpPr/>
      </xdr:nvCxnSpPr>
      <xdr:spPr>
        <a:xfrm flipV="1">
          <a:off x="18656300" y="1010669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4" name="フローチャート: 判断 813"/>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5" name="テキスト ボックス 814"/>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6" name="フローチャート: 判断 815"/>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7" name="テキスト ボックス 816"/>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47904</xdr:rowOff>
    </xdr:from>
    <xdr:to>
      <xdr:col>116</xdr:col>
      <xdr:colOff>114300</xdr:colOff>
      <xdr:row>58</xdr:row>
      <xdr:rowOff>149504</xdr:rowOff>
    </xdr:to>
    <xdr:sp macro="" textlink="">
      <xdr:nvSpPr>
        <xdr:cNvPr id="823" name="楕円 822"/>
        <xdr:cNvSpPr/>
      </xdr:nvSpPr>
      <xdr:spPr>
        <a:xfrm>
          <a:off x="22110700" y="99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7281</xdr:rowOff>
    </xdr:from>
    <xdr:ext cx="469744" cy="259045"/>
    <xdr:sp macro="" textlink="">
      <xdr:nvSpPr>
        <xdr:cNvPr id="824" name="貸付金該当値テキスト"/>
        <xdr:cNvSpPr txBox="1"/>
      </xdr:nvSpPr>
      <xdr:spPr>
        <a:xfrm>
          <a:off x="22212300" y="977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46724</xdr:rowOff>
    </xdr:from>
    <xdr:to>
      <xdr:col>112</xdr:col>
      <xdr:colOff>38100</xdr:colOff>
      <xdr:row>58</xdr:row>
      <xdr:rowOff>148324</xdr:rowOff>
    </xdr:to>
    <xdr:sp macro="" textlink="">
      <xdr:nvSpPr>
        <xdr:cNvPr id="825" name="楕円 824"/>
        <xdr:cNvSpPr/>
      </xdr:nvSpPr>
      <xdr:spPr>
        <a:xfrm>
          <a:off x="21272500" y="999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164851</xdr:rowOff>
    </xdr:from>
    <xdr:ext cx="469744" cy="259045"/>
    <xdr:sp macro="" textlink="">
      <xdr:nvSpPr>
        <xdr:cNvPr id="826" name="テキスト ボックス 825"/>
        <xdr:cNvSpPr txBox="1"/>
      </xdr:nvSpPr>
      <xdr:spPr>
        <a:xfrm>
          <a:off x="21088428" y="976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44971</xdr:rowOff>
    </xdr:from>
    <xdr:to>
      <xdr:col>107</xdr:col>
      <xdr:colOff>101600</xdr:colOff>
      <xdr:row>58</xdr:row>
      <xdr:rowOff>146571</xdr:rowOff>
    </xdr:to>
    <xdr:sp macro="" textlink="">
      <xdr:nvSpPr>
        <xdr:cNvPr id="827" name="楕円 826"/>
        <xdr:cNvSpPr/>
      </xdr:nvSpPr>
      <xdr:spPr>
        <a:xfrm>
          <a:off x="20383500" y="99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163098</xdr:rowOff>
    </xdr:from>
    <xdr:ext cx="469744" cy="259045"/>
    <xdr:sp macro="" textlink="">
      <xdr:nvSpPr>
        <xdr:cNvPr id="828" name="テキスト ボックス 827"/>
        <xdr:cNvSpPr txBox="1"/>
      </xdr:nvSpPr>
      <xdr:spPr>
        <a:xfrm>
          <a:off x="20199428" y="976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111798</xdr:rowOff>
    </xdr:from>
    <xdr:to>
      <xdr:col>102</xdr:col>
      <xdr:colOff>165100</xdr:colOff>
      <xdr:row>59</xdr:row>
      <xdr:rowOff>41948</xdr:rowOff>
    </xdr:to>
    <xdr:sp macro="" textlink="">
      <xdr:nvSpPr>
        <xdr:cNvPr id="829" name="楕円 828"/>
        <xdr:cNvSpPr/>
      </xdr:nvSpPr>
      <xdr:spPr>
        <a:xfrm>
          <a:off x="19494500" y="100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33075</xdr:rowOff>
    </xdr:from>
    <xdr:ext cx="469744" cy="259045"/>
    <xdr:sp macro="" textlink="">
      <xdr:nvSpPr>
        <xdr:cNvPr id="830" name="テキスト ボックス 829"/>
        <xdr:cNvSpPr txBox="1"/>
      </xdr:nvSpPr>
      <xdr:spPr>
        <a:xfrm>
          <a:off x="19310428" y="1014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112560</xdr:rowOff>
    </xdr:from>
    <xdr:to>
      <xdr:col>98</xdr:col>
      <xdr:colOff>38100</xdr:colOff>
      <xdr:row>59</xdr:row>
      <xdr:rowOff>42710</xdr:rowOff>
    </xdr:to>
    <xdr:sp macro="" textlink="">
      <xdr:nvSpPr>
        <xdr:cNvPr id="831" name="楕円 830"/>
        <xdr:cNvSpPr/>
      </xdr:nvSpPr>
      <xdr:spPr>
        <a:xfrm>
          <a:off x="18605500" y="1005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33837</xdr:rowOff>
    </xdr:from>
    <xdr:ext cx="469744" cy="259045"/>
    <xdr:sp macro="" textlink="">
      <xdr:nvSpPr>
        <xdr:cNvPr id="832" name="テキスト ボックス 831"/>
        <xdr:cNvSpPr txBox="1"/>
      </xdr:nvSpPr>
      <xdr:spPr>
        <a:xfrm>
          <a:off x="18421428" y="1014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5" name="直線コネクタ 854"/>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6"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7" name="直線コネクタ 856"/>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8"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9" name="直線コネクタ 858"/>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104222</xdr:rowOff>
    </xdr:from>
    <xdr:to>
      <xdr:col>116</xdr:col>
      <xdr:colOff>63500</xdr:colOff>
      <xdr:row>76</xdr:row>
      <xdr:rowOff>139791</xdr:rowOff>
    </xdr:to>
    <xdr:cxnSp macro="">
      <xdr:nvCxnSpPr>
        <xdr:cNvPr id="860" name="直線コネクタ 859"/>
        <xdr:cNvCxnSpPr/>
      </xdr:nvCxnSpPr>
      <xdr:spPr>
        <a:xfrm flipV="1">
          <a:off x="21323300" y="12962972"/>
          <a:ext cx="838200" cy="20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61"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2" name="フローチャート: 判断 861"/>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66160</xdr:rowOff>
    </xdr:from>
    <xdr:to>
      <xdr:col>111</xdr:col>
      <xdr:colOff>177800</xdr:colOff>
      <xdr:row>76</xdr:row>
      <xdr:rowOff>139791</xdr:rowOff>
    </xdr:to>
    <xdr:cxnSp macro="">
      <xdr:nvCxnSpPr>
        <xdr:cNvPr id="863" name="直線コネクタ 862"/>
        <xdr:cNvCxnSpPr/>
      </xdr:nvCxnSpPr>
      <xdr:spPr>
        <a:xfrm>
          <a:off x="20434300" y="12582010"/>
          <a:ext cx="889000" cy="58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4" name="フローチャート: 判断 863"/>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5" name="テキスト ボックス 864"/>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66160</xdr:rowOff>
    </xdr:from>
    <xdr:to>
      <xdr:col>107</xdr:col>
      <xdr:colOff>50800</xdr:colOff>
      <xdr:row>74</xdr:row>
      <xdr:rowOff>9787</xdr:rowOff>
    </xdr:to>
    <xdr:cxnSp macro="">
      <xdr:nvCxnSpPr>
        <xdr:cNvPr id="866" name="直線コネクタ 865"/>
        <xdr:cNvCxnSpPr/>
      </xdr:nvCxnSpPr>
      <xdr:spPr>
        <a:xfrm flipV="1">
          <a:off x="19545300" y="12582010"/>
          <a:ext cx="889000" cy="1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7" name="フローチャート: 判断 866"/>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8" name="テキスト ボックス 867"/>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122601</xdr:rowOff>
    </xdr:from>
    <xdr:to>
      <xdr:col>102</xdr:col>
      <xdr:colOff>114300</xdr:colOff>
      <xdr:row>74</xdr:row>
      <xdr:rowOff>9787</xdr:rowOff>
    </xdr:to>
    <xdr:cxnSp macro="">
      <xdr:nvCxnSpPr>
        <xdr:cNvPr id="869" name="直線コネクタ 868"/>
        <xdr:cNvCxnSpPr/>
      </xdr:nvCxnSpPr>
      <xdr:spPr>
        <a:xfrm>
          <a:off x="18656300" y="12638451"/>
          <a:ext cx="8890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70" name="フローチャート: 判断 869"/>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71" name="テキスト ボックス 870"/>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2" name="フローチャート: 判断 871"/>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5033</xdr:rowOff>
    </xdr:from>
    <xdr:ext cx="534377" cy="259045"/>
    <xdr:sp macro="" textlink="">
      <xdr:nvSpPr>
        <xdr:cNvPr id="873" name="テキスト ボックス 872"/>
        <xdr:cNvSpPr txBox="1"/>
      </xdr:nvSpPr>
      <xdr:spPr>
        <a:xfrm>
          <a:off x="18389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53422</xdr:rowOff>
    </xdr:from>
    <xdr:to>
      <xdr:col>116</xdr:col>
      <xdr:colOff>114300</xdr:colOff>
      <xdr:row>75</xdr:row>
      <xdr:rowOff>155022</xdr:rowOff>
    </xdr:to>
    <xdr:sp macro="" textlink="">
      <xdr:nvSpPr>
        <xdr:cNvPr id="879" name="楕円 878"/>
        <xdr:cNvSpPr/>
      </xdr:nvSpPr>
      <xdr:spPr>
        <a:xfrm>
          <a:off x="22110700" y="129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76299</xdr:rowOff>
    </xdr:from>
    <xdr:ext cx="534377" cy="259045"/>
    <xdr:sp macro="" textlink="">
      <xdr:nvSpPr>
        <xdr:cNvPr id="880" name="繰出金該当値テキスト"/>
        <xdr:cNvSpPr txBox="1"/>
      </xdr:nvSpPr>
      <xdr:spPr>
        <a:xfrm>
          <a:off x="22212300" y="1276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88991</xdr:rowOff>
    </xdr:from>
    <xdr:to>
      <xdr:col>112</xdr:col>
      <xdr:colOff>38100</xdr:colOff>
      <xdr:row>77</xdr:row>
      <xdr:rowOff>19141</xdr:rowOff>
    </xdr:to>
    <xdr:sp macro="" textlink="">
      <xdr:nvSpPr>
        <xdr:cNvPr id="881" name="楕円 880"/>
        <xdr:cNvSpPr/>
      </xdr:nvSpPr>
      <xdr:spPr>
        <a:xfrm>
          <a:off x="21272500" y="1311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10268</xdr:rowOff>
    </xdr:from>
    <xdr:ext cx="534377" cy="259045"/>
    <xdr:sp macro="" textlink="">
      <xdr:nvSpPr>
        <xdr:cNvPr id="882" name="テキスト ボックス 881"/>
        <xdr:cNvSpPr txBox="1"/>
      </xdr:nvSpPr>
      <xdr:spPr>
        <a:xfrm>
          <a:off x="21056111" y="1321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15360</xdr:rowOff>
    </xdr:from>
    <xdr:to>
      <xdr:col>107</xdr:col>
      <xdr:colOff>101600</xdr:colOff>
      <xdr:row>73</xdr:row>
      <xdr:rowOff>116960</xdr:rowOff>
    </xdr:to>
    <xdr:sp macro="" textlink="">
      <xdr:nvSpPr>
        <xdr:cNvPr id="883" name="楕円 882"/>
        <xdr:cNvSpPr/>
      </xdr:nvSpPr>
      <xdr:spPr>
        <a:xfrm>
          <a:off x="20383500" y="1253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133487</xdr:rowOff>
    </xdr:from>
    <xdr:ext cx="534377" cy="259045"/>
    <xdr:sp macro="" textlink="">
      <xdr:nvSpPr>
        <xdr:cNvPr id="884" name="テキスト ボックス 883"/>
        <xdr:cNvSpPr txBox="1"/>
      </xdr:nvSpPr>
      <xdr:spPr>
        <a:xfrm>
          <a:off x="20167111" y="1230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130437</xdr:rowOff>
    </xdr:from>
    <xdr:to>
      <xdr:col>102</xdr:col>
      <xdr:colOff>165100</xdr:colOff>
      <xdr:row>74</xdr:row>
      <xdr:rowOff>60587</xdr:rowOff>
    </xdr:to>
    <xdr:sp macro="" textlink="">
      <xdr:nvSpPr>
        <xdr:cNvPr id="885" name="楕円 884"/>
        <xdr:cNvSpPr/>
      </xdr:nvSpPr>
      <xdr:spPr>
        <a:xfrm>
          <a:off x="19494500" y="1264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77114</xdr:rowOff>
    </xdr:from>
    <xdr:ext cx="534377" cy="259045"/>
    <xdr:sp macro="" textlink="">
      <xdr:nvSpPr>
        <xdr:cNvPr id="886" name="テキスト ボックス 885"/>
        <xdr:cNvSpPr txBox="1"/>
      </xdr:nvSpPr>
      <xdr:spPr>
        <a:xfrm>
          <a:off x="19278111" y="1242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71801</xdr:rowOff>
    </xdr:from>
    <xdr:to>
      <xdr:col>98</xdr:col>
      <xdr:colOff>38100</xdr:colOff>
      <xdr:row>74</xdr:row>
      <xdr:rowOff>1951</xdr:rowOff>
    </xdr:to>
    <xdr:sp macro="" textlink="">
      <xdr:nvSpPr>
        <xdr:cNvPr id="887" name="楕円 886"/>
        <xdr:cNvSpPr/>
      </xdr:nvSpPr>
      <xdr:spPr>
        <a:xfrm>
          <a:off x="18605500" y="1258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18478</xdr:rowOff>
    </xdr:from>
    <xdr:ext cx="534377" cy="259045"/>
    <xdr:sp macro="" textlink="">
      <xdr:nvSpPr>
        <xdr:cNvPr id="888" name="テキスト ボックス 887"/>
        <xdr:cNvSpPr txBox="1"/>
      </xdr:nvSpPr>
      <xdr:spPr>
        <a:xfrm>
          <a:off x="18389111" y="1236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389,585</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円となっている。前年度より数値が増加しており、類似団体内平均値と比較して大幅に上回っているものは物件費及び扶助費である。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物件費及び扶助費については、それぞれごみ処理委託料等の増、障害福祉サービス経費やこども医療費等の増により類似団体内平均値を上回る数値となっている。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また、その他特徴的なものとして、災害復旧事業費が、大阪北部地震や台風第</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号の影響により数値が増加し、類似団体内平均値を上回っている。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85,855
84,494
14.87
33,899,201
33,447,820
405,183
18,848,437
18,530,553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4,713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76149</xdr:rowOff>
    </xdr:from>
    <xdr:to>
      <xdr:col>24</xdr:col>
      <xdr:colOff>63500</xdr:colOff>
      <xdr:row>34</xdr:row>
      <xdr:rowOff>121412</xdr:rowOff>
    </xdr:to>
    <xdr:cxnSp macro="">
      <xdr:nvCxnSpPr>
        <xdr:cNvPr id="59" name="直線コネクタ 58"/>
        <xdr:cNvCxnSpPr/>
      </xdr:nvCxnSpPr>
      <xdr:spPr>
        <a:xfrm flipV="1">
          <a:off x="3797300" y="5905449"/>
          <a:ext cx="8382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29972</xdr:rowOff>
    </xdr:from>
    <xdr:to>
      <xdr:col>19</xdr:col>
      <xdr:colOff>177800</xdr:colOff>
      <xdr:row>34</xdr:row>
      <xdr:rowOff>121412</xdr:rowOff>
    </xdr:to>
    <xdr:cxnSp macro="">
      <xdr:nvCxnSpPr>
        <xdr:cNvPr id="62" name="直線コネクタ 61"/>
        <xdr:cNvCxnSpPr/>
      </xdr:nvCxnSpPr>
      <xdr:spPr>
        <a:xfrm>
          <a:off x="2908300" y="58592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82550</xdr:rowOff>
    </xdr:from>
    <xdr:to>
      <xdr:col>15</xdr:col>
      <xdr:colOff>50800</xdr:colOff>
      <xdr:row>34</xdr:row>
      <xdr:rowOff>29972</xdr:rowOff>
    </xdr:to>
    <xdr:cxnSp macro="">
      <xdr:nvCxnSpPr>
        <xdr:cNvPr id="65" name="直線コネクタ 64"/>
        <xdr:cNvCxnSpPr/>
      </xdr:nvCxnSpPr>
      <xdr:spPr>
        <a:xfrm>
          <a:off x="2019300" y="57404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82550</xdr:rowOff>
    </xdr:from>
    <xdr:to>
      <xdr:col>10</xdr:col>
      <xdr:colOff>114300</xdr:colOff>
      <xdr:row>33</xdr:row>
      <xdr:rowOff>163017</xdr:rowOff>
    </xdr:to>
    <xdr:cxnSp macro="">
      <xdr:nvCxnSpPr>
        <xdr:cNvPr id="68" name="直線コネクタ 67"/>
        <xdr:cNvCxnSpPr/>
      </xdr:nvCxnSpPr>
      <xdr:spPr>
        <a:xfrm flipV="1">
          <a:off x="1130300" y="5740400"/>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25349</xdr:rowOff>
    </xdr:from>
    <xdr:to>
      <xdr:col>24</xdr:col>
      <xdr:colOff>114300</xdr:colOff>
      <xdr:row>34</xdr:row>
      <xdr:rowOff>126949</xdr:rowOff>
    </xdr:to>
    <xdr:sp macro="" textlink="">
      <xdr:nvSpPr>
        <xdr:cNvPr id="78" name="楕円 77"/>
        <xdr:cNvSpPr/>
      </xdr:nvSpPr>
      <xdr:spPr>
        <a:xfrm>
          <a:off x="4584700" y="585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48226</xdr:rowOff>
    </xdr:from>
    <xdr:ext cx="469744" cy="259045"/>
    <xdr:sp macro="" textlink="">
      <xdr:nvSpPr>
        <xdr:cNvPr id="79" name="議会費該当値テキスト"/>
        <xdr:cNvSpPr txBox="1"/>
      </xdr:nvSpPr>
      <xdr:spPr>
        <a:xfrm>
          <a:off x="4686300" y="570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70612</xdr:rowOff>
    </xdr:from>
    <xdr:to>
      <xdr:col>20</xdr:col>
      <xdr:colOff>38100</xdr:colOff>
      <xdr:row>35</xdr:row>
      <xdr:rowOff>762</xdr:rowOff>
    </xdr:to>
    <xdr:sp macro="" textlink="">
      <xdr:nvSpPr>
        <xdr:cNvPr id="80" name="楕円 79"/>
        <xdr:cNvSpPr/>
      </xdr:nvSpPr>
      <xdr:spPr>
        <a:xfrm>
          <a:off x="3746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17289</xdr:rowOff>
    </xdr:from>
    <xdr:ext cx="469744" cy="259045"/>
    <xdr:sp macro="" textlink="">
      <xdr:nvSpPr>
        <xdr:cNvPr id="81" name="テキスト ボックス 80"/>
        <xdr:cNvSpPr txBox="1"/>
      </xdr:nvSpPr>
      <xdr:spPr>
        <a:xfrm>
          <a:off x="3562428" y="567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150622</xdr:rowOff>
    </xdr:from>
    <xdr:to>
      <xdr:col>15</xdr:col>
      <xdr:colOff>101600</xdr:colOff>
      <xdr:row>34</xdr:row>
      <xdr:rowOff>80772</xdr:rowOff>
    </xdr:to>
    <xdr:sp macro="" textlink="">
      <xdr:nvSpPr>
        <xdr:cNvPr id="82" name="楕円 81"/>
        <xdr:cNvSpPr/>
      </xdr:nvSpPr>
      <xdr:spPr>
        <a:xfrm>
          <a:off x="28575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97299</xdr:rowOff>
    </xdr:from>
    <xdr:ext cx="469744" cy="259045"/>
    <xdr:sp macro="" textlink="">
      <xdr:nvSpPr>
        <xdr:cNvPr id="83" name="テキスト ボックス 82"/>
        <xdr:cNvSpPr txBox="1"/>
      </xdr:nvSpPr>
      <xdr:spPr>
        <a:xfrm>
          <a:off x="2673428" y="55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31750</xdr:rowOff>
    </xdr:from>
    <xdr:to>
      <xdr:col>10</xdr:col>
      <xdr:colOff>165100</xdr:colOff>
      <xdr:row>33</xdr:row>
      <xdr:rowOff>133350</xdr:rowOff>
    </xdr:to>
    <xdr:sp macro="" textlink="">
      <xdr:nvSpPr>
        <xdr:cNvPr id="84" name="楕円 83"/>
        <xdr:cNvSpPr/>
      </xdr:nvSpPr>
      <xdr:spPr>
        <a:xfrm>
          <a:off x="1968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149877</xdr:rowOff>
    </xdr:from>
    <xdr:ext cx="469744" cy="259045"/>
    <xdr:sp macro="" textlink="">
      <xdr:nvSpPr>
        <xdr:cNvPr id="85" name="テキスト ボックス 84"/>
        <xdr:cNvSpPr txBox="1"/>
      </xdr:nvSpPr>
      <xdr:spPr>
        <a:xfrm>
          <a:off x="1784428"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112217</xdr:rowOff>
    </xdr:from>
    <xdr:to>
      <xdr:col>6</xdr:col>
      <xdr:colOff>38100</xdr:colOff>
      <xdr:row>34</xdr:row>
      <xdr:rowOff>42367</xdr:rowOff>
    </xdr:to>
    <xdr:sp macro="" textlink="">
      <xdr:nvSpPr>
        <xdr:cNvPr id="86" name="楕円 85"/>
        <xdr:cNvSpPr/>
      </xdr:nvSpPr>
      <xdr:spPr>
        <a:xfrm>
          <a:off x="1079500" y="577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58894</xdr:rowOff>
    </xdr:from>
    <xdr:ext cx="469744" cy="259045"/>
    <xdr:sp macro="" textlink="">
      <xdr:nvSpPr>
        <xdr:cNvPr id="87" name="テキスト ボックス 86"/>
        <xdr:cNvSpPr txBox="1"/>
      </xdr:nvSpPr>
      <xdr:spPr>
        <a:xfrm>
          <a:off x="895428" y="554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99" name="直線コネクタ 98"/>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0" name="テキスト ボックス 99"/>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2" name="テキスト ボックス 101"/>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3" name="直線コネクタ 102"/>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4" name="テキスト ボックス 103"/>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7" name="直線コネクタ 106"/>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8" name="テキスト ボックス 107"/>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9" name="直線コネクタ 108"/>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0" name="テキスト ボックス 109"/>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1" name="直線コネクタ 110"/>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2" name="テキスト ボックス 111"/>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13570</xdr:rowOff>
    </xdr:from>
    <xdr:to>
      <xdr:col>24</xdr:col>
      <xdr:colOff>62865</xdr:colOff>
      <xdr:row>59</xdr:row>
      <xdr:rowOff>30172</xdr:rowOff>
    </xdr:to>
    <xdr:cxnSp macro="">
      <xdr:nvCxnSpPr>
        <xdr:cNvPr id="116" name="直線コネクタ 115"/>
        <xdr:cNvCxnSpPr/>
      </xdr:nvCxnSpPr>
      <xdr:spPr>
        <a:xfrm flipV="1">
          <a:off x="4633595" y="8928970"/>
          <a:ext cx="1270" cy="1216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33999</xdr:rowOff>
    </xdr:from>
    <xdr:ext cx="534377" cy="259045"/>
    <xdr:sp macro="" textlink="">
      <xdr:nvSpPr>
        <xdr:cNvPr id="117" name="総務費最小値テキスト"/>
        <xdr:cNvSpPr txBox="1"/>
      </xdr:nvSpPr>
      <xdr:spPr>
        <a:xfrm>
          <a:off x="4686300" y="1014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30172</xdr:rowOff>
    </xdr:from>
    <xdr:to>
      <xdr:col>24</xdr:col>
      <xdr:colOff>152400</xdr:colOff>
      <xdr:row>59</xdr:row>
      <xdr:rowOff>30172</xdr:rowOff>
    </xdr:to>
    <xdr:cxnSp macro="">
      <xdr:nvCxnSpPr>
        <xdr:cNvPr id="118" name="直線コネクタ 117"/>
        <xdr:cNvCxnSpPr/>
      </xdr:nvCxnSpPr>
      <xdr:spPr>
        <a:xfrm>
          <a:off x="4546600" y="1014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131697</xdr:rowOff>
    </xdr:from>
    <xdr:ext cx="599010" cy="259045"/>
    <xdr:sp macro="" textlink="">
      <xdr:nvSpPr>
        <xdr:cNvPr id="119" name="総務費最大値テキスト"/>
        <xdr:cNvSpPr txBox="1"/>
      </xdr:nvSpPr>
      <xdr:spPr>
        <a:xfrm>
          <a:off x="4686300" y="870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112,828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52</xdr:row>
      <xdr:rowOff>13570</xdr:rowOff>
    </xdr:from>
    <xdr:to>
      <xdr:col>24</xdr:col>
      <xdr:colOff>152400</xdr:colOff>
      <xdr:row>52</xdr:row>
      <xdr:rowOff>13570</xdr:rowOff>
    </xdr:to>
    <xdr:cxnSp macro="">
      <xdr:nvCxnSpPr>
        <xdr:cNvPr id="120" name="直線コネクタ 119"/>
        <xdr:cNvCxnSpPr/>
      </xdr:nvCxnSpPr>
      <xdr:spPr>
        <a:xfrm>
          <a:off x="4546600" y="89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4083</xdr:rowOff>
    </xdr:from>
    <xdr:to>
      <xdr:col>24</xdr:col>
      <xdr:colOff>63500</xdr:colOff>
      <xdr:row>58</xdr:row>
      <xdr:rowOff>59504</xdr:rowOff>
    </xdr:to>
    <xdr:cxnSp macro="">
      <xdr:nvCxnSpPr>
        <xdr:cNvPr id="121" name="直線コネクタ 120"/>
        <xdr:cNvCxnSpPr/>
      </xdr:nvCxnSpPr>
      <xdr:spPr>
        <a:xfrm flipV="1">
          <a:off x="3797300" y="9948183"/>
          <a:ext cx="838200" cy="5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72715</xdr:rowOff>
    </xdr:from>
    <xdr:ext cx="534377" cy="259045"/>
    <xdr:sp macro="" textlink="">
      <xdr:nvSpPr>
        <xdr:cNvPr id="122" name="総務費平均値テキスト"/>
        <xdr:cNvSpPr txBox="1"/>
      </xdr:nvSpPr>
      <xdr:spPr>
        <a:xfrm>
          <a:off x="4686300" y="9673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49838</xdr:rowOff>
    </xdr:from>
    <xdr:to>
      <xdr:col>24</xdr:col>
      <xdr:colOff>114300</xdr:colOff>
      <xdr:row>57</xdr:row>
      <xdr:rowOff>151438</xdr:rowOff>
    </xdr:to>
    <xdr:sp macro="" textlink="">
      <xdr:nvSpPr>
        <xdr:cNvPr id="123" name="フローチャート: 判断 122"/>
        <xdr:cNvSpPr/>
      </xdr:nvSpPr>
      <xdr:spPr>
        <a:xfrm>
          <a:off x="4584700" y="982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42617</xdr:rowOff>
    </xdr:from>
    <xdr:to>
      <xdr:col>19</xdr:col>
      <xdr:colOff>177800</xdr:colOff>
      <xdr:row>58</xdr:row>
      <xdr:rowOff>59504</xdr:rowOff>
    </xdr:to>
    <xdr:cxnSp macro="">
      <xdr:nvCxnSpPr>
        <xdr:cNvPr id="124" name="直線コネクタ 123"/>
        <xdr:cNvCxnSpPr/>
      </xdr:nvCxnSpPr>
      <xdr:spPr>
        <a:xfrm>
          <a:off x="2908300" y="9815267"/>
          <a:ext cx="889000" cy="18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22134</xdr:rowOff>
    </xdr:from>
    <xdr:to>
      <xdr:col>20</xdr:col>
      <xdr:colOff>38100</xdr:colOff>
      <xdr:row>57</xdr:row>
      <xdr:rowOff>123734</xdr:rowOff>
    </xdr:to>
    <xdr:sp macro="" textlink="">
      <xdr:nvSpPr>
        <xdr:cNvPr id="125" name="フローチャート: 判断 124"/>
        <xdr:cNvSpPr/>
      </xdr:nvSpPr>
      <xdr:spPr>
        <a:xfrm>
          <a:off x="3746500" y="979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140261</xdr:rowOff>
    </xdr:from>
    <xdr:ext cx="534377" cy="259045"/>
    <xdr:sp macro="" textlink="">
      <xdr:nvSpPr>
        <xdr:cNvPr id="126" name="テキスト ボックス 125"/>
        <xdr:cNvSpPr txBox="1"/>
      </xdr:nvSpPr>
      <xdr:spPr>
        <a:xfrm>
          <a:off x="3530111" y="957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162175</xdr:rowOff>
    </xdr:from>
    <xdr:to>
      <xdr:col>15</xdr:col>
      <xdr:colOff>50800</xdr:colOff>
      <xdr:row>57</xdr:row>
      <xdr:rowOff>42617</xdr:rowOff>
    </xdr:to>
    <xdr:cxnSp macro="">
      <xdr:nvCxnSpPr>
        <xdr:cNvPr id="127" name="直線コネクタ 126"/>
        <xdr:cNvCxnSpPr/>
      </xdr:nvCxnSpPr>
      <xdr:spPr>
        <a:xfrm>
          <a:off x="2019300" y="8734675"/>
          <a:ext cx="889000" cy="108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36708</xdr:rowOff>
    </xdr:from>
    <xdr:to>
      <xdr:col>15</xdr:col>
      <xdr:colOff>101600</xdr:colOff>
      <xdr:row>57</xdr:row>
      <xdr:rowOff>138308</xdr:rowOff>
    </xdr:to>
    <xdr:sp macro="" textlink="">
      <xdr:nvSpPr>
        <xdr:cNvPr id="128" name="フローチャート: 判断 127"/>
        <xdr:cNvSpPr/>
      </xdr:nvSpPr>
      <xdr:spPr>
        <a:xfrm>
          <a:off x="2857500" y="98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129435</xdr:rowOff>
    </xdr:from>
    <xdr:ext cx="534377" cy="259045"/>
    <xdr:sp macro="" textlink="">
      <xdr:nvSpPr>
        <xdr:cNvPr id="129" name="テキスト ボックス 128"/>
        <xdr:cNvSpPr txBox="1"/>
      </xdr:nvSpPr>
      <xdr:spPr>
        <a:xfrm>
          <a:off x="2641111" y="99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162175</xdr:rowOff>
    </xdr:from>
    <xdr:to>
      <xdr:col>10</xdr:col>
      <xdr:colOff>114300</xdr:colOff>
      <xdr:row>58</xdr:row>
      <xdr:rowOff>626</xdr:rowOff>
    </xdr:to>
    <xdr:cxnSp macro="">
      <xdr:nvCxnSpPr>
        <xdr:cNvPr id="130" name="直線コネクタ 129"/>
        <xdr:cNvCxnSpPr/>
      </xdr:nvCxnSpPr>
      <xdr:spPr>
        <a:xfrm flipV="1">
          <a:off x="1130300" y="8734675"/>
          <a:ext cx="889000" cy="121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137263</xdr:rowOff>
    </xdr:from>
    <xdr:to>
      <xdr:col>10</xdr:col>
      <xdr:colOff>165100</xdr:colOff>
      <xdr:row>57</xdr:row>
      <xdr:rowOff>67413</xdr:rowOff>
    </xdr:to>
    <xdr:sp macro="" textlink="">
      <xdr:nvSpPr>
        <xdr:cNvPr id="131" name="フローチャート: 判断 130"/>
        <xdr:cNvSpPr/>
      </xdr:nvSpPr>
      <xdr:spPr>
        <a:xfrm>
          <a:off x="1968500" y="973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58540</xdr:rowOff>
    </xdr:from>
    <xdr:ext cx="534377" cy="259045"/>
    <xdr:sp macro="" textlink="">
      <xdr:nvSpPr>
        <xdr:cNvPr id="132" name="テキスト ボックス 131"/>
        <xdr:cNvSpPr txBox="1"/>
      </xdr:nvSpPr>
      <xdr:spPr>
        <a:xfrm>
          <a:off x="1752111" y="983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35922</xdr:rowOff>
    </xdr:from>
    <xdr:to>
      <xdr:col>6</xdr:col>
      <xdr:colOff>38100</xdr:colOff>
      <xdr:row>56</xdr:row>
      <xdr:rowOff>137522</xdr:rowOff>
    </xdr:to>
    <xdr:sp macro="" textlink="">
      <xdr:nvSpPr>
        <xdr:cNvPr id="133" name="フローチャート: 判断 132"/>
        <xdr:cNvSpPr/>
      </xdr:nvSpPr>
      <xdr:spPr>
        <a:xfrm>
          <a:off x="1079500" y="963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154049</xdr:rowOff>
    </xdr:from>
    <xdr:ext cx="534377" cy="259045"/>
    <xdr:sp macro="" textlink="">
      <xdr:nvSpPr>
        <xdr:cNvPr id="134" name="テキスト ボックス 133"/>
        <xdr:cNvSpPr txBox="1"/>
      </xdr:nvSpPr>
      <xdr:spPr>
        <a:xfrm>
          <a:off x="863111" y="941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124733</xdr:rowOff>
    </xdr:from>
    <xdr:to>
      <xdr:col>24</xdr:col>
      <xdr:colOff>114300</xdr:colOff>
      <xdr:row>58</xdr:row>
      <xdr:rowOff>54883</xdr:rowOff>
    </xdr:to>
    <xdr:sp macro="" textlink="">
      <xdr:nvSpPr>
        <xdr:cNvPr id="140" name="楕円 139"/>
        <xdr:cNvSpPr/>
      </xdr:nvSpPr>
      <xdr:spPr>
        <a:xfrm>
          <a:off x="4584700" y="989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103160</xdr:rowOff>
    </xdr:from>
    <xdr:ext cx="534377" cy="259045"/>
    <xdr:sp macro="" textlink="">
      <xdr:nvSpPr>
        <xdr:cNvPr id="141" name="総務費該当値テキスト"/>
        <xdr:cNvSpPr txBox="1"/>
      </xdr:nvSpPr>
      <xdr:spPr>
        <a:xfrm>
          <a:off x="4686300" y="98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8704</xdr:rowOff>
    </xdr:from>
    <xdr:to>
      <xdr:col>20</xdr:col>
      <xdr:colOff>38100</xdr:colOff>
      <xdr:row>58</xdr:row>
      <xdr:rowOff>110304</xdr:rowOff>
    </xdr:to>
    <xdr:sp macro="" textlink="">
      <xdr:nvSpPr>
        <xdr:cNvPr id="142" name="楕円 141"/>
        <xdr:cNvSpPr/>
      </xdr:nvSpPr>
      <xdr:spPr>
        <a:xfrm>
          <a:off x="3746500" y="995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101431</xdr:rowOff>
    </xdr:from>
    <xdr:ext cx="534377" cy="259045"/>
    <xdr:sp macro="" textlink="">
      <xdr:nvSpPr>
        <xdr:cNvPr id="143" name="テキスト ボックス 142"/>
        <xdr:cNvSpPr txBox="1"/>
      </xdr:nvSpPr>
      <xdr:spPr>
        <a:xfrm>
          <a:off x="3530111" y="1004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163267</xdr:rowOff>
    </xdr:from>
    <xdr:to>
      <xdr:col>15</xdr:col>
      <xdr:colOff>101600</xdr:colOff>
      <xdr:row>57</xdr:row>
      <xdr:rowOff>93417</xdr:rowOff>
    </xdr:to>
    <xdr:sp macro="" textlink="">
      <xdr:nvSpPr>
        <xdr:cNvPr id="144" name="楕円 143"/>
        <xdr:cNvSpPr/>
      </xdr:nvSpPr>
      <xdr:spPr>
        <a:xfrm>
          <a:off x="2857500" y="976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109944</xdr:rowOff>
    </xdr:from>
    <xdr:ext cx="534377" cy="259045"/>
    <xdr:sp macro="" textlink="">
      <xdr:nvSpPr>
        <xdr:cNvPr id="145" name="テキスト ボックス 144"/>
        <xdr:cNvSpPr txBox="1"/>
      </xdr:nvSpPr>
      <xdr:spPr>
        <a:xfrm>
          <a:off x="2641111" y="953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111375</xdr:rowOff>
    </xdr:from>
    <xdr:to>
      <xdr:col>10</xdr:col>
      <xdr:colOff>165100</xdr:colOff>
      <xdr:row>51</xdr:row>
      <xdr:rowOff>41525</xdr:rowOff>
    </xdr:to>
    <xdr:sp macro="" textlink="">
      <xdr:nvSpPr>
        <xdr:cNvPr id="146" name="楕円 145"/>
        <xdr:cNvSpPr/>
      </xdr:nvSpPr>
      <xdr:spPr>
        <a:xfrm>
          <a:off x="1968500" y="8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58052</xdr:rowOff>
    </xdr:from>
    <xdr:ext cx="599010" cy="259045"/>
    <xdr:sp macro="" textlink="">
      <xdr:nvSpPr>
        <xdr:cNvPr id="147" name="テキスト ボックス 146"/>
        <xdr:cNvSpPr txBox="1"/>
      </xdr:nvSpPr>
      <xdr:spPr>
        <a:xfrm>
          <a:off x="1719795" y="845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126,427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121276</xdr:rowOff>
    </xdr:from>
    <xdr:to>
      <xdr:col>6</xdr:col>
      <xdr:colOff>38100</xdr:colOff>
      <xdr:row>58</xdr:row>
      <xdr:rowOff>51426</xdr:rowOff>
    </xdr:to>
    <xdr:sp macro="" textlink="">
      <xdr:nvSpPr>
        <xdr:cNvPr id="148" name="楕円 147"/>
        <xdr:cNvSpPr/>
      </xdr:nvSpPr>
      <xdr:spPr>
        <a:xfrm>
          <a:off x="1079500" y="989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42553</xdr:rowOff>
    </xdr:from>
    <xdr:ext cx="534377" cy="259045"/>
    <xdr:sp macro="" textlink="">
      <xdr:nvSpPr>
        <xdr:cNvPr id="149" name="テキスト ボックス 148"/>
        <xdr:cNvSpPr txBox="1"/>
      </xdr:nvSpPr>
      <xdr:spPr>
        <a:xfrm>
          <a:off x="863111" y="99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6" name="直線コネクタ 175"/>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7"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8" name="直線コネクタ 177"/>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9"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232,000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80" name="直線コネクタ 179"/>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3411</xdr:rowOff>
    </xdr:from>
    <xdr:to>
      <xdr:col>24</xdr:col>
      <xdr:colOff>63500</xdr:colOff>
      <xdr:row>74</xdr:row>
      <xdr:rowOff>20958</xdr:rowOff>
    </xdr:to>
    <xdr:cxnSp macro="">
      <xdr:nvCxnSpPr>
        <xdr:cNvPr id="181" name="直線コネクタ 180"/>
        <xdr:cNvCxnSpPr/>
      </xdr:nvCxnSpPr>
      <xdr:spPr>
        <a:xfrm flipV="1">
          <a:off x="3797300" y="12690711"/>
          <a:ext cx="838200" cy="1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2" name="民生費平均値テキスト"/>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3" name="フローチャート: 判断 182"/>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20958</xdr:rowOff>
    </xdr:from>
    <xdr:to>
      <xdr:col>19</xdr:col>
      <xdr:colOff>177800</xdr:colOff>
      <xdr:row>74</xdr:row>
      <xdr:rowOff>63674</xdr:rowOff>
    </xdr:to>
    <xdr:cxnSp macro="">
      <xdr:nvCxnSpPr>
        <xdr:cNvPr id="184" name="直線コネクタ 183"/>
        <xdr:cNvCxnSpPr/>
      </xdr:nvCxnSpPr>
      <xdr:spPr>
        <a:xfrm flipV="1">
          <a:off x="2908300" y="12708258"/>
          <a:ext cx="889000" cy="4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5" name="フローチャート: 判断 184"/>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6" name="テキスト ボックス 185"/>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63674</xdr:rowOff>
    </xdr:from>
    <xdr:to>
      <xdr:col>15</xdr:col>
      <xdr:colOff>50800</xdr:colOff>
      <xdr:row>74</xdr:row>
      <xdr:rowOff>139536</xdr:rowOff>
    </xdr:to>
    <xdr:cxnSp macro="">
      <xdr:nvCxnSpPr>
        <xdr:cNvPr id="187" name="直線コネクタ 186"/>
        <xdr:cNvCxnSpPr/>
      </xdr:nvCxnSpPr>
      <xdr:spPr>
        <a:xfrm flipV="1">
          <a:off x="2019300" y="12750974"/>
          <a:ext cx="889000" cy="7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8" name="フローチャート: 判断 187"/>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9" name="テキスト ボックス 188"/>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91313</xdr:rowOff>
    </xdr:from>
    <xdr:to>
      <xdr:col>10</xdr:col>
      <xdr:colOff>114300</xdr:colOff>
      <xdr:row>74</xdr:row>
      <xdr:rowOff>139536</xdr:rowOff>
    </xdr:to>
    <xdr:cxnSp macro="">
      <xdr:nvCxnSpPr>
        <xdr:cNvPr id="190" name="直線コネクタ 189"/>
        <xdr:cNvCxnSpPr/>
      </xdr:nvCxnSpPr>
      <xdr:spPr>
        <a:xfrm>
          <a:off x="1130300" y="12778613"/>
          <a:ext cx="889000" cy="4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91" name="フローチャート: 判断 190"/>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92" name="テキスト ボックス 191"/>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3" name="フローチャート: 判断 192"/>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64910</xdr:rowOff>
    </xdr:from>
    <xdr:ext cx="599010" cy="259045"/>
    <xdr:sp macro="" textlink="">
      <xdr:nvSpPr>
        <xdr:cNvPr id="194" name="テキスト ボックス 193"/>
        <xdr:cNvSpPr txBox="1"/>
      </xdr:nvSpPr>
      <xdr:spPr>
        <a:xfrm>
          <a:off x="830795" y="130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124061</xdr:rowOff>
    </xdr:from>
    <xdr:to>
      <xdr:col>24</xdr:col>
      <xdr:colOff>114300</xdr:colOff>
      <xdr:row>74</xdr:row>
      <xdr:rowOff>54211</xdr:rowOff>
    </xdr:to>
    <xdr:sp macro="" textlink="">
      <xdr:nvSpPr>
        <xdr:cNvPr id="200" name="楕円 199"/>
        <xdr:cNvSpPr/>
      </xdr:nvSpPr>
      <xdr:spPr>
        <a:xfrm>
          <a:off x="4584700" y="1263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146938</xdr:rowOff>
    </xdr:from>
    <xdr:ext cx="599010" cy="259045"/>
    <xdr:sp macro="" textlink="">
      <xdr:nvSpPr>
        <xdr:cNvPr id="201" name="民生費該当値テキスト"/>
        <xdr:cNvSpPr txBox="1"/>
      </xdr:nvSpPr>
      <xdr:spPr>
        <a:xfrm>
          <a:off x="4686300" y="1249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177,520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141608</xdr:rowOff>
    </xdr:from>
    <xdr:to>
      <xdr:col>20</xdr:col>
      <xdr:colOff>38100</xdr:colOff>
      <xdr:row>74</xdr:row>
      <xdr:rowOff>71758</xdr:rowOff>
    </xdr:to>
    <xdr:sp macro="" textlink="">
      <xdr:nvSpPr>
        <xdr:cNvPr id="202" name="楕円 201"/>
        <xdr:cNvSpPr/>
      </xdr:nvSpPr>
      <xdr:spPr>
        <a:xfrm>
          <a:off x="3746500" y="1265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88285</xdr:rowOff>
    </xdr:from>
    <xdr:ext cx="599010" cy="259045"/>
    <xdr:sp macro="" textlink="">
      <xdr:nvSpPr>
        <xdr:cNvPr id="203" name="テキスト ボックス 202"/>
        <xdr:cNvSpPr txBox="1"/>
      </xdr:nvSpPr>
      <xdr:spPr>
        <a:xfrm>
          <a:off x="3497795" y="1243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12874</xdr:rowOff>
    </xdr:from>
    <xdr:to>
      <xdr:col>15</xdr:col>
      <xdr:colOff>101600</xdr:colOff>
      <xdr:row>74</xdr:row>
      <xdr:rowOff>114474</xdr:rowOff>
    </xdr:to>
    <xdr:sp macro="" textlink="">
      <xdr:nvSpPr>
        <xdr:cNvPr id="204" name="楕円 203"/>
        <xdr:cNvSpPr/>
      </xdr:nvSpPr>
      <xdr:spPr>
        <a:xfrm>
          <a:off x="2857500" y="127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131001</xdr:rowOff>
    </xdr:from>
    <xdr:ext cx="599010" cy="259045"/>
    <xdr:sp macro="" textlink="">
      <xdr:nvSpPr>
        <xdr:cNvPr id="205" name="テキスト ボックス 204"/>
        <xdr:cNvSpPr txBox="1"/>
      </xdr:nvSpPr>
      <xdr:spPr>
        <a:xfrm>
          <a:off x="2608795" y="1247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88736</xdr:rowOff>
    </xdr:from>
    <xdr:to>
      <xdr:col>10</xdr:col>
      <xdr:colOff>165100</xdr:colOff>
      <xdr:row>75</xdr:row>
      <xdr:rowOff>18886</xdr:rowOff>
    </xdr:to>
    <xdr:sp macro="" textlink="">
      <xdr:nvSpPr>
        <xdr:cNvPr id="206" name="楕円 205"/>
        <xdr:cNvSpPr/>
      </xdr:nvSpPr>
      <xdr:spPr>
        <a:xfrm>
          <a:off x="1968500" y="127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35413</xdr:rowOff>
    </xdr:from>
    <xdr:ext cx="599010" cy="259045"/>
    <xdr:sp macro="" textlink="">
      <xdr:nvSpPr>
        <xdr:cNvPr id="207" name="テキスト ボックス 206"/>
        <xdr:cNvSpPr txBox="1"/>
      </xdr:nvSpPr>
      <xdr:spPr>
        <a:xfrm>
          <a:off x="1719795" y="1255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40513</xdr:rowOff>
    </xdr:from>
    <xdr:to>
      <xdr:col>6</xdr:col>
      <xdr:colOff>38100</xdr:colOff>
      <xdr:row>74</xdr:row>
      <xdr:rowOff>142113</xdr:rowOff>
    </xdr:to>
    <xdr:sp macro="" textlink="">
      <xdr:nvSpPr>
        <xdr:cNvPr id="208" name="楕円 207"/>
        <xdr:cNvSpPr/>
      </xdr:nvSpPr>
      <xdr:spPr>
        <a:xfrm>
          <a:off x="1079500" y="1272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158640</xdr:rowOff>
    </xdr:from>
    <xdr:ext cx="599010" cy="259045"/>
    <xdr:sp macro="" textlink="">
      <xdr:nvSpPr>
        <xdr:cNvPr id="209" name="テキスト ボックス 208"/>
        <xdr:cNvSpPr txBox="1"/>
      </xdr:nvSpPr>
      <xdr:spPr>
        <a:xfrm>
          <a:off x="830795" y="1250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6" name="直線コネクタ 235"/>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7"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8" name="直線コネクタ 237"/>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9"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110,356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40" name="直線コネクタ 239"/>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168373</xdr:rowOff>
    </xdr:from>
    <xdr:to>
      <xdr:col>24</xdr:col>
      <xdr:colOff>63500</xdr:colOff>
      <xdr:row>98</xdr:row>
      <xdr:rowOff>170545</xdr:rowOff>
    </xdr:to>
    <xdr:cxnSp macro="">
      <xdr:nvCxnSpPr>
        <xdr:cNvPr id="241" name="直線コネクタ 240"/>
        <xdr:cNvCxnSpPr/>
      </xdr:nvCxnSpPr>
      <xdr:spPr>
        <a:xfrm flipV="1">
          <a:off x="3797300" y="16970473"/>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2"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3" name="フローチャート: 判断 242"/>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162201</xdr:rowOff>
    </xdr:from>
    <xdr:to>
      <xdr:col>19</xdr:col>
      <xdr:colOff>177800</xdr:colOff>
      <xdr:row>98</xdr:row>
      <xdr:rowOff>170545</xdr:rowOff>
    </xdr:to>
    <xdr:cxnSp macro="">
      <xdr:nvCxnSpPr>
        <xdr:cNvPr id="244" name="直線コネクタ 243"/>
        <xdr:cNvCxnSpPr/>
      </xdr:nvCxnSpPr>
      <xdr:spPr>
        <a:xfrm>
          <a:off x="2908300" y="16964301"/>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5" name="フローチャート: 判断 244"/>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6" name="テキスト ボックス 245"/>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162201</xdr:rowOff>
    </xdr:from>
    <xdr:to>
      <xdr:col>15</xdr:col>
      <xdr:colOff>50800</xdr:colOff>
      <xdr:row>98</xdr:row>
      <xdr:rowOff>168945</xdr:rowOff>
    </xdr:to>
    <xdr:cxnSp macro="">
      <xdr:nvCxnSpPr>
        <xdr:cNvPr id="247" name="直線コネクタ 246"/>
        <xdr:cNvCxnSpPr/>
      </xdr:nvCxnSpPr>
      <xdr:spPr>
        <a:xfrm flipV="1">
          <a:off x="2019300" y="16964301"/>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8" name="フローチャート: 判断 247"/>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9" name="テキスト ボックス 248"/>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165091</xdr:rowOff>
    </xdr:from>
    <xdr:to>
      <xdr:col>10</xdr:col>
      <xdr:colOff>114300</xdr:colOff>
      <xdr:row>98</xdr:row>
      <xdr:rowOff>168945</xdr:rowOff>
    </xdr:to>
    <xdr:cxnSp macro="">
      <xdr:nvCxnSpPr>
        <xdr:cNvPr id="250" name="直線コネクタ 249"/>
        <xdr:cNvCxnSpPr/>
      </xdr:nvCxnSpPr>
      <xdr:spPr>
        <a:xfrm>
          <a:off x="1130300" y="16967191"/>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51" name="フローチャート: 判断 250"/>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2" name="テキスト ボックス 251"/>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3" name="フローチャート: 判断 252"/>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4" name="テキスト ボックス 253"/>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117573</xdr:rowOff>
    </xdr:from>
    <xdr:to>
      <xdr:col>24</xdr:col>
      <xdr:colOff>114300</xdr:colOff>
      <xdr:row>99</xdr:row>
      <xdr:rowOff>47723</xdr:rowOff>
    </xdr:to>
    <xdr:sp macro="" textlink="">
      <xdr:nvSpPr>
        <xdr:cNvPr id="260" name="楕円 259"/>
        <xdr:cNvSpPr/>
      </xdr:nvSpPr>
      <xdr:spPr>
        <a:xfrm>
          <a:off x="4584700" y="169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96000</xdr:rowOff>
    </xdr:from>
    <xdr:ext cx="534377" cy="259045"/>
    <xdr:sp macro="" textlink="">
      <xdr:nvSpPr>
        <xdr:cNvPr id="261" name="衛生費該当値テキスト"/>
        <xdr:cNvSpPr txBox="1"/>
      </xdr:nvSpPr>
      <xdr:spPr>
        <a:xfrm>
          <a:off x="4686300" y="1689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119745</xdr:rowOff>
    </xdr:from>
    <xdr:to>
      <xdr:col>20</xdr:col>
      <xdr:colOff>38100</xdr:colOff>
      <xdr:row>99</xdr:row>
      <xdr:rowOff>49895</xdr:rowOff>
    </xdr:to>
    <xdr:sp macro="" textlink="">
      <xdr:nvSpPr>
        <xdr:cNvPr id="262" name="楕円 261"/>
        <xdr:cNvSpPr/>
      </xdr:nvSpPr>
      <xdr:spPr>
        <a:xfrm>
          <a:off x="3746500" y="1692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41022</xdr:rowOff>
    </xdr:from>
    <xdr:ext cx="534377" cy="259045"/>
    <xdr:sp macro="" textlink="">
      <xdr:nvSpPr>
        <xdr:cNvPr id="263" name="テキスト ボックス 262"/>
        <xdr:cNvSpPr txBox="1"/>
      </xdr:nvSpPr>
      <xdr:spPr>
        <a:xfrm>
          <a:off x="3530111" y="170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111401</xdr:rowOff>
    </xdr:from>
    <xdr:to>
      <xdr:col>15</xdr:col>
      <xdr:colOff>101600</xdr:colOff>
      <xdr:row>99</xdr:row>
      <xdr:rowOff>41551</xdr:rowOff>
    </xdr:to>
    <xdr:sp macro="" textlink="">
      <xdr:nvSpPr>
        <xdr:cNvPr id="264" name="楕円 263"/>
        <xdr:cNvSpPr/>
      </xdr:nvSpPr>
      <xdr:spPr>
        <a:xfrm>
          <a:off x="2857500" y="1691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32678</xdr:rowOff>
    </xdr:from>
    <xdr:ext cx="534377" cy="259045"/>
    <xdr:sp macro="" textlink="">
      <xdr:nvSpPr>
        <xdr:cNvPr id="265" name="テキスト ボックス 264"/>
        <xdr:cNvSpPr txBox="1"/>
      </xdr:nvSpPr>
      <xdr:spPr>
        <a:xfrm>
          <a:off x="2641111" y="170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118145</xdr:rowOff>
    </xdr:from>
    <xdr:to>
      <xdr:col>10</xdr:col>
      <xdr:colOff>165100</xdr:colOff>
      <xdr:row>99</xdr:row>
      <xdr:rowOff>48295</xdr:rowOff>
    </xdr:to>
    <xdr:sp macro="" textlink="">
      <xdr:nvSpPr>
        <xdr:cNvPr id="266" name="楕円 265"/>
        <xdr:cNvSpPr/>
      </xdr:nvSpPr>
      <xdr:spPr>
        <a:xfrm>
          <a:off x="1968500" y="1692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39422</xdr:rowOff>
    </xdr:from>
    <xdr:ext cx="534377" cy="259045"/>
    <xdr:sp macro="" textlink="">
      <xdr:nvSpPr>
        <xdr:cNvPr id="267" name="テキスト ボックス 266"/>
        <xdr:cNvSpPr txBox="1"/>
      </xdr:nvSpPr>
      <xdr:spPr>
        <a:xfrm>
          <a:off x="1752111" y="1701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114291</xdr:rowOff>
    </xdr:from>
    <xdr:to>
      <xdr:col>6</xdr:col>
      <xdr:colOff>38100</xdr:colOff>
      <xdr:row>99</xdr:row>
      <xdr:rowOff>44441</xdr:rowOff>
    </xdr:to>
    <xdr:sp macro="" textlink="">
      <xdr:nvSpPr>
        <xdr:cNvPr id="268" name="楕円 267"/>
        <xdr:cNvSpPr/>
      </xdr:nvSpPr>
      <xdr:spPr>
        <a:xfrm>
          <a:off x="1079500" y="1691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35568</xdr:rowOff>
    </xdr:from>
    <xdr:ext cx="534377" cy="259045"/>
    <xdr:sp macro="" textlink="">
      <xdr:nvSpPr>
        <xdr:cNvPr id="269" name="テキスト ボックス 268"/>
        <xdr:cNvSpPr txBox="1"/>
      </xdr:nvSpPr>
      <xdr:spPr>
        <a:xfrm>
          <a:off x="863111" y="1700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3" name="直線コネクタ 292"/>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5" name="直線コネクタ 29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6"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3,671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7" name="直線コネクタ 296"/>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2921</xdr:rowOff>
    </xdr:from>
    <xdr:to>
      <xdr:col>55</xdr:col>
      <xdr:colOff>0</xdr:colOff>
      <xdr:row>38</xdr:row>
      <xdr:rowOff>18542</xdr:rowOff>
    </xdr:to>
    <xdr:cxnSp macro="">
      <xdr:nvCxnSpPr>
        <xdr:cNvPr id="298" name="直線コネクタ 297"/>
        <xdr:cNvCxnSpPr/>
      </xdr:nvCxnSpPr>
      <xdr:spPr>
        <a:xfrm>
          <a:off x="9639300" y="6518021"/>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9"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300" name="フローチャート: 判断 299"/>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2921</xdr:rowOff>
    </xdr:from>
    <xdr:to>
      <xdr:col>50</xdr:col>
      <xdr:colOff>114300</xdr:colOff>
      <xdr:row>38</xdr:row>
      <xdr:rowOff>12446</xdr:rowOff>
    </xdr:to>
    <xdr:cxnSp macro="">
      <xdr:nvCxnSpPr>
        <xdr:cNvPr id="301" name="直線コネクタ 300"/>
        <xdr:cNvCxnSpPr/>
      </xdr:nvCxnSpPr>
      <xdr:spPr>
        <a:xfrm flipV="1">
          <a:off x="8750300" y="651802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2" name="フローチャート: 判断 301"/>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3" name="テキスト ボックス 302"/>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12446</xdr:rowOff>
    </xdr:from>
    <xdr:to>
      <xdr:col>45</xdr:col>
      <xdr:colOff>177800</xdr:colOff>
      <xdr:row>38</xdr:row>
      <xdr:rowOff>16637</xdr:rowOff>
    </xdr:to>
    <xdr:cxnSp macro="">
      <xdr:nvCxnSpPr>
        <xdr:cNvPr id="304" name="直線コネクタ 303"/>
        <xdr:cNvCxnSpPr/>
      </xdr:nvCxnSpPr>
      <xdr:spPr>
        <a:xfrm flipV="1">
          <a:off x="7861300" y="652754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5" name="フローチャート: 判断 304"/>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6" name="テキスト ボックス 305"/>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105791</xdr:rowOff>
    </xdr:from>
    <xdr:to>
      <xdr:col>41</xdr:col>
      <xdr:colOff>50800</xdr:colOff>
      <xdr:row>38</xdr:row>
      <xdr:rowOff>16637</xdr:rowOff>
    </xdr:to>
    <xdr:cxnSp macro="">
      <xdr:nvCxnSpPr>
        <xdr:cNvPr id="307" name="直線コネクタ 306"/>
        <xdr:cNvCxnSpPr/>
      </xdr:nvCxnSpPr>
      <xdr:spPr>
        <a:xfrm>
          <a:off x="6972300" y="6449441"/>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8" name="フローチャート: 判断 307"/>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9" name="テキスト ボックス 308"/>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10" name="フローチャート: 判断 309"/>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11" name="テキスト ボックス 310"/>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139192</xdr:rowOff>
    </xdr:from>
    <xdr:to>
      <xdr:col>55</xdr:col>
      <xdr:colOff>50800</xdr:colOff>
      <xdr:row>38</xdr:row>
      <xdr:rowOff>69342</xdr:rowOff>
    </xdr:to>
    <xdr:sp macro="" textlink="">
      <xdr:nvSpPr>
        <xdr:cNvPr id="317" name="楕円 316"/>
        <xdr:cNvSpPr/>
      </xdr:nvSpPr>
      <xdr:spPr>
        <a:xfrm>
          <a:off x="104267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117619</xdr:rowOff>
    </xdr:from>
    <xdr:ext cx="378565" cy="259045"/>
    <xdr:sp macro="" textlink="">
      <xdr:nvSpPr>
        <xdr:cNvPr id="318" name="労働費該当値テキスト"/>
        <xdr:cNvSpPr txBox="1"/>
      </xdr:nvSpPr>
      <xdr:spPr>
        <a:xfrm>
          <a:off x="10528300"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123571</xdr:rowOff>
    </xdr:from>
    <xdr:to>
      <xdr:col>50</xdr:col>
      <xdr:colOff>165100</xdr:colOff>
      <xdr:row>38</xdr:row>
      <xdr:rowOff>53721</xdr:rowOff>
    </xdr:to>
    <xdr:sp macro="" textlink="">
      <xdr:nvSpPr>
        <xdr:cNvPr id="319" name="楕円 318"/>
        <xdr:cNvSpPr/>
      </xdr:nvSpPr>
      <xdr:spPr>
        <a:xfrm>
          <a:off x="9588500" y="64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44848</xdr:rowOff>
    </xdr:from>
    <xdr:ext cx="378565" cy="259045"/>
    <xdr:sp macro="" textlink="">
      <xdr:nvSpPr>
        <xdr:cNvPr id="320" name="テキスト ボックス 319"/>
        <xdr:cNvSpPr txBox="1"/>
      </xdr:nvSpPr>
      <xdr:spPr>
        <a:xfrm>
          <a:off x="9450017" y="6559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133096</xdr:rowOff>
    </xdr:from>
    <xdr:to>
      <xdr:col>46</xdr:col>
      <xdr:colOff>38100</xdr:colOff>
      <xdr:row>38</xdr:row>
      <xdr:rowOff>63246</xdr:rowOff>
    </xdr:to>
    <xdr:sp macro="" textlink="">
      <xdr:nvSpPr>
        <xdr:cNvPr id="321" name="楕円 320"/>
        <xdr:cNvSpPr/>
      </xdr:nvSpPr>
      <xdr:spPr>
        <a:xfrm>
          <a:off x="8699500" y="64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54373</xdr:rowOff>
    </xdr:from>
    <xdr:ext cx="378565" cy="259045"/>
    <xdr:sp macro="" textlink="">
      <xdr:nvSpPr>
        <xdr:cNvPr id="322" name="テキスト ボックス 321"/>
        <xdr:cNvSpPr txBox="1"/>
      </xdr:nvSpPr>
      <xdr:spPr>
        <a:xfrm>
          <a:off x="8561017" y="656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137287</xdr:rowOff>
    </xdr:from>
    <xdr:to>
      <xdr:col>41</xdr:col>
      <xdr:colOff>101600</xdr:colOff>
      <xdr:row>38</xdr:row>
      <xdr:rowOff>67437</xdr:rowOff>
    </xdr:to>
    <xdr:sp macro="" textlink="">
      <xdr:nvSpPr>
        <xdr:cNvPr id="323" name="楕円 322"/>
        <xdr:cNvSpPr/>
      </xdr:nvSpPr>
      <xdr:spPr>
        <a:xfrm>
          <a:off x="7810500" y="64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58564</xdr:rowOff>
    </xdr:from>
    <xdr:ext cx="378565" cy="259045"/>
    <xdr:sp macro="" textlink="">
      <xdr:nvSpPr>
        <xdr:cNvPr id="324" name="テキスト ボックス 323"/>
        <xdr:cNvSpPr txBox="1"/>
      </xdr:nvSpPr>
      <xdr:spPr>
        <a:xfrm>
          <a:off x="7672017" y="657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54991</xdr:rowOff>
    </xdr:from>
    <xdr:to>
      <xdr:col>36</xdr:col>
      <xdr:colOff>165100</xdr:colOff>
      <xdr:row>37</xdr:row>
      <xdr:rowOff>156591</xdr:rowOff>
    </xdr:to>
    <xdr:sp macro="" textlink="">
      <xdr:nvSpPr>
        <xdr:cNvPr id="325" name="楕円 324"/>
        <xdr:cNvSpPr/>
      </xdr:nvSpPr>
      <xdr:spPr>
        <a:xfrm>
          <a:off x="6921500" y="63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147718</xdr:rowOff>
    </xdr:from>
    <xdr:ext cx="378565" cy="259045"/>
    <xdr:sp macro="" textlink="">
      <xdr:nvSpPr>
        <xdr:cNvPr id="326" name="テキスト ボックス 325"/>
        <xdr:cNvSpPr txBox="1"/>
      </xdr:nvSpPr>
      <xdr:spPr>
        <a:xfrm>
          <a:off x="6783017" y="6491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6" name="テキスト ボックス 34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50" name="直線コネクタ 349"/>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51"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2" name="直線コネクタ 351"/>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3"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84,995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4" name="直線コネクタ 353"/>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17952</xdr:rowOff>
    </xdr:from>
    <xdr:to>
      <xdr:col>55</xdr:col>
      <xdr:colOff>0</xdr:colOff>
      <xdr:row>59</xdr:row>
      <xdr:rowOff>19304</xdr:rowOff>
    </xdr:to>
    <xdr:cxnSp macro="">
      <xdr:nvCxnSpPr>
        <xdr:cNvPr id="355" name="直線コネクタ 354"/>
        <xdr:cNvCxnSpPr/>
      </xdr:nvCxnSpPr>
      <xdr:spPr>
        <a:xfrm>
          <a:off x="9639300" y="10133502"/>
          <a:ext cx="8382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6"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7" name="フローチャート: 判断 356"/>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17952</xdr:rowOff>
    </xdr:from>
    <xdr:to>
      <xdr:col>50</xdr:col>
      <xdr:colOff>114300</xdr:colOff>
      <xdr:row>59</xdr:row>
      <xdr:rowOff>23095</xdr:rowOff>
    </xdr:to>
    <xdr:cxnSp macro="">
      <xdr:nvCxnSpPr>
        <xdr:cNvPr id="358" name="直線コネクタ 357"/>
        <xdr:cNvCxnSpPr/>
      </xdr:nvCxnSpPr>
      <xdr:spPr>
        <a:xfrm flipV="1">
          <a:off x="8750300" y="10133502"/>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9" name="フローチャート: 判断 358"/>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60" name="テキスト ボックス 359"/>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20847</xdr:rowOff>
    </xdr:from>
    <xdr:to>
      <xdr:col>45</xdr:col>
      <xdr:colOff>177800</xdr:colOff>
      <xdr:row>59</xdr:row>
      <xdr:rowOff>23095</xdr:rowOff>
    </xdr:to>
    <xdr:cxnSp macro="">
      <xdr:nvCxnSpPr>
        <xdr:cNvPr id="361" name="直線コネクタ 360"/>
        <xdr:cNvCxnSpPr/>
      </xdr:nvCxnSpPr>
      <xdr:spPr>
        <a:xfrm>
          <a:off x="7861300" y="10136397"/>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2" name="フローチャート: 判断 361"/>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3" name="テキスト ボックス 362"/>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20847</xdr:rowOff>
    </xdr:from>
    <xdr:to>
      <xdr:col>41</xdr:col>
      <xdr:colOff>50800</xdr:colOff>
      <xdr:row>59</xdr:row>
      <xdr:rowOff>21037</xdr:rowOff>
    </xdr:to>
    <xdr:cxnSp macro="">
      <xdr:nvCxnSpPr>
        <xdr:cNvPr id="364" name="直線コネクタ 363"/>
        <xdr:cNvCxnSpPr/>
      </xdr:nvCxnSpPr>
      <xdr:spPr>
        <a:xfrm flipV="1">
          <a:off x="6972300" y="1013639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5" name="フローチャート: 判断 364"/>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6" name="テキスト ボックス 365"/>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7" name="フローチャート: 判断 366"/>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8" name="テキスト ボックス 367"/>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139954</xdr:rowOff>
    </xdr:from>
    <xdr:to>
      <xdr:col>55</xdr:col>
      <xdr:colOff>50800</xdr:colOff>
      <xdr:row>59</xdr:row>
      <xdr:rowOff>70104</xdr:rowOff>
    </xdr:to>
    <xdr:sp macro="" textlink="">
      <xdr:nvSpPr>
        <xdr:cNvPr id="374" name="楕円 373"/>
        <xdr:cNvSpPr/>
      </xdr:nvSpPr>
      <xdr:spPr>
        <a:xfrm>
          <a:off x="10426700" y="100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54881</xdr:rowOff>
    </xdr:from>
    <xdr:ext cx="469744" cy="259045"/>
    <xdr:sp macro="" textlink="">
      <xdr:nvSpPr>
        <xdr:cNvPr id="375" name="農林水産業費該当値テキスト"/>
        <xdr:cNvSpPr txBox="1"/>
      </xdr:nvSpPr>
      <xdr:spPr>
        <a:xfrm>
          <a:off x="10528300" y="999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138602</xdr:rowOff>
    </xdr:from>
    <xdr:to>
      <xdr:col>50</xdr:col>
      <xdr:colOff>165100</xdr:colOff>
      <xdr:row>59</xdr:row>
      <xdr:rowOff>68752</xdr:rowOff>
    </xdr:to>
    <xdr:sp macro="" textlink="">
      <xdr:nvSpPr>
        <xdr:cNvPr id="376" name="楕円 375"/>
        <xdr:cNvSpPr/>
      </xdr:nvSpPr>
      <xdr:spPr>
        <a:xfrm>
          <a:off x="9588500" y="1008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59879</xdr:rowOff>
    </xdr:from>
    <xdr:ext cx="469744" cy="259045"/>
    <xdr:sp macro="" textlink="">
      <xdr:nvSpPr>
        <xdr:cNvPr id="377" name="テキスト ボックス 376"/>
        <xdr:cNvSpPr txBox="1"/>
      </xdr:nvSpPr>
      <xdr:spPr>
        <a:xfrm>
          <a:off x="9404428" y="1017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143745</xdr:rowOff>
    </xdr:from>
    <xdr:to>
      <xdr:col>46</xdr:col>
      <xdr:colOff>38100</xdr:colOff>
      <xdr:row>59</xdr:row>
      <xdr:rowOff>73895</xdr:rowOff>
    </xdr:to>
    <xdr:sp macro="" textlink="">
      <xdr:nvSpPr>
        <xdr:cNvPr id="378" name="楕円 377"/>
        <xdr:cNvSpPr/>
      </xdr:nvSpPr>
      <xdr:spPr>
        <a:xfrm>
          <a:off x="8699500" y="1008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65022</xdr:rowOff>
    </xdr:from>
    <xdr:ext cx="469744" cy="259045"/>
    <xdr:sp macro="" textlink="">
      <xdr:nvSpPr>
        <xdr:cNvPr id="379" name="テキスト ボックス 378"/>
        <xdr:cNvSpPr txBox="1"/>
      </xdr:nvSpPr>
      <xdr:spPr>
        <a:xfrm>
          <a:off x="8515428" y="1018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141497</xdr:rowOff>
    </xdr:from>
    <xdr:to>
      <xdr:col>41</xdr:col>
      <xdr:colOff>101600</xdr:colOff>
      <xdr:row>59</xdr:row>
      <xdr:rowOff>71647</xdr:rowOff>
    </xdr:to>
    <xdr:sp macro="" textlink="">
      <xdr:nvSpPr>
        <xdr:cNvPr id="380" name="楕円 379"/>
        <xdr:cNvSpPr/>
      </xdr:nvSpPr>
      <xdr:spPr>
        <a:xfrm>
          <a:off x="7810500" y="1008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62774</xdr:rowOff>
    </xdr:from>
    <xdr:ext cx="469744" cy="259045"/>
    <xdr:sp macro="" textlink="">
      <xdr:nvSpPr>
        <xdr:cNvPr id="381" name="テキスト ボックス 380"/>
        <xdr:cNvSpPr txBox="1"/>
      </xdr:nvSpPr>
      <xdr:spPr>
        <a:xfrm>
          <a:off x="7626428" y="1017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141687</xdr:rowOff>
    </xdr:from>
    <xdr:to>
      <xdr:col>36</xdr:col>
      <xdr:colOff>165100</xdr:colOff>
      <xdr:row>59</xdr:row>
      <xdr:rowOff>71837</xdr:rowOff>
    </xdr:to>
    <xdr:sp macro="" textlink="">
      <xdr:nvSpPr>
        <xdr:cNvPr id="382" name="楕円 381"/>
        <xdr:cNvSpPr/>
      </xdr:nvSpPr>
      <xdr:spPr>
        <a:xfrm>
          <a:off x="6921500" y="1008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62964</xdr:rowOff>
    </xdr:from>
    <xdr:ext cx="469744" cy="259045"/>
    <xdr:sp macro="" textlink="">
      <xdr:nvSpPr>
        <xdr:cNvPr id="383" name="テキスト ボックス 382"/>
        <xdr:cNvSpPr txBox="1"/>
      </xdr:nvSpPr>
      <xdr:spPr>
        <a:xfrm>
          <a:off x="6737428" y="1017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5" name="直線コネクタ 404"/>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6"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7" name="直線コネクタ 406"/>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8"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32,765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9" name="直線コネクタ 408"/>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42317</xdr:rowOff>
    </xdr:from>
    <xdr:to>
      <xdr:col>55</xdr:col>
      <xdr:colOff>0</xdr:colOff>
      <xdr:row>77</xdr:row>
      <xdr:rowOff>43734</xdr:rowOff>
    </xdr:to>
    <xdr:cxnSp macro="">
      <xdr:nvCxnSpPr>
        <xdr:cNvPr id="410" name="直線コネクタ 409"/>
        <xdr:cNvCxnSpPr/>
      </xdr:nvCxnSpPr>
      <xdr:spPr>
        <a:xfrm>
          <a:off x="9639300" y="13243967"/>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11"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2" name="フローチャート: 判断 411"/>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40396</xdr:rowOff>
    </xdr:from>
    <xdr:to>
      <xdr:col>50</xdr:col>
      <xdr:colOff>114300</xdr:colOff>
      <xdr:row>77</xdr:row>
      <xdr:rowOff>42317</xdr:rowOff>
    </xdr:to>
    <xdr:cxnSp macro="">
      <xdr:nvCxnSpPr>
        <xdr:cNvPr id="413" name="直線コネクタ 412"/>
        <xdr:cNvCxnSpPr/>
      </xdr:nvCxnSpPr>
      <xdr:spPr>
        <a:xfrm>
          <a:off x="8750300" y="13242046"/>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4" name="フローチャート: 判断 413"/>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5" name="テキスト ボックス 414"/>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40396</xdr:rowOff>
    </xdr:from>
    <xdr:to>
      <xdr:col>45</xdr:col>
      <xdr:colOff>177800</xdr:colOff>
      <xdr:row>77</xdr:row>
      <xdr:rowOff>75692</xdr:rowOff>
    </xdr:to>
    <xdr:cxnSp macro="">
      <xdr:nvCxnSpPr>
        <xdr:cNvPr id="416" name="直線コネクタ 415"/>
        <xdr:cNvCxnSpPr/>
      </xdr:nvCxnSpPr>
      <xdr:spPr>
        <a:xfrm flipV="1">
          <a:off x="7861300" y="13242046"/>
          <a:ext cx="8890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7" name="フローチャート: 判断 416"/>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8" name="テキスト ボックス 417"/>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75692</xdr:rowOff>
    </xdr:from>
    <xdr:to>
      <xdr:col>41</xdr:col>
      <xdr:colOff>50800</xdr:colOff>
      <xdr:row>77</xdr:row>
      <xdr:rowOff>141804</xdr:rowOff>
    </xdr:to>
    <xdr:cxnSp macro="">
      <xdr:nvCxnSpPr>
        <xdr:cNvPr id="419" name="直線コネクタ 418"/>
        <xdr:cNvCxnSpPr/>
      </xdr:nvCxnSpPr>
      <xdr:spPr>
        <a:xfrm flipV="1">
          <a:off x="6972300" y="13277342"/>
          <a:ext cx="889000" cy="6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20" name="フローチャート: 判断 419"/>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21" name="テキスト ボックス 420"/>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2" name="フローチャート: 判断 421"/>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3" name="テキスト ボックス 422"/>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164384</xdr:rowOff>
    </xdr:from>
    <xdr:to>
      <xdr:col>55</xdr:col>
      <xdr:colOff>50800</xdr:colOff>
      <xdr:row>77</xdr:row>
      <xdr:rowOff>94534</xdr:rowOff>
    </xdr:to>
    <xdr:sp macro="" textlink="">
      <xdr:nvSpPr>
        <xdr:cNvPr id="429" name="楕円 428"/>
        <xdr:cNvSpPr/>
      </xdr:nvSpPr>
      <xdr:spPr>
        <a:xfrm>
          <a:off x="10426700" y="1319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142811</xdr:rowOff>
    </xdr:from>
    <xdr:ext cx="469744" cy="259045"/>
    <xdr:sp macro="" textlink="">
      <xdr:nvSpPr>
        <xdr:cNvPr id="430" name="商工費該当値テキスト"/>
        <xdr:cNvSpPr txBox="1"/>
      </xdr:nvSpPr>
      <xdr:spPr>
        <a:xfrm>
          <a:off x="10528300" y="1317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162967</xdr:rowOff>
    </xdr:from>
    <xdr:to>
      <xdr:col>50</xdr:col>
      <xdr:colOff>165100</xdr:colOff>
      <xdr:row>77</xdr:row>
      <xdr:rowOff>93117</xdr:rowOff>
    </xdr:to>
    <xdr:sp macro="" textlink="">
      <xdr:nvSpPr>
        <xdr:cNvPr id="431" name="楕円 430"/>
        <xdr:cNvSpPr/>
      </xdr:nvSpPr>
      <xdr:spPr>
        <a:xfrm>
          <a:off x="9588500" y="1319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84244</xdr:rowOff>
    </xdr:from>
    <xdr:ext cx="469744" cy="259045"/>
    <xdr:sp macro="" textlink="">
      <xdr:nvSpPr>
        <xdr:cNvPr id="432" name="テキスト ボックス 431"/>
        <xdr:cNvSpPr txBox="1"/>
      </xdr:nvSpPr>
      <xdr:spPr>
        <a:xfrm>
          <a:off x="9404428" y="132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161046</xdr:rowOff>
    </xdr:from>
    <xdr:to>
      <xdr:col>46</xdr:col>
      <xdr:colOff>38100</xdr:colOff>
      <xdr:row>77</xdr:row>
      <xdr:rowOff>91196</xdr:rowOff>
    </xdr:to>
    <xdr:sp macro="" textlink="">
      <xdr:nvSpPr>
        <xdr:cNvPr id="433" name="楕円 432"/>
        <xdr:cNvSpPr/>
      </xdr:nvSpPr>
      <xdr:spPr>
        <a:xfrm>
          <a:off x="8699500" y="131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82323</xdr:rowOff>
    </xdr:from>
    <xdr:ext cx="469744" cy="259045"/>
    <xdr:sp macro="" textlink="">
      <xdr:nvSpPr>
        <xdr:cNvPr id="434" name="テキスト ボックス 433"/>
        <xdr:cNvSpPr txBox="1"/>
      </xdr:nvSpPr>
      <xdr:spPr>
        <a:xfrm>
          <a:off x="8515428" y="1328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24892</xdr:rowOff>
    </xdr:from>
    <xdr:to>
      <xdr:col>41</xdr:col>
      <xdr:colOff>101600</xdr:colOff>
      <xdr:row>77</xdr:row>
      <xdr:rowOff>126492</xdr:rowOff>
    </xdr:to>
    <xdr:sp macro="" textlink="">
      <xdr:nvSpPr>
        <xdr:cNvPr id="435" name="楕円 434"/>
        <xdr:cNvSpPr/>
      </xdr:nvSpPr>
      <xdr:spPr>
        <a:xfrm>
          <a:off x="7810500" y="132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117619</xdr:rowOff>
    </xdr:from>
    <xdr:ext cx="469744" cy="259045"/>
    <xdr:sp macro="" textlink="">
      <xdr:nvSpPr>
        <xdr:cNvPr id="436" name="テキスト ボックス 435"/>
        <xdr:cNvSpPr txBox="1"/>
      </xdr:nvSpPr>
      <xdr:spPr>
        <a:xfrm>
          <a:off x="7626428" y="1331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91004</xdr:rowOff>
    </xdr:from>
    <xdr:to>
      <xdr:col>36</xdr:col>
      <xdr:colOff>165100</xdr:colOff>
      <xdr:row>78</xdr:row>
      <xdr:rowOff>21154</xdr:rowOff>
    </xdr:to>
    <xdr:sp macro="" textlink="">
      <xdr:nvSpPr>
        <xdr:cNvPr id="437" name="楕円 436"/>
        <xdr:cNvSpPr/>
      </xdr:nvSpPr>
      <xdr:spPr>
        <a:xfrm>
          <a:off x="6921500" y="1329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12281</xdr:rowOff>
    </xdr:from>
    <xdr:ext cx="469744" cy="259045"/>
    <xdr:sp macro="" textlink="">
      <xdr:nvSpPr>
        <xdr:cNvPr id="438" name="テキスト ボックス 437"/>
        <xdr:cNvSpPr txBox="1"/>
      </xdr:nvSpPr>
      <xdr:spPr>
        <a:xfrm>
          <a:off x="6737428" y="1338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2" name="テキスト ボックス 45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60" name="直線コネクタ 459"/>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61"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2" name="直線コネクタ 461"/>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3"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245,482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4" name="直線コネクタ 463"/>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61711</xdr:rowOff>
    </xdr:from>
    <xdr:to>
      <xdr:col>55</xdr:col>
      <xdr:colOff>0</xdr:colOff>
      <xdr:row>97</xdr:row>
      <xdr:rowOff>107011</xdr:rowOff>
    </xdr:to>
    <xdr:cxnSp macro="">
      <xdr:nvCxnSpPr>
        <xdr:cNvPr id="465" name="直線コネクタ 464"/>
        <xdr:cNvCxnSpPr/>
      </xdr:nvCxnSpPr>
      <xdr:spPr>
        <a:xfrm flipV="1">
          <a:off x="9639300" y="16692361"/>
          <a:ext cx="838200" cy="4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6" name="土木費平均値テキスト"/>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7" name="フローチャート: 判断 466"/>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101076</xdr:rowOff>
    </xdr:from>
    <xdr:to>
      <xdr:col>50</xdr:col>
      <xdr:colOff>114300</xdr:colOff>
      <xdr:row>97</xdr:row>
      <xdr:rowOff>107011</xdr:rowOff>
    </xdr:to>
    <xdr:cxnSp macro="">
      <xdr:nvCxnSpPr>
        <xdr:cNvPr id="468" name="直線コネクタ 467"/>
        <xdr:cNvCxnSpPr/>
      </xdr:nvCxnSpPr>
      <xdr:spPr>
        <a:xfrm>
          <a:off x="8750300" y="16731726"/>
          <a:ext cx="889000" cy="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9" name="フローチャート: 判断 468"/>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70" name="テキスト ボックス 469"/>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101076</xdr:rowOff>
    </xdr:from>
    <xdr:to>
      <xdr:col>45</xdr:col>
      <xdr:colOff>177800</xdr:colOff>
      <xdr:row>97</xdr:row>
      <xdr:rowOff>127214</xdr:rowOff>
    </xdr:to>
    <xdr:cxnSp macro="">
      <xdr:nvCxnSpPr>
        <xdr:cNvPr id="471" name="直線コネクタ 470"/>
        <xdr:cNvCxnSpPr/>
      </xdr:nvCxnSpPr>
      <xdr:spPr>
        <a:xfrm flipV="1">
          <a:off x="7861300" y="16731726"/>
          <a:ext cx="889000" cy="2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2" name="フローチャート: 判断 471"/>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73" name="テキスト ボックス 472"/>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107508</xdr:rowOff>
    </xdr:from>
    <xdr:to>
      <xdr:col>41</xdr:col>
      <xdr:colOff>50800</xdr:colOff>
      <xdr:row>97</xdr:row>
      <xdr:rowOff>127214</xdr:rowOff>
    </xdr:to>
    <xdr:cxnSp macro="">
      <xdr:nvCxnSpPr>
        <xdr:cNvPr id="474" name="直線コネクタ 473"/>
        <xdr:cNvCxnSpPr/>
      </xdr:nvCxnSpPr>
      <xdr:spPr>
        <a:xfrm>
          <a:off x="6972300" y="16738158"/>
          <a:ext cx="8890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5" name="フローチャート: 判断 474"/>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6" name="テキスト ボックス 475"/>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7" name="フローチャート: 判断 476"/>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8" name="テキスト ボックス 477"/>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10911</xdr:rowOff>
    </xdr:from>
    <xdr:to>
      <xdr:col>55</xdr:col>
      <xdr:colOff>50800</xdr:colOff>
      <xdr:row>97</xdr:row>
      <xdr:rowOff>112511</xdr:rowOff>
    </xdr:to>
    <xdr:sp macro="" textlink="">
      <xdr:nvSpPr>
        <xdr:cNvPr id="484" name="楕円 483"/>
        <xdr:cNvSpPr/>
      </xdr:nvSpPr>
      <xdr:spPr>
        <a:xfrm>
          <a:off x="10426700" y="1664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33788</xdr:rowOff>
    </xdr:from>
    <xdr:ext cx="534377" cy="259045"/>
    <xdr:sp macro="" textlink="">
      <xdr:nvSpPr>
        <xdr:cNvPr id="485" name="土木費該当値テキスト"/>
        <xdr:cNvSpPr txBox="1"/>
      </xdr:nvSpPr>
      <xdr:spPr>
        <a:xfrm>
          <a:off x="10528300" y="1649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56211</xdr:rowOff>
    </xdr:from>
    <xdr:to>
      <xdr:col>50</xdr:col>
      <xdr:colOff>165100</xdr:colOff>
      <xdr:row>97</xdr:row>
      <xdr:rowOff>157811</xdr:rowOff>
    </xdr:to>
    <xdr:sp macro="" textlink="">
      <xdr:nvSpPr>
        <xdr:cNvPr id="486" name="楕円 485"/>
        <xdr:cNvSpPr/>
      </xdr:nvSpPr>
      <xdr:spPr>
        <a:xfrm>
          <a:off x="9588500" y="1668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2888</xdr:rowOff>
    </xdr:from>
    <xdr:ext cx="534377" cy="259045"/>
    <xdr:sp macro="" textlink="">
      <xdr:nvSpPr>
        <xdr:cNvPr id="487" name="テキスト ボックス 486"/>
        <xdr:cNvSpPr txBox="1"/>
      </xdr:nvSpPr>
      <xdr:spPr>
        <a:xfrm>
          <a:off x="9372111" y="1646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50276</xdr:rowOff>
    </xdr:from>
    <xdr:to>
      <xdr:col>46</xdr:col>
      <xdr:colOff>38100</xdr:colOff>
      <xdr:row>97</xdr:row>
      <xdr:rowOff>151876</xdr:rowOff>
    </xdr:to>
    <xdr:sp macro="" textlink="">
      <xdr:nvSpPr>
        <xdr:cNvPr id="488" name="楕円 487"/>
        <xdr:cNvSpPr/>
      </xdr:nvSpPr>
      <xdr:spPr>
        <a:xfrm>
          <a:off x="8699500" y="1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168403</xdr:rowOff>
    </xdr:from>
    <xdr:ext cx="534377" cy="259045"/>
    <xdr:sp macro="" textlink="">
      <xdr:nvSpPr>
        <xdr:cNvPr id="489" name="テキスト ボックス 488"/>
        <xdr:cNvSpPr txBox="1"/>
      </xdr:nvSpPr>
      <xdr:spPr>
        <a:xfrm>
          <a:off x="8483111" y="1645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76414</xdr:rowOff>
    </xdr:from>
    <xdr:to>
      <xdr:col>41</xdr:col>
      <xdr:colOff>101600</xdr:colOff>
      <xdr:row>98</xdr:row>
      <xdr:rowOff>6564</xdr:rowOff>
    </xdr:to>
    <xdr:sp macro="" textlink="">
      <xdr:nvSpPr>
        <xdr:cNvPr id="490" name="楕円 489"/>
        <xdr:cNvSpPr/>
      </xdr:nvSpPr>
      <xdr:spPr>
        <a:xfrm>
          <a:off x="7810500" y="1670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169141</xdr:rowOff>
    </xdr:from>
    <xdr:ext cx="534377" cy="259045"/>
    <xdr:sp macro="" textlink="">
      <xdr:nvSpPr>
        <xdr:cNvPr id="491" name="テキスト ボックス 490"/>
        <xdr:cNvSpPr txBox="1"/>
      </xdr:nvSpPr>
      <xdr:spPr>
        <a:xfrm>
          <a:off x="7594111" y="1679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56708</xdr:rowOff>
    </xdr:from>
    <xdr:to>
      <xdr:col>36</xdr:col>
      <xdr:colOff>165100</xdr:colOff>
      <xdr:row>97</xdr:row>
      <xdr:rowOff>158308</xdr:rowOff>
    </xdr:to>
    <xdr:sp macro="" textlink="">
      <xdr:nvSpPr>
        <xdr:cNvPr id="492" name="楕円 491"/>
        <xdr:cNvSpPr/>
      </xdr:nvSpPr>
      <xdr:spPr>
        <a:xfrm>
          <a:off x="6921500" y="1668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149435</xdr:rowOff>
    </xdr:from>
    <xdr:ext cx="534377" cy="259045"/>
    <xdr:sp macro="" textlink="">
      <xdr:nvSpPr>
        <xdr:cNvPr id="493" name="テキスト ボックス 492"/>
        <xdr:cNvSpPr txBox="1"/>
      </xdr:nvSpPr>
      <xdr:spPr>
        <a:xfrm>
          <a:off x="6705111" y="1678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6" name="直線コネクタ 515"/>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7"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8" name="直線コネクタ 517"/>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9"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33,467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20" name="直線コネクタ 519"/>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149073</xdr:rowOff>
    </xdr:from>
    <xdr:to>
      <xdr:col>85</xdr:col>
      <xdr:colOff>127000</xdr:colOff>
      <xdr:row>38</xdr:row>
      <xdr:rowOff>85385</xdr:rowOff>
    </xdr:to>
    <xdr:cxnSp macro="">
      <xdr:nvCxnSpPr>
        <xdr:cNvPr id="521" name="直線コネクタ 520"/>
        <xdr:cNvCxnSpPr/>
      </xdr:nvCxnSpPr>
      <xdr:spPr>
        <a:xfrm>
          <a:off x="15481300" y="6492723"/>
          <a:ext cx="838200" cy="10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2"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3" name="フローチャート: 判断 522"/>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149073</xdr:rowOff>
    </xdr:from>
    <xdr:to>
      <xdr:col>81</xdr:col>
      <xdr:colOff>50800</xdr:colOff>
      <xdr:row>38</xdr:row>
      <xdr:rowOff>80218</xdr:rowOff>
    </xdr:to>
    <xdr:cxnSp macro="">
      <xdr:nvCxnSpPr>
        <xdr:cNvPr id="524" name="直線コネクタ 523"/>
        <xdr:cNvCxnSpPr/>
      </xdr:nvCxnSpPr>
      <xdr:spPr>
        <a:xfrm flipV="1">
          <a:off x="14592300" y="6492723"/>
          <a:ext cx="889000" cy="10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5" name="フローチャート: 判断 524"/>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6" name="テキスト ボックス 525"/>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162880</xdr:rowOff>
    </xdr:from>
    <xdr:to>
      <xdr:col>76</xdr:col>
      <xdr:colOff>114300</xdr:colOff>
      <xdr:row>38</xdr:row>
      <xdr:rowOff>80218</xdr:rowOff>
    </xdr:to>
    <xdr:cxnSp macro="">
      <xdr:nvCxnSpPr>
        <xdr:cNvPr id="527" name="直線コネクタ 526"/>
        <xdr:cNvCxnSpPr/>
      </xdr:nvCxnSpPr>
      <xdr:spPr>
        <a:xfrm>
          <a:off x="13703300" y="6335080"/>
          <a:ext cx="889000" cy="26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8" name="フローチャート: 判断 527"/>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9" name="テキスト ボックス 528"/>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162880</xdr:rowOff>
    </xdr:from>
    <xdr:to>
      <xdr:col>71</xdr:col>
      <xdr:colOff>177800</xdr:colOff>
      <xdr:row>38</xdr:row>
      <xdr:rowOff>103124</xdr:rowOff>
    </xdr:to>
    <xdr:cxnSp macro="">
      <xdr:nvCxnSpPr>
        <xdr:cNvPr id="530" name="直線コネクタ 529"/>
        <xdr:cNvCxnSpPr/>
      </xdr:nvCxnSpPr>
      <xdr:spPr>
        <a:xfrm flipV="1">
          <a:off x="12814300" y="6335080"/>
          <a:ext cx="889000" cy="28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31" name="フローチャート: 判断 530"/>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1764</xdr:rowOff>
    </xdr:from>
    <xdr:ext cx="534377" cy="259045"/>
    <xdr:sp macro="" textlink="">
      <xdr:nvSpPr>
        <xdr:cNvPr id="532" name="テキスト ボックス 531"/>
        <xdr:cNvSpPr txBox="1"/>
      </xdr:nvSpPr>
      <xdr:spPr>
        <a:xfrm>
          <a:off x="13436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3" name="フローチャート: 判断 532"/>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4" name="テキスト ボックス 533"/>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34585</xdr:rowOff>
    </xdr:from>
    <xdr:to>
      <xdr:col>85</xdr:col>
      <xdr:colOff>177800</xdr:colOff>
      <xdr:row>38</xdr:row>
      <xdr:rowOff>136185</xdr:rowOff>
    </xdr:to>
    <xdr:sp macro="" textlink="">
      <xdr:nvSpPr>
        <xdr:cNvPr id="540" name="楕円 539"/>
        <xdr:cNvSpPr/>
      </xdr:nvSpPr>
      <xdr:spPr>
        <a:xfrm>
          <a:off x="16268700" y="654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13012</xdr:rowOff>
    </xdr:from>
    <xdr:ext cx="534377" cy="259045"/>
    <xdr:sp macro="" textlink="">
      <xdr:nvSpPr>
        <xdr:cNvPr id="541" name="消防費該当値テキスト"/>
        <xdr:cNvSpPr txBox="1"/>
      </xdr:nvSpPr>
      <xdr:spPr>
        <a:xfrm>
          <a:off x="16370300" y="652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98273</xdr:rowOff>
    </xdr:from>
    <xdr:to>
      <xdr:col>81</xdr:col>
      <xdr:colOff>101600</xdr:colOff>
      <xdr:row>38</xdr:row>
      <xdr:rowOff>28423</xdr:rowOff>
    </xdr:to>
    <xdr:sp macro="" textlink="">
      <xdr:nvSpPr>
        <xdr:cNvPr id="542" name="楕円 541"/>
        <xdr:cNvSpPr/>
      </xdr:nvSpPr>
      <xdr:spPr>
        <a:xfrm>
          <a:off x="15430500" y="64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19549</xdr:rowOff>
    </xdr:from>
    <xdr:ext cx="534377" cy="259045"/>
    <xdr:sp macro="" textlink="">
      <xdr:nvSpPr>
        <xdr:cNvPr id="543" name="テキスト ボックス 542"/>
        <xdr:cNvSpPr txBox="1"/>
      </xdr:nvSpPr>
      <xdr:spPr>
        <a:xfrm>
          <a:off x="15214111" y="653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29418</xdr:rowOff>
    </xdr:from>
    <xdr:to>
      <xdr:col>76</xdr:col>
      <xdr:colOff>165100</xdr:colOff>
      <xdr:row>38</xdr:row>
      <xdr:rowOff>131018</xdr:rowOff>
    </xdr:to>
    <xdr:sp macro="" textlink="">
      <xdr:nvSpPr>
        <xdr:cNvPr id="544" name="楕円 543"/>
        <xdr:cNvSpPr/>
      </xdr:nvSpPr>
      <xdr:spPr>
        <a:xfrm>
          <a:off x="14541500" y="65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122145</xdr:rowOff>
    </xdr:from>
    <xdr:ext cx="534377" cy="259045"/>
    <xdr:sp macro="" textlink="">
      <xdr:nvSpPr>
        <xdr:cNvPr id="545" name="テキスト ボックス 544"/>
        <xdr:cNvSpPr txBox="1"/>
      </xdr:nvSpPr>
      <xdr:spPr>
        <a:xfrm>
          <a:off x="14325111" y="663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112080</xdr:rowOff>
    </xdr:from>
    <xdr:to>
      <xdr:col>72</xdr:col>
      <xdr:colOff>38100</xdr:colOff>
      <xdr:row>37</xdr:row>
      <xdr:rowOff>42230</xdr:rowOff>
    </xdr:to>
    <xdr:sp macro="" textlink="">
      <xdr:nvSpPr>
        <xdr:cNvPr id="546" name="楕円 545"/>
        <xdr:cNvSpPr/>
      </xdr:nvSpPr>
      <xdr:spPr>
        <a:xfrm>
          <a:off x="13652500" y="628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58757</xdr:rowOff>
    </xdr:from>
    <xdr:ext cx="534377" cy="259045"/>
    <xdr:sp macro="" textlink="">
      <xdr:nvSpPr>
        <xdr:cNvPr id="547" name="テキスト ボックス 546"/>
        <xdr:cNvSpPr txBox="1"/>
      </xdr:nvSpPr>
      <xdr:spPr>
        <a:xfrm>
          <a:off x="13436111" y="605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52324</xdr:rowOff>
    </xdr:from>
    <xdr:to>
      <xdr:col>67</xdr:col>
      <xdr:colOff>101600</xdr:colOff>
      <xdr:row>38</xdr:row>
      <xdr:rowOff>153924</xdr:rowOff>
    </xdr:to>
    <xdr:sp macro="" textlink="">
      <xdr:nvSpPr>
        <xdr:cNvPr id="548" name="楕円 547"/>
        <xdr:cNvSpPr/>
      </xdr:nvSpPr>
      <xdr:spPr>
        <a:xfrm>
          <a:off x="12763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145051</xdr:rowOff>
    </xdr:from>
    <xdr:ext cx="534377" cy="259045"/>
    <xdr:sp macro="" textlink="">
      <xdr:nvSpPr>
        <xdr:cNvPr id="549" name="テキスト ボックス 548"/>
        <xdr:cNvSpPr txBox="1"/>
      </xdr:nvSpPr>
      <xdr:spPr>
        <a:xfrm>
          <a:off x="12547111" y="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4" name="直線コネクタ 573"/>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5"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6" name="直線コネクタ 575"/>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7"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92,001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8" name="直線コネクタ 577"/>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132252</xdr:rowOff>
    </xdr:from>
    <xdr:to>
      <xdr:col>85</xdr:col>
      <xdr:colOff>127000</xdr:colOff>
      <xdr:row>57</xdr:row>
      <xdr:rowOff>141033</xdr:rowOff>
    </xdr:to>
    <xdr:cxnSp macro="">
      <xdr:nvCxnSpPr>
        <xdr:cNvPr id="579" name="直線コネクタ 578"/>
        <xdr:cNvCxnSpPr/>
      </xdr:nvCxnSpPr>
      <xdr:spPr>
        <a:xfrm>
          <a:off x="15481300" y="9733452"/>
          <a:ext cx="838200" cy="18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80" name="教育費平均値テキスト"/>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81" name="フローチャート: 判断 580"/>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132252</xdr:rowOff>
    </xdr:from>
    <xdr:to>
      <xdr:col>81</xdr:col>
      <xdr:colOff>50800</xdr:colOff>
      <xdr:row>57</xdr:row>
      <xdr:rowOff>125660</xdr:rowOff>
    </xdr:to>
    <xdr:cxnSp macro="">
      <xdr:nvCxnSpPr>
        <xdr:cNvPr id="582" name="直線コネクタ 581"/>
        <xdr:cNvCxnSpPr/>
      </xdr:nvCxnSpPr>
      <xdr:spPr>
        <a:xfrm flipV="1">
          <a:off x="14592300" y="9733452"/>
          <a:ext cx="889000" cy="1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3" name="フローチャート: 判断 582"/>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4" name="テキスト ボックス 583"/>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159950</xdr:rowOff>
    </xdr:from>
    <xdr:to>
      <xdr:col>76</xdr:col>
      <xdr:colOff>114300</xdr:colOff>
      <xdr:row>57</xdr:row>
      <xdr:rowOff>125660</xdr:rowOff>
    </xdr:to>
    <xdr:cxnSp macro="">
      <xdr:nvCxnSpPr>
        <xdr:cNvPr id="585" name="直線コネクタ 584"/>
        <xdr:cNvCxnSpPr/>
      </xdr:nvCxnSpPr>
      <xdr:spPr>
        <a:xfrm>
          <a:off x="13703300" y="9589700"/>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6" name="フローチャート: 判断 585"/>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7" name="テキスト ボックス 586"/>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159950</xdr:rowOff>
    </xdr:from>
    <xdr:to>
      <xdr:col>71</xdr:col>
      <xdr:colOff>177800</xdr:colOff>
      <xdr:row>56</xdr:row>
      <xdr:rowOff>160903</xdr:rowOff>
    </xdr:to>
    <xdr:cxnSp macro="">
      <xdr:nvCxnSpPr>
        <xdr:cNvPr id="588" name="直線コネクタ 587"/>
        <xdr:cNvCxnSpPr/>
      </xdr:nvCxnSpPr>
      <xdr:spPr>
        <a:xfrm flipV="1">
          <a:off x="12814300" y="9589700"/>
          <a:ext cx="889000" cy="17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9" name="フローチャート: 判断 588"/>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12025</xdr:rowOff>
    </xdr:from>
    <xdr:ext cx="534377" cy="259045"/>
    <xdr:sp macro="" textlink="">
      <xdr:nvSpPr>
        <xdr:cNvPr id="590" name="テキスト ボックス 589"/>
        <xdr:cNvSpPr txBox="1"/>
      </xdr:nvSpPr>
      <xdr:spPr>
        <a:xfrm>
          <a:off x="13436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91" name="フローチャート: 判断 590"/>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2" name="テキスト ボックス 591"/>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90233</xdr:rowOff>
    </xdr:from>
    <xdr:to>
      <xdr:col>85</xdr:col>
      <xdr:colOff>177800</xdr:colOff>
      <xdr:row>58</xdr:row>
      <xdr:rowOff>20383</xdr:rowOff>
    </xdr:to>
    <xdr:sp macro="" textlink="">
      <xdr:nvSpPr>
        <xdr:cNvPr id="598" name="楕円 597"/>
        <xdr:cNvSpPr/>
      </xdr:nvSpPr>
      <xdr:spPr>
        <a:xfrm>
          <a:off x="16268700" y="986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68660</xdr:rowOff>
    </xdr:from>
    <xdr:ext cx="534377" cy="259045"/>
    <xdr:sp macro="" textlink="">
      <xdr:nvSpPr>
        <xdr:cNvPr id="599" name="教育費該当値テキスト"/>
        <xdr:cNvSpPr txBox="1"/>
      </xdr:nvSpPr>
      <xdr:spPr>
        <a:xfrm>
          <a:off x="16370300" y="98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81452</xdr:rowOff>
    </xdr:from>
    <xdr:to>
      <xdr:col>81</xdr:col>
      <xdr:colOff>101600</xdr:colOff>
      <xdr:row>57</xdr:row>
      <xdr:rowOff>11602</xdr:rowOff>
    </xdr:to>
    <xdr:sp macro="" textlink="">
      <xdr:nvSpPr>
        <xdr:cNvPr id="600" name="楕円 599"/>
        <xdr:cNvSpPr/>
      </xdr:nvSpPr>
      <xdr:spPr>
        <a:xfrm>
          <a:off x="15430500" y="96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2729</xdr:rowOff>
    </xdr:from>
    <xdr:ext cx="534377" cy="259045"/>
    <xdr:sp macro="" textlink="">
      <xdr:nvSpPr>
        <xdr:cNvPr id="601" name="テキスト ボックス 600"/>
        <xdr:cNvSpPr txBox="1"/>
      </xdr:nvSpPr>
      <xdr:spPr>
        <a:xfrm>
          <a:off x="15214111" y="977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74860</xdr:rowOff>
    </xdr:from>
    <xdr:to>
      <xdr:col>76</xdr:col>
      <xdr:colOff>165100</xdr:colOff>
      <xdr:row>58</xdr:row>
      <xdr:rowOff>5010</xdr:rowOff>
    </xdr:to>
    <xdr:sp macro="" textlink="">
      <xdr:nvSpPr>
        <xdr:cNvPr id="602" name="楕円 601"/>
        <xdr:cNvSpPr/>
      </xdr:nvSpPr>
      <xdr:spPr>
        <a:xfrm>
          <a:off x="14541500" y="98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167587</xdr:rowOff>
    </xdr:from>
    <xdr:ext cx="534377" cy="259045"/>
    <xdr:sp macro="" textlink="">
      <xdr:nvSpPr>
        <xdr:cNvPr id="603" name="テキスト ボックス 602"/>
        <xdr:cNvSpPr txBox="1"/>
      </xdr:nvSpPr>
      <xdr:spPr>
        <a:xfrm>
          <a:off x="14325111" y="99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109150</xdr:rowOff>
    </xdr:from>
    <xdr:to>
      <xdr:col>72</xdr:col>
      <xdr:colOff>38100</xdr:colOff>
      <xdr:row>56</xdr:row>
      <xdr:rowOff>39300</xdr:rowOff>
    </xdr:to>
    <xdr:sp macro="" textlink="">
      <xdr:nvSpPr>
        <xdr:cNvPr id="604" name="楕円 603"/>
        <xdr:cNvSpPr/>
      </xdr:nvSpPr>
      <xdr:spPr>
        <a:xfrm>
          <a:off x="13652500" y="95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55827</xdr:rowOff>
    </xdr:from>
    <xdr:ext cx="534377" cy="259045"/>
    <xdr:sp macro="" textlink="">
      <xdr:nvSpPr>
        <xdr:cNvPr id="605" name="テキスト ボックス 604"/>
        <xdr:cNvSpPr txBox="1"/>
      </xdr:nvSpPr>
      <xdr:spPr>
        <a:xfrm>
          <a:off x="13436111" y="931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110103</xdr:rowOff>
    </xdr:from>
    <xdr:to>
      <xdr:col>67</xdr:col>
      <xdr:colOff>101600</xdr:colOff>
      <xdr:row>57</xdr:row>
      <xdr:rowOff>40253</xdr:rowOff>
    </xdr:to>
    <xdr:sp macro="" textlink="">
      <xdr:nvSpPr>
        <xdr:cNvPr id="606" name="楕円 605"/>
        <xdr:cNvSpPr/>
      </xdr:nvSpPr>
      <xdr:spPr>
        <a:xfrm>
          <a:off x="12763500" y="971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31380</xdr:rowOff>
    </xdr:from>
    <xdr:ext cx="534377" cy="259045"/>
    <xdr:sp macro="" textlink="">
      <xdr:nvSpPr>
        <xdr:cNvPr id="607" name="テキスト ボックス 606"/>
        <xdr:cNvSpPr txBox="1"/>
      </xdr:nvSpPr>
      <xdr:spPr>
        <a:xfrm>
          <a:off x="12547111" y="980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31" name="直線コネクタ 630"/>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4"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38,251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5" name="直線コネクタ 634"/>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50927</xdr:rowOff>
    </xdr:from>
    <xdr:to>
      <xdr:col>85</xdr:col>
      <xdr:colOff>127000</xdr:colOff>
      <xdr:row>79</xdr:row>
      <xdr:rowOff>44450</xdr:rowOff>
    </xdr:to>
    <xdr:cxnSp macro="">
      <xdr:nvCxnSpPr>
        <xdr:cNvPr id="636" name="直線コネクタ 635"/>
        <xdr:cNvCxnSpPr/>
      </xdr:nvCxnSpPr>
      <xdr:spPr>
        <a:xfrm flipV="1">
          <a:off x="15481300" y="13424027"/>
          <a:ext cx="838200" cy="1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80129</xdr:rowOff>
    </xdr:from>
    <xdr:ext cx="469744" cy="259045"/>
    <xdr:sp macro="" textlink="">
      <xdr:nvSpPr>
        <xdr:cNvPr id="637" name="災害復旧費平均値テキスト"/>
        <xdr:cNvSpPr txBox="1"/>
      </xdr:nvSpPr>
      <xdr:spPr>
        <a:xfrm>
          <a:off x="16370300" y="1345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8" name="フローチャート: 判断 637"/>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40" name="フローチャート: 判断 639"/>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41" name="テキスト ボックス 640"/>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3" name="フローチャート: 判断 642"/>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4" name="テキスト ボックス 643"/>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6" name="フローチャート: 判断 645"/>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7" name="テキスト ボックス 646"/>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8" name="フローチャート: 判断 647"/>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9" name="テキスト ボックス 648"/>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xdr:rowOff>
    </xdr:from>
    <xdr:to>
      <xdr:col>85</xdr:col>
      <xdr:colOff>177800</xdr:colOff>
      <xdr:row>78</xdr:row>
      <xdr:rowOff>101727</xdr:rowOff>
    </xdr:to>
    <xdr:sp macro="" textlink="">
      <xdr:nvSpPr>
        <xdr:cNvPr id="655" name="楕円 654"/>
        <xdr:cNvSpPr/>
      </xdr:nvSpPr>
      <xdr:spPr>
        <a:xfrm>
          <a:off x="16268700" y="133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23004</xdr:rowOff>
    </xdr:from>
    <xdr:ext cx="469744" cy="259045"/>
    <xdr:sp macro="" textlink="">
      <xdr:nvSpPr>
        <xdr:cNvPr id="656" name="災害復旧費該当値テキスト"/>
        <xdr:cNvSpPr txBox="1"/>
      </xdr:nvSpPr>
      <xdr:spPr>
        <a:xfrm>
          <a:off x="16370300" y="1322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6" name="テキスト ボックス 675"/>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6" name="テキスト ボックス 68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8" name="テキスト ボックス 687"/>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2" name="直線コネクタ 691"/>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3"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4" name="直線コネクタ 693"/>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5"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107,002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6" name="直線コネクタ 695"/>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27657</xdr:rowOff>
    </xdr:from>
    <xdr:to>
      <xdr:col>85</xdr:col>
      <xdr:colOff>127000</xdr:colOff>
      <xdr:row>97</xdr:row>
      <xdr:rowOff>54032</xdr:rowOff>
    </xdr:to>
    <xdr:cxnSp macro="">
      <xdr:nvCxnSpPr>
        <xdr:cNvPr id="697" name="直線コネクタ 696"/>
        <xdr:cNvCxnSpPr/>
      </xdr:nvCxnSpPr>
      <xdr:spPr>
        <a:xfrm>
          <a:off x="15481300" y="16658307"/>
          <a:ext cx="838200" cy="2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8"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9" name="フローチャート: 判断 698"/>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70977</xdr:rowOff>
    </xdr:from>
    <xdr:to>
      <xdr:col>81</xdr:col>
      <xdr:colOff>50800</xdr:colOff>
      <xdr:row>97</xdr:row>
      <xdr:rowOff>27657</xdr:rowOff>
    </xdr:to>
    <xdr:cxnSp macro="">
      <xdr:nvCxnSpPr>
        <xdr:cNvPr id="700" name="直線コネクタ 699"/>
        <xdr:cNvCxnSpPr/>
      </xdr:nvCxnSpPr>
      <xdr:spPr>
        <a:xfrm>
          <a:off x="14592300" y="16530177"/>
          <a:ext cx="889000" cy="1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701" name="フローチャート: 判断 700"/>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2" name="テキスト ボックス 701"/>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70977</xdr:rowOff>
    </xdr:from>
    <xdr:to>
      <xdr:col>76</xdr:col>
      <xdr:colOff>114300</xdr:colOff>
      <xdr:row>96</xdr:row>
      <xdr:rowOff>144400</xdr:rowOff>
    </xdr:to>
    <xdr:cxnSp macro="">
      <xdr:nvCxnSpPr>
        <xdr:cNvPr id="703" name="直線コネクタ 702"/>
        <xdr:cNvCxnSpPr/>
      </xdr:nvCxnSpPr>
      <xdr:spPr>
        <a:xfrm flipV="1">
          <a:off x="13703300" y="16530177"/>
          <a:ext cx="889000" cy="7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4" name="フローチャート: 判断 703"/>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5" name="テキスト ボックス 704"/>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144400</xdr:rowOff>
    </xdr:from>
    <xdr:to>
      <xdr:col>71</xdr:col>
      <xdr:colOff>177800</xdr:colOff>
      <xdr:row>96</xdr:row>
      <xdr:rowOff>148972</xdr:rowOff>
    </xdr:to>
    <xdr:cxnSp macro="">
      <xdr:nvCxnSpPr>
        <xdr:cNvPr id="706" name="直線コネクタ 705"/>
        <xdr:cNvCxnSpPr/>
      </xdr:nvCxnSpPr>
      <xdr:spPr>
        <a:xfrm flipV="1">
          <a:off x="12814300" y="16603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7" name="フローチャート: 判断 706"/>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24593</xdr:rowOff>
    </xdr:from>
    <xdr:ext cx="534377" cy="259045"/>
    <xdr:sp macro="" textlink="">
      <xdr:nvSpPr>
        <xdr:cNvPr id="708" name="テキスト ボックス 707"/>
        <xdr:cNvSpPr txBox="1"/>
      </xdr:nvSpPr>
      <xdr:spPr>
        <a:xfrm>
          <a:off x="13436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9" name="フローチャート: 判断 708"/>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10" name="テキスト ボックス 709"/>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3232</xdr:rowOff>
    </xdr:from>
    <xdr:to>
      <xdr:col>85</xdr:col>
      <xdr:colOff>177800</xdr:colOff>
      <xdr:row>97</xdr:row>
      <xdr:rowOff>104832</xdr:rowOff>
    </xdr:to>
    <xdr:sp macro="" textlink="">
      <xdr:nvSpPr>
        <xdr:cNvPr id="716" name="楕円 715"/>
        <xdr:cNvSpPr/>
      </xdr:nvSpPr>
      <xdr:spPr>
        <a:xfrm>
          <a:off x="16268700" y="166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153109</xdr:rowOff>
    </xdr:from>
    <xdr:ext cx="534377" cy="259045"/>
    <xdr:sp macro="" textlink="">
      <xdr:nvSpPr>
        <xdr:cNvPr id="717" name="公債費該当値テキスト"/>
        <xdr:cNvSpPr txBox="1"/>
      </xdr:nvSpPr>
      <xdr:spPr>
        <a:xfrm>
          <a:off x="16370300" y="1661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148307</xdr:rowOff>
    </xdr:from>
    <xdr:to>
      <xdr:col>81</xdr:col>
      <xdr:colOff>101600</xdr:colOff>
      <xdr:row>97</xdr:row>
      <xdr:rowOff>78457</xdr:rowOff>
    </xdr:to>
    <xdr:sp macro="" textlink="">
      <xdr:nvSpPr>
        <xdr:cNvPr id="718" name="楕円 717"/>
        <xdr:cNvSpPr/>
      </xdr:nvSpPr>
      <xdr:spPr>
        <a:xfrm>
          <a:off x="15430500" y="166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69584</xdr:rowOff>
    </xdr:from>
    <xdr:ext cx="534377" cy="259045"/>
    <xdr:sp macro="" textlink="">
      <xdr:nvSpPr>
        <xdr:cNvPr id="719" name="テキスト ボックス 718"/>
        <xdr:cNvSpPr txBox="1"/>
      </xdr:nvSpPr>
      <xdr:spPr>
        <a:xfrm>
          <a:off x="15214111" y="1670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20177</xdr:rowOff>
    </xdr:from>
    <xdr:to>
      <xdr:col>76</xdr:col>
      <xdr:colOff>165100</xdr:colOff>
      <xdr:row>96</xdr:row>
      <xdr:rowOff>121777</xdr:rowOff>
    </xdr:to>
    <xdr:sp macro="" textlink="">
      <xdr:nvSpPr>
        <xdr:cNvPr id="720" name="楕円 719"/>
        <xdr:cNvSpPr/>
      </xdr:nvSpPr>
      <xdr:spPr>
        <a:xfrm>
          <a:off x="14541500" y="1647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138304</xdr:rowOff>
    </xdr:from>
    <xdr:ext cx="534377" cy="259045"/>
    <xdr:sp macro="" textlink="">
      <xdr:nvSpPr>
        <xdr:cNvPr id="721" name="テキスト ボックス 720"/>
        <xdr:cNvSpPr txBox="1"/>
      </xdr:nvSpPr>
      <xdr:spPr>
        <a:xfrm>
          <a:off x="14325111" y="1625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93600</xdr:rowOff>
    </xdr:from>
    <xdr:to>
      <xdr:col>72</xdr:col>
      <xdr:colOff>38100</xdr:colOff>
      <xdr:row>97</xdr:row>
      <xdr:rowOff>23750</xdr:rowOff>
    </xdr:to>
    <xdr:sp macro="" textlink="">
      <xdr:nvSpPr>
        <xdr:cNvPr id="722" name="楕円 721"/>
        <xdr:cNvSpPr/>
      </xdr:nvSpPr>
      <xdr:spPr>
        <a:xfrm>
          <a:off x="13652500" y="165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40277</xdr:rowOff>
    </xdr:from>
    <xdr:ext cx="534377" cy="259045"/>
    <xdr:sp macro="" textlink="">
      <xdr:nvSpPr>
        <xdr:cNvPr id="723" name="テキスト ボックス 722"/>
        <xdr:cNvSpPr txBox="1"/>
      </xdr:nvSpPr>
      <xdr:spPr>
        <a:xfrm>
          <a:off x="13436111" y="1632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98172</xdr:rowOff>
    </xdr:from>
    <xdr:to>
      <xdr:col>67</xdr:col>
      <xdr:colOff>101600</xdr:colOff>
      <xdr:row>97</xdr:row>
      <xdr:rowOff>28322</xdr:rowOff>
    </xdr:to>
    <xdr:sp macro="" textlink="">
      <xdr:nvSpPr>
        <xdr:cNvPr id="724" name="楕円 723"/>
        <xdr:cNvSpPr/>
      </xdr:nvSpPr>
      <xdr:spPr>
        <a:xfrm>
          <a:off x="12763500" y="165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19449</xdr:rowOff>
    </xdr:from>
    <xdr:ext cx="534377" cy="259045"/>
    <xdr:sp macro="" textlink="">
      <xdr:nvSpPr>
        <xdr:cNvPr id="725" name="テキスト ボックス 724"/>
        <xdr:cNvSpPr txBox="1"/>
      </xdr:nvSpPr>
      <xdr:spPr>
        <a:xfrm>
          <a:off x="12547111" y="1665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9" name="テキスト ボックス 73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1" name="テキスト ボックス 74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3" name="テキスト ボックス 74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7" name="直線コネクタ 746"/>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8"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50"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31,760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51" name="直線コネクタ 750"/>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32989</xdr:rowOff>
    </xdr:from>
    <xdr:to>
      <xdr:col>116</xdr:col>
      <xdr:colOff>63500</xdr:colOff>
      <xdr:row>38</xdr:row>
      <xdr:rowOff>139700</xdr:rowOff>
    </xdr:to>
    <xdr:cxnSp macro="">
      <xdr:nvCxnSpPr>
        <xdr:cNvPr id="752" name="直線コネクタ 751"/>
        <xdr:cNvCxnSpPr/>
      </xdr:nvCxnSpPr>
      <xdr:spPr>
        <a:xfrm>
          <a:off x="21323300" y="6548089"/>
          <a:ext cx="838200" cy="10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3"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4" name="フローチャート: 判断 753"/>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32989</xdr:rowOff>
    </xdr:from>
    <xdr:to>
      <xdr:col>111</xdr:col>
      <xdr:colOff>177800</xdr:colOff>
      <xdr:row>38</xdr:row>
      <xdr:rowOff>139700</xdr:rowOff>
    </xdr:to>
    <xdr:cxnSp macro="">
      <xdr:nvCxnSpPr>
        <xdr:cNvPr id="755" name="直線コネクタ 754"/>
        <xdr:cNvCxnSpPr/>
      </xdr:nvCxnSpPr>
      <xdr:spPr>
        <a:xfrm flipV="1">
          <a:off x="20434300" y="6548089"/>
          <a:ext cx="889000" cy="10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6" name="フローチャート: 判断 755"/>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6473</xdr:rowOff>
    </xdr:from>
    <xdr:ext cx="313932" cy="259045"/>
    <xdr:sp macro="" textlink="">
      <xdr:nvSpPr>
        <xdr:cNvPr id="757" name="テキスト ボックス 756"/>
        <xdr:cNvSpPr txBox="1"/>
      </xdr:nvSpPr>
      <xdr:spPr>
        <a:xfrm>
          <a:off x="21166333" y="66930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9" name="フローチャート: 判断 758"/>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60" name="テキスト ボックス 759"/>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105547</xdr:rowOff>
    </xdr:from>
    <xdr:to>
      <xdr:col>102</xdr:col>
      <xdr:colOff>114300</xdr:colOff>
      <xdr:row>38</xdr:row>
      <xdr:rowOff>139700</xdr:rowOff>
    </xdr:to>
    <xdr:cxnSp macro="">
      <xdr:nvCxnSpPr>
        <xdr:cNvPr id="761" name="直線コネクタ 760"/>
        <xdr:cNvCxnSpPr/>
      </xdr:nvCxnSpPr>
      <xdr:spPr>
        <a:xfrm>
          <a:off x="18656300" y="6620647"/>
          <a:ext cx="8890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2" name="フローチャート: 判断 761"/>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3" name="テキスト ボックス 762"/>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4" name="フローチャート: 判断 763"/>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3594</xdr:rowOff>
    </xdr:from>
    <xdr:ext cx="378565" cy="259045"/>
    <xdr:sp macro="" textlink="">
      <xdr:nvSpPr>
        <xdr:cNvPr id="765" name="テキスト ボックス 764"/>
        <xdr:cNvSpPr txBox="1"/>
      </xdr:nvSpPr>
      <xdr:spPr>
        <a:xfrm>
          <a:off x="18467017" y="6690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2"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153639</xdr:rowOff>
    </xdr:from>
    <xdr:to>
      <xdr:col>112</xdr:col>
      <xdr:colOff>38100</xdr:colOff>
      <xdr:row>38</xdr:row>
      <xdr:rowOff>83789</xdr:rowOff>
    </xdr:to>
    <xdr:sp macro="" textlink="">
      <xdr:nvSpPr>
        <xdr:cNvPr id="773" name="楕円 772"/>
        <xdr:cNvSpPr/>
      </xdr:nvSpPr>
      <xdr:spPr>
        <a:xfrm>
          <a:off x="21272500" y="64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100316</xdr:rowOff>
    </xdr:from>
    <xdr:ext cx="469744" cy="259045"/>
    <xdr:sp macro="" textlink="">
      <xdr:nvSpPr>
        <xdr:cNvPr id="774" name="テキスト ボックス 773"/>
        <xdr:cNvSpPr txBox="1"/>
      </xdr:nvSpPr>
      <xdr:spPr>
        <a:xfrm>
          <a:off x="21088428" y="627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54747</xdr:rowOff>
    </xdr:from>
    <xdr:to>
      <xdr:col>98</xdr:col>
      <xdr:colOff>38100</xdr:colOff>
      <xdr:row>38</xdr:row>
      <xdr:rowOff>156347</xdr:rowOff>
    </xdr:to>
    <xdr:sp macro="" textlink="">
      <xdr:nvSpPr>
        <xdr:cNvPr id="779" name="楕円 778"/>
        <xdr:cNvSpPr/>
      </xdr:nvSpPr>
      <xdr:spPr>
        <a:xfrm>
          <a:off x="18605500" y="656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1424</xdr:rowOff>
    </xdr:from>
    <xdr:ext cx="378565" cy="259045"/>
    <xdr:sp macro="" textlink="">
      <xdr:nvSpPr>
        <xdr:cNvPr id="780" name="テキスト ボックス 779"/>
        <xdr:cNvSpPr txBox="1"/>
      </xdr:nvSpPr>
      <xdr:spPr>
        <a:xfrm>
          <a:off x="18467017" y="6345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類似団体内平均値と比較して一人当たりコストが高い状況となっているもののうち、民生費、災害復旧費及び土木費が主なものとして挙げられる。</a:t>
          </a:r>
        </a:p>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民生費の住民一人当たりコストは、</a:t>
          </a:r>
          <a:r>
            <a:rPr kumimoji="1" lang="en-US" altLang="ja-JP" sz="1300" baseline="0">
              <a:solidFill>
                <a:srgbClr val="000000"/>
              </a:solidFill>
              <a:latin typeface="ＭＳ Ｐゴシック" panose="020B0600070205080204" pitchFamily="50" charset="-128"/>
              <a:ea typeface="ＭＳ Ｐゴシック" panose="020B0600070205080204" pitchFamily="50" charset="-128"/>
            </a:rPr>
            <a:t>175,520</a:t>
          </a:r>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円となっており、こども医療費助成、障害福祉サービス経費等の扶助費の増により類似団体内平均値を上回る数値となっている。</a:t>
          </a:r>
          <a:endParaRPr kumimoji="1" lang="en-US" altLang="ja-JP" sz="1300" baseline="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災害復旧費の住民一人当たりコストは、</a:t>
          </a:r>
          <a:r>
            <a:rPr kumimoji="1" lang="en-US" altLang="ja-JP" sz="1300" baseline="0">
              <a:solidFill>
                <a:srgbClr val="000000"/>
              </a:solidFill>
              <a:latin typeface="ＭＳ Ｐゴシック" panose="020B0600070205080204" pitchFamily="50" charset="-128"/>
              <a:ea typeface="ＭＳ Ｐゴシック" panose="020B0600070205080204" pitchFamily="50" charset="-128"/>
            </a:rPr>
            <a:t>4,330</a:t>
          </a:r>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円となっており、大阪北部地震や台風第</a:t>
          </a:r>
          <a:r>
            <a:rPr kumimoji="1" lang="en-US" altLang="ja-JP" sz="1300" baseline="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号の影響により災害復旧事業費の増により類似団体内平均値を上回る数値となっている。</a:t>
          </a:r>
        </a:p>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土木費の住民一人当たりコストは、</a:t>
          </a:r>
          <a:r>
            <a:rPr kumimoji="1" lang="en-US" altLang="ja-JP" sz="1300" baseline="0">
              <a:solidFill>
                <a:srgbClr val="000000"/>
              </a:solidFill>
              <a:latin typeface="ＭＳ Ｐゴシック" panose="020B0600070205080204" pitchFamily="50" charset="-128"/>
              <a:ea typeface="ＭＳ Ｐゴシック" panose="020B0600070205080204" pitchFamily="50" charset="-128"/>
            </a:rPr>
            <a:t>54,558</a:t>
          </a:r>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円となっており、阪急京都線連続立体交差事業や千里丘駅西地区まちづくり事業用地取得を円滑に進めるため、土地開発基金へ積立てを行ったことにより増額となった。</a:t>
          </a:r>
        </a:p>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いずれの項目においても、扶助費、災害復旧費もしくは土地開発基金へ積立の増額が主な要因となっているため、事業実施の精査や財源確保、給付の適正化等、効率的な財政運営が必要である。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産業都市として発展してきた本市において、標準財政規模のうち市税収入が大きな割合を占めているが、企業収益に依存するため、景気変動に左右されやすい。平成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年度以降財政調整基金の取り崩しや平成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年度以降の実質収支の赤字など財政状況が悪化している。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安定した財政運営を行うため、財政調整基金を積立て、行政需要に対応できるように一定の基金残高の維持に努めている。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平成</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年度の連結実質赤字比率は、国民健康保険特別会計をはじめ、他の会計も黒字となったこと等から比率は</a:t>
          </a:r>
          <a:r>
            <a:rPr kumimoji="1" lang="en-US" altLang="ja-JP" sz="1400">
              <a:solidFill>
                <a:srgbClr val="000000"/>
              </a:solidFill>
              <a:latin typeface="ＭＳ ゴシック" pitchFamily="49" charset="-128"/>
              <a:ea typeface="ＭＳ ゴシック" pitchFamily="49" charset="-128"/>
            </a:rPr>
            <a:t>0</a:t>
          </a:r>
          <a:r>
            <a:rPr kumimoji="1" lang="ja-JP" altLang="en-US" sz="1400">
              <a:solidFill>
                <a:srgbClr val="000000"/>
              </a:solidFill>
              <a:latin typeface="ＭＳ ゴシック" pitchFamily="49" charset="-128"/>
              <a:ea typeface="ＭＳ ゴシック" pitchFamily="49" charset="-128"/>
            </a:rPr>
            <a:t>％を下回った（▲</a:t>
          </a:r>
          <a:r>
            <a:rPr kumimoji="1" lang="en-US" altLang="ja-JP" sz="1400">
              <a:solidFill>
                <a:srgbClr val="000000"/>
              </a:solidFill>
              <a:latin typeface="ＭＳ ゴシック" pitchFamily="49" charset="-128"/>
              <a:ea typeface="ＭＳ ゴシック" pitchFamily="49" charset="-128"/>
            </a:rPr>
            <a:t>23.21</a:t>
          </a:r>
          <a:r>
            <a:rPr kumimoji="1" lang="ja-JP" altLang="en-US" sz="1400">
              <a:solidFill>
                <a:srgbClr val="000000"/>
              </a:solidFill>
              <a:latin typeface="ＭＳ ゴシック" pitchFamily="49" charset="-128"/>
              <a:ea typeface="ＭＳ ゴシック" pitchFamily="49" charset="-128"/>
            </a:rPr>
            <a:t>％）。</a:t>
          </a:r>
        </a:p>
        <a:p>
          <a:r>
            <a:rPr kumimoji="1" lang="ja-JP" altLang="en-US" sz="1400">
              <a:solidFill>
                <a:srgbClr val="000000"/>
              </a:solidFill>
              <a:latin typeface="ＭＳ ゴシック" pitchFamily="49" charset="-128"/>
              <a:ea typeface="ＭＳ ゴシック" pitchFamily="49" charset="-128"/>
            </a:rPr>
            <a:t>　連結実質赤字比率の早期健全化基準（</a:t>
          </a:r>
          <a:r>
            <a:rPr kumimoji="1" lang="en-US" altLang="ja-JP" sz="1400">
              <a:solidFill>
                <a:srgbClr val="000000"/>
              </a:solidFill>
              <a:latin typeface="ＭＳ ゴシック" pitchFamily="49" charset="-128"/>
              <a:ea typeface="ＭＳ ゴシック" pitchFamily="49" charset="-128"/>
            </a:rPr>
            <a:t>17.55</a:t>
          </a:r>
          <a:r>
            <a:rPr kumimoji="1" lang="ja-JP" altLang="en-US" sz="1400">
              <a:solidFill>
                <a:srgbClr val="000000"/>
              </a:solidFill>
              <a:latin typeface="ＭＳ ゴシック" pitchFamily="49" charset="-128"/>
              <a:ea typeface="ＭＳ ゴシック" pitchFamily="49" charset="-128"/>
            </a:rPr>
            <a:t>％）は大きく下回っているものの、基金や市債に過度に依存することなく、継続的な財政改革を図り、健全な財政運営に努めていく。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33899201</v>
      </c>
      <c r="BO4" s="430"/>
      <c r="BP4" s="430"/>
      <c r="BQ4" s="430"/>
      <c r="BR4" s="430"/>
      <c r="BS4" s="430"/>
      <c r="BT4" s="430"/>
      <c r="BU4" s="431"/>
      <c r="BV4" s="429">
        <v>33186852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2.1</v>
      </c>
      <c r="CU4" s="436"/>
      <c r="CV4" s="436"/>
      <c r="CW4" s="436"/>
      <c r="CX4" s="436"/>
      <c r="CY4" s="436"/>
      <c r="CZ4" s="436"/>
      <c r="DA4" s="437"/>
      <c r="DB4" s="435">
        <v>1.1000000000000001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33447820</v>
      </c>
      <c r="BO5" s="467"/>
      <c r="BP5" s="467"/>
      <c r="BQ5" s="467"/>
      <c r="BR5" s="467"/>
      <c r="BS5" s="467"/>
      <c r="BT5" s="467"/>
      <c r="BU5" s="468"/>
      <c r="BV5" s="466">
        <v>32945702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100.7</v>
      </c>
      <c r="CU5" s="464"/>
      <c r="CV5" s="464"/>
      <c r="CW5" s="464"/>
      <c r="CX5" s="464"/>
      <c r="CY5" s="464"/>
      <c r="CZ5" s="464"/>
      <c r="DA5" s="465"/>
      <c r="DB5" s="463">
        <v>100.4</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451381</v>
      </c>
      <c r="BO6" s="467"/>
      <c r="BP6" s="467"/>
      <c r="BQ6" s="467"/>
      <c r="BR6" s="467"/>
      <c r="BS6" s="467"/>
      <c r="BT6" s="467"/>
      <c r="BU6" s="468"/>
      <c r="BV6" s="466">
        <v>241150</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100.7</v>
      </c>
      <c r="CU6" s="504"/>
      <c r="CV6" s="504"/>
      <c r="CW6" s="504"/>
      <c r="CX6" s="504"/>
      <c r="CY6" s="504"/>
      <c r="CZ6" s="504"/>
      <c r="DA6" s="505"/>
      <c r="DB6" s="503">
        <v>100.4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46198</v>
      </c>
      <c r="BO7" s="467"/>
      <c r="BP7" s="467"/>
      <c r="BQ7" s="467"/>
      <c r="BR7" s="467"/>
      <c r="BS7" s="467"/>
      <c r="BT7" s="467"/>
      <c r="BU7" s="468"/>
      <c r="BV7" s="466">
        <v>26970</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18848437</v>
      </c>
      <c r="CU7" s="467"/>
      <c r="CV7" s="467"/>
      <c r="CW7" s="467"/>
      <c r="CX7" s="467"/>
      <c r="CY7" s="467"/>
      <c r="CZ7" s="467"/>
      <c r="DA7" s="468"/>
      <c r="DB7" s="466">
        <v>19686289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405183</v>
      </c>
      <c r="BO8" s="467"/>
      <c r="BP8" s="467"/>
      <c r="BQ8" s="467"/>
      <c r="BR8" s="467"/>
      <c r="BS8" s="467"/>
      <c r="BT8" s="467"/>
      <c r="BU8" s="468"/>
      <c r="BV8" s="466">
        <v>214180</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1</v>
      </c>
      <c r="CU8" s="507"/>
      <c r="CV8" s="507"/>
      <c r="CW8" s="507"/>
      <c r="CX8" s="507"/>
      <c r="CY8" s="507"/>
      <c r="CZ8" s="507"/>
      <c r="DA8" s="508"/>
      <c r="DB8" s="506">
        <v>1</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85007</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191003</v>
      </c>
      <c r="BO9" s="467"/>
      <c r="BP9" s="467"/>
      <c r="BQ9" s="467"/>
      <c r="BR9" s="467"/>
      <c r="BS9" s="467"/>
      <c r="BT9" s="467"/>
      <c r="BU9" s="468"/>
      <c r="BV9" s="466">
        <v>-60195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10.9</v>
      </c>
      <c r="CU9" s="464"/>
      <c r="CV9" s="464"/>
      <c r="CW9" s="464"/>
      <c r="CX9" s="464"/>
      <c r="CY9" s="464"/>
      <c r="CZ9" s="464"/>
      <c r="DA9" s="465"/>
      <c r="DB9" s="463">
        <v>12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83720</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94</v>
      </c>
      <c r="AV10" s="499"/>
      <c r="AW10" s="499"/>
      <c r="AX10" s="499"/>
      <c r="AY10" s="500" t="s">
        <v>120</v>
      </c>
      <c r="AZ10" s="501"/>
      <c r="BA10" s="501"/>
      <c r="BB10" s="501"/>
      <c r="BC10" s="501"/>
      <c r="BD10" s="501"/>
      <c r="BE10" s="501"/>
      <c r="BF10" s="501"/>
      <c r="BG10" s="501"/>
      <c r="BH10" s="501"/>
      <c r="BI10" s="501"/>
      <c r="BJ10" s="501"/>
      <c r="BK10" s="501"/>
      <c r="BL10" s="501"/>
      <c r="BM10" s="502"/>
      <c r="BN10" s="466">
        <v>107490</v>
      </c>
      <c r="BO10" s="467"/>
      <c r="BP10" s="467"/>
      <c r="BQ10" s="467"/>
      <c r="BR10" s="467"/>
      <c r="BS10" s="467"/>
      <c r="BT10" s="467"/>
      <c r="BU10" s="468"/>
      <c r="BV10" s="466">
        <v>137891</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94</v>
      </c>
      <c r="AV11" s="499"/>
      <c r="AW11" s="499"/>
      <c r="AX11" s="499"/>
      <c r="AY11" s="500" t="s">
        <v>125</v>
      </c>
      <c r="AZ11" s="501"/>
      <c r="BA11" s="501"/>
      <c r="BB11" s="501"/>
      <c r="BC11" s="501"/>
      <c r="BD11" s="501"/>
      <c r="BE11" s="501"/>
      <c r="BF11" s="501"/>
      <c r="BG11" s="501"/>
      <c r="BH11" s="501"/>
      <c r="BI11" s="501"/>
      <c r="BJ11" s="501"/>
      <c r="BK11" s="501"/>
      <c r="BL11" s="501"/>
      <c r="BM11" s="502"/>
      <c r="BN11" s="466">
        <v>78528</v>
      </c>
      <c r="BO11" s="467"/>
      <c r="BP11" s="467"/>
      <c r="BQ11" s="467"/>
      <c r="BR11" s="467"/>
      <c r="BS11" s="467"/>
      <c r="BT11" s="467"/>
      <c r="BU11" s="468"/>
      <c r="BV11" s="466">
        <v>124186</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85855</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94</v>
      </c>
      <c r="AV12" s="499"/>
      <c r="AW12" s="499"/>
      <c r="AX12" s="499"/>
      <c r="AY12" s="500" t="s">
        <v>134</v>
      </c>
      <c r="AZ12" s="501"/>
      <c r="BA12" s="501"/>
      <c r="BB12" s="501"/>
      <c r="BC12" s="501"/>
      <c r="BD12" s="501"/>
      <c r="BE12" s="501"/>
      <c r="BF12" s="501"/>
      <c r="BG12" s="501"/>
      <c r="BH12" s="501"/>
      <c r="BI12" s="501"/>
      <c r="BJ12" s="501"/>
      <c r="BK12" s="501"/>
      <c r="BL12" s="501"/>
      <c r="BM12" s="502"/>
      <c r="BN12" s="466">
        <v>500000</v>
      </c>
      <c r="BO12" s="467"/>
      <c r="BP12" s="467"/>
      <c r="BQ12" s="467"/>
      <c r="BR12" s="467"/>
      <c r="BS12" s="467"/>
      <c r="BT12" s="467"/>
      <c r="BU12" s="468"/>
      <c r="BV12" s="466">
        <v>655000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84494</v>
      </c>
      <c r="S13" s="548"/>
      <c r="T13" s="548"/>
      <c r="U13" s="548"/>
      <c r="V13" s="549"/>
      <c r="W13" s="482" t="s">
        <v>137</v>
      </c>
      <c r="X13" s="483"/>
      <c r="Y13" s="483"/>
      <c r="Z13" s="483"/>
      <c r="AA13" s="483"/>
      <c r="AB13" s="473"/>
      <c r="AC13" s="517">
        <v>113</v>
      </c>
      <c r="AD13" s="518"/>
      <c r="AE13" s="518"/>
      <c r="AF13" s="518"/>
      <c r="AG13" s="557"/>
      <c r="AH13" s="517">
        <v>119</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-122979</v>
      </c>
      <c r="BO13" s="467"/>
      <c r="BP13" s="467"/>
      <c r="BQ13" s="467"/>
      <c r="BR13" s="467"/>
      <c r="BS13" s="467"/>
      <c r="BT13" s="467"/>
      <c r="BU13" s="468"/>
      <c r="BV13" s="466">
        <v>-453118</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1.9</v>
      </c>
      <c r="CU13" s="464"/>
      <c r="CV13" s="464"/>
      <c r="CW13" s="464"/>
      <c r="CX13" s="464"/>
      <c r="CY13" s="464"/>
      <c r="CZ13" s="464"/>
      <c r="DA13" s="465"/>
      <c r="DB13" s="463">
        <v>2.9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85404</v>
      </c>
      <c r="S14" s="548"/>
      <c r="T14" s="548"/>
      <c r="U14" s="548"/>
      <c r="V14" s="549"/>
      <c r="W14" s="456"/>
      <c r="X14" s="457"/>
      <c r="Y14" s="457"/>
      <c r="Z14" s="457"/>
      <c r="AA14" s="457"/>
      <c r="AB14" s="446"/>
      <c r="AC14" s="550">
        <v>0.3</v>
      </c>
      <c r="AD14" s="551"/>
      <c r="AE14" s="551"/>
      <c r="AF14" s="551"/>
      <c r="AG14" s="552"/>
      <c r="AH14" s="550">
        <v>0.3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127</v>
      </c>
      <c r="CU14" s="562"/>
      <c r="CV14" s="562"/>
      <c r="CW14" s="562"/>
      <c r="CX14" s="562"/>
      <c r="CY14" s="562"/>
      <c r="CZ14" s="562"/>
      <c r="DA14" s="563"/>
      <c r="DB14" s="561" t="s">
        <v>127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144</v>
      </c>
      <c r="N15" s="555"/>
      <c r="O15" s="555"/>
      <c r="P15" s="555"/>
      <c r="Q15" s="556"/>
      <c r="R15" s="547">
        <v>84146</v>
      </c>
      <c r="S15" s="548"/>
      <c r="T15" s="548"/>
      <c r="U15" s="548"/>
      <c r="V15" s="549"/>
      <c r="W15" s="482" t="s">
        <v>145</v>
      </c>
      <c r="X15" s="483"/>
      <c r="Y15" s="483"/>
      <c r="Z15" s="483"/>
      <c r="AA15" s="483"/>
      <c r="AB15" s="473"/>
      <c r="AC15" s="517">
        <v>10551</v>
      </c>
      <c r="AD15" s="518"/>
      <c r="AE15" s="518"/>
      <c r="AF15" s="518"/>
      <c r="AG15" s="557"/>
      <c r="AH15" s="517">
        <v>10419</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14314891</v>
      </c>
      <c r="BO15" s="430"/>
      <c r="BP15" s="430"/>
      <c r="BQ15" s="430"/>
      <c r="BR15" s="430"/>
      <c r="BS15" s="430"/>
      <c r="BT15" s="430"/>
      <c r="BU15" s="431"/>
      <c r="BV15" s="429">
        <v>15184162</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28.5</v>
      </c>
      <c r="AD16" s="551"/>
      <c r="AE16" s="551"/>
      <c r="AF16" s="551"/>
      <c r="AG16" s="552"/>
      <c r="AH16" s="550">
        <v>29.2</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14410787</v>
      </c>
      <c r="BO16" s="467"/>
      <c r="BP16" s="467"/>
      <c r="BQ16" s="467"/>
      <c r="BR16" s="467"/>
      <c r="BS16" s="467"/>
      <c r="BT16" s="467"/>
      <c r="BU16" s="468"/>
      <c r="BV16" s="466">
        <v>14553483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26296</v>
      </c>
      <c r="AD17" s="518"/>
      <c r="AE17" s="518"/>
      <c r="AF17" s="518"/>
      <c r="AG17" s="557"/>
      <c r="AH17" s="517">
        <v>25116</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18523937</v>
      </c>
      <c r="BO17" s="467"/>
      <c r="BP17" s="467"/>
      <c r="BQ17" s="467"/>
      <c r="BR17" s="467"/>
      <c r="BS17" s="467"/>
      <c r="BT17" s="467"/>
      <c r="BU17" s="468"/>
      <c r="BV17" s="466">
        <v>19686289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14.87</v>
      </c>
      <c r="M18" s="579"/>
      <c r="N18" s="579"/>
      <c r="O18" s="579"/>
      <c r="P18" s="579"/>
      <c r="Q18" s="579"/>
      <c r="R18" s="580"/>
      <c r="S18" s="580"/>
      <c r="T18" s="580"/>
      <c r="U18" s="580"/>
      <c r="V18" s="581"/>
      <c r="W18" s="484"/>
      <c r="X18" s="485"/>
      <c r="Y18" s="485"/>
      <c r="Z18" s="485"/>
      <c r="AA18" s="485"/>
      <c r="AB18" s="476"/>
      <c r="AC18" s="582">
        <v>71.099999999999994</v>
      </c>
      <c r="AD18" s="583"/>
      <c r="AE18" s="583"/>
      <c r="AF18" s="583"/>
      <c r="AG18" s="584"/>
      <c r="AH18" s="582">
        <v>70.400000000000006</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19295769</v>
      </c>
      <c r="BO18" s="467"/>
      <c r="BP18" s="467"/>
      <c r="BQ18" s="467"/>
      <c r="BR18" s="467"/>
      <c r="BS18" s="467"/>
      <c r="BT18" s="467"/>
      <c r="BU18" s="468"/>
      <c r="BV18" s="466">
        <v>19190767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5717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22963026</v>
      </c>
      <c r="BO19" s="467"/>
      <c r="BP19" s="467"/>
      <c r="BQ19" s="467"/>
      <c r="BR19" s="467"/>
      <c r="BS19" s="467"/>
      <c r="BT19" s="467"/>
      <c r="BU19" s="468"/>
      <c r="BV19" s="466">
        <v>22042889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36873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18530553</v>
      </c>
      <c r="BO23" s="467"/>
      <c r="BP23" s="467"/>
      <c r="BQ23" s="467"/>
      <c r="BR23" s="467"/>
      <c r="BS23" s="467"/>
      <c r="BT23" s="467"/>
      <c r="BU23" s="468"/>
      <c r="BV23" s="466">
        <v>20196664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9000</v>
      </c>
      <c r="R24" s="518"/>
      <c r="S24" s="518"/>
      <c r="T24" s="518"/>
      <c r="U24" s="518"/>
      <c r="V24" s="557"/>
      <c r="W24" s="616"/>
      <c r="X24" s="604"/>
      <c r="Y24" s="605"/>
      <c r="Z24" s="516" t="s">
        <v>169</v>
      </c>
      <c r="AA24" s="496"/>
      <c r="AB24" s="496"/>
      <c r="AC24" s="496"/>
      <c r="AD24" s="496"/>
      <c r="AE24" s="496"/>
      <c r="AF24" s="496"/>
      <c r="AG24" s="497"/>
      <c r="AH24" s="517">
        <v>519</v>
      </c>
      <c r="AI24" s="518"/>
      <c r="AJ24" s="518"/>
      <c r="AK24" s="518"/>
      <c r="AL24" s="557"/>
      <c r="AM24" s="517">
        <v>1612014</v>
      </c>
      <c r="AN24" s="518"/>
      <c r="AO24" s="518"/>
      <c r="AP24" s="518"/>
      <c r="AQ24" s="518"/>
      <c r="AR24" s="557"/>
      <c r="AS24" s="517">
        <v>3106</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10522654</v>
      </c>
      <c r="BO24" s="467"/>
      <c r="BP24" s="467"/>
      <c r="BQ24" s="467"/>
      <c r="BR24" s="467"/>
      <c r="BS24" s="467"/>
      <c r="BT24" s="467"/>
      <c r="BU24" s="468"/>
      <c r="BV24" s="466">
        <v>11462705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7700</v>
      </c>
      <c r="R25" s="518"/>
      <c r="S25" s="518"/>
      <c r="T25" s="518"/>
      <c r="U25" s="518"/>
      <c r="V25" s="557"/>
      <c r="W25" s="616"/>
      <c r="X25" s="604"/>
      <c r="Y25" s="605"/>
      <c r="Z25" s="516" t="s">
        <v>172</v>
      </c>
      <c r="AA25" s="496"/>
      <c r="AB25" s="496"/>
      <c r="AC25" s="496"/>
      <c r="AD25" s="496"/>
      <c r="AE25" s="496"/>
      <c r="AF25" s="496"/>
      <c r="AG25" s="497"/>
      <c r="AH25" s="517">
        <v>101</v>
      </c>
      <c r="AI25" s="518"/>
      <c r="AJ25" s="518"/>
      <c r="AK25" s="518"/>
      <c r="AL25" s="557"/>
      <c r="AM25" s="517">
        <v>291789</v>
      </c>
      <c r="AN25" s="518"/>
      <c r="AO25" s="518"/>
      <c r="AP25" s="518"/>
      <c r="AQ25" s="518"/>
      <c r="AR25" s="557"/>
      <c r="AS25" s="517">
        <v>2889</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4378389</v>
      </c>
      <c r="BO25" s="430"/>
      <c r="BP25" s="430"/>
      <c r="BQ25" s="430"/>
      <c r="BR25" s="430"/>
      <c r="BS25" s="430"/>
      <c r="BT25" s="430"/>
      <c r="BU25" s="431"/>
      <c r="BV25" s="429">
        <v>5775041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7000</v>
      </c>
      <c r="R26" s="518"/>
      <c r="S26" s="518"/>
      <c r="T26" s="518"/>
      <c r="U26" s="518"/>
      <c r="V26" s="557"/>
      <c r="W26" s="616"/>
      <c r="X26" s="604"/>
      <c r="Y26" s="605"/>
      <c r="Z26" s="516" t="s">
        <v>175</v>
      </c>
      <c r="AA26" s="626"/>
      <c r="AB26" s="626"/>
      <c r="AC26" s="626"/>
      <c r="AD26" s="626"/>
      <c r="AE26" s="626"/>
      <c r="AF26" s="626"/>
      <c r="AG26" s="627"/>
      <c r="AH26" s="517">
        <v>57</v>
      </c>
      <c r="AI26" s="518"/>
      <c r="AJ26" s="518"/>
      <c r="AK26" s="518"/>
      <c r="AL26" s="557"/>
      <c r="AM26" s="517">
        <v>204744</v>
      </c>
      <c r="AN26" s="518"/>
      <c r="AO26" s="518"/>
      <c r="AP26" s="518"/>
      <c r="AQ26" s="518"/>
      <c r="AR26" s="557"/>
      <c r="AS26" s="517">
        <v>3592</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177</v>
      </c>
      <c r="BO26" s="467"/>
      <c r="BP26" s="467"/>
      <c r="BQ26" s="467"/>
      <c r="BR26" s="467"/>
      <c r="BS26" s="467"/>
      <c r="BT26" s="467"/>
      <c r="BU26" s="468"/>
      <c r="BV26" s="466" t="s">
        <v>177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6200</v>
      </c>
      <c r="R27" s="518"/>
      <c r="S27" s="518"/>
      <c r="T27" s="518"/>
      <c r="U27" s="518"/>
      <c r="V27" s="557"/>
      <c r="W27" s="616"/>
      <c r="X27" s="604"/>
      <c r="Y27" s="605"/>
      <c r="Z27" s="516" t="s">
        <v>179</v>
      </c>
      <c r="AA27" s="496"/>
      <c r="AB27" s="496"/>
      <c r="AC27" s="496"/>
      <c r="AD27" s="496"/>
      <c r="AE27" s="496"/>
      <c r="AF27" s="496"/>
      <c r="AG27" s="497"/>
      <c r="AH27" s="517">
        <v>26</v>
      </c>
      <c r="AI27" s="518"/>
      <c r="AJ27" s="518"/>
      <c r="AK27" s="518"/>
      <c r="AL27" s="557"/>
      <c r="AM27" s="517">
        <v>89141</v>
      </c>
      <c r="AN27" s="518"/>
      <c r="AO27" s="518"/>
      <c r="AP27" s="518"/>
      <c r="AQ27" s="518"/>
      <c r="AR27" s="557"/>
      <c r="AS27" s="517">
        <v>3429</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1167411</v>
      </c>
      <c r="BO27" s="640"/>
      <c r="BP27" s="640"/>
      <c r="BQ27" s="640"/>
      <c r="BR27" s="640"/>
      <c r="BS27" s="640"/>
      <c r="BT27" s="640"/>
      <c r="BU27" s="641"/>
      <c r="BV27" s="639">
        <v>167397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5700</v>
      </c>
      <c r="R28" s="518"/>
      <c r="S28" s="518"/>
      <c r="T28" s="518"/>
      <c r="U28" s="518"/>
      <c r="V28" s="557"/>
      <c r="W28" s="616"/>
      <c r="X28" s="604"/>
      <c r="Y28" s="605"/>
      <c r="Z28" s="516" t="s">
        <v>182</v>
      </c>
      <c r="AA28" s="496"/>
      <c r="AB28" s="496"/>
      <c r="AC28" s="496"/>
      <c r="AD28" s="496"/>
      <c r="AE28" s="496"/>
      <c r="AF28" s="496"/>
      <c r="AG28" s="497"/>
      <c r="AH28" s="517" t="s">
        <v>177</v>
      </c>
      <c r="AI28" s="518"/>
      <c r="AJ28" s="518"/>
      <c r="AK28" s="518"/>
      <c r="AL28" s="557"/>
      <c r="AM28" s="517" t="s">
        <v>177</v>
      </c>
      <c r="AN28" s="518"/>
      <c r="AO28" s="518"/>
      <c r="AP28" s="518"/>
      <c r="AQ28" s="518"/>
      <c r="AR28" s="557"/>
      <c r="AS28" s="517" t="s">
        <v>177</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4666822</v>
      </c>
      <c r="BO28" s="430"/>
      <c r="BP28" s="430"/>
      <c r="BQ28" s="430"/>
      <c r="BR28" s="430"/>
      <c r="BS28" s="430"/>
      <c r="BT28" s="430"/>
      <c r="BU28" s="431"/>
      <c r="BV28" s="429">
        <v>5059332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19</v>
      </c>
      <c r="M29" s="518"/>
      <c r="N29" s="518"/>
      <c r="O29" s="518"/>
      <c r="P29" s="557"/>
      <c r="Q29" s="517">
        <v>5350</v>
      </c>
      <c r="R29" s="518"/>
      <c r="S29" s="518"/>
      <c r="T29" s="518"/>
      <c r="U29" s="518"/>
      <c r="V29" s="557"/>
      <c r="W29" s="617"/>
      <c r="X29" s="618"/>
      <c r="Y29" s="619"/>
      <c r="Z29" s="516" t="s">
        <v>185</v>
      </c>
      <c r="AA29" s="496"/>
      <c r="AB29" s="496"/>
      <c r="AC29" s="496"/>
      <c r="AD29" s="496"/>
      <c r="AE29" s="496"/>
      <c r="AF29" s="496"/>
      <c r="AG29" s="497"/>
      <c r="AH29" s="517">
        <v>545</v>
      </c>
      <c r="AI29" s="518"/>
      <c r="AJ29" s="518"/>
      <c r="AK29" s="518"/>
      <c r="AL29" s="557"/>
      <c r="AM29" s="517">
        <v>1701155</v>
      </c>
      <c r="AN29" s="518"/>
      <c r="AO29" s="518"/>
      <c r="AP29" s="518"/>
      <c r="AQ29" s="518"/>
      <c r="AR29" s="557"/>
      <c r="AS29" s="517">
        <v>3121</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3058634</v>
      </c>
      <c r="BO29" s="467"/>
      <c r="BP29" s="467"/>
      <c r="BQ29" s="467"/>
      <c r="BR29" s="467"/>
      <c r="BS29" s="467"/>
      <c r="BT29" s="467"/>
      <c r="BU29" s="468"/>
      <c r="BV29" s="466">
        <v>4055593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98.7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5065275</v>
      </c>
      <c r="BO30" s="640"/>
      <c r="BP30" s="640"/>
      <c r="BQ30" s="640"/>
      <c r="BR30" s="640"/>
      <c r="BS30" s="640"/>
      <c r="BT30" s="640"/>
      <c r="BU30" s="641"/>
      <c r="BV30" s="639">
        <v>5057021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196</v>
      </c>
      <c r="X33" s="455"/>
      <c r="Y33" s="455"/>
      <c r="Z33" s="455"/>
      <c r="AA33" s="455"/>
      <c r="AB33" s="455"/>
      <c r="AC33" s="455"/>
      <c r="AD33" s="455"/>
      <c r="AE33" s="455"/>
      <c r="AF33" s="455"/>
      <c r="AG33" s="455"/>
      <c r="AH33" s="455"/>
      <c r="AI33" s="455"/>
      <c r="AJ33" s="455"/>
      <c r="AK33" s="455"/>
      <c r="AL33" s="215"/>
      <c r="AM33" s="490" t="s">
        <v>194</v>
      </c>
      <c r="AN33" s="490"/>
      <c r="AO33" s="455" t="s">
        <v>196</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194</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摂津市水道事業会計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淀川右岸水防事務組合</v>
      </c>
      <c r="BZ34" s="653"/>
      <c r="CA34" s="653"/>
      <c r="CB34" s="653"/>
      <c r="CC34" s="653"/>
      <c r="CD34" s="653"/>
      <c r="CE34" s="653"/>
      <c r="CF34" s="653"/>
      <c r="CG34" s="653"/>
      <c r="CH34" s="653"/>
      <c r="CI34" s="653"/>
      <c r="CJ34" s="653"/>
      <c r="CK34" s="653"/>
      <c r="CL34" s="653"/>
      <c r="CM34" s="653"/>
      <c r="CN34" s="213"/>
      <c r="CO34" s="652">
        <f>IF(CQ34="","",MAX(C34:D43,U34:V43,AM34:AN43,BE34:BF43,BW34:BX43)+1)</f>
        <v>13</v>
      </c>
      <c r="CP34" s="652"/>
      <c r="CQ34" s="653" t="str">
        <f>IF('各会計、関係団体の財政状況及び健全化判断比率'!BS7="","",'各会計、関係団体の財政状況及び健全化判断比率'!BS7)</f>
        <v>摂津市施設管理公社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パートタイマー等退職金共済特別会計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IF('各会計、関係団体の財政状況及び健全化判断比率'!B32="","",'各会計、関係団体の財政状況及び健全化判断比率'!B32)</f>
        <v>摂津市下水道事業会計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大阪府後期高齢者医療広域連合（一般会計）</v>
      </c>
      <c r="BZ35" s="653"/>
      <c r="CA35" s="653"/>
      <c r="CB35" s="653"/>
      <c r="CC35" s="653"/>
      <c r="CD35" s="653"/>
      <c r="CE35" s="653"/>
      <c r="CF35" s="653"/>
      <c r="CG35" s="653"/>
      <c r="CH35" s="653"/>
      <c r="CI35" s="653"/>
      <c r="CJ35" s="653"/>
      <c r="CK35" s="653"/>
      <c r="CL35" s="653"/>
      <c r="CM35" s="653"/>
      <c r="CN35" s="213"/>
      <c r="CO35" s="652">
        <f t="shared" ref="CO35:CO43" si="3">IF(CQ35="","",CO34+1)</f>
        <v>14</v>
      </c>
      <c r="CP35" s="652"/>
      <c r="CQ35" s="653" t="str">
        <f>IF('各会計、関係団体の財政状況及び健全化判断比率'!BS8="","",'各会計、関係団体の財政状況及び健全化判断比率'!BS8)</f>
        <v>摂津都市開発</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大阪府後期高齢者医療広域連合（後期高齢者医療特別会計）</v>
      </c>
      <c r="BZ36" s="653"/>
      <c r="CA36" s="653"/>
      <c r="CB36" s="653"/>
      <c r="CC36" s="653"/>
      <c r="CD36" s="653"/>
      <c r="CE36" s="653"/>
      <c r="CF36" s="653"/>
      <c r="CG36" s="653"/>
      <c r="CH36" s="653"/>
      <c r="CI36" s="653"/>
      <c r="CJ36" s="653"/>
      <c r="CK36" s="653"/>
      <c r="CL36" s="653"/>
      <c r="CM36" s="653"/>
      <c r="CN36" s="213"/>
      <c r="CO36" s="652">
        <f t="shared" si="3"/>
        <v>15</v>
      </c>
      <c r="CP36" s="652"/>
      <c r="CQ36" s="653" t="str">
        <f>IF('各会計、関係団体の財政状況及び健全化判断比率'!BS9="","",'各会計、関係団体の財政状況及び健全化判断比率'!BS9)</f>
        <v>摂津市保健センター</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大阪広域水道企業団（水道事業会計）</v>
      </c>
      <c r="BZ37" s="653"/>
      <c r="CA37" s="653"/>
      <c r="CB37" s="653"/>
      <c r="CC37" s="653"/>
      <c r="CD37" s="653"/>
      <c r="CE37" s="653"/>
      <c r="CF37" s="653"/>
      <c r="CG37" s="653"/>
      <c r="CH37" s="653"/>
      <c r="CI37" s="653"/>
      <c r="CJ37" s="653"/>
      <c r="CK37" s="653"/>
      <c r="CL37" s="653"/>
      <c r="CM37" s="653"/>
      <c r="CN37" s="213"/>
      <c r="CO37" s="652">
        <f t="shared" si="3"/>
        <v>16</v>
      </c>
      <c r="CP37" s="652"/>
      <c r="CQ37" s="653" t="str">
        <f>IF('各会計、関係団体の財政状況及び健全化判断比率'!BS10="","",'各会計、関係団体の財政状況及び健全化判断比率'!BS10)</f>
        <v>摂津市土地開発公社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大阪広域水道企業団（工業用水道事業会計）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AIJs/ndag9AtFbm46W6B55xJxJCKprPKs8a6AQjPL5KR+WptGkEzLyMzmLfU1e3F3gUBJBvoSrDEU0H3Z1RwA==" saltValue="G8Q61QTTE84Zp+cKWFQ6o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3" t="s">
        <v>559</v>
      </c>
      <c r="D34" s="1243"/>
      <c r="E34" s="1244"/>
      <c r="F34" s="32">
        <v>15.9</v>
      </c>
      <c r="G34" s="33">
        <v>16.39</v>
      </c>
      <c r="H34" s="33">
        <v>16.41</v>
      </c>
      <c r="I34" s="33">
        <v>16.75</v>
      </c>
      <c r="J34" s="34">
        <v>17.86</v>
      </c>
      <c r="K34" s="22"/>
      <c r="L34" s="22"/>
      <c r="M34" s="22"/>
      <c r="N34" s="22"/>
      <c r="O34" s="22"/>
      <c r="P34" s="22"/>
    </row>
    <row r="35" spans="1:16" ht="39" customHeight="1" x14ac:dyDescent="0.15">
      <c r="A35" s="22"/>
      <c r="B35" s="35"/>
      <c r="C35" s="1237" t="s">
        <v>560</v>
      </c>
      <c r="D35" s="1238"/>
      <c r="E35" s="1239"/>
      <c r="F35" s="36" t="s">
        <v>511</v>
      </c>
      <c r="G35" s="37" t="s">
        <v>511</v>
      </c>
      <c r="H35" s="37" t="s">
        <v>511</v>
      </c>
      <c r="I35" s="37">
        <v>2.1</v>
      </c>
      <c r="J35" s="38">
        <v>2.58</v>
      </c>
      <c r="K35" s="22"/>
      <c r="L35" s="22"/>
      <c r="M35" s="22"/>
      <c r="N35" s="22"/>
      <c r="O35" s="22"/>
      <c r="P35" s="22"/>
    </row>
    <row r="36" spans="1:16" ht="39" customHeight="1" x14ac:dyDescent="0.15">
      <c r="A36" s="22"/>
      <c r="B36" s="35"/>
      <c r="C36" s="1237" t="s">
        <v>561</v>
      </c>
      <c r="D36" s="1238"/>
      <c r="E36" s="1239"/>
      <c r="F36" s="36">
        <v>1.58</v>
      </c>
      <c r="G36" s="37">
        <v>1.84</v>
      </c>
      <c r="H36" s="37">
        <v>1.47</v>
      </c>
      <c r="I36" s="37">
        <v>1.08</v>
      </c>
      <c r="J36" s="38">
        <v>2.14</v>
      </c>
      <c r="K36" s="22"/>
      <c r="L36" s="22"/>
      <c r="M36" s="22"/>
      <c r="N36" s="22"/>
      <c r="O36" s="22"/>
      <c r="P36" s="22"/>
    </row>
    <row r="37" spans="1:16" ht="39" customHeight="1" x14ac:dyDescent="0.15">
      <c r="A37" s="22"/>
      <c r="B37" s="35"/>
      <c r="C37" s="1237" t="s">
        <v>562</v>
      </c>
      <c r="D37" s="1238"/>
      <c r="E37" s="1239"/>
      <c r="F37" s="36">
        <v>0.19</v>
      </c>
      <c r="G37" s="37">
        <v>0.2</v>
      </c>
      <c r="H37" s="37">
        <v>0.37</v>
      </c>
      <c r="I37" s="37">
        <v>0.22</v>
      </c>
      <c r="J37" s="38">
        <v>0.25</v>
      </c>
      <c r="K37" s="22"/>
      <c r="L37" s="22"/>
      <c r="M37" s="22"/>
      <c r="N37" s="22"/>
      <c r="O37" s="22"/>
      <c r="P37" s="22"/>
    </row>
    <row r="38" spans="1:16" ht="39" customHeight="1" x14ac:dyDescent="0.15">
      <c r="A38" s="22"/>
      <c r="B38" s="35"/>
      <c r="C38" s="1237" t="s">
        <v>563</v>
      </c>
      <c r="D38" s="1238"/>
      <c r="E38" s="1239"/>
      <c r="F38" s="36">
        <v>0.75</v>
      </c>
      <c r="G38" s="37">
        <v>0.66</v>
      </c>
      <c r="H38" s="37">
        <v>1.5</v>
      </c>
      <c r="I38" s="37">
        <v>1.87</v>
      </c>
      <c r="J38" s="38">
        <v>0.21</v>
      </c>
      <c r="K38" s="22"/>
      <c r="L38" s="22"/>
      <c r="M38" s="22"/>
      <c r="N38" s="22"/>
      <c r="O38" s="22"/>
      <c r="P38" s="22"/>
    </row>
    <row r="39" spans="1:16" ht="39" customHeight="1" x14ac:dyDescent="0.15">
      <c r="A39" s="22"/>
      <c r="B39" s="35"/>
      <c r="C39" s="1237" t="s">
        <v>564</v>
      </c>
      <c r="D39" s="1238"/>
      <c r="E39" s="1239"/>
      <c r="F39" s="36" t="s">
        <v>565</v>
      </c>
      <c r="G39" s="37">
        <v>0.91</v>
      </c>
      <c r="H39" s="37">
        <v>1.94</v>
      </c>
      <c r="I39" s="37">
        <v>2.72</v>
      </c>
      <c r="J39" s="38">
        <v>0.15</v>
      </c>
      <c r="K39" s="22"/>
      <c r="L39" s="22"/>
      <c r="M39" s="22"/>
      <c r="N39" s="22"/>
      <c r="O39" s="22"/>
      <c r="P39" s="22"/>
    </row>
    <row r="40" spans="1:16" ht="39" customHeight="1" x14ac:dyDescent="0.15">
      <c r="A40" s="22"/>
      <c r="B40" s="35"/>
      <c r="C40" s="1237" t="s">
        <v>566</v>
      </c>
      <c r="D40" s="1238"/>
      <c r="E40" s="1239"/>
      <c r="F40" s="36">
        <v>0</v>
      </c>
      <c r="G40" s="37">
        <v>0</v>
      </c>
      <c r="H40" s="37">
        <v>0</v>
      </c>
      <c r="I40" s="37">
        <v>0</v>
      </c>
      <c r="J40" s="38">
        <v>0</v>
      </c>
      <c r="K40" s="22"/>
      <c r="L40" s="22"/>
      <c r="M40" s="22"/>
      <c r="N40" s="22"/>
      <c r="O40" s="22"/>
      <c r="P40" s="22"/>
    </row>
    <row r="41" spans="1:16" ht="39" customHeight="1" x14ac:dyDescent="0.15">
      <c r="A41" s="22"/>
      <c r="B41" s="35"/>
      <c r="C41" s="1237"/>
      <c r="D41" s="1238"/>
      <c r="E41" s="1239"/>
      <c r="F41" s="36"/>
      <c r="G41" s="37"/>
      <c r="H41" s="37"/>
      <c r="I41" s="37"/>
      <c r="J41" s="38"/>
      <c r="K41" s="22"/>
      <c r="L41" s="22"/>
      <c r="M41" s="22"/>
      <c r="N41" s="22"/>
      <c r="O41" s="22"/>
      <c r="P41" s="22"/>
    </row>
    <row r="42" spans="1:16" ht="39" customHeight="1" x14ac:dyDescent="0.15">
      <c r="A42" s="22"/>
      <c r="B42" s="39"/>
      <c r="C42" s="1237" t="s">
        <v>567</v>
      </c>
      <c r="D42" s="1238"/>
      <c r="E42" s="1239"/>
      <c r="F42" s="36" t="s">
        <v>511</v>
      </c>
      <c r="G42" s="37" t="s">
        <v>511</v>
      </c>
      <c r="H42" s="37" t="s">
        <v>511</v>
      </c>
      <c r="I42" s="37" t="s">
        <v>511</v>
      </c>
      <c r="J42" s="38" t="s">
        <v>511</v>
      </c>
      <c r="K42" s="22"/>
      <c r="L42" s="22"/>
      <c r="M42" s="22"/>
      <c r="N42" s="22"/>
      <c r="O42" s="22"/>
      <c r="P42" s="22"/>
    </row>
    <row r="43" spans="1:16" ht="39" customHeight="1" thickBot="1" x14ac:dyDescent="0.2">
      <c r="A43" s="22"/>
      <c r="B43" s="40"/>
      <c r="C43" s="1240" t="s">
        <v>568</v>
      </c>
      <c r="D43" s="1241"/>
      <c r="E43" s="1242"/>
      <c r="F43" s="41">
        <v>0.05</v>
      </c>
      <c r="G43" s="42">
        <v>0.09</v>
      </c>
      <c r="H43" s="42">
        <v>0.85</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ry160AnWIEgmWIAIYI9LR/MZCd3so5d70m3sDmmRtzm2XoVipx66q7ftdZauE0HU1sjCFbWBrsY/NtUWLlH8A==" saltValue="0oad1//i9RQ3nR1IbDTM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45" t="s">
        <v>11</v>
      </c>
      <c r="C45" s="1246"/>
      <c r="D45" s="58"/>
      <c r="E45" s="1251" t="s">
        <v>12</v>
      </c>
      <c r="F45" s="1251"/>
      <c r="G45" s="1251"/>
      <c r="H45" s="1251"/>
      <c r="I45" s="1251"/>
      <c r="J45" s="1252"/>
      <c r="K45" s="59">
        <v>3284</v>
      </c>
      <c r="L45" s="60">
        <v>3049</v>
      </c>
      <c r="M45" s="60">
        <v>2617</v>
      </c>
      <c r="N45" s="60">
        <v>2595</v>
      </c>
      <c r="O45" s="61">
        <v>2497</v>
      </c>
      <c r="P45" s="48"/>
      <c r="Q45" s="48"/>
      <c r="R45" s="48"/>
      <c r="S45" s="48"/>
      <c r="T45" s="48"/>
      <c r="U45" s="48"/>
    </row>
    <row r="46" spans="1:21" ht="30.75" customHeight="1" x14ac:dyDescent="0.15">
      <c r="A46" s="48"/>
      <c r="B46" s="1247"/>
      <c r="C46" s="1248"/>
      <c r="D46" s="62"/>
      <c r="E46" s="1253" t="s">
        <v>13</v>
      </c>
      <c r="F46" s="1253"/>
      <c r="G46" s="1253"/>
      <c r="H46" s="1253"/>
      <c r="I46" s="1253"/>
      <c r="J46" s="1254"/>
      <c r="K46" s="63" t="s">
        <v>511</v>
      </c>
      <c r="L46" s="64" t="s">
        <v>511</v>
      </c>
      <c r="M46" s="64" t="s">
        <v>511</v>
      </c>
      <c r="N46" s="64" t="s">
        <v>511</v>
      </c>
      <c r="O46" s="65" t="s">
        <v>511</v>
      </c>
      <c r="P46" s="48"/>
      <c r="Q46" s="48"/>
      <c r="R46" s="48"/>
      <c r="S46" s="48"/>
      <c r="T46" s="48"/>
      <c r="U46" s="48"/>
    </row>
    <row r="47" spans="1:21" ht="30.75" customHeight="1" x14ac:dyDescent="0.15">
      <c r="A47" s="48"/>
      <c r="B47" s="1247"/>
      <c r="C47" s="1248"/>
      <c r="D47" s="62"/>
      <c r="E47" s="1253" t="s">
        <v>14</v>
      </c>
      <c r="F47" s="1253"/>
      <c r="G47" s="1253"/>
      <c r="H47" s="1253"/>
      <c r="I47" s="1253"/>
      <c r="J47" s="1254"/>
      <c r="K47" s="63" t="s">
        <v>511</v>
      </c>
      <c r="L47" s="64" t="s">
        <v>511</v>
      </c>
      <c r="M47" s="64" t="s">
        <v>511</v>
      </c>
      <c r="N47" s="64" t="s">
        <v>511</v>
      </c>
      <c r="O47" s="65" t="s">
        <v>511</v>
      </c>
      <c r="P47" s="48"/>
      <c r="Q47" s="48"/>
      <c r="R47" s="48"/>
      <c r="S47" s="48"/>
      <c r="T47" s="48"/>
      <c r="U47" s="48"/>
    </row>
    <row r="48" spans="1:21" ht="30.75" customHeight="1" x14ac:dyDescent="0.15">
      <c r="A48" s="48"/>
      <c r="B48" s="1247"/>
      <c r="C48" s="1248"/>
      <c r="D48" s="62"/>
      <c r="E48" s="1253" t="s">
        <v>15</v>
      </c>
      <c r="F48" s="1253"/>
      <c r="G48" s="1253"/>
      <c r="H48" s="1253"/>
      <c r="I48" s="1253"/>
      <c r="J48" s="1254"/>
      <c r="K48" s="63">
        <v>1636</v>
      </c>
      <c r="L48" s="64">
        <v>1580</v>
      </c>
      <c r="M48" s="64">
        <v>1943</v>
      </c>
      <c r="N48" s="64">
        <v>1706</v>
      </c>
      <c r="O48" s="65">
        <v>1636</v>
      </c>
      <c r="P48" s="48"/>
      <c r="Q48" s="48"/>
      <c r="R48" s="48"/>
      <c r="S48" s="48"/>
      <c r="T48" s="48"/>
      <c r="U48" s="48"/>
    </row>
    <row r="49" spans="1:21" ht="30.75" customHeight="1" x14ac:dyDescent="0.15">
      <c r="A49" s="48"/>
      <c r="B49" s="1247"/>
      <c r="C49" s="1248"/>
      <c r="D49" s="62"/>
      <c r="E49" s="1253" t="s">
        <v>16</v>
      </c>
      <c r="F49" s="1253"/>
      <c r="G49" s="1253"/>
      <c r="H49" s="1253"/>
      <c r="I49" s="1253"/>
      <c r="J49" s="1254"/>
      <c r="K49" s="63" t="s">
        <v>511</v>
      </c>
      <c r="L49" s="64" t="s">
        <v>511</v>
      </c>
      <c r="M49" s="64" t="s">
        <v>511</v>
      </c>
      <c r="N49" s="64" t="s">
        <v>511</v>
      </c>
      <c r="O49" s="65" t="s">
        <v>511</v>
      </c>
      <c r="P49" s="48"/>
      <c r="Q49" s="48"/>
      <c r="R49" s="48"/>
      <c r="S49" s="48"/>
      <c r="T49" s="48"/>
      <c r="U49" s="48"/>
    </row>
    <row r="50" spans="1:21" ht="30.75" customHeight="1" x14ac:dyDescent="0.15">
      <c r="A50" s="48"/>
      <c r="B50" s="1247"/>
      <c r="C50" s="1248"/>
      <c r="D50" s="62"/>
      <c r="E50" s="1253" t="s">
        <v>17</v>
      </c>
      <c r="F50" s="1253"/>
      <c r="G50" s="1253"/>
      <c r="H50" s="1253"/>
      <c r="I50" s="1253"/>
      <c r="J50" s="1254"/>
      <c r="K50" s="63">
        <v>9</v>
      </c>
      <c r="L50" s="64">
        <v>9</v>
      </c>
      <c r="M50" s="64">
        <v>8</v>
      </c>
      <c r="N50" s="64">
        <v>8</v>
      </c>
      <c r="O50" s="65">
        <v>60</v>
      </c>
      <c r="P50" s="48"/>
      <c r="Q50" s="48"/>
      <c r="R50" s="48"/>
      <c r="S50" s="48"/>
      <c r="T50" s="48"/>
      <c r="U50" s="48"/>
    </row>
    <row r="51" spans="1:21" ht="30.75" customHeight="1" x14ac:dyDescent="0.15">
      <c r="A51" s="48"/>
      <c r="B51" s="1249"/>
      <c r="C51" s="1250"/>
      <c r="D51" s="66"/>
      <c r="E51" s="1253" t="s">
        <v>18</v>
      </c>
      <c r="F51" s="1253"/>
      <c r="G51" s="1253"/>
      <c r="H51" s="1253"/>
      <c r="I51" s="1253"/>
      <c r="J51" s="1254"/>
      <c r="K51" s="63" t="s">
        <v>511</v>
      </c>
      <c r="L51" s="64" t="s">
        <v>511</v>
      </c>
      <c r="M51" s="64" t="s">
        <v>511</v>
      </c>
      <c r="N51" s="64" t="s">
        <v>511</v>
      </c>
      <c r="O51" s="65" t="s">
        <v>511</v>
      </c>
      <c r="P51" s="48"/>
      <c r="Q51" s="48"/>
      <c r="R51" s="48"/>
      <c r="S51" s="48"/>
      <c r="T51" s="48"/>
      <c r="U51" s="48"/>
    </row>
    <row r="52" spans="1:21" ht="30.75" customHeight="1" x14ac:dyDescent="0.15">
      <c r="A52" s="48"/>
      <c r="B52" s="1255" t="s">
        <v>19</v>
      </c>
      <c r="C52" s="1256"/>
      <c r="D52" s="66"/>
      <c r="E52" s="1253" t="s">
        <v>20</v>
      </c>
      <c r="F52" s="1253"/>
      <c r="G52" s="1253"/>
      <c r="H52" s="1253"/>
      <c r="I52" s="1253"/>
      <c r="J52" s="1254"/>
      <c r="K52" s="63">
        <v>4095</v>
      </c>
      <c r="L52" s="64">
        <v>4004</v>
      </c>
      <c r="M52" s="64">
        <v>4047</v>
      </c>
      <c r="N52" s="64">
        <v>4054</v>
      </c>
      <c r="O52" s="65">
        <v>4007</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834</v>
      </c>
      <c r="L53" s="69">
        <v>634</v>
      </c>
      <c r="M53" s="69">
        <v>521</v>
      </c>
      <c r="N53" s="69">
        <v>255</v>
      </c>
      <c r="O53" s="70">
        <v>186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61" t="s">
        <v>25</v>
      </c>
      <c r="C57" s="1262"/>
      <c r="D57" s="1265" t="s">
        <v>26</v>
      </c>
      <c r="E57" s="1266"/>
      <c r="F57" s="1266"/>
      <c r="G57" s="1266"/>
      <c r="H57" s="1266"/>
      <c r="I57" s="1266"/>
      <c r="J57" s="1267"/>
      <c r="K57" s="82" t="s">
        <v>589</v>
      </c>
      <c r="L57" s="83" t="s">
        <v>591</v>
      </c>
      <c r="M57" s="83" t="s">
        <v>589</v>
      </c>
      <c r="N57" s="83" t="s">
        <v>589</v>
      </c>
      <c r="O57" s="84" t="s">
        <v>592</v>
      </c>
    </row>
    <row r="58" spans="1:21" ht="31.5" customHeight="1" thickBot="1" x14ac:dyDescent="0.2">
      <c r="B58" s="1263"/>
      <c r="C58" s="1264"/>
      <c r="D58" s="1268" t="s">
        <v>27</v>
      </c>
      <c r="E58" s="1269"/>
      <c r="F58" s="1269"/>
      <c r="G58" s="1269"/>
      <c r="H58" s="1269"/>
      <c r="I58" s="1269"/>
      <c r="J58" s="1270"/>
      <c r="K58" s="85" t="s">
        <v>590</v>
      </c>
      <c r="L58" s="86" t="s">
        <v>589</v>
      </c>
      <c r="M58" s="86" t="s">
        <v>590</v>
      </c>
      <c r="N58" s="86" t="s">
        <v>589</v>
      </c>
      <c r="O58" s="87" t="s">
        <v>589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v7/ezDc+kMVBH3jZe/YmtIEBFT6Vco2FJoWb4r/vmB+wsHefwEaIojAY+Xl1TdEnC/X4PF0LOgfx+WY0hiVPQ==" saltValue="lIuxogT+zg4eL2PAZ0cy/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71" t="s">
        <v>30</v>
      </c>
      <c r="C41" s="1272"/>
      <c r="D41" s="101"/>
      <c r="E41" s="1277" t="s">
        <v>31</v>
      </c>
      <c r="F41" s="1277"/>
      <c r="G41" s="1277"/>
      <c r="H41" s="1278"/>
      <c r="I41" s="102">
        <v>23598</v>
      </c>
      <c r="J41" s="103">
        <v>23545</v>
      </c>
      <c r="K41" s="103">
        <v>21706</v>
      </c>
      <c r="L41" s="103">
        <v>20197</v>
      </c>
      <c r="M41" s="104">
        <v>18531</v>
      </c>
    </row>
    <row r="42" spans="2:13" ht="27.75" customHeight="1" x14ac:dyDescent="0.15">
      <c r="B42" s="1273"/>
      <c r="C42" s="1274"/>
      <c r="D42" s="105"/>
      <c r="E42" s="1279" t="s">
        <v>32</v>
      </c>
      <c r="F42" s="1279"/>
      <c r="G42" s="1279"/>
      <c r="H42" s="1280"/>
      <c r="I42" s="106">
        <v>306</v>
      </c>
      <c r="J42" s="107">
        <v>91</v>
      </c>
      <c r="K42" s="107">
        <v>82</v>
      </c>
      <c r="L42" s="107">
        <v>863</v>
      </c>
      <c r="M42" s="108">
        <v>531</v>
      </c>
    </row>
    <row r="43" spans="2:13" ht="27.75" customHeight="1" x14ac:dyDescent="0.15">
      <c r="B43" s="1273"/>
      <c r="C43" s="1274"/>
      <c r="D43" s="105"/>
      <c r="E43" s="1279" t="s">
        <v>33</v>
      </c>
      <c r="F43" s="1279"/>
      <c r="G43" s="1279"/>
      <c r="H43" s="1280"/>
      <c r="I43" s="106">
        <v>18950</v>
      </c>
      <c r="J43" s="107">
        <v>17953</v>
      </c>
      <c r="K43" s="107">
        <v>18187</v>
      </c>
      <c r="L43" s="107">
        <v>18553</v>
      </c>
      <c r="M43" s="108">
        <v>17950</v>
      </c>
    </row>
    <row r="44" spans="2:13" ht="27.75" customHeight="1" x14ac:dyDescent="0.15">
      <c r="B44" s="1273"/>
      <c r="C44" s="1274"/>
      <c r="D44" s="105"/>
      <c r="E44" s="1279" t="s">
        <v>34</v>
      </c>
      <c r="F44" s="1279"/>
      <c r="G44" s="1279"/>
      <c r="H44" s="1280"/>
      <c r="I44" s="106" t="s">
        <v>511</v>
      </c>
      <c r="J44" s="107" t="s">
        <v>511</v>
      </c>
      <c r="K44" s="107" t="s">
        <v>511</v>
      </c>
      <c r="L44" s="107" t="s">
        <v>511</v>
      </c>
      <c r="M44" s="108" t="s">
        <v>511</v>
      </c>
    </row>
    <row r="45" spans="2:13" ht="27.75" customHeight="1" x14ac:dyDescent="0.15">
      <c r="B45" s="1273"/>
      <c r="C45" s="1274"/>
      <c r="D45" s="105"/>
      <c r="E45" s="1279" t="s">
        <v>35</v>
      </c>
      <c r="F45" s="1279"/>
      <c r="G45" s="1279"/>
      <c r="H45" s="1280"/>
      <c r="I45" s="106">
        <v>4790</v>
      </c>
      <c r="J45" s="107">
        <v>4625</v>
      </c>
      <c r="K45" s="107">
        <v>4534</v>
      </c>
      <c r="L45" s="107">
        <v>4398</v>
      </c>
      <c r="M45" s="108">
        <v>4233</v>
      </c>
    </row>
    <row r="46" spans="2:13" ht="27.75" customHeight="1" x14ac:dyDescent="0.15">
      <c r="B46" s="1273"/>
      <c r="C46" s="1274"/>
      <c r="D46" s="109"/>
      <c r="E46" s="1279" t="s">
        <v>36</v>
      </c>
      <c r="F46" s="1279"/>
      <c r="G46" s="1279"/>
      <c r="H46" s="1280"/>
      <c r="I46" s="106" t="s">
        <v>511</v>
      </c>
      <c r="J46" s="107" t="s">
        <v>511</v>
      </c>
      <c r="K46" s="107">
        <v>17</v>
      </c>
      <c r="L46" s="107">
        <v>14</v>
      </c>
      <c r="M46" s="108">
        <v>13</v>
      </c>
    </row>
    <row r="47" spans="2:13" ht="27.75" customHeight="1" x14ac:dyDescent="0.15">
      <c r="B47" s="1273"/>
      <c r="C47" s="1274"/>
      <c r="D47" s="110"/>
      <c r="E47" s="1281" t="s">
        <v>37</v>
      </c>
      <c r="F47" s="1282"/>
      <c r="G47" s="1282"/>
      <c r="H47" s="1283"/>
      <c r="I47" s="106" t="s">
        <v>511</v>
      </c>
      <c r="J47" s="107" t="s">
        <v>511</v>
      </c>
      <c r="K47" s="107" t="s">
        <v>511</v>
      </c>
      <c r="L47" s="107" t="s">
        <v>511</v>
      </c>
      <c r="M47" s="108" t="s">
        <v>511</v>
      </c>
    </row>
    <row r="48" spans="2:13" ht="27.75" customHeight="1" x14ac:dyDescent="0.15">
      <c r="B48" s="1273"/>
      <c r="C48" s="1274"/>
      <c r="D48" s="105"/>
      <c r="E48" s="1279" t="s">
        <v>38</v>
      </c>
      <c r="F48" s="1279"/>
      <c r="G48" s="1279"/>
      <c r="H48" s="1280"/>
      <c r="I48" s="106" t="s">
        <v>511</v>
      </c>
      <c r="J48" s="107" t="s">
        <v>511</v>
      </c>
      <c r="K48" s="107" t="s">
        <v>511</v>
      </c>
      <c r="L48" s="107" t="s">
        <v>511</v>
      </c>
      <c r="M48" s="108" t="s">
        <v>511</v>
      </c>
    </row>
    <row r="49" spans="2:13" ht="27.75" customHeight="1" x14ac:dyDescent="0.15">
      <c r="B49" s="1275"/>
      <c r="C49" s="1276"/>
      <c r="D49" s="105"/>
      <c r="E49" s="1279" t="s">
        <v>39</v>
      </c>
      <c r="F49" s="1279"/>
      <c r="G49" s="1279"/>
      <c r="H49" s="1280"/>
      <c r="I49" s="106" t="s">
        <v>511</v>
      </c>
      <c r="J49" s="107" t="s">
        <v>511</v>
      </c>
      <c r="K49" s="107" t="s">
        <v>511</v>
      </c>
      <c r="L49" s="107" t="s">
        <v>511</v>
      </c>
      <c r="M49" s="108" t="s">
        <v>511</v>
      </c>
    </row>
    <row r="50" spans="2:13" ht="27.75" customHeight="1" x14ac:dyDescent="0.15">
      <c r="B50" s="1284" t="s">
        <v>40</v>
      </c>
      <c r="C50" s="1285"/>
      <c r="D50" s="111"/>
      <c r="E50" s="1279" t="s">
        <v>41</v>
      </c>
      <c r="F50" s="1279"/>
      <c r="G50" s="1279"/>
      <c r="H50" s="1280"/>
      <c r="I50" s="106">
        <v>7722</v>
      </c>
      <c r="J50" s="107">
        <v>15249</v>
      </c>
      <c r="K50" s="107">
        <v>15008</v>
      </c>
      <c r="L50" s="107">
        <v>14567</v>
      </c>
      <c r="M50" s="108">
        <v>14854</v>
      </c>
    </row>
    <row r="51" spans="2:13" ht="27.75" customHeight="1" x14ac:dyDescent="0.15">
      <c r="B51" s="1273"/>
      <c r="C51" s="1274"/>
      <c r="D51" s="105"/>
      <c r="E51" s="1279" t="s">
        <v>42</v>
      </c>
      <c r="F51" s="1279"/>
      <c r="G51" s="1279"/>
      <c r="H51" s="1280"/>
      <c r="I51" s="106">
        <v>15342</v>
      </c>
      <c r="J51" s="107">
        <v>14479</v>
      </c>
      <c r="K51" s="107">
        <v>13890</v>
      </c>
      <c r="L51" s="107">
        <v>14554</v>
      </c>
      <c r="M51" s="108">
        <v>14674</v>
      </c>
    </row>
    <row r="52" spans="2:13" ht="27.75" customHeight="1" x14ac:dyDescent="0.15">
      <c r="B52" s="1275"/>
      <c r="C52" s="1276"/>
      <c r="D52" s="105"/>
      <c r="E52" s="1279" t="s">
        <v>43</v>
      </c>
      <c r="F52" s="1279"/>
      <c r="G52" s="1279"/>
      <c r="H52" s="1280"/>
      <c r="I52" s="106">
        <v>31689</v>
      </c>
      <c r="J52" s="107">
        <v>32048</v>
      </c>
      <c r="K52" s="107">
        <v>31142</v>
      </c>
      <c r="L52" s="107">
        <v>29431</v>
      </c>
      <c r="M52" s="108">
        <v>27974</v>
      </c>
    </row>
    <row r="53" spans="2:13" ht="27.75" customHeight="1" thickBot="1" x14ac:dyDescent="0.2">
      <c r="B53" s="1286" t="s">
        <v>44</v>
      </c>
      <c r="C53" s="1287"/>
      <c r="D53" s="112"/>
      <c r="E53" s="1288" t="s">
        <v>45</v>
      </c>
      <c r="F53" s="1288"/>
      <c r="G53" s="1288"/>
      <c r="H53" s="1289"/>
      <c r="I53" s="113">
        <v>-7108</v>
      </c>
      <c r="J53" s="114">
        <v>-15561</v>
      </c>
      <c r="K53" s="114">
        <v>-15512</v>
      </c>
      <c r="L53" s="114">
        <v>-14527</v>
      </c>
      <c r="M53" s="115">
        <v>-16245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L7XI30mA2MTH+1HE1LkCOQ7hdWDobvTi49uo2afpnussJxX6LYLr+vkpALc4aS/xx4eZG7lM7392JDQr0ha7g==" saltValue="MNZ/C5uvd8Cw2ShZYsQw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98" t="s">
        <v>48</v>
      </c>
      <c r="D55" s="1298"/>
      <c r="E55" s="1299"/>
      <c r="F55" s="127">
        <v>5576</v>
      </c>
      <c r="G55" s="127">
        <v>5059</v>
      </c>
      <c r="H55" s="128">
        <v>4667</v>
      </c>
    </row>
    <row r="56" spans="2:8" ht="52.5" customHeight="1" x14ac:dyDescent="0.15">
      <c r="B56" s="129"/>
      <c r="C56" s="1300" t="s">
        <v>49</v>
      </c>
      <c r="D56" s="1300"/>
      <c r="E56" s="1301"/>
      <c r="F56" s="130">
        <v>4052</v>
      </c>
      <c r="G56" s="130">
        <v>4056</v>
      </c>
      <c r="H56" s="131">
        <v>3059</v>
      </c>
    </row>
    <row r="57" spans="2:8" ht="53.25" customHeight="1" x14ac:dyDescent="0.15">
      <c r="B57" s="129"/>
      <c r="C57" s="1302" t="s">
        <v>50</v>
      </c>
      <c r="D57" s="1302"/>
      <c r="E57" s="1303"/>
      <c r="F57" s="132">
        <v>5050</v>
      </c>
      <c r="G57" s="132">
        <v>5057</v>
      </c>
      <c r="H57" s="133">
        <v>5065</v>
      </c>
    </row>
    <row r="58" spans="2:8" ht="45.75" customHeight="1" x14ac:dyDescent="0.15">
      <c r="B58" s="134"/>
      <c r="C58" s="1290" t="s">
        <v>593</v>
      </c>
      <c r="D58" s="1291"/>
      <c r="E58" s="1292"/>
      <c r="F58" s="135">
        <v>4699</v>
      </c>
      <c r="G58" s="135">
        <v>4702</v>
      </c>
      <c r="H58" s="136">
        <v>4704</v>
      </c>
    </row>
    <row r="59" spans="2:8" ht="45.75" customHeight="1" x14ac:dyDescent="0.15">
      <c r="B59" s="134"/>
      <c r="C59" s="1290" t="s">
        <v>594</v>
      </c>
      <c r="D59" s="1291"/>
      <c r="E59" s="1292"/>
      <c r="F59" s="135">
        <v>108</v>
      </c>
      <c r="G59" s="135">
        <v>113</v>
      </c>
      <c r="H59" s="136">
        <v>118</v>
      </c>
    </row>
    <row r="60" spans="2:8" ht="45.75" customHeight="1" x14ac:dyDescent="0.15">
      <c r="B60" s="134"/>
      <c r="C60" s="1290" t="s">
        <v>595</v>
      </c>
      <c r="D60" s="1291"/>
      <c r="E60" s="1292"/>
      <c r="F60" s="135">
        <v>100</v>
      </c>
      <c r="G60" s="135">
        <v>100</v>
      </c>
      <c r="H60" s="136">
        <v>100</v>
      </c>
    </row>
    <row r="61" spans="2:8" ht="45.75" customHeight="1" x14ac:dyDescent="0.15">
      <c r="B61" s="134"/>
      <c r="C61" s="1290" t="s">
        <v>596</v>
      </c>
      <c r="D61" s="1291"/>
      <c r="E61" s="1292"/>
      <c r="F61" s="135">
        <v>96</v>
      </c>
      <c r="G61" s="135">
        <v>95</v>
      </c>
      <c r="H61" s="136">
        <v>94</v>
      </c>
    </row>
    <row r="62" spans="2:8" ht="45.75" customHeight="1" thickBot="1" x14ac:dyDescent="0.2">
      <c r="B62" s="137"/>
      <c r="C62" s="1293" t="s">
        <v>597</v>
      </c>
      <c r="D62" s="1294"/>
      <c r="E62" s="1295"/>
      <c r="F62" s="138">
        <v>46</v>
      </c>
      <c r="G62" s="138">
        <v>45</v>
      </c>
      <c r="H62" s="139">
        <v>46</v>
      </c>
    </row>
    <row r="63" spans="2:8" ht="52.5" customHeight="1" thickBot="1" x14ac:dyDescent="0.2">
      <c r="B63" s="140"/>
      <c r="C63" s="1296" t="s">
        <v>51</v>
      </c>
      <c r="D63" s="1296"/>
      <c r="E63" s="1297"/>
      <c r="F63" s="141">
        <v>14679</v>
      </c>
      <c r="G63" s="141">
        <v>14172</v>
      </c>
      <c r="H63" s="142">
        <v>12791</v>
      </c>
    </row>
    <row r="64" spans="2:8" ht="15" customHeight="1" x14ac:dyDescent="0.15"/>
    <row r="65" ht="0" hidden="1" customHeight="1" x14ac:dyDescent="0.15"/>
    <row r="66" ht="0" hidden="1" customHeight="1" x14ac:dyDescent="0.15"/>
  </sheetData>
  <sheetProtection algorithmName="SHA-512" hashValue="R5bGCUnIdNo79OdOFx9jMui7yTSeD2EHWKWkza5i6Dbwug/MrMmfSOlXHNzeb6HLLzmlLTvKiMrYDvwQ4gQwSw==" saltValue="4+3bL7tp/2ykvowyTFlw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7" t="s">
        <v>601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4"/>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4"/>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4"/>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4"/>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602</v>
      </c>
    </row>
    <row r="50" spans="1:109" x14ac:dyDescent="0.15">
      <c r="B50" s="394"/>
      <c r="G50" s="1310"/>
      <c r="H50" s="1310"/>
      <c r="I50" s="1310"/>
      <c r="J50" s="1310"/>
      <c r="K50" s="404"/>
      <c r="L50" s="404"/>
      <c r="M50" s="405"/>
      <c r="N50" s="405"/>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9" t="s">
        <v>552</v>
      </c>
      <c r="BQ50" s="1309"/>
      <c r="BR50" s="1309"/>
      <c r="BS50" s="1309"/>
      <c r="BT50" s="1309"/>
      <c r="BU50" s="1309"/>
      <c r="BV50" s="1309"/>
      <c r="BW50" s="1309"/>
      <c r="BX50" s="1309" t="s">
        <v>553</v>
      </c>
      <c r="BY50" s="1309"/>
      <c r="BZ50" s="1309"/>
      <c r="CA50" s="1309"/>
      <c r="CB50" s="1309"/>
      <c r="CC50" s="1309"/>
      <c r="CD50" s="1309"/>
      <c r="CE50" s="1309"/>
      <c r="CF50" s="1309" t="s">
        <v>554</v>
      </c>
      <c r="CG50" s="1309"/>
      <c r="CH50" s="1309"/>
      <c r="CI50" s="1309"/>
      <c r="CJ50" s="1309"/>
      <c r="CK50" s="1309"/>
      <c r="CL50" s="1309"/>
      <c r="CM50" s="1309"/>
      <c r="CN50" s="1309" t="s">
        <v>555</v>
      </c>
      <c r="CO50" s="1309"/>
      <c r="CP50" s="1309"/>
      <c r="CQ50" s="1309"/>
      <c r="CR50" s="1309"/>
      <c r="CS50" s="1309"/>
      <c r="CT50" s="1309"/>
      <c r="CU50" s="1309"/>
      <c r="CV50" s="1309" t="s">
        <v>556</v>
      </c>
      <c r="CW50" s="1309"/>
      <c r="CX50" s="1309"/>
      <c r="CY50" s="1309"/>
      <c r="CZ50" s="1309"/>
      <c r="DA50" s="1309"/>
      <c r="DB50" s="1309"/>
      <c r="DC50" s="1309"/>
    </row>
    <row r="51" spans="1:109" ht="13.5" customHeight="1" x14ac:dyDescent="0.15">
      <c r="B51" s="394"/>
      <c r="G51" s="1312"/>
      <c r="H51" s="1312"/>
      <c r="I51" s="1326"/>
      <c r="J51" s="1326"/>
      <c r="K51" s="1311"/>
      <c r="L51" s="1311"/>
      <c r="M51" s="1311"/>
      <c r="N51" s="1311"/>
      <c r="AM51" s="403"/>
      <c r="AN51" s="1307" t="s">
        <v>603</v>
      </c>
      <c r="AO51" s="1307"/>
      <c r="AP51" s="1307"/>
      <c r="AQ51" s="1307"/>
      <c r="AR51" s="1307"/>
      <c r="AS51" s="1307"/>
      <c r="AT51" s="1307"/>
      <c r="AU51" s="1307"/>
      <c r="AV51" s="1307"/>
      <c r="AW51" s="1307"/>
      <c r="AX51" s="1307"/>
      <c r="AY51" s="1307"/>
      <c r="AZ51" s="1307"/>
      <c r="BA51" s="1307"/>
      <c r="BB51" s="1307" t="s">
        <v>604</v>
      </c>
      <c r="BC51" s="1307"/>
      <c r="BD51" s="1307"/>
      <c r="BE51" s="1307"/>
      <c r="BF51" s="1307"/>
      <c r="BG51" s="1307"/>
      <c r="BH51" s="1307"/>
      <c r="BI51" s="1307"/>
      <c r="BJ51" s="1307"/>
      <c r="BK51" s="1307"/>
      <c r="BL51" s="1307"/>
      <c r="BM51" s="1307"/>
      <c r="BN51" s="1307"/>
      <c r="BO51" s="1307"/>
      <c r="BP51" s="1316"/>
      <c r="BQ51" s="1304"/>
      <c r="BR51" s="1304"/>
      <c r="BS51" s="1304"/>
      <c r="BT51" s="1304"/>
      <c r="BU51" s="1304"/>
      <c r="BV51" s="1304"/>
      <c r="BW51" s="1304"/>
      <c r="BX51" s="1316"/>
      <c r="BY51" s="1304"/>
      <c r="BZ51" s="1304"/>
      <c r="CA51" s="1304"/>
      <c r="CB51" s="1304"/>
      <c r="CC51" s="1304"/>
      <c r="CD51" s="1304"/>
      <c r="CE51" s="1304"/>
      <c r="CF51" s="1304"/>
      <c r="CG51" s="1304"/>
      <c r="CH51" s="1304"/>
      <c r="CI51" s="1304"/>
      <c r="CJ51" s="1304"/>
      <c r="CK51" s="1304"/>
      <c r="CL51" s="1304"/>
      <c r="CM51" s="1304"/>
      <c r="CN51" s="1304"/>
      <c r="CO51" s="1304"/>
      <c r="CP51" s="1304"/>
      <c r="CQ51" s="1304"/>
      <c r="CR51" s="1304"/>
      <c r="CS51" s="1304"/>
      <c r="CT51" s="1304"/>
      <c r="CU51" s="1304"/>
      <c r="CV51" s="1304"/>
      <c r="CW51" s="1304"/>
      <c r="CX51" s="1304"/>
      <c r="CY51" s="1304"/>
      <c r="CZ51" s="1304"/>
      <c r="DA51" s="1304"/>
      <c r="DB51" s="1304"/>
      <c r="DC51" s="1304"/>
    </row>
    <row r="52" spans="1:109" x14ac:dyDescent="0.15">
      <c r="B52" s="394"/>
      <c r="G52" s="1312"/>
      <c r="H52" s="1312"/>
      <c r="I52" s="1326"/>
      <c r="J52" s="1326"/>
      <c r="K52" s="1311"/>
      <c r="L52" s="1311"/>
      <c r="M52" s="1311"/>
      <c r="N52" s="1311"/>
      <c r="AM52" s="403"/>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x14ac:dyDescent="0.15">
      <c r="A53" s="402"/>
      <c r="B53" s="394"/>
      <c r="G53" s="1312"/>
      <c r="H53" s="1312"/>
      <c r="I53" s="1310"/>
      <c r="J53" s="1310"/>
      <c r="K53" s="1311"/>
      <c r="L53" s="1311"/>
      <c r="M53" s="1311"/>
      <c r="N53" s="1311"/>
      <c r="AM53" s="403"/>
      <c r="AN53" s="1307"/>
      <c r="AO53" s="1307"/>
      <c r="AP53" s="1307"/>
      <c r="AQ53" s="1307"/>
      <c r="AR53" s="1307"/>
      <c r="AS53" s="1307"/>
      <c r="AT53" s="1307"/>
      <c r="AU53" s="1307"/>
      <c r="AV53" s="1307"/>
      <c r="AW53" s="1307"/>
      <c r="AX53" s="1307"/>
      <c r="AY53" s="1307"/>
      <c r="AZ53" s="1307"/>
      <c r="BA53" s="1307"/>
      <c r="BB53" s="1307" t="s">
        <v>605</v>
      </c>
      <c r="BC53" s="1307"/>
      <c r="BD53" s="1307"/>
      <c r="BE53" s="1307"/>
      <c r="BF53" s="1307"/>
      <c r="BG53" s="1307"/>
      <c r="BH53" s="1307"/>
      <c r="BI53" s="1307"/>
      <c r="BJ53" s="1307"/>
      <c r="BK53" s="1307"/>
      <c r="BL53" s="1307"/>
      <c r="BM53" s="1307"/>
      <c r="BN53" s="1307"/>
      <c r="BO53" s="1307"/>
      <c r="BP53" s="1316"/>
      <c r="BQ53" s="1304"/>
      <c r="BR53" s="1304"/>
      <c r="BS53" s="1304"/>
      <c r="BT53" s="1304"/>
      <c r="BU53" s="1304"/>
      <c r="BV53" s="1304"/>
      <c r="BW53" s="1304"/>
      <c r="BX53" s="1316"/>
      <c r="BY53" s="1304"/>
      <c r="BZ53" s="1304"/>
      <c r="CA53" s="1304"/>
      <c r="CB53" s="1304"/>
      <c r="CC53" s="1304"/>
      <c r="CD53" s="1304"/>
      <c r="CE53" s="1304"/>
      <c r="CF53" s="1304">
        <v>45</v>
      </c>
      <c r="CG53" s="1304"/>
      <c r="CH53" s="1304"/>
      <c r="CI53" s="1304"/>
      <c r="CJ53" s="1304"/>
      <c r="CK53" s="1304"/>
      <c r="CL53" s="1304"/>
      <c r="CM53" s="1304"/>
      <c r="CN53" s="1304">
        <v>45.1</v>
      </c>
      <c r="CO53" s="1304"/>
      <c r="CP53" s="1304"/>
      <c r="CQ53" s="1304"/>
      <c r="CR53" s="1304"/>
      <c r="CS53" s="1304"/>
      <c r="CT53" s="1304"/>
      <c r="CU53" s="1304"/>
      <c r="CV53" s="1304">
        <v>45.8</v>
      </c>
      <c r="CW53" s="1304"/>
      <c r="CX53" s="1304"/>
      <c r="CY53" s="1304"/>
      <c r="CZ53" s="1304"/>
      <c r="DA53" s="1304"/>
      <c r="DB53" s="1304"/>
      <c r="DC53" s="1304"/>
    </row>
    <row r="54" spans="1:109" x14ac:dyDescent="0.15">
      <c r="A54" s="402"/>
      <c r="B54" s="394"/>
      <c r="G54" s="1312"/>
      <c r="H54" s="1312"/>
      <c r="I54" s="1310"/>
      <c r="J54" s="1310"/>
      <c r="K54" s="1311"/>
      <c r="L54" s="1311"/>
      <c r="M54" s="1311"/>
      <c r="N54" s="1311"/>
      <c r="AM54" s="403"/>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x14ac:dyDescent="0.15">
      <c r="A55" s="402"/>
      <c r="B55" s="394"/>
      <c r="G55" s="1310"/>
      <c r="H55" s="1310"/>
      <c r="I55" s="1310"/>
      <c r="J55" s="1310"/>
      <c r="K55" s="1311"/>
      <c r="L55" s="1311"/>
      <c r="M55" s="1311"/>
      <c r="N55" s="1311"/>
      <c r="AN55" s="1309" t="s">
        <v>606</v>
      </c>
      <c r="AO55" s="1309"/>
      <c r="AP55" s="1309"/>
      <c r="AQ55" s="1309"/>
      <c r="AR55" s="1309"/>
      <c r="AS55" s="1309"/>
      <c r="AT55" s="1309"/>
      <c r="AU55" s="1309"/>
      <c r="AV55" s="1309"/>
      <c r="AW55" s="1309"/>
      <c r="AX55" s="1309"/>
      <c r="AY55" s="1309"/>
      <c r="AZ55" s="1309"/>
      <c r="BA55" s="1309"/>
      <c r="BB55" s="1307" t="s">
        <v>604</v>
      </c>
      <c r="BC55" s="1307"/>
      <c r="BD55" s="1307"/>
      <c r="BE55" s="1307"/>
      <c r="BF55" s="1307"/>
      <c r="BG55" s="1307"/>
      <c r="BH55" s="1307"/>
      <c r="BI55" s="1307"/>
      <c r="BJ55" s="1307"/>
      <c r="BK55" s="1307"/>
      <c r="BL55" s="1307"/>
      <c r="BM55" s="1307"/>
      <c r="BN55" s="1307"/>
      <c r="BO55" s="1307"/>
      <c r="BP55" s="1316"/>
      <c r="BQ55" s="1304"/>
      <c r="BR55" s="1304"/>
      <c r="BS55" s="1304"/>
      <c r="BT55" s="1304"/>
      <c r="BU55" s="1304"/>
      <c r="BV55" s="1304"/>
      <c r="BW55" s="1304"/>
      <c r="BX55" s="1316"/>
      <c r="BY55" s="1304"/>
      <c r="BZ55" s="1304"/>
      <c r="CA55" s="1304"/>
      <c r="CB55" s="1304"/>
      <c r="CC55" s="1304"/>
      <c r="CD55" s="1304"/>
      <c r="CE55" s="1304"/>
      <c r="CF55" s="1304">
        <v>35.299999999999997</v>
      </c>
      <c r="CG55" s="1304"/>
      <c r="CH55" s="1304"/>
      <c r="CI55" s="1304"/>
      <c r="CJ55" s="1304"/>
      <c r="CK55" s="1304"/>
      <c r="CL55" s="1304"/>
      <c r="CM55" s="1304"/>
      <c r="CN55" s="1304">
        <v>31.9</v>
      </c>
      <c r="CO55" s="1304"/>
      <c r="CP55" s="1304"/>
      <c r="CQ55" s="1304"/>
      <c r="CR55" s="1304"/>
      <c r="CS55" s="1304"/>
      <c r="CT55" s="1304"/>
      <c r="CU55" s="1304"/>
      <c r="CV55" s="1304">
        <v>24.2</v>
      </c>
      <c r="CW55" s="1304"/>
      <c r="CX55" s="1304"/>
      <c r="CY55" s="1304"/>
      <c r="CZ55" s="1304"/>
      <c r="DA55" s="1304"/>
      <c r="DB55" s="1304"/>
      <c r="DC55" s="1304"/>
    </row>
    <row r="56" spans="1:109" x14ac:dyDescent="0.15">
      <c r="A56" s="402"/>
      <c r="B56" s="394"/>
      <c r="G56" s="1310"/>
      <c r="H56" s="1310"/>
      <c r="I56" s="1310"/>
      <c r="J56" s="1310"/>
      <c r="K56" s="1311"/>
      <c r="L56" s="1311"/>
      <c r="M56" s="1311"/>
      <c r="N56" s="1311"/>
      <c r="AN56" s="1309"/>
      <c r="AO56" s="1309"/>
      <c r="AP56" s="1309"/>
      <c r="AQ56" s="1309"/>
      <c r="AR56" s="1309"/>
      <c r="AS56" s="1309"/>
      <c r="AT56" s="1309"/>
      <c r="AU56" s="1309"/>
      <c r="AV56" s="1309"/>
      <c r="AW56" s="1309"/>
      <c r="AX56" s="1309"/>
      <c r="AY56" s="1309"/>
      <c r="AZ56" s="1309"/>
      <c r="BA56" s="1309"/>
      <c r="BB56" s="1307"/>
      <c r="BC56" s="1307"/>
      <c r="BD56" s="1307"/>
      <c r="BE56" s="1307"/>
      <c r="BF56" s="1307"/>
      <c r="BG56" s="1307"/>
      <c r="BH56" s="1307"/>
      <c r="BI56" s="1307"/>
      <c r="BJ56" s="1307"/>
      <c r="BK56" s="1307"/>
      <c r="BL56" s="1307"/>
      <c r="BM56" s="1307"/>
      <c r="BN56" s="1307"/>
      <c r="BO56" s="1307"/>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2" customFormat="1" x14ac:dyDescent="0.15">
      <c r="B57" s="406"/>
      <c r="G57" s="1310"/>
      <c r="H57" s="1310"/>
      <c r="I57" s="1305"/>
      <c r="J57" s="1305"/>
      <c r="K57" s="1311"/>
      <c r="L57" s="1311"/>
      <c r="M57" s="1311"/>
      <c r="N57" s="1311"/>
      <c r="AM57" s="387"/>
      <c r="AN57" s="1309"/>
      <c r="AO57" s="1309"/>
      <c r="AP57" s="1309"/>
      <c r="AQ57" s="1309"/>
      <c r="AR57" s="1309"/>
      <c r="AS57" s="1309"/>
      <c r="AT57" s="1309"/>
      <c r="AU57" s="1309"/>
      <c r="AV57" s="1309"/>
      <c r="AW57" s="1309"/>
      <c r="AX57" s="1309"/>
      <c r="AY57" s="1309"/>
      <c r="AZ57" s="1309"/>
      <c r="BA57" s="1309"/>
      <c r="BB57" s="1307" t="s">
        <v>605</v>
      </c>
      <c r="BC57" s="1307"/>
      <c r="BD57" s="1307"/>
      <c r="BE57" s="1307"/>
      <c r="BF57" s="1307"/>
      <c r="BG57" s="1307"/>
      <c r="BH57" s="1307"/>
      <c r="BI57" s="1307"/>
      <c r="BJ57" s="1307"/>
      <c r="BK57" s="1307"/>
      <c r="BL57" s="1307"/>
      <c r="BM57" s="1307"/>
      <c r="BN57" s="1307"/>
      <c r="BO57" s="1307"/>
      <c r="BP57" s="1316"/>
      <c r="BQ57" s="1304"/>
      <c r="BR57" s="1304"/>
      <c r="BS57" s="1304"/>
      <c r="BT57" s="1304"/>
      <c r="BU57" s="1304"/>
      <c r="BV57" s="1304"/>
      <c r="BW57" s="1304"/>
      <c r="BX57" s="1316"/>
      <c r="BY57" s="1304"/>
      <c r="BZ57" s="1304"/>
      <c r="CA57" s="1304"/>
      <c r="CB57" s="1304"/>
      <c r="CC57" s="1304"/>
      <c r="CD57" s="1304"/>
      <c r="CE57" s="1304"/>
      <c r="CF57" s="1304">
        <v>60.4</v>
      </c>
      <c r="CG57" s="1304"/>
      <c r="CH57" s="1304"/>
      <c r="CI57" s="1304"/>
      <c r="CJ57" s="1304"/>
      <c r="CK57" s="1304"/>
      <c r="CL57" s="1304"/>
      <c r="CM57" s="1304"/>
      <c r="CN57" s="1304">
        <v>59.3</v>
      </c>
      <c r="CO57" s="1304"/>
      <c r="CP57" s="1304"/>
      <c r="CQ57" s="1304"/>
      <c r="CR57" s="1304"/>
      <c r="CS57" s="1304"/>
      <c r="CT57" s="1304"/>
      <c r="CU57" s="1304"/>
      <c r="CV57" s="1304">
        <v>59.8</v>
      </c>
      <c r="CW57" s="1304"/>
      <c r="CX57" s="1304"/>
      <c r="CY57" s="1304"/>
      <c r="CZ57" s="1304"/>
      <c r="DA57" s="1304"/>
      <c r="DB57" s="1304"/>
      <c r="DC57" s="1304"/>
      <c r="DD57" s="407"/>
      <c r="DE57" s="406"/>
    </row>
    <row r="58" spans="1:109" s="402" customFormat="1" x14ac:dyDescent="0.15">
      <c r="A58" s="387"/>
      <c r="B58" s="406"/>
      <c r="G58" s="1310"/>
      <c r="H58" s="1310"/>
      <c r="I58" s="1305"/>
      <c r="J58" s="1305"/>
      <c r="K58" s="1311"/>
      <c r="L58" s="1311"/>
      <c r="M58" s="1311"/>
      <c r="N58" s="1311"/>
      <c r="AM58" s="387"/>
      <c r="AN58" s="1309"/>
      <c r="AO58" s="1309"/>
      <c r="AP58" s="1309"/>
      <c r="AQ58" s="1309"/>
      <c r="AR58" s="1309"/>
      <c r="AS58" s="1309"/>
      <c r="AT58" s="1309"/>
      <c r="AU58" s="1309"/>
      <c r="AV58" s="1309"/>
      <c r="AW58" s="1309"/>
      <c r="AX58" s="1309"/>
      <c r="AY58" s="1309"/>
      <c r="AZ58" s="1309"/>
      <c r="BA58" s="1309"/>
      <c r="BB58" s="1307"/>
      <c r="BC58" s="1307"/>
      <c r="BD58" s="1307"/>
      <c r="BE58" s="1307"/>
      <c r="BF58" s="1307"/>
      <c r="BG58" s="1307"/>
      <c r="BH58" s="1307"/>
      <c r="BI58" s="1307"/>
      <c r="BJ58" s="1307"/>
      <c r="BK58" s="1307"/>
      <c r="BL58" s="1307"/>
      <c r="BM58" s="1307"/>
      <c r="BN58" s="1307"/>
      <c r="BO58" s="1307"/>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607</v>
      </c>
    </row>
    <row r="64" spans="1:109" x14ac:dyDescent="0.15">
      <c r="B64" s="394"/>
      <c r="G64" s="401"/>
      <c r="I64" s="414"/>
      <c r="J64" s="414"/>
      <c r="K64" s="414"/>
      <c r="L64" s="414"/>
      <c r="M64" s="414"/>
      <c r="N64" s="415"/>
      <c r="AM64" s="401"/>
      <c r="AN64" s="401" t="s">
        <v>600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7" t="s">
        <v>608</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4"/>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4"/>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4"/>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4"/>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602</v>
      </c>
    </row>
    <row r="72" spans="2:107" x14ac:dyDescent="0.15">
      <c r="B72" s="394"/>
      <c r="G72" s="1310"/>
      <c r="H72" s="1310"/>
      <c r="I72" s="1310"/>
      <c r="J72" s="1310"/>
      <c r="K72" s="404"/>
      <c r="L72" s="404"/>
      <c r="M72" s="405"/>
      <c r="N72" s="405"/>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9" t="s">
        <v>552</v>
      </c>
      <c r="BQ72" s="1309"/>
      <c r="BR72" s="1309"/>
      <c r="BS72" s="1309"/>
      <c r="BT72" s="1309"/>
      <c r="BU72" s="1309"/>
      <c r="BV72" s="1309"/>
      <c r="BW72" s="1309"/>
      <c r="BX72" s="1309" t="s">
        <v>553</v>
      </c>
      <c r="BY72" s="1309"/>
      <c r="BZ72" s="1309"/>
      <c r="CA72" s="1309"/>
      <c r="CB72" s="1309"/>
      <c r="CC72" s="1309"/>
      <c r="CD72" s="1309"/>
      <c r="CE72" s="1309"/>
      <c r="CF72" s="1309" t="s">
        <v>554</v>
      </c>
      <c r="CG72" s="1309"/>
      <c r="CH72" s="1309"/>
      <c r="CI72" s="1309"/>
      <c r="CJ72" s="1309"/>
      <c r="CK72" s="1309"/>
      <c r="CL72" s="1309"/>
      <c r="CM72" s="1309"/>
      <c r="CN72" s="1309" t="s">
        <v>555</v>
      </c>
      <c r="CO72" s="1309"/>
      <c r="CP72" s="1309"/>
      <c r="CQ72" s="1309"/>
      <c r="CR72" s="1309"/>
      <c r="CS72" s="1309"/>
      <c r="CT72" s="1309"/>
      <c r="CU72" s="1309"/>
      <c r="CV72" s="1309" t="s">
        <v>556</v>
      </c>
      <c r="CW72" s="1309"/>
      <c r="CX72" s="1309"/>
      <c r="CY72" s="1309"/>
      <c r="CZ72" s="1309"/>
      <c r="DA72" s="1309"/>
      <c r="DB72" s="1309"/>
      <c r="DC72" s="1309"/>
    </row>
    <row r="73" spans="2:107" x14ac:dyDescent="0.15">
      <c r="B73" s="394"/>
      <c r="G73" s="1312"/>
      <c r="H73" s="1312"/>
      <c r="I73" s="1312"/>
      <c r="J73" s="1312"/>
      <c r="K73" s="1308"/>
      <c r="L73" s="1308"/>
      <c r="M73" s="1308"/>
      <c r="N73" s="1308"/>
      <c r="AM73" s="403"/>
      <c r="AN73" s="1307" t="s">
        <v>603</v>
      </c>
      <c r="AO73" s="1307"/>
      <c r="AP73" s="1307"/>
      <c r="AQ73" s="1307"/>
      <c r="AR73" s="1307"/>
      <c r="AS73" s="1307"/>
      <c r="AT73" s="1307"/>
      <c r="AU73" s="1307"/>
      <c r="AV73" s="1307"/>
      <c r="AW73" s="1307"/>
      <c r="AX73" s="1307"/>
      <c r="AY73" s="1307"/>
      <c r="AZ73" s="1307"/>
      <c r="BA73" s="1307"/>
      <c r="BB73" s="1307" t="s">
        <v>604</v>
      </c>
      <c r="BC73" s="1307"/>
      <c r="BD73" s="1307"/>
      <c r="BE73" s="1307"/>
      <c r="BF73" s="1307"/>
      <c r="BG73" s="1307"/>
      <c r="BH73" s="1307"/>
      <c r="BI73" s="1307"/>
      <c r="BJ73" s="1307"/>
      <c r="BK73" s="1307"/>
      <c r="BL73" s="1307"/>
      <c r="BM73" s="1307"/>
      <c r="BN73" s="1307"/>
      <c r="BO73" s="1307"/>
      <c r="BP73" s="1304"/>
      <c r="BQ73" s="1304"/>
      <c r="BR73" s="1304"/>
      <c r="BS73" s="1304"/>
      <c r="BT73" s="1304"/>
      <c r="BU73" s="1304"/>
      <c r="BV73" s="1304"/>
      <c r="BW73" s="1304"/>
      <c r="BX73" s="1304"/>
      <c r="BY73" s="1304"/>
      <c r="BZ73" s="1304"/>
      <c r="CA73" s="1304"/>
      <c r="CB73" s="1304"/>
      <c r="CC73" s="1304"/>
      <c r="CD73" s="1304"/>
      <c r="CE73" s="1304"/>
      <c r="CF73" s="1304"/>
      <c r="CG73" s="1304"/>
      <c r="CH73" s="1304"/>
      <c r="CI73" s="1304"/>
      <c r="CJ73" s="1304"/>
      <c r="CK73" s="1304"/>
      <c r="CL73" s="1304"/>
      <c r="CM73" s="1304"/>
      <c r="CN73" s="1304"/>
      <c r="CO73" s="1304"/>
      <c r="CP73" s="1304"/>
      <c r="CQ73" s="1304"/>
      <c r="CR73" s="1304"/>
      <c r="CS73" s="1304"/>
      <c r="CT73" s="1304"/>
      <c r="CU73" s="1304"/>
      <c r="CV73" s="1304"/>
      <c r="CW73" s="1304"/>
      <c r="CX73" s="1304"/>
      <c r="CY73" s="1304"/>
      <c r="CZ73" s="1304"/>
      <c r="DA73" s="1304"/>
      <c r="DB73" s="1304"/>
      <c r="DC73" s="1304"/>
    </row>
    <row r="74" spans="2:107" x14ac:dyDescent="0.15">
      <c r="B74" s="394"/>
      <c r="G74" s="1312"/>
      <c r="H74" s="1312"/>
      <c r="I74" s="1312"/>
      <c r="J74" s="1312"/>
      <c r="K74" s="1308"/>
      <c r="L74" s="1308"/>
      <c r="M74" s="1308"/>
      <c r="N74" s="1308"/>
      <c r="AM74" s="403"/>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x14ac:dyDescent="0.15">
      <c r="B75" s="394"/>
      <c r="G75" s="1312"/>
      <c r="H75" s="1312"/>
      <c r="I75" s="1310"/>
      <c r="J75" s="1310"/>
      <c r="K75" s="1311"/>
      <c r="L75" s="1311"/>
      <c r="M75" s="1311"/>
      <c r="N75" s="1311"/>
      <c r="AM75" s="403"/>
      <c r="AN75" s="1307"/>
      <c r="AO75" s="1307"/>
      <c r="AP75" s="1307"/>
      <c r="AQ75" s="1307"/>
      <c r="AR75" s="1307"/>
      <c r="AS75" s="1307"/>
      <c r="AT75" s="1307"/>
      <c r="AU75" s="1307"/>
      <c r="AV75" s="1307"/>
      <c r="AW75" s="1307"/>
      <c r="AX75" s="1307"/>
      <c r="AY75" s="1307"/>
      <c r="AZ75" s="1307"/>
      <c r="BA75" s="1307"/>
      <c r="BB75" s="1307" t="s">
        <v>609</v>
      </c>
      <c r="BC75" s="1307"/>
      <c r="BD75" s="1307"/>
      <c r="BE75" s="1307"/>
      <c r="BF75" s="1307"/>
      <c r="BG75" s="1307"/>
      <c r="BH75" s="1307"/>
      <c r="BI75" s="1307"/>
      <c r="BJ75" s="1307"/>
      <c r="BK75" s="1307"/>
      <c r="BL75" s="1307"/>
      <c r="BM75" s="1307"/>
      <c r="BN75" s="1307"/>
      <c r="BO75" s="1307"/>
      <c r="BP75" s="1304">
        <v>6.3</v>
      </c>
      <c r="BQ75" s="1304"/>
      <c r="BR75" s="1304"/>
      <c r="BS75" s="1304"/>
      <c r="BT75" s="1304"/>
      <c r="BU75" s="1304"/>
      <c r="BV75" s="1304"/>
      <c r="BW75" s="1304"/>
      <c r="BX75" s="1304">
        <v>5.3</v>
      </c>
      <c r="BY75" s="1304"/>
      <c r="BZ75" s="1304"/>
      <c r="CA75" s="1304"/>
      <c r="CB75" s="1304"/>
      <c r="CC75" s="1304"/>
      <c r="CD75" s="1304"/>
      <c r="CE75" s="1304"/>
      <c r="CF75" s="1304">
        <v>4.2</v>
      </c>
      <c r="CG75" s="1304"/>
      <c r="CH75" s="1304"/>
      <c r="CI75" s="1304"/>
      <c r="CJ75" s="1304"/>
      <c r="CK75" s="1304"/>
      <c r="CL75" s="1304"/>
      <c r="CM75" s="1304"/>
      <c r="CN75" s="1304">
        <v>2.9</v>
      </c>
      <c r="CO75" s="1304"/>
      <c r="CP75" s="1304"/>
      <c r="CQ75" s="1304"/>
      <c r="CR75" s="1304"/>
      <c r="CS75" s="1304"/>
      <c r="CT75" s="1304"/>
      <c r="CU75" s="1304"/>
      <c r="CV75" s="1304">
        <v>1.9</v>
      </c>
      <c r="CW75" s="1304"/>
      <c r="CX75" s="1304"/>
      <c r="CY75" s="1304"/>
      <c r="CZ75" s="1304"/>
      <c r="DA75" s="1304"/>
      <c r="DB75" s="1304"/>
      <c r="DC75" s="1304"/>
    </row>
    <row r="76" spans="2:107" x14ac:dyDescent="0.15">
      <c r="B76" s="394"/>
      <c r="G76" s="1312"/>
      <c r="H76" s="1312"/>
      <c r="I76" s="1310"/>
      <c r="J76" s="1310"/>
      <c r="K76" s="1311"/>
      <c r="L76" s="1311"/>
      <c r="M76" s="1311"/>
      <c r="N76" s="1311"/>
      <c r="AM76" s="403"/>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x14ac:dyDescent="0.15">
      <c r="B77" s="394"/>
      <c r="G77" s="1310"/>
      <c r="H77" s="1310"/>
      <c r="I77" s="1310"/>
      <c r="J77" s="1310"/>
      <c r="K77" s="1308"/>
      <c r="L77" s="1308"/>
      <c r="M77" s="1308"/>
      <c r="N77" s="1308"/>
      <c r="AN77" s="1309" t="s">
        <v>606</v>
      </c>
      <c r="AO77" s="1309"/>
      <c r="AP77" s="1309"/>
      <c r="AQ77" s="1309"/>
      <c r="AR77" s="1309"/>
      <c r="AS77" s="1309"/>
      <c r="AT77" s="1309"/>
      <c r="AU77" s="1309"/>
      <c r="AV77" s="1309"/>
      <c r="AW77" s="1309"/>
      <c r="AX77" s="1309"/>
      <c r="AY77" s="1309"/>
      <c r="AZ77" s="1309"/>
      <c r="BA77" s="1309"/>
      <c r="BB77" s="1307" t="s">
        <v>604</v>
      </c>
      <c r="BC77" s="1307"/>
      <c r="BD77" s="1307"/>
      <c r="BE77" s="1307"/>
      <c r="BF77" s="1307"/>
      <c r="BG77" s="1307"/>
      <c r="BH77" s="1307"/>
      <c r="BI77" s="1307"/>
      <c r="BJ77" s="1307"/>
      <c r="BK77" s="1307"/>
      <c r="BL77" s="1307"/>
      <c r="BM77" s="1307"/>
      <c r="BN77" s="1307"/>
      <c r="BO77" s="1307"/>
      <c r="BP77" s="1304">
        <v>45.9</v>
      </c>
      <c r="BQ77" s="1304"/>
      <c r="BR77" s="1304"/>
      <c r="BS77" s="1304"/>
      <c r="BT77" s="1304"/>
      <c r="BU77" s="1304"/>
      <c r="BV77" s="1304"/>
      <c r="BW77" s="1304"/>
      <c r="BX77" s="1304">
        <v>33.6</v>
      </c>
      <c r="BY77" s="1304"/>
      <c r="BZ77" s="1304"/>
      <c r="CA77" s="1304"/>
      <c r="CB77" s="1304"/>
      <c r="CC77" s="1304"/>
      <c r="CD77" s="1304"/>
      <c r="CE77" s="1304"/>
      <c r="CF77" s="1304">
        <v>35.299999999999997</v>
      </c>
      <c r="CG77" s="1304"/>
      <c r="CH77" s="1304"/>
      <c r="CI77" s="1304"/>
      <c r="CJ77" s="1304"/>
      <c r="CK77" s="1304"/>
      <c r="CL77" s="1304"/>
      <c r="CM77" s="1304"/>
      <c r="CN77" s="1304">
        <v>31.9</v>
      </c>
      <c r="CO77" s="1304"/>
      <c r="CP77" s="1304"/>
      <c r="CQ77" s="1304"/>
      <c r="CR77" s="1304"/>
      <c r="CS77" s="1304"/>
      <c r="CT77" s="1304"/>
      <c r="CU77" s="1304"/>
      <c r="CV77" s="1304">
        <v>24.2</v>
      </c>
      <c r="CW77" s="1304"/>
      <c r="CX77" s="1304"/>
      <c r="CY77" s="1304"/>
      <c r="CZ77" s="1304"/>
      <c r="DA77" s="1304"/>
      <c r="DB77" s="1304"/>
      <c r="DC77" s="1304"/>
    </row>
    <row r="78" spans="2:107" x14ac:dyDescent="0.15">
      <c r="B78" s="394"/>
      <c r="G78" s="1310"/>
      <c r="H78" s="1310"/>
      <c r="I78" s="1310"/>
      <c r="J78" s="1310"/>
      <c r="K78" s="1308"/>
      <c r="L78" s="1308"/>
      <c r="M78" s="1308"/>
      <c r="N78" s="1308"/>
      <c r="AN78" s="1309"/>
      <c r="AO78" s="1309"/>
      <c r="AP78" s="1309"/>
      <c r="AQ78" s="1309"/>
      <c r="AR78" s="1309"/>
      <c r="AS78" s="1309"/>
      <c r="AT78" s="1309"/>
      <c r="AU78" s="1309"/>
      <c r="AV78" s="1309"/>
      <c r="AW78" s="1309"/>
      <c r="AX78" s="1309"/>
      <c r="AY78" s="1309"/>
      <c r="AZ78" s="1309"/>
      <c r="BA78" s="1309"/>
      <c r="BB78" s="1307"/>
      <c r="BC78" s="1307"/>
      <c r="BD78" s="1307"/>
      <c r="BE78" s="1307"/>
      <c r="BF78" s="1307"/>
      <c r="BG78" s="1307"/>
      <c r="BH78" s="1307"/>
      <c r="BI78" s="1307"/>
      <c r="BJ78" s="1307"/>
      <c r="BK78" s="1307"/>
      <c r="BL78" s="1307"/>
      <c r="BM78" s="1307"/>
      <c r="BN78" s="1307"/>
      <c r="BO78" s="1307"/>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x14ac:dyDescent="0.15">
      <c r="B79" s="394"/>
      <c r="G79" s="1310"/>
      <c r="H79" s="1310"/>
      <c r="I79" s="1305"/>
      <c r="J79" s="1305"/>
      <c r="K79" s="1306"/>
      <c r="L79" s="1306"/>
      <c r="M79" s="1306"/>
      <c r="N79" s="1306"/>
      <c r="AN79" s="1309"/>
      <c r="AO79" s="1309"/>
      <c r="AP79" s="1309"/>
      <c r="AQ79" s="1309"/>
      <c r="AR79" s="1309"/>
      <c r="AS79" s="1309"/>
      <c r="AT79" s="1309"/>
      <c r="AU79" s="1309"/>
      <c r="AV79" s="1309"/>
      <c r="AW79" s="1309"/>
      <c r="AX79" s="1309"/>
      <c r="AY79" s="1309"/>
      <c r="AZ79" s="1309"/>
      <c r="BA79" s="1309"/>
      <c r="BB79" s="1307" t="s">
        <v>609</v>
      </c>
      <c r="BC79" s="1307"/>
      <c r="BD79" s="1307"/>
      <c r="BE79" s="1307"/>
      <c r="BF79" s="1307"/>
      <c r="BG79" s="1307"/>
      <c r="BH79" s="1307"/>
      <c r="BI79" s="1307"/>
      <c r="BJ79" s="1307"/>
      <c r="BK79" s="1307"/>
      <c r="BL79" s="1307"/>
      <c r="BM79" s="1307"/>
      <c r="BN79" s="1307"/>
      <c r="BO79" s="1307"/>
      <c r="BP79" s="1304">
        <v>8.8000000000000007</v>
      </c>
      <c r="BQ79" s="1304"/>
      <c r="BR79" s="1304"/>
      <c r="BS79" s="1304"/>
      <c r="BT79" s="1304"/>
      <c r="BU79" s="1304"/>
      <c r="BV79" s="1304"/>
      <c r="BW79" s="1304"/>
      <c r="BX79" s="1304">
        <v>7</v>
      </c>
      <c r="BY79" s="1304"/>
      <c r="BZ79" s="1304"/>
      <c r="CA79" s="1304"/>
      <c r="CB79" s="1304"/>
      <c r="CC79" s="1304"/>
      <c r="CD79" s="1304"/>
      <c r="CE79" s="1304"/>
      <c r="CF79" s="1304">
        <v>6.9</v>
      </c>
      <c r="CG79" s="1304"/>
      <c r="CH79" s="1304"/>
      <c r="CI79" s="1304"/>
      <c r="CJ79" s="1304"/>
      <c r="CK79" s="1304"/>
      <c r="CL79" s="1304"/>
      <c r="CM79" s="1304"/>
      <c r="CN79" s="1304">
        <v>6.6</v>
      </c>
      <c r="CO79" s="1304"/>
      <c r="CP79" s="1304"/>
      <c r="CQ79" s="1304"/>
      <c r="CR79" s="1304"/>
      <c r="CS79" s="1304"/>
      <c r="CT79" s="1304"/>
      <c r="CU79" s="1304"/>
      <c r="CV79" s="1304">
        <v>6.4</v>
      </c>
      <c r="CW79" s="1304"/>
      <c r="CX79" s="1304"/>
      <c r="CY79" s="1304"/>
      <c r="CZ79" s="1304"/>
      <c r="DA79" s="1304"/>
      <c r="DB79" s="1304"/>
      <c r="DC79" s="1304"/>
    </row>
    <row r="80" spans="2:107" x14ac:dyDescent="0.15">
      <c r="B80" s="394"/>
      <c r="G80" s="1310"/>
      <c r="H80" s="1310"/>
      <c r="I80" s="1305"/>
      <c r="J80" s="1305"/>
      <c r="K80" s="1306"/>
      <c r="L80" s="1306"/>
      <c r="M80" s="1306"/>
      <c r="N80" s="1306"/>
      <c r="AN80" s="1309"/>
      <c r="AO80" s="1309"/>
      <c r="AP80" s="1309"/>
      <c r="AQ80" s="1309"/>
      <c r="AR80" s="1309"/>
      <c r="AS80" s="1309"/>
      <c r="AT80" s="1309"/>
      <c r="AU80" s="1309"/>
      <c r="AV80" s="1309"/>
      <c r="AW80" s="1309"/>
      <c r="AX80" s="1309"/>
      <c r="AY80" s="1309"/>
      <c r="AZ80" s="1309"/>
      <c r="BA80" s="1309"/>
      <c r="BB80" s="1307"/>
      <c r="BC80" s="1307"/>
      <c r="BD80" s="1307"/>
      <c r="BE80" s="1307"/>
      <c r="BF80" s="1307"/>
      <c r="BG80" s="1307"/>
      <c r="BH80" s="1307"/>
      <c r="BI80" s="1307"/>
      <c r="BJ80" s="1307"/>
      <c r="BK80" s="1307"/>
      <c r="BL80" s="1307"/>
      <c r="BM80" s="1307"/>
      <c r="BN80" s="1307"/>
      <c r="BO80" s="1307"/>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ZT37BeneBxbwvm9Todci8I6EDY25btk/ixzJfShOjN/+atEicAcZ+voNWrHEtrMqS2CGMTjSaE96iRHJfl9ag==" saltValue="dd2LSxwCD88PBsHfgPmXb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Rvti80ajWlEi++jDqoq92J+FElMr6CZCT18MhnWdLgm3I2smKuE3Cj6T+WCum++IedMV0ER01SJzMw1+4k+Vw==" saltValue="NDfm7xKlTicJCU4+zZzq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6ertYHEB3OO6NDrtKG4eNxl7H7JnV3aooeAp2hMdw3fhVRKn8OlyNDSHMaX7lmo20jObrjcDbWr6yPafvqC2w==" saltValue="NGP+NWthK1GcmygRN3C0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549</v>
      </c>
      <c r="G2" s="156"/>
      <c r="H2" s="157"/>
    </row>
    <row r="3" spans="1:8" x14ac:dyDescent="0.15">
      <c r="A3" s="153" t="s">
        <v>542</v>
      </c>
      <c r="B3" s="158"/>
      <c r="C3" s="159"/>
      <c r="D3" s="160">
        <v>27654</v>
      </c>
      <c r="E3" s="161"/>
      <c r="F3" s="162">
        <v>66255</v>
      </c>
      <c r="G3" s="163"/>
      <c r="H3" s="164"/>
    </row>
    <row r="4" spans="1:8" x14ac:dyDescent="0.15">
      <c r="A4" s="165"/>
      <c r="B4" s="166"/>
      <c r="C4" s="167"/>
      <c r="D4" s="168">
        <v>12439</v>
      </c>
      <c r="E4" s="169"/>
      <c r="F4" s="170">
        <v>31822</v>
      </c>
      <c r="G4" s="171"/>
      <c r="H4" s="172"/>
    </row>
    <row r="5" spans="1:8" x14ac:dyDescent="0.15">
      <c r="A5" s="153" t="s">
        <v>544</v>
      </c>
      <c r="B5" s="158"/>
      <c r="C5" s="159"/>
      <c r="D5" s="160">
        <v>36044</v>
      </c>
      <c r="E5" s="161"/>
      <c r="F5" s="162">
        <v>47278</v>
      </c>
      <c r="G5" s="163"/>
      <c r="H5" s="164"/>
    </row>
    <row r="6" spans="1:8" x14ac:dyDescent="0.15">
      <c r="A6" s="165"/>
      <c r="B6" s="166"/>
      <c r="C6" s="167"/>
      <c r="D6" s="168">
        <v>21679</v>
      </c>
      <c r="E6" s="169"/>
      <c r="F6" s="170">
        <v>24096</v>
      </c>
      <c r="G6" s="171"/>
      <c r="H6" s="172"/>
    </row>
    <row r="7" spans="1:8" x14ac:dyDescent="0.15">
      <c r="A7" s="153" t="s">
        <v>545</v>
      </c>
      <c r="B7" s="158"/>
      <c r="C7" s="159"/>
      <c r="D7" s="160">
        <v>22727</v>
      </c>
      <c r="E7" s="161"/>
      <c r="F7" s="162">
        <v>44504</v>
      </c>
      <c r="G7" s="163"/>
      <c r="H7" s="164"/>
    </row>
    <row r="8" spans="1:8" x14ac:dyDescent="0.15">
      <c r="A8" s="165"/>
      <c r="B8" s="166"/>
      <c r="C8" s="167"/>
      <c r="D8" s="168">
        <v>21266</v>
      </c>
      <c r="E8" s="169"/>
      <c r="F8" s="170">
        <v>25876</v>
      </c>
      <c r="G8" s="171"/>
      <c r="H8" s="172"/>
    </row>
    <row r="9" spans="1:8" x14ac:dyDescent="0.15">
      <c r="A9" s="153" t="s">
        <v>546</v>
      </c>
      <c r="B9" s="158"/>
      <c r="C9" s="159"/>
      <c r="D9" s="160">
        <v>25701</v>
      </c>
      <c r="E9" s="161"/>
      <c r="F9" s="162">
        <v>47820</v>
      </c>
      <c r="G9" s="163"/>
      <c r="H9" s="164"/>
    </row>
    <row r="10" spans="1:8" x14ac:dyDescent="0.15">
      <c r="A10" s="165"/>
      <c r="B10" s="166"/>
      <c r="C10" s="167"/>
      <c r="D10" s="168">
        <v>16868</v>
      </c>
      <c r="E10" s="169"/>
      <c r="F10" s="170">
        <v>25855</v>
      </c>
      <c r="G10" s="171"/>
      <c r="H10" s="172"/>
    </row>
    <row r="11" spans="1:8" x14ac:dyDescent="0.15">
      <c r="A11" s="153" t="s">
        <v>547</v>
      </c>
      <c r="B11" s="158"/>
      <c r="C11" s="159"/>
      <c r="D11" s="160">
        <v>21006</v>
      </c>
      <c r="E11" s="161"/>
      <c r="F11" s="162">
        <v>41934</v>
      </c>
      <c r="G11" s="163"/>
      <c r="H11" s="164"/>
    </row>
    <row r="12" spans="1:8" x14ac:dyDescent="0.15">
      <c r="A12" s="165"/>
      <c r="B12" s="166"/>
      <c r="C12" s="173"/>
      <c r="D12" s="168">
        <v>13449</v>
      </c>
      <c r="E12" s="169"/>
      <c r="F12" s="170">
        <v>23352</v>
      </c>
      <c r="G12" s="171"/>
      <c r="H12" s="172"/>
    </row>
    <row r="13" spans="1:8" x14ac:dyDescent="0.15">
      <c r="A13" s="153"/>
      <c r="B13" s="158"/>
      <c r="C13" s="174"/>
      <c r="D13" s="175">
        <v>26626</v>
      </c>
      <c r="E13" s="176"/>
      <c r="F13" s="177">
        <v>49558</v>
      </c>
      <c r="G13" s="178"/>
      <c r="H13" s="164"/>
    </row>
    <row r="14" spans="1:8" x14ac:dyDescent="0.15">
      <c r="A14" s="165"/>
      <c r="B14" s="166"/>
      <c r="C14" s="167"/>
      <c r="D14" s="168">
        <v>17140</v>
      </c>
      <c r="E14" s="169"/>
      <c r="F14" s="170">
        <v>26200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1.59</v>
      </c>
      <c r="C19" s="179">
        <f>ROUND(VALUE(SUBSTITUTE(実質収支比率等に係る経年分析!G$48,"▲","-")),2)</f>
        <v>1.85</v>
      </c>
      <c r="D19" s="179">
        <f>ROUND(VALUE(SUBSTITUTE(実質収支比率等に係る経年分析!H$48,"▲","-")),2)</f>
        <v>1.48</v>
      </c>
      <c r="E19" s="179">
        <f>ROUND(VALUE(SUBSTITUTE(実質収支比率等に係る経年分析!I$48,"▲","-")),2)</f>
        <v>1.0900000000000001</v>
      </c>
      <c r="F19" s="179">
        <f>ROUND(VALUE(SUBSTITUTE(実質収支比率等に係る経年分析!J$48,"▲","-")),2)</f>
        <v>2.15</v>
      </c>
    </row>
    <row r="20" spans="1:11" x14ac:dyDescent="0.15">
      <c r="A20" s="179" t="s">
        <v>55</v>
      </c>
      <c r="B20" s="179">
        <f>ROUND(VALUE(SUBSTITUTE(実質収支比率等に係る経年分析!F$47,"▲","-")),2)</f>
        <v>29.24</v>
      </c>
      <c r="C20" s="179">
        <f>ROUND(VALUE(SUBSTITUTE(実質収支比率等に係る経年分析!G$47,"▲","-")),2)</f>
        <v>31.87</v>
      </c>
      <c r="D20" s="179">
        <f>ROUND(VALUE(SUBSTITUTE(実質収支比率等に係る経年分析!H$47,"▲","-")),2)</f>
        <v>29.99</v>
      </c>
      <c r="E20" s="179">
        <f>ROUND(VALUE(SUBSTITUTE(実質収支比率等に係る経年分析!I$47,"▲","-")),2)</f>
        <v>25.7</v>
      </c>
      <c r="F20" s="179">
        <f>ROUND(VALUE(SUBSTITUTE(実質収支比率等に係る経年分析!J$47,"▲","-")),2)</f>
        <v>24.76</v>
      </c>
    </row>
    <row r="21" spans="1:11" x14ac:dyDescent="0.15">
      <c r="A21" s="179" t="s">
        <v>56</v>
      </c>
      <c r="B21" s="179">
        <f>IF(ISNUMBER(VALUE(SUBSTITUTE(実質収支比率等に係る経年分析!F$49,"▲","-"))),ROUND(VALUE(SUBSTITUTE(実質収支比率等に係る経年分析!F$49,"▲","-")),2),NA())</f>
        <v>0.7</v>
      </c>
      <c r="C21" s="179">
        <f>IF(ISNUMBER(VALUE(SUBSTITUTE(実質収支比率等に係る経年分析!G$49,"▲","-"))),ROUND(VALUE(SUBSTITUTE(実質収支比率等に係る経年分析!G$49,"▲","-")),2),NA())</f>
        <v>4.1399999999999997</v>
      </c>
      <c r="D21" s="179">
        <f>IF(ISNUMBER(VALUE(SUBSTITUTE(実質収支比率等に係る経年分析!H$49,"▲","-"))),ROUND(VALUE(SUBSTITUTE(実質収支比率等に係る経年分析!H$49,"▲","-")),2),NA())</f>
        <v>2.86</v>
      </c>
      <c r="E21" s="179">
        <f>IF(ISNUMBER(VALUE(SUBSTITUTE(実質収支比率等に係る経年分析!I$49,"▲","-"))),ROUND(VALUE(SUBSTITUTE(実質収支比率等に係る経年分析!I$49,"▲","-")),2),NA())</f>
        <v>-2.2999999999999998</v>
      </c>
      <c r="F21" s="179">
        <f>IF(ISNUMBER(VALUE(SUBSTITUTE(実質収支比率等に係る経年分析!J$49,"▲","-"))),ROUND(VALUE(SUBSTITUTE(実質収支比率等に係る経年分析!J$49,"▲","-")),2),NA())</f>
        <v>-0.65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0.85</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パートタイマー等退職金共済特別会計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国民健康保険特別会計</v>
      </c>
      <c r="B31" s="180">
        <f>IF(ROUND(VALUE(SUBSTITUTE(連結実質赤字比率に係る赤字・黒字の構成分析!F$39,"▲", "-")), 2) &lt; 0, ABS(ROUND(VALUE(SUBSTITUTE(連結実質赤字比率に係る赤字・黒字の構成分析!F$39,"▲", "-")), 2)), NA())</f>
        <v>0.54</v>
      </c>
      <c r="C31" s="180" t="e">
        <f>IF(ROUND(VALUE(SUBSTITUTE(連結実質赤字比率に係る赤字・黒字の構成分析!F$39,"▲", "-")), 2) &gt;= 0, ABS(ROUND(VALUE(SUBSTITUTE(連結実質赤字比率に係る赤字・黒字の構成分析!F$39,"▲", "-")), 2)), NA())</f>
        <v>#N/A</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0.91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1.94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2.72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0.15</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1.87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0.21</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0.25</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1.58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2.14</v>
      </c>
    </row>
    <row r="35" spans="1:16" x14ac:dyDescent="0.15">
      <c r="A35" s="180" t="str">
        <f>IF(連結実質赤字比率に係る赤字・黒字の構成分析!C$35="",NA(),連結実質赤字比率に係る赤字・黒字の構成分析!C$35)</f>
        <v>摂津市下水道事業会計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#VALUE!</v>
      </c>
      <c r="G35" s="180" t="e">
        <f>IF(ROUND(VALUE(SUBSTITUTE(連結実質赤字比率に係る赤字・黒字の構成分析!H$35,"▲", "-")), 2) &gt;= 0, ABS(ROUND(VALUE(SUBSTITUTE(連結実質赤字比率に係る赤字・黒字の構成分析!H$35,"▲", "-")), 2)), NA())</f>
        <v>#VALUE!</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2.58</v>
      </c>
    </row>
    <row r="36" spans="1:16" x14ac:dyDescent="0.15">
      <c r="A36" s="180" t="str">
        <f>IF(連結実質赤字比率に係る赤字・黒字の構成分析!C$34="",NA(),連結実質赤字比率に係る赤字・黒字の構成分析!C$34)</f>
        <v>摂津市水道事業会計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15.9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16.39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16.41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16.75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17.86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4095</v>
      </c>
      <c r="E42" s="181"/>
      <c r="F42" s="181"/>
      <c r="G42" s="181">
        <f>'実質公債費比率（分子）の構造'!L$52</f>
        <v>4004</v>
      </c>
      <c r="H42" s="181"/>
      <c r="I42" s="181"/>
      <c r="J42" s="181">
        <f>'実質公債費比率（分子）の構造'!M$52</f>
        <v>4047</v>
      </c>
      <c r="K42" s="181"/>
      <c r="L42" s="181"/>
      <c r="M42" s="181">
        <f>'実質公債費比率（分子）の構造'!N$52</f>
        <v>4054</v>
      </c>
      <c r="N42" s="181"/>
      <c r="O42" s="181"/>
      <c r="P42" s="181">
        <f>'実質公債費比率（分子）の構造'!O$52</f>
        <v>4007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9</v>
      </c>
      <c r="C44" s="181"/>
      <c r="D44" s="181"/>
      <c r="E44" s="181">
        <f>'実質公債費比率（分子）の構造'!L$50</f>
        <v>9</v>
      </c>
      <c r="F44" s="181"/>
      <c r="G44" s="181"/>
      <c r="H44" s="181">
        <f>'実質公債費比率（分子）の構造'!M$50</f>
        <v>8</v>
      </c>
      <c r="I44" s="181"/>
      <c r="J44" s="181"/>
      <c r="K44" s="181">
        <f>'実質公債費比率（分子）の構造'!N$50</f>
        <v>8</v>
      </c>
      <c r="L44" s="181"/>
      <c r="M44" s="181"/>
      <c r="N44" s="181">
        <f>'実質公債費比率（分子）の構造'!O$50</f>
        <v>60</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1636</v>
      </c>
      <c r="C46" s="181"/>
      <c r="D46" s="181"/>
      <c r="E46" s="181">
        <f>'実質公債費比率（分子）の構造'!L$48</f>
        <v>1580</v>
      </c>
      <c r="F46" s="181"/>
      <c r="G46" s="181"/>
      <c r="H46" s="181">
        <f>'実質公債費比率（分子）の構造'!M$48</f>
        <v>1943</v>
      </c>
      <c r="I46" s="181"/>
      <c r="J46" s="181"/>
      <c r="K46" s="181">
        <f>'実質公債費比率（分子）の構造'!N$48</f>
        <v>1706</v>
      </c>
      <c r="L46" s="181"/>
      <c r="M46" s="181"/>
      <c r="N46" s="181">
        <f>'実質公債費比率（分子）の構造'!O$48</f>
        <v>1636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3284</v>
      </c>
      <c r="C49" s="181"/>
      <c r="D49" s="181"/>
      <c r="E49" s="181">
        <f>'実質公債費比率（分子）の構造'!L$45</f>
        <v>3049</v>
      </c>
      <c r="F49" s="181"/>
      <c r="G49" s="181"/>
      <c r="H49" s="181">
        <f>'実質公債費比率（分子）の構造'!M$45</f>
        <v>2617</v>
      </c>
      <c r="I49" s="181"/>
      <c r="J49" s="181"/>
      <c r="K49" s="181">
        <f>'実質公債費比率（分子）の構造'!N$45</f>
        <v>2595</v>
      </c>
      <c r="L49" s="181"/>
      <c r="M49" s="181"/>
      <c r="N49" s="181">
        <f>'実質公債費比率（分子）の構造'!O$45</f>
        <v>2497</v>
      </c>
      <c r="O49" s="181"/>
      <c r="P49" s="181"/>
    </row>
    <row r="50" spans="1:16" x14ac:dyDescent="0.15">
      <c r="A50" s="181" t="s">
        <v>71</v>
      </c>
      <c r="B50" s="181" t="e">
        <f>NA()</f>
        <v>#N/A</v>
      </c>
      <c r="C50" s="181">
        <f>IF(ISNUMBER('実質公債費比率（分子）の構造'!K$53),'実質公債費比率（分子）の構造'!K$53,NA())</f>
        <v>834</v>
      </c>
      <c r="D50" s="181" t="e">
        <f>NA()</f>
        <v>#N/A</v>
      </c>
      <c r="E50" s="181" t="e">
        <f>NA()</f>
        <v>#N/A</v>
      </c>
      <c r="F50" s="181">
        <f>IF(ISNUMBER('実質公債費比率（分子）の構造'!L$53),'実質公債費比率（分子）の構造'!L$53,NA())</f>
        <v>634</v>
      </c>
      <c r="G50" s="181" t="e">
        <f>NA()</f>
        <v>#N/A</v>
      </c>
      <c r="H50" s="181" t="e">
        <f>NA()</f>
        <v>#N/A</v>
      </c>
      <c r="I50" s="181">
        <f>IF(ISNUMBER('実質公債費比率（分子）の構造'!M$53),'実質公債費比率（分子）の構造'!M$53,NA())</f>
        <v>521</v>
      </c>
      <c r="J50" s="181" t="e">
        <f>NA()</f>
        <v>#N/A</v>
      </c>
      <c r="K50" s="181" t="e">
        <f>NA()</f>
        <v>#N/A</v>
      </c>
      <c r="L50" s="181">
        <f>IF(ISNUMBER('実質公債費比率（分子）の構造'!N$53),'実質公債費比率（分子）の構造'!N$53,NA())</f>
        <v>255</v>
      </c>
      <c r="M50" s="181" t="e">
        <f>NA()</f>
        <v>#N/A</v>
      </c>
      <c r="N50" s="181" t="e">
        <f>NA()</f>
        <v>#N/A</v>
      </c>
      <c r="O50" s="181">
        <f>IF(ISNUMBER('実質公債費比率（分子）の構造'!O$53),'実質公債費比率（分子）の構造'!O$53,NA())</f>
        <v>186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31689</v>
      </c>
      <c r="E56" s="180"/>
      <c r="F56" s="180"/>
      <c r="G56" s="180">
        <f>'将来負担比率（分子）の構造'!J$52</f>
        <v>32048</v>
      </c>
      <c r="H56" s="180"/>
      <c r="I56" s="180"/>
      <c r="J56" s="180">
        <f>'将来負担比率（分子）の構造'!K$52</f>
        <v>31142</v>
      </c>
      <c r="K56" s="180"/>
      <c r="L56" s="180"/>
      <c r="M56" s="180">
        <f>'将来負担比率（分子）の構造'!L$52</f>
        <v>29431</v>
      </c>
      <c r="N56" s="180"/>
      <c r="O56" s="180"/>
      <c r="P56" s="180">
        <f>'将来負担比率（分子）の構造'!M$52</f>
        <v>27974</v>
      </c>
    </row>
    <row r="57" spans="1:16" x14ac:dyDescent="0.15">
      <c r="A57" s="180" t="s">
        <v>42</v>
      </c>
      <c r="B57" s="180"/>
      <c r="C57" s="180"/>
      <c r="D57" s="180">
        <f>'将来負担比率（分子）の構造'!I$51</f>
        <v>15342</v>
      </c>
      <c r="E57" s="180"/>
      <c r="F57" s="180"/>
      <c r="G57" s="180">
        <f>'将来負担比率（分子）の構造'!J$51</f>
        <v>14479</v>
      </c>
      <c r="H57" s="180"/>
      <c r="I57" s="180"/>
      <c r="J57" s="180">
        <f>'将来負担比率（分子）の構造'!K$51</f>
        <v>13890</v>
      </c>
      <c r="K57" s="180"/>
      <c r="L57" s="180"/>
      <c r="M57" s="180">
        <f>'将来負担比率（分子）の構造'!L$51</f>
        <v>14554</v>
      </c>
      <c r="N57" s="180"/>
      <c r="O57" s="180"/>
      <c r="P57" s="180">
        <f>'将来負担比率（分子）の構造'!M$51</f>
        <v>14674</v>
      </c>
    </row>
    <row r="58" spans="1:16" x14ac:dyDescent="0.15">
      <c r="A58" s="180" t="s">
        <v>41</v>
      </c>
      <c r="B58" s="180"/>
      <c r="C58" s="180"/>
      <c r="D58" s="180">
        <f>'将来負担比率（分子）の構造'!I$50</f>
        <v>7722</v>
      </c>
      <c r="E58" s="180"/>
      <c r="F58" s="180"/>
      <c r="G58" s="180">
        <f>'将来負担比率（分子）の構造'!J$50</f>
        <v>15249</v>
      </c>
      <c r="H58" s="180"/>
      <c r="I58" s="180"/>
      <c r="J58" s="180">
        <f>'将来負担比率（分子）の構造'!K$50</f>
        <v>15008</v>
      </c>
      <c r="K58" s="180"/>
      <c r="L58" s="180"/>
      <c r="M58" s="180">
        <f>'将来負担比率（分子）の構造'!L$50</f>
        <v>14567</v>
      </c>
      <c r="N58" s="180"/>
      <c r="O58" s="180"/>
      <c r="P58" s="180">
        <f>'将来負担比率（分子）の構造'!M$50</f>
        <v>14854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f>'将来負担比率（分子）の構造'!K$46</f>
        <v>17</v>
      </c>
      <c r="I61" s="180"/>
      <c r="J61" s="180"/>
      <c r="K61" s="180">
        <f>'将来負担比率（分子）の構造'!L$46</f>
        <v>14</v>
      </c>
      <c r="L61" s="180"/>
      <c r="M61" s="180"/>
      <c r="N61" s="180">
        <f>'将来負担比率（分子）の構造'!M$46</f>
        <v>13</v>
      </c>
      <c r="O61" s="180"/>
      <c r="P61" s="180"/>
    </row>
    <row r="62" spans="1:16" x14ac:dyDescent="0.15">
      <c r="A62" s="180" t="s">
        <v>35</v>
      </c>
      <c r="B62" s="180">
        <f>'将来負担比率（分子）の構造'!I$45</f>
        <v>4790</v>
      </c>
      <c r="C62" s="180"/>
      <c r="D62" s="180"/>
      <c r="E62" s="180">
        <f>'将来負担比率（分子）の構造'!J$45</f>
        <v>4625</v>
      </c>
      <c r="F62" s="180"/>
      <c r="G62" s="180"/>
      <c r="H62" s="180">
        <f>'将来負担比率（分子）の構造'!K$45</f>
        <v>4534</v>
      </c>
      <c r="I62" s="180"/>
      <c r="J62" s="180"/>
      <c r="K62" s="180">
        <f>'将来負担比率（分子）の構造'!L$45</f>
        <v>4398</v>
      </c>
      <c r="L62" s="180"/>
      <c r="M62" s="180"/>
      <c r="N62" s="180">
        <f>'将来負担比率（分子）の構造'!M$45</f>
        <v>4233</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18950</v>
      </c>
      <c r="C64" s="180"/>
      <c r="D64" s="180"/>
      <c r="E64" s="180">
        <f>'将来負担比率（分子）の構造'!J$43</f>
        <v>17953</v>
      </c>
      <c r="F64" s="180"/>
      <c r="G64" s="180"/>
      <c r="H64" s="180">
        <f>'将来負担比率（分子）の構造'!K$43</f>
        <v>18187</v>
      </c>
      <c r="I64" s="180"/>
      <c r="J64" s="180"/>
      <c r="K64" s="180">
        <f>'将来負担比率（分子）の構造'!L$43</f>
        <v>18553</v>
      </c>
      <c r="L64" s="180"/>
      <c r="M64" s="180"/>
      <c r="N64" s="180">
        <f>'将来負担比率（分子）の構造'!M$43</f>
        <v>17950</v>
      </c>
      <c r="O64" s="180"/>
      <c r="P64" s="180"/>
    </row>
    <row r="65" spans="1:16" x14ac:dyDescent="0.15">
      <c r="A65" s="180" t="s">
        <v>32</v>
      </c>
      <c r="B65" s="180">
        <f>'将来負担比率（分子）の構造'!I$42</f>
        <v>306</v>
      </c>
      <c r="C65" s="180"/>
      <c r="D65" s="180"/>
      <c r="E65" s="180">
        <f>'将来負担比率（分子）の構造'!J$42</f>
        <v>91</v>
      </c>
      <c r="F65" s="180"/>
      <c r="G65" s="180"/>
      <c r="H65" s="180">
        <f>'将来負担比率（分子）の構造'!K$42</f>
        <v>82</v>
      </c>
      <c r="I65" s="180"/>
      <c r="J65" s="180"/>
      <c r="K65" s="180">
        <f>'将来負担比率（分子）の構造'!L$42</f>
        <v>863</v>
      </c>
      <c r="L65" s="180"/>
      <c r="M65" s="180"/>
      <c r="N65" s="180">
        <f>'将来負担比率（分子）の構造'!M$42</f>
        <v>531</v>
      </c>
      <c r="O65" s="180"/>
      <c r="P65" s="180"/>
    </row>
    <row r="66" spans="1:16" x14ac:dyDescent="0.15">
      <c r="A66" s="180" t="s">
        <v>31</v>
      </c>
      <c r="B66" s="180">
        <f>'将来負担比率（分子）の構造'!I$41</f>
        <v>23598</v>
      </c>
      <c r="C66" s="180"/>
      <c r="D66" s="180"/>
      <c r="E66" s="180">
        <f>'将来負担比率（分子）の構造'!J$41</f>
        <v>23545</v>
      </c>
      <c r="F66" s="180"/>
      <c r="G66" s="180"/>
      <c r="H66" s="180">
        <f>'将来負担比率（分子）の構造'!K$41</f>
        <v>21706</v>
      </c>
      <c r="I66" s="180"/>
      <c r="J66" s="180"/>
      <c r="K66" s="180">
        <f>'将来負担比率（分子）の構造'!L$41</f>
        <v>20197</v>
      </c>
      <c r="L66" s="180"/>
      <c r="M66" s="180"/>
      <c r="N66" s="180">
        <f>'将来負担比率（分子）の構造'!M$41</f>
        <v>18531</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5576</v>
      </c>
      <c r="C72" s="184">
        <f>基金残高に係る経年分析!G55</f>
        <v>5059</v>
      </c>
      <c r="D72" s="184">
        <f>基金残高に係る経年分析!H55</f>
        <v>4667</v>
      </c>
    </row>
    <row r="73" spans="1:16" x14ac:dyDescent="0.15">
      <c r="A73" s="183" t="s">
        <v>78</v>
      </c>
      <c r="B73" s="184">
        <f>基金残高に係る経年分析!F56</f>
        <v>4052</v>
      </c>
      <c r="C73" s="184">
        <f>基金残高に係る経年分析!G56</f>
        <v>4056</v>
      </c>
      <c r="D73" s="184">
        <f>基金残高に係る経年分析!H56</f>
        <v>3059</v>
      </c>
    </row>
    <row r="74" spans="1:16" x14ac:dyDescent="0.15">
      <c r="A74" s="183" t="s">
        <v>79</v>
      </c>
      <c r="B74" s="184">
        <f>基金残高に係る経年分析!F57</f>
        <v>5050</v>
      </c>
      <c r="C74" s="184">
        <f>基金残高に係る経年分析!G57</f>
        <v>5057</v>
      </c>
      <c r="D74" s="184">
        <f>基金残高に係る経年分析!H57</f>
        <v>5065</v>
      </c>
    </row>
  </sheetData>
  <sheetProtection algorithmName="SHA-512" hashValue="vxUk5qYM/8JM272BSwTsEc9bIgiTAnyATyf6TZQbwjlUvjNvxf6B4LBs6vxxKGFQUOjUUAd6ZbT36RvjGkp6tw==" saltValue="kts/oak87go39CPK3H6Gs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18374744</v>
      </c>
      <c r="S5" s="669"/>
      <c r="T5" s="669"/>
      <c r="U5" s="669"/>
      <c r="V5" s="669"/>
      <c r="W5" s="669"/>
      <c r="X5" s="669"/>
      <c r="Y5" s="670"/>
      <c r="Z5" s="671">
        <v>54.2</v>
      </c>
      <c r="AA5" s="671"/>
      <c r="AB5" s="671"/>
      <c r="AC5" s="671"/>
      <c r="AD5" s="672">
        <v>16747620</v>
      </c>
      <c r="AE5" s="672"/>
      <c r="AF5" s="672"/>
      <c r="AG5" s="672"/>
      <c r="AH5" s="672"/>
      <c r="AI5" s="672"/>
      <c r="AJ5" s="672"/>
      <c r="AK5" s="672"/>
      <c r="AL5" s="673">
        <v>87.4</v>
      </c>
      <c r="AM5" s="674"/>
      <c r="AN5" s="674"/>
      <c r="AO5" s="675"/>
      <c r="AP5" s="665" t="s">
        <v>224</v>
      </c>
      <c r="AQ5" s="666"/>
      <c r="AR5" s="666"/>
      <c r="AS5" s="666"/>
      <c r="AT5" s="666"/>
      <c r="AU5" s="666"/>
      <c r="AV5" s="666"/>
      <c r="AW5" s="666"/>
      <c r="AX5" s="666"/>
      <c r="AY5" s="666"/>
      <c r="AZ5" s="666"/>
      <c r="BA5" s="666"/>
      <c r="BB5" s="666"/>
      <c r="BC5" s="666"/>
      <c r="BD5" s="666"/>
      <c r="BE5" s="666"/>
      <c r="BF5" s="667"/>
      <c r="BG5" s="679">
        <v>16747620</v>
      </c>
      <c r="BH5" s="680"/>
      <c r="BI5" s="680"/>
      <c r="BJ5" s="680"/>
      <c r="BK5" s="680"/>
      <c r="BL5" s="680"/>
      <c r="BM5" s="680"/>
      <c r="BN5" s="681"/>
      <c r="BO5" s="682">
        <v>91.1</v>
      </c>
      <c r="BP5" s="682"/>
      <c r="BQ5" s="682"/>
      <c r="BR5" s="682"/>
      <c r="BS5" s="683">
        <v>446305</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140977</v>
      </c>
      <c r="S6" s="680"/>
      <c r="T6" s="680"/>
      <c r="U6" s="680"/>
      <c r="V6" s="680"/>
      <c r="W6" s="680"/>
      <c r="X6" s="680"/>
      <c r="Y6" s="681"/>
      <c r="Z6" s="682">
        <v>0.4</v>
      </c>
      <c r="AA6" s="682"/>
      <c r="AB6" s="682"/>
      <c r="AC6" s="682"/>
      <c r="AD6" s="683">
        <v>140977</v>
      </c>
      <c r="AE6" s="683"/>
      <c r="AF6" s="683"/>
      <c r="AG6" s="683"/>
      <c r="AH6" s="683"/>
      <c r="AI6" s="683"/>
      <c r="AJ6" s="683"/>
      <c r="AK6" s="683"/>
      <c r="AL6" s="684">
        <v>0.7</v>
      </c>
      <c r="AM6" s="685"/>
      <c r="AN6" s="685"/>
      <c r="AO6" s="686"/>
      <c r="AP6" s="676" t="s">
        <v>229</v>
      </c>
      <c r="AQ6" s="677"/>
      <c r="AR6" s="677"/>
      <c r="AS6" s="677"/>
      <c r="AT6" s="677"/>
      <c r="AU6" s="677"/>
      <c r="AV6" s="677"/>
      <c r="AW6" s="677"/>
      <c r="AX6" s="677"/>
      <c r="AY6" s="677"/>
      <c r="AZ6" s="677"/>
      <c r="BA6" s="677"/>
      <c r="BB6" s="677"/>
      <c r="BC6" s="677"/>
      <c r="BD6" s="677"/>
      <c r="BE6" s="677"/>
      <c r="BF6" s="678"/>
      <c r="BG6" s="679">
        <v>16747620</v>
      </c>
      <c r="BH6" s="680"/>
      <c r="BI6" s="680"/>
      <c r="BJ6" s="680"/>
      <c r="BK6" s="680"/>
      <c r="BL6" s="680"/>
      <c r="BM6" s="680"/>
      <c r="BN6" s="681"/>
      <c r="BO6" s="682">
        <v>91.1</v>
      </c>
      <c r="BP6" s="682"/>
      <c r="BQ6" s="682"/>
      <c r="BR6" s="682"/>
      <c r="BS6" s="683">
        <v>446305</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312468</v>
      </c>
      <c r="CS6" s="680"/>
      <c r="CT6" s="680"/>
      <c r="CU6" s="680"/>
      <c r="CV6" s="680"/>
      <c r="CW6" s="680"/>
      <c r="CX6" s="680"/>
      <c r="CY6" s="681"/>
      <c r="CZ6" s="673">
        <v>0.9</v>
      </c>
      <c r="DA6" s="674"/>
      <c r="DB6" s="674"/>
      <c r="DC6" s="693"/>
      <c r="DD6" s="688">
        <v>13721</v>
      </c>
      <c r="DE6" s="680"/>
      <c r="DF6" s="680"/>
      <c r="DG6" s="680"/>
      <c r="DH6" s="680"/>
      <c r="DI6" s="680"/>
      <c r="DJ6" s="680"/>
      <c r="DK6" s="680"/>
      <c r="DL6" s="680"/>
      <c r="DM6" s="680"/>
      <c r="DN6" s="680"/>
      <c r="DO6" s="680"/>
      <c r="DP6" s="681"/>
      <c r="DQ6" s="688">
        <v>312468</v>
      </c>
      <c r="DR6" s="680"/>
      <c r="DS6" s="680"/>
      <c r="DT6" s="680"/>
      <c r="DU6" s="680"/>
      <c r="DV6" s="680"/>
      <c r="DW6" s="680"/>
      <c r="DX6" s="680"/>
      <c r="DY6" s="680"/>
      <c r="DZ6" s="680"/>
      <c r="EA6" s="680"/>
      <c r="EB6" s="680"/>
      <c r="EC6" s="689"/>
    </row>
    <row r="7" spans="2:143" ht="11.25" customHeight="1" x14ac:dyDescent="0.15">
      <c r="B7" s="676" t="s">
        <v>231</v>
      </c>
      <c r="C7" s="677"/>
      <c r="D7" s="677"/>
      <c r="E7" s="677"/>
      <c r="F7" s="677"/>
      <c r="G7" s="677"/>
      <c r="H7" s="677"/>
      <c r="I7" s="677"/>
      <c r="J7" s="677"/>
      <c r="K7" s="677"/>
      <c r="L7" s="677"/>
      <c r="M7" s="677"/>
      <c r="N7" s="677"/>
      <c r="O7" s="677"/>
      <c r="P7" s="677"/>
      <c r="Q7" s="678"/>
      <c r="R7" s="679">
        <v>26917</v>
      </c>
      <c r="S7" s="680"/>
      <c r="T7" s="680"/>
      <c r="U7" s="680"/>
      <c r="V7" s="680"/>
      <c r="W7" s="680"/>
      <c r="X7" s="680"/>
      <c r="Y7" s="681"/>
      <c r="Z7" s="682">
        <v>0.1</v>
      </c>
      <c r="AA7" s="682"/>
      <c r="AB7" s="682"/>
      <c r="AC7" s="682"/>
      <c r="AD7" s="683">
        <v>26917</v>
      </c>
      <c r="AE7" s="683"/>
      <c r="AF7" s="683"/>
      <c r="AG7" s="683"/>
      <c r="AH7" s="683"/>
      <c r="AI7" s="683"/>
      <c r="AJ7" s="683"/>
      <c r="AK7" s="683"/>
      <c r="AL7" s="684">
        <v>0.1</v>
      </c>
      <c r="AM7" s="685"/>
      <c r="AN7" s="685"/>
      <c r="AO7" s="686"/>
      <c r="AP7" s="676" t="s">
        <v>232</v>
      </c>
      <c r="AQ7" s="677"/>
      <c r="AR7" s="677"/>
      <c r="AS7" s="677"/>
      <c r="AT7" s="677"/>
      <c r="AU7" s="677"/>
      <c r="AV7" s="677"/>
      <c r="AW7" s="677"/>
      <c r="AX7" s="677"/>
      <c r="AY7" s="677"/>
      <c r="AZ7" s="677"/>
      <c r="BA7" s="677"/>
      <c r="BB7" s="677"/>
      <c r="BC7" s="677"/>
      <c r="BD7" s="677"/>
      <c r="BE7" s="677"/>
      <c r="BF7" s="678"/>
      <c r="BG7" s="679">
        <v>7088517</v>
      </c>
      <c r="BH7" s="680"/>
      <c r="BI7" s="680"/>
      <c r="BJ7" s="680"/>
      <c r="BK7" s="680"/>
      <c r="BL7" s="680"/>
      <c r="BM7" s="680"/>
      <c r="BN7" s="681"/>
      <c r="BO7" s="682">
        <v>38.6</v>
      </c>
      <c r="BP7" s="682"/>
      <c r="BQ7" s="682"/>
      <c r="BR7" s="682"/>
      <c r="BS7" s="683">
        <v>446305</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3562307</v>
      </c>
      <c r="CS7" s="680"/>
      <c r="CT7" s="680"/>
      <c r="CU7" s="680"/>
      <c r="CV7" s="680"/>
      <c r="CW7" s="680"/>
      <c r="CX7" s="680"/>
      <c r="CY7" s="681"/>
      <c r="CZ7" s="682">
        <v>10.7</v>
      </c>
      <c r="DA7" s="682"/>
      <c r="DB7" s="682"/>
      <c r="DC7" s="682"/>
      <c r="DD7" s="688">
        <v>515969</v>
      </c>
      <c r="DE7" s="680"/>
      <c r="DF7" s="680"/>
      <c r="DG7" s="680"/>
      <c r="DH7" s="680"/>
      <c r="DI7" s="680"/>
      <c r="DJ7" s="680"/>
      <c r="DK7" s="680"/>
      <c r="DL7" s="680"/>
      <c r="DM7" s="680"/>
      <c r="DN7" s="680"/>
      <c r="DO7" s="680"/>
      <c r="DP7" s="681"/>
      <c r="DQ7" s="688">
        <v>2904705</v>
      </c>
      <c r="DR7" s="680"/>
      <c r="DS7" s="680"/>
      <c r="DT7" s="680"/>
      <c r="DU7" s="680"/>
      <c r="DV7" s="680"/>
      <c r="DW7" s="680"/>
      <c r="DX7" s="680"/>
      <c r="DY7" s="680"/>
      <c r="DZ7" s="680"/>
      <c r="EA7" s="680"/>
      <c r="EB7" s="680"/>
      <c r="EC7" s="689"/>
    </row>
    <row r="8" spans="2:143" ht="11.25" customHeight="1" x14ac:dyDescent="0.15">
      <c r="B8" s="676" t="s">
        <v>234</v>
      </c>
      <c r="C8" s="677"/>
      <c r="D8" s="677"/>
      <c r="E8" s="677"/>
      <c r="F8" s="677"/>
      <c r="G8" s="677"/>
      <c r="H8" s="677"/>
      <c r="I8" s="677"/>
      <c r="J8" s="677"/>
      <c r="K8" s="677"/>
      <c r="L8" s="677"/>
      <c r="M8" s="677"/>
      <c r="N8" s="677"/>
      <c r="O8" s="677"/>
      <c r="P8" s="677"/>
      <c r="Q8" s="678"/>
      <c r="R8" s="679">
        <v>64146</v>
      </c>
      <c r="S8" s="680"/>
      <c r="T8" s="680"/>
      <c r="U8" s="680"/>
      <c r="V8" s="680"/>
      <c r="W8" s="680"/>
      <c r="X8" s="680"/>
      <c r="Y8" s="681"/>
      <c r="Z8" s="682">
        <v>0.2</v>
      </c>
      <c r="AA8" s="682"/>
      <c r="AB8" s="682"/>
      <c r="AC8" s="682"/>
      <c r="AD8" s="683">
        <v>64146</v>
      </c>
      <c r="AE8" s="683"/>
      <c r="AF8" s="683"/>
      <c r="AG8" s="683"/>
      <c r="AH8" s="683"/>
      <c r="AI8" s="683"/>
      <c r="AJ8" s="683"/>
      <c r="AK8" s="683"/>
      <c r="AL8" s="684">
        <v>0.3</v>
      </c>
      <c r="AM8" s="685"/>
      <c r="AN8" s="685"/>
      <c r="AO8" s="686"/>
      <c r="AP8" s="676" t="s">
        <v>235</v>
      </c>
      <c r="AQ8" s="677"/>
      <c r="AR8" s="677"/>
      <c r="AS8" s="677"/>
      <c r="AT8" s="677"/>
      <c r="AU8" s="677"/>
      <c r="AV8" s="677"/>
      <c r="AW8" s="677"/>
      <c r="AX8" s="677"/>
      <c r="AY8" s="677"/>
      <c r="AZ8" s="677"/>
      <c r="BA8" s="677"/>
      <c r="BB8" s="677"/>
      <c r="BC8" s="677"/>
      <c r="BD8" s="677"/>
      <c r="BE8" s="677"/>
      <c r="BF8" s="678"/>
      <c r="BG8" s="679">
        <v>144481</v>
      </c>
      <c r="BH8" s="680"/>
      <c r="BI8" s="680"/>
      <c r="BJ8" s="680"/>
      <c r="BK8" s="680"/>
      <c r="BL8" s="680"/>
      <c r="BM8" s="680"/>
      <c r="BN8" s="681"/>
      <c r="BO8" s="682">
        <v>0.8</v>
      </c>
      <c r="BP8" s="682"/>
      <c r="BQ8" s="682"/>
      <c r="BR8" s="682"/>
      <c r="BS8" s="688" t="s">
        <v>236</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15240978</v>
      </c>
      <c r="CS8" s="680"/>
      <c r="CT8" s="680"/>
      <c r="CU8" s="680"/>
      <c r="CV8" s="680"/>
      <c r="CW8" s="680"/>
      <c r="CX8" s="680"/>
      <c r="CY8" s="681"/>
      <c r="CZ8" s="682">
        <v>45.6</v>
      </c>
      <c r="DA8" s="682"/>
      <c r="DB8" s="682"/>
      <c r="DC8" s="682"/>
      <c r="DD8" s="688">
        <v>482915</v>
      </c>
      <c r="DE8" s="680"/>
      <c r="DF8" s="680"/>
      <c r="DG8" s="680"/>
      <c r="DH8" s="680"/>
      <c r="DI8" s="680"/>
      <c r="DJ8" s="680"/>
      <c r="DK8" s="680"/>
      <c r="DL8" s="680"/>
      <c r="DM8" s="680"/>
      <c r="DN8" s="680"/>
      <c r="DO8" s="680"/>
      <c r="DP8" s="681"/>
      <c r="DQ8" s="688">
        <v>6669768</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54547</v>
      </c>
      <c r="S9" s="680"/>
      <c r="T9" s="680"/>
      <c r="U9" s="680"/>
      <c r="V9" s="680"/>
      <c r="W9" s="680"/>
      <c r="X9" s="680"/>
      <c r="Y9" s="681"/>
      <c r="Z9" s="682">
        <v>0.2</v>
      </c>
      <c r="AA9" s="682"/>
      <c r="AB9" s="682"/>
      <c r="AC9" s="682"/>
      <c r="AD9" s="683">
        <v>54547</v>
      </c>
      <c r="AE9" s="683"/>
      <c r="AF9" s="683"/>
      <c r="AG9" s="683"/>
      <c r="AH9" s="683"/>
      <c r="AI9" s="683"/>
      <c r="AJ9" s="683"/>
      <c r="AK9" s="683"/>
      <c r="AL9" s="684">
        <v>0.3</v>
      </c>
      <c r="AM9" s="685"/>
      <c r="AN9" s="685"/>
      <c r="AO9" s="686"/>
      <c r="AP9" s="676" t="s">
        <v>239</v>
      </c>
      <c r="AQ9" s="677"/>
      <c r="AR9" s="677"/>
      <c r="AS9" s="677"/>
      <c r="AT9" s="677"/>
      <c r="AU9" s="677"/>
      <c r="AV9" s="677"/>
      <c r="AW9" s="677"/>
      <c r="AX9" s="677"/>
      <c r="AY9" s="677"/>
      <c r="AZ9" s="677"/>
      <c r="BA9" s="677"/>
      <c r="BB9" s="677"/>
      <c r="BC9" s="677"/>
      <c r="BD9" s="677"/>
      <c r="BE9" s="677"/>
      <c r="BF9" s="678"/>
      <c r="BG9" s="679">
        <v>4336246</v>
      </c>
      <c r="BH9" s="680"/>
      <c r="BI9" s="680"/>
      <c r="BJ9" s="680"/>
      <c r="BK9" s="680"/>
      <c r="BL9" s="680"/>
      <c r="BM9" s="680"/>
      <c r="BN9" s="681"/>
      <c r="BO9" s="682">
        <v>23.6</v>
      </c>
      <c r="BP9" s="682"/>
      <c r="BQ9" s="682"/>
      <c r="BR9" s="682"/>
      <c r="BS9" s="688" t="s">
        <v>127</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2253173</v>
      </c>
      <c r="CS9" s="680"/>
      <c r="CT9" s="680"/>
      <c r="CU9" s="680"/>
      <c r="CV9" s="680"/>
      <c r="CW9" s="680"/>
      <c r="CX9" s="680"/>
      <c r="CY9" s="681"/>
      <c r="CZ9" s="682">
        <v>6.7</v>
      </c>
      <c r="DA9" s="682"/>
      <c r="DB9" s="682"/>
      <c r="DC9" s="682"/>
      <c r="DD9" s="688">
        <v>5363</v>
      </c>
      <c r="DE9" s="680"/>
      <c r="DF9" s="680"/>
      <c r="DG9" s="680"/>
      <c r="DH9" s="680"/>
      <c r="DI9" s="680"/>
      <c r="DJ9" s="680"/>
      <c r="DK9" s="680"/>
      <c r="DL9" s="680"/>
      <c r="DM9" s="680"/>
      <c r="DN9" s="680"/>
      <c r="DO9" s="680"/>
      <c r="DP9" s="681"/>
      <c r="DQ9" s="688">
        <v>2037957</v>
      </c>
      <c r="DR9" s="680"/>
      <c r="DS9" s="680"/>
      <c r="DT9" s="680"/>
      <c r="DU9" s="680"/>
      <c r="DV9" s="680"/>
      <c r="DW9" s="680"/>
      <c r="DX9" s="680"/>
      <c r="DY9" s="680"/>
      <c r="DZ9" s="680"/>
      <c r="EA9" s="680"/>
      <c r="EB9" s="680"/>
      <c r="EC9" s="689"/>
    </row>
    <row r="10" spans="2:143" ht="11.25" customHeight="1" x14ac:dyDescent="0.15">
      <c r="B10" s="676" t="s">
        <v>241</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177</v>
      </c>
      <c r="AA10" s="682"/>
      <c r="AB10" s="682"/>
      <c r="AC10" s="682"/>
      <c r="AD10" s="683" t="s">
        <v>127</v>
      </c>
      <c r="AE10" s="683"/>
      <c r="AF10" s="683"/>
      <c r="AG10" s="683"/>
      <c r="AH10" s="683"/>
      <c r="AI10" s="683"/>
      <c r="AJ10" s="683"/>
      <c r="AK10" s="683"/>
      <c r="AL10" s="684" t="s">
        <v>127</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357671</v>
      </c>
      <c r="BH10" s="680"/>
      <c r="BI10" s="680"/>
      <c r="BJ10" s="680"/>
      <c r="BK10" s="680"/>
      <c r="BL10" s="680"/>
      <c r="BM10" s="680"/>
      <c r="BN10" s="681"/>
      <c r="BO10" s="682">
        <v>1.9</v>
      </c>
      <c r="BP10" s="682"/>
      <c r="BQ10" s="682"/>
      <c r="BR10" s="682"/>
      <c r="BS10" s="688" t="s">
        <v>127</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44512</v>
      </c>
      <c r="CS10" s="680"/>
      <c r="CT10" s="680"/>
      <c r="CU10" s="680"/>
      <c r="CV10" s="680"/>
      <c r="CW10" s="680"/>
      <c r="CX10" s="680"/>
      <c r="CY10" s="681"/>
      <c r="CZ10" s="682">
        <v>0.1</v>
      </c>
      <c r="DA10" s="682"/>
      <c r="DB10" s="682"/>
      <c r="DC10" s="682"/>
      <c r="DD10" s="688" t="s">
        <v>127</v>
      </c>
      <c r="DE10" s="680"/>
      <c r="DF10" s="680"/>
      <c r="DG10" s="680"/>
      <c r="DH10" s="680"/>
      <c r="DI10" s="680"/>
      <c r="DJ10" s="680"/>
      <c r="DK10" s="680"/>
      <c r="DL10" s="680"/>
      <c r="DM10" s="680"/>
      <c r="DN10" s="680"/>
      <c r="DO10" s="680"/>
      <c r="DP10" s="681"/>
      <c r="DQ10" s="688">
        <v>44156</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177</v>
      </c>
      <c r="S11" s="680"/>
      <c r="T11" s="680"/>
      <c r="U11" s="680"/>
      <c r="V11" s="680"/>
      <c r="W11" s="680"/>
      <c r="X11" s="680"/>
      <c r="Y11" s="681"/>
      <c r="Z11" s="682" t="s">
        <v>236</v>
      </c>
      <c r="AA11" s="682"/>
      <c r="AB11" s="682"/>
      <c r="AC11" s="682"/>
      <c r="AD11" s="683" t="s">
        <v>177</v>
      </c>
      <c r="AE11" s="683"/>
      <c r="AF11" s="683"/>
      <c r="AG11" s="683"/>
      <c r="AH11" s="683"/>
      <c r="AI11" s="683"/>
      <c r="AJ11" s="683"/>
      <c r="AK11" s="683"/>
      <c r="AL11" s="684" t="s">
        <v>127</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2250119</v>
      </c>
      <c r="BH11" s="680"/>
      <c r="BI11" s="680"/>
      <c r="BJ11" s="680"/>
      <c r="BK11" s="680"/>
      <c r="BL11" s="680"/>
      <c r="BM11" s="680"/>
      <c r="BN11" s="681"/>
      <c r="BO11" s="682">
        <v>12.2</v>
      </c>
      <c r="BP11" s="682"/>
      <c r="BQ11" s="682"/>
      <c r="BR11" s="682"/>
      <c r="BS11" s="688">
        <v>446305</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113350</v>
      </c>
      <c r="CS11" s="680"/>
      <c r="CT11" s="680"/>
      <c r="CU11" s="680"/>
      <c r="CV11" s="680"/>
      <c r="CW11" s="680"/>
      <c r="CX11" s="680"/>
      <c r="CY11" s="681"/>
      <c r="CZ11" s="682">
        <v>0.3</v>
      </c>
      <c r="DA11" s="682"/>
      <c r="DB11" s="682"/>
      <c r="DC11" s="682"/>
      <c r="DD11" s="688">
        <v>8197</v>
      </c>
      <c r="DE11" s="680"/>
      <c r="DF11" s="680"/>
      <c r="DG11" s="680"/>
      <c r="DH11" s="680"/>
      <c r="DI11" s="680"/>
      <c r="DJ11" s="680"/>
      <c r="DK11" s="680"/>
      <c r="DL11" s="680"/>
      <c r="DM11" s="680"/>
      <c r="DN11" s="680"/>
      <c r="DO11" s="680"/>
      <c r="DP11" s="681"/>
      <c r="DQ11" s="688">
        <v>109385</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1656562</v>
      </c>
      <c r="S12" s="680"/>
      <c r="T12" s="680"/>
      <c r="U12" s="680"/>
      <c r="V12" s="680"/>
      <c r="W12" s="680"/>
      <c r="X12" s="680"/>
      <c r="Y12" s="681"/>
      <c r="Z12" s="682">
        <v>4.9000000000000004</v>
      </c>
      <c r="AA12" s="682"/>
      <c r="AB12" s="682"/>
      <c r="AC12" s="682"/>
      <c r="AD12" s="683">
        <v>1656562</v>
      </c>
      <c r="AE12" s="683"/>
      <c r="AF12" s="683"/>
      <c r="AG12" s="683"/>
      <c r="AH12" s="683"/>
      <c r="AI12" s="683"/>
      <c r="AJ12" s="683"/>
      <c r="AK12" s="683"/>
      <c r="AL12" s="684">
        <v>8.6</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8807301</v>
      </c>
      <c r="BH12" s="680"/>
      <c r="BI12" s="680"/>
      <c r="BJ12" s="680"/>
      <c r="BK12" s="680"/>
      <c r="BL12" s="680"/>
      <c r="BM12" s="680"/>
      <c r="BN12" s="681"/>
      <c r="BO12" s="682">
        <v>47.9</v>
      </c>
      <c r="BP12" s="682"/>
      <c r="BQ12" s="682"/>
      <c r="BR12" s="682"/>
      <c r="BS12" s="688" t="s">
        <v>177</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502178</v>
      </c>
      <c r="CS12" s="680"/>
      <c r="CT12" s="680"/>
      <c r="CU12" s="680"/>
      <c r="CV12" s="680"/>
      <c r="CW12" s="680"/>
      <c r="CX12" s="680"/>
      <c r="CY12" s="681"/>
      <c r="CZ12" s="682">
        <v>1.5</v>
      </c>
      <c r="DA12" s="682"/>
      <c r="DB12" s="682"/>
      <c r="DC12" s="682"/>
      <c r="DD12" s="688">
        <v>3948</v>
      </c>
      <c r="DE12" s="680"/>
      <c r="DF12" s="680"/>
      <c r="DG12" s="680"/>
      <c r="DH12" s="680"/>
      <c r="DI12" s="680"/>
      <c r="DJ12" s="680"/>
      <c r="DK12" s="680"/>
      <c r="DL12" s="680"/>
      <c r="DM12" s="680"/>
      <c r="DN12" s="680"/>
      <c r="DO12" s="680"/>
      <c r="DP12" s="681"/>
      <c r="DQ12" s="688">
        <v>241354</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v>1798</v>
      </c>
      <c r="S13" s="680"/>
      <c r="T13" s="680"/>
      <c r="U13" s="680"/>
      <c r="V13" s="680"/>
      <c r="W13" s="680"/>
      <c r="X13" s="680"/>
      <c r="Y13" s="681"/>
      <c r="Z13" s="682">
        <v>0</v>
      </c>
      <c r="AA13" s="682"/>
      <c r="AB13" s="682"/>
      <c r="AC13" s="682"/>
      <c r="AD13" s="683">
        <v>1798</v>
      </c>
      <c r="AE13" s="683"/>
      <c r="AF13" s="683"/>
      <c r="AG13" s="683"/>
      <c r="AH13" s="683"/>
      <c r="AI13" s="683"/>
      <c r="AJ13" s="683"/>
      <c r="AK13" s="683"/>
      <c r="AL13" s="684">
        <v>0</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8746943</v>
      </c>
      <c r="BH13" s="680"/>
      <c r="BI13" s="680"/>
      <c r="BJ13" s="680"/>
      <c r="BK13" s="680"/>
      <c r="BL13" s="680"/>
      <c r="BM13" s="680"/>
      <c r="BN13" s="681"/>
      <c r="BO13" s="682">
        <v>47.6</v>
      </c>
      <c r="BP13" s="682"/>
      <c r="BQ13" s="682"/>
      <c r="BR13" s="682"/>
      <c r="BS13" s="688" t="s">
        <v>177</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4684084</v>
      </c>
      <c r="CS13" s="680"/>
      <c r="CT13" s="680"/>
      <c r="CU13" s="680"/>
      <c r="CV13" s="680"/>
      <c r="CW13" s="680"/>
      <c r="CX13" s="680"/>
      <c r="CY13" s="681"/>
      <c r="CZ13" s="682">
        <v>14</v>
      </c>
      <c r="DA13" s="682"/>
      <c r="DB13" s="682"/>
      <c r="DC13" s="682"/>
      <c r="DD13" s="688">
        <v>481796</v>
      </c>
      <c r="DE13" s="680"/>
      <c r="DF13" s="680"/>
      <c r="DG13" s="680"/>
      <c r="DH13" s="680"/>
      <c r="DI13" s="680"/>
      <c r="DJ13" s="680"/>
      <c r="DK13" s="680"/>
      <c r="DL13" s="680"/>
      <c r="DM13" s="680"/>
      <c r="DN13" s="680"/>
      <c r="DO13" s="680"/>
      <c r="DP13" s="681"/>
      <c r="DQ13" s="688">
        <v>4279480</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236</v>
      </c>
      <c r="AA14" s="682"/>
      <c r="AB14" s="682"/>
      <c r="AC14" s="682"/>
      <c r="AD14" s="683" t="s">
        <v>127</v>
      </c>
      <c r="AE14" s="683"/>
      <c r="AF14" s="683"/>
      <c r="AG14" s="683"/>
      <c r="AH14" s="683"/>
      <c r="AI14" s="683"/>
      <c r="AJ14" s="683"/>
      <c r="AK14" s="683"/>
      <c r="AL14" s="684" t="s">
        <v>127</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123566</v>
      </c>
      <c r="BH14" s="680"/>
      <c r="BI14" s="680"/>
      <c r="BJ14" s="680"/>
      <c r="BK14" s="680"/>
      <c r="BL14" s="680"/>
      <c r="BM14" s="680"/>
      <c r="BN14" s="681"/>
      <c r="BO14" s="682">
        <v>0.7</v>
      </c>
      <c r="BP14" s="682"/>
      <c r="BQ14" s="682"/>
      <c r="BR14" s="682"/>
      <c r="BS14" s="688" t="s">
        <v>127</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960515</v>
      </c>
      <c r="CS14" s="680"/>
      <c r="CT14" s="680"/>
      <c r="CU14" s="680"/>
      <c r="CV14" s="680"/>
      <c r="CW14" s="680"/>
      <c r="CX14" s="680"/>
      <c r="CY14" s="681"/>
      <c r="CZ14" s="682">
        <v>2.9</v>
      </c>
      <c r="DA14" s="682"/>
      <c r="DB14" s="682"/>
      <c r="DC14" s="682"/>
      <c r="DD14" s="688">
        <v>45242</v>
      </c>
      <c r="DE14" s="680"/>
      <c r="DF14" s="680"/>
      <c r="DG14" s="680"/>
      <c r="DH14" s="680"/>
      <c r="DI14" s="680"/>
      <c r="DJ14" s="680"/>
      <c r="DK14" s="680"/>
      <c r="DL14" s="680"/>
      <c r="DM14" s="680"/>
      <c r="DN14" s="680"/>
      <c r="DO14" s="680"/>
      <c r="DP14" s="681"/>
      <c r="DQ14" s="688">
        <v>897189</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76365</v>
      </c>
      <c r="S15" s="680"/>
      <c r="T15" s="680"/>
      <c r="U15" s="680"/>
      <c r="V15" s="680"/>
      <c r="W15" s="680"/>
      <c r="X15" s="680"/>
      <c r="Y15" s="681"/>
      <c r="Z15" s="682">
        <v>0.2</v>
      </c>
      <c r="AA15" s="682"/>
      <c r="AB15" s="682"/>
      <c r="AC15" s="682"/>
      <c r="AD15" s="683">
        <v>76365</v>
      </c>
      <c r="AE15" s="683"/>
      <c r="AF15" s="683"/>
      <c r="AG15" s="683"/>
      <c r="AH15" s="683"/>
      <c r="AI15" s="683"/>
      <c r="AJ15" s="683"/>
      <c r="AK15" s="683"/>
      <c r="AL15" s="684">
        <v>0.4</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728236</v>
      </c>
      <c r="BH15" s="680"/>
      <c r="BI15" s="680"/>
      <c r="BJ15" s="680"/>
      <c r="BK15" s="680"/>
      <c r="BL15" s="680"/>
      <c r="BM15" s="680"/>
      <c r="BN15" s="681"/>
      <c r="BO15" s="682">
        <v>4</v>
      </c>
      <c r="BP15" s="682"/>
      <c r="BQ15" s="682"/>
      <c r="BR15" s="682"/>
      <c r="BS15" s="688" t="s">
        <v>177</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2827222</v>
      </c>
      <c r="CS15" s="680"/>
      <c r="CT15" s="680"/>
      <c r="CU15" s="680"/>
      <c r="CV15" s="680"/>
      <c r="CW15" s="680"/>
      <c r="CX15" s="680"/>
      <c r="CY15" s="681"/>
      <c r="CZ15" s="682">
        <v>8.5</v>
      </c>
      <c r="DA15" s="682"/>
      <c r="DB15" s="682"/>
      <c r="DC15" s="682"/>
      <c r="DD15" s="688">
        <v>246295</v>
      </c>
      <c r="DE15" s="680"/>
      <c r="DF15" s="680"/>
      <c r="DG15" s="680"/>
      <c r="DH15" s="680"/>
      <c r="DI15" s="680"/>
      <c r="DJ15" s="680"/>
      <c r="DK15" s="680"/>
      <c r="DL15" s="680"/>
      <c r="DM15" s="680"/>
      <c r="DN15" s="680"/>
      <c r="DO15" s="680"/>
      <c r="DP15" s="681"/>
      <c r="DQ15" s="688">
        <v>2373803</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177</v>
      </c>
      <c r="S16" s="680"/>
      <c r="T16" s="680"/>
      <c r="U16" s="680"/>
      <c r="V16" s="680"/>
      <c r="W16" s="680"/>
      <c r="X16" s="680"/>
      <c r="Y16" s="681"/>
      <c r="Z16" s="682" t="s">
        <v>127</v>
      </c>
      <c r="AA16" s="682"/>
      <c r="AB16" s="682"/>
      <c r="AC16" s="682"/>
      <c r="AD16" s="683" t="s">
        <v>127</v>
      </c>
      <c r="AE16" s="683"/>
      <c r="AF16" s="683"/>
      <c r="AG16" s="683"/>
      <c r="AH16" s="683"/>
      <c r="AI16" s="683"/>
      <c r="AJ16" s="683"/>
      <c r="AK16" s="683"/>
      <c r="AL16" s="684" t="s">
        <v>236</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177</v>
      </c>
      <c r="BH16" s="680"/>
      <c r="BI16" s="680"/>
      <c r="BJ16" s="680"/>
      <c r="BK16" s="680"/>
      <c r="BL16" s="680"/>
      <c r="BM16" s="680"/>
      <c r="BN16" s="681"/>
      <c r="BO16" s="682" t="s">
        <v>177</v>
      </c>
      <c r="BP16" s="682"/>
      <c r="BQ16" s="682"/>
      <c r="BR16" s="682"/>
      <c r="BS16" s="688" t="s">
        <v>127</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371730</v>
      </c>
      <c r="CS16" s="680"/>
      <c r="CT16" s="680"/>
      <c r="CU16" s="680"/>
      <c r="CV16" s="680"/>
      <c r="CW16" s="680"/>
      <c r="CX16" s="680"/>
      <c r="CY16" s="681"/>
      <c r="CZ16" s="682">
        <v>1.1000000000000001</v>
      </c>
      <c r="DA16" s="682"/>
      <c r="DB16" s="682"/>
      <c r="DC16" s="682"/>
      <c r="DD16" s="688" t="s">
        <v>127</v>
      </c>
      <c r="DE16" s="680"/>
      <c r="DF16" s="680"/>
      <c r="DG16" s="680"/>
      <c r="DH16" s="680"/>
      <c r="DI16" s="680"/>
      <c r="DJ16" s="680"/>
      <c r="DK16" s="680"/>
      <c r="DL16" s="680"/>
      <c r="DM16" s="680"/>
      <c r="DN16" s="680"/>
      <c r="DO16" s="680"/>
      <c r="DP16" s="681"/>
      <c r="DQ16" s="688">
        <v>130015</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83705</v>
      </c>
      <c r="S17" s="680"/>
      <c r="T17" s="680"/>
      <c r="U17" s="680"/>
      <c r="V17" s="680"/>
      <c r="W17" s="680"/>
      <c r="X17" s="680"/>
      <c r="Y17" s="681"/>
      <c r="Z17" s="682">
        <v>0.2</v>
      </c>
      <c r="AA17" s="682"/>
      <c r="AB17" s="682"/>
      <c r="AC17" s="682"/>
      <c r="AD17" s="683">
        <v>83705</v>
      </c>
      <c r="AE17" s="683"/>
      <c r="AF17" s="683"/>
      <c r="AG17" s="683"/>
      <c r="AH17" s="683"/>
      <c r="AI17" s="683"/>
      <c r="AJ17" s="683"/>
      <c r="AK17" s="683"/>
      <c r="AL17" s="684">
        <v>0.4</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127</v>
      </c>
      <c r="BP17" s="682"/>
      <c r="BQ17" s="682"/>
      <c r="BR17" s="682"/>
      <c r="BS17" s="688" t="s">
        <v>177</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2575303</v>
      </c>
      <c r="CS17" s="680"/>
      <c r="CT17" s="680"/>
      <c r="CU17" s="680"/>
      <c r="CV17" s="680"/>
      <c r="CW17" s="680"/>
      <c r="CX17" s="680"/>
      <c r="CY17" s="681"/>
      <c r="CZ17" s="682">
        <v>7.7</v>
      </c>
      <c r="DA17" s="682"/>
      <c r="DB17" s="682"/>
      <c r="DC17" s="682"/>
      <c r="DD17" s="688" t="s">
        <v>177</v>
      </c>
      <c r="DE17" s="680"/>
      <c r="DF17" s="680"/>
      <c r="DG17" s="680"/>
      <c r="DH17" s="680"/>
      <c r="DI17" s="680"/>
      <c r="DJ17" s="680"/>
      <c r="DK17" s="680"/>
      <c r="DL17" s="680"/>
      <c r="DM17" s="680"/>
      <c r="DN17" s="680"/>
      <c r="DO17" s="680"/>
      <c r="DP17" s="681"/>
      <c r="DQ17" s="688">
        <v>2511365</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310511</v>
      </c>
      <c r="S18" s="680"/>
      <c r="T18" s="680"/>
      <c r="U18" s="680"/>
      <c r="V18" s="680"/>
      <c r="W18" s="680"/>
      <c r="X18" s="680"/>
      <c r="Y18" s="681"/>
      <c r="Z18" s="682">
        <v>0.9</v>
      </c>
      <c r="AA18" s="682"/>
      <c r="AB18" s="682"/>
      <c r="AC18" s="682"/>
      <c r="AD18" s="683">
        <v>102719</v>
      </c>
      <c r="AE18" s="683"/>
      <c r="AF18" s="683"/>
      <c r="AG18" s="683"/>
      <c r="AH18" s="683"/>
      <c r="AI18" s="683"/>
      <c r="AJ18" s="683"/>
      <c r="AK18" s="683"/>
      <c r="AL18" s="684">
        <v>0.5</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177</v>
      </c>
      <c r="BH18" s="680"/>
      <c r="BI18" s="680"/>
      <c r="BJ18" s="680"/>
      <c r="BK18" s="680"/>
      <c r="BL18" s="680"/>
      <c r="BM18" s="680"/>
      <c r="BN18" s="681"/>
      <c r="BO18" s="682" t="s">
        <v>127</v>
      </c>
      <c r="BP18" s="682"/>
      <c r="BQ18" s="682"/>
      <c r="BR18" s="682"/>
      <c r="BS18" s="688" t="s">
        <v>127</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236</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v>102719</v>
      </c>
      <c r="S19" s="680"/>
      <c r="T19" s="680"/>
      <c r="U19" s="680"/>
      <c r="V19" s="680"/>
      <c r="W19" s="680"/>
      <c r="X19" s="680"/>
      <c r="Y19" s="681"/>
      <c r="Z19" s="682">
        <v>0.3</v>
      </c>
      <c r="AA19" s="682"/>
      <c r="AB19" s="682"/>
      <c r="AC19" s="682"/>
      <c r="AD19" s="683">
        <v>102719</v>
      </c>
      <c r="AE19" s="683"/>
      <c r="AF19" s="683"/>
      <c r="AG19" s="683"/>
      <c r="AH19" s="683"/>
      <c r="AI19" s="683"/>
      <c r="AJ19" s="683"/>
      <c r="AK19" s="683"/>
      <c r="AL19" s="684">
        <v>0.5</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v>1627124</v>
      </c>
      <c r="BH19" s="680"/>
      <c r="BI19" s="680"/>
      <c r="BJ19" s="680"/>
      <c r="BK19" s="680"/>
      <c r="BL19" s="680"/>
      <c r="BM19" s="680"/>
      <c r="BN19" s="681"/>
      <c r="BO19" s="682">
        <v>8.9</v>
      </c>
      <c r="BP19" s="682"/>
      <c r="BQ19" s="682"/>
      <c r="BR19" s="682"/>
      <c r="BS19" s="688" t="s">
        <v>177</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177</v>
      </c>
      <c r="CS19" s="680"/>
      <c r="CT19" s="680"/>
      <c r="CU19" s="680"/>
      <c r="CV19" s="680"/>
      <c r="CW19" s="680"/>
      <c r="CX19" s="680"/>
      <c r="CY19" s="681"/>
      <c r="CZ19" s="682" t="s">
        <v>127</v>
      </c>
      <c r="DA19" s="682"/>
      <c r="DB19" s="682"/>
      <c r="DC19" s="682"/>
      <c r="DD19" s="688" t="s">
        <v>127</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207792</v>
      </c>
      <c r="S20" s="680"/>
      <c r="T20" s="680"/>
      <c r="U20" s="680"/>
      <c r="V20" s="680"/>
      <c r="W20" s="680"/>
      <c r="X20" s="680"/>
      <c r="Y20" s="681"/>
      <c r="Z20" s="682">
        <v>0.6</v>
      </c>
      <c r="AA20" s="682"/>
      <c r="AB20" s="682"/>
      <c r="AC20" s="682"/>
      <c r="AD20" s="683" t="s">
        <v>127</v>
      </c>
      <c r="AE20" s="683"/>
      <c r="AF20" s="683"/>
      <c r="AG20" s="683"/>
      <c r="AH20" s="683"/>
      <c r="AI20" s="683"/>
      <c r="AJ20" s="683"/>
      <c r="AK20" s="683"/>
      <c r="AL20" s="684" t="s">
        <v>236</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v>1627124</v>
      </c>
      <c r="BH20" s="680"/>
      <c r="BI20" s="680"/>
      <c r="BJ20" s="680"/>
      <c r="BK20" s="680"/>
      <c r="BL20" s="680"/>
      <c r="BM20" s="680"/>
      <c r="BN20" s="681"/>
      <c r="BO20" s="682">
        <v>8.9</v>
      </c>
      <c r="BP20" s="682"/>
      <c r="BQ20" s="682"/>
      <c r="BR20" s="682"/>
      <c r="BS20" s="688" t="s">
        <v>236</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33447820</v>
      </c>
      <c r="CS20" s="680"/>
      <c r="CT20" s="680"/>
      <c r="CU20" s="680"/>
      <c r="CV20" s="680"/>
      <c r="CW20" s="680"/>
      <c r="CX20" s="680"/>
      <c r="CY20" s="681"/>
      <c r="CZ20" s="682">
        <v>100</v>
      </c>
      <c r="DA20" s="682"/>
      <c r="DB20" s="682"/>
      <c r="DC20" s="682"/>
      <c r="DD20" s="688">
        <v>1803446</v>
      </c>
      <c r="DE20" s="680"/>
      <c r="DF20" s="680"/>
      <c r="DG20" s="680"/>
      <c r="DH20" s="680"/>
      <c r="DI20" s="680"/>
      <c r="DJ20" s="680"/>
      <c r="DK20" s="680"/>
      <c r="DL20" s="680"/>
      <c r="DM20" s="680"/>
      <c r="DN20" s="680"/>
      <c r="DO20" s="680"/>
      <c r="DP20" s="681"/>
      <c r="DQ20" s="688">
        <v>22511645</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t="s">
        <v>177</v>
      </c>
      <c r="S21" s="680"/>
      <c r="T21" s="680"/>
      <c r="U21" s="680"/>
      <c r="V21" s="680"/>
      <c r="W21" s="680"/>
      <c r="X21" s="680"/>
      <c r="Y21" s="681"/>
      <c r="Z21" s="682" t="s">
        <v>127</v>
      </c>
      <c r="AA21" s="682"/>
      <c r="AB21" s="682"/>
      <c r="AC21" s="682"/>
      <c r="AD21" s="683" t="s">
        <v>127</v>
      </c>
      <c r="AE21" s="683"/>
      <c r="AF21" s="683"/>
      <c r="AG21" s="683"/>
      <c r="AH21" s="683"/>
      <c r="AI21" s="683"/>
      <c r="AJ21" s="683"/>
      <c r="AK21" s="683"/>
      <c r="AL21" s="684" t="s">
        <v>127</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t="s">
        <v>127</v>
      </c>
      <c r="BH21" s="680"/>
      <c r="BI21" s="680"/>
      <c r="BJ21" s="680"/>
      <c r="BK21" s="680"/>
      <c r="BL21" s="680"/>
      <c r="BM21" s="680"/>
      <c r="BN21" s="681"/>
      <c r="BO21" s="682" t="s">
        <v>127</v>
      </c>
      <c r="BP21" s="682"/>
      <c r="BQ21" s="682"/>
      <c r="BR21" s="682"/>
      <c r="BS21" s="688" t="s">
        <v>177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20790272</v>
      </c>
      <c r="S22" s="680"/>
      <c r="T22" s="680"/>
      <c r="U22" s="680"/>
      <c r="V22" s="680"/>
      <c r="W22" s="680"/>
      <c r="X22" s="680"/>
      <c r="Y22" s="681"/>
      <c r="Z22" s="682">
        <v>61.3</v>
      </c>
      <c r="AA22" s="682"/>
      <c r="AB22" s="682"/>
      <c r="AC22" s="682"/>
      <c r="AD22" s="683">
        <v>18955356</v>
      </c>
      <c r="AE22" s="683"/>
      <c r="AF22" s="683"/>
      <c r="AG22" s="683"/>
      <c r="AH22" s="683"/>
      <c r="AI22" s="683"/>
      <c r="AJ22" s="683"/>
      <c r="AK22" s="683"/>
      <c r="AL22" s="684">
        <v>99</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236</v>
      </c>
      <c r="BH22" s="680"/>
      <c r="BI22" s="680"/>
      <c r="BJ22" s="680"/>
      <c r="BK22" s="680"/>
      <c r="BL22" s="680"/>
      <c r="BM22" s="680"/>
      <c r="BN22" s="681"/>
      <c r="BO22" s="682" t="s">
        <v>177</v>
      </c>
      <c r="BP22" s="682"/>
      <c r="BQ22" s="682"/>
      <c r="BR22" s="682"/>
      <c r="BS22" s="688" t="s">
        <v>236</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v>12965</v>
      </c>
      <c r="S23" s="680"/>
      <c r="T23" s="680"/>
      <c r="U23" s="680"/>
      <c r="V23" s="680"/>
      <c r="W23" s="680"/>
      <c r="X23" s="680"/>
      <c r="Y23" s="681"/>
      <c r="Z23" s="682">
        <v>0</v>
      </c>
      <c r="AA23" s="682"/>
      <c r="AB23" s="682"/>
      <c r="AC23" s="682"/>
      <c r="AD23" s="683">
        <v>12965</v>
      </c>
      <c r="AE23" s="683"/>
      <c r="AF23" s="683"/>
      <c r="AG23" s="683"/>
      <c r="AH23" s="683"/>
      <c r="AI23" s="683"/>
      <c r="AJ23" s="683"/>
      <c r="AK23" s="683"/>
      <c r="AL23" s="684">
        <v>0.1</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v>1627124</v>
      </c>
      <c r="BH23" s="680"/>
      <c r="BI23" s="680"/>
      <c r="BJ23" s="680"/>
      <c r="BK23" s="680"/>
      <c r="BL23" s="680"/>
      <c r="BM23" s="680"/>
      <c r="BN23" s="681"/>
      <c r="BO23" s="682">
        <v>8.9</v>
      </c>
      <c r="BP23" s="682"/>
      <c r="BQ23" s="682"/>
      <c r="BR23" s="682"/>
      <c r="BS23" s="688" t="s">
        <v>127</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623732</v>
      </c>
      <c r="S24" s="680"/>
      <c r="T24" s="680"/>
      <c r="U24" s="680"/>
      <c r="V24" s="680"/>
      <c r="W24" s="680"/>
      <c r="X24" s="680"/>
      <c r="Y24" s="681"/>
      <c r="Z24" s="682">
        <v>1.8</v>
      </c>
      <c r="AA24" s="682"/>
      <c r="AB24" s="682"/>
      <c r="AC24" s="682"/>
      <c r="AD24" s="683" t="s">
        <v>177</v>
      </c>
      <c r="AE24" s="683"/>
      <c r="AF24" s="683"/>
      <c r="AG24" s="683"/>
      <c r="AH24" s="683"/>
      <c r="AI24" s="683"/>
      <c r="AJ24" s="683"/>
      <c r="AK24" s="683"/>
      <c r="AL24" s="684" t="s">
        <v>127</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236</v>
      </c>
      <c r="BH24" s="680"/>
      <c r="BI24" s="680"/>
      <c r="BJ24" s="680"/>
      <c r="BK24" s="680"/>
      <c r="BL24" s="680"/>
      <c r="BM24" s="680"/>
      <c r="BN24" s="681"/>
      <c r="BO24" s="682" t="s">
        <v>177</v>
      </c>
      <c r="BP24" s="682"/>
      <c r="BQ24" s="682"/>
      <c r="BR24" s="682"/>
      <c r="BS24" s="688" t="s">
        <v>236</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17941170</v>
      </c>
      <c r="CS24" s="669"/>
      <c r="CT24" s="669"/>
      <c r="CU24" s="669"/>
      <c r="CV24" s="669"/>
      <c r="CW24" s="669"/>
      <c r="CX24" s="669"/>
      <c r="CY24" s="670"/>
      <c r="CZ24" s="673">
        <v>53.6</v>
      </c>
      <c r="DA24" s="674"/>
      <c r="DB24" s="674"/>
      <c r="DC24" s="693"/>
      <c r="DD24" s="712">
        <v>10347520</v>
      </c>
      <c r="DE24" s="669"/>
      <c r="DF24" s="669"/>
      <c r="DG24" s="669"/>
      <c r="DH24" s="669"/>
      <c r="DI24" s="669"/>
      <c r="DJ24" s="669"/>
      <c r="DK24" s="670"/>
      <c r="DL24" s="712">
        <v>10259069</v>
      </c>
      <c r="DM24" s="669"/>
      <c r="DN24" s="669"/>
      <c r="DO24" s="669"/>
      <c r="DP24" s="669"/>
      <c r="DQ24" s="669"/>
      <c r="DR24" s="669"/>
      <c r="DS24" s="669"/>
      <c r="DT24" s="669"/>
      <c r="DU24" s="669"/>
      <c r="DV24" s="670"/>
      <c r="DW24" s="673">
        <v>53.6</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527887</v>
      </c>
      <c r="S25" s="680"/>
      <c r="T25" s="680"/>
      <c r="U25" s="680"/>
      <c r="V25" s="680"/>
      <c r="W25" s="680"/>
      <c r="X25" s="680"/>
      <c r="Y25" s="681"/>
      <c r="Z25" s="682">
        <v>1.6</v>
      </c>
      <c r="AA25" s="682"/>
      <c r="AB25" s="682"/>
      <c r="AC25" s="682"/>
      <c r="AD25" s="683">
        <v>105397</v>
      </c>
      <c r="AE25" s="683"/>
      <c r="AF25" s="683"/>
      <c r="AG25" s="683"/>
      <c r="AH25" s="683"/>
      <c r="AI25" s="683"/>
      <c r="AJ25" s="683"/>
      <c r="AK25" s="683"/>
      <c r="AL25" s="684">
        <v>0.6</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177</v>
      </c>
      <c r="BH25" s="680"/>
      <c r="BI25" s="680"/>
      <c r="BJ25" s="680"/>
      <c r="BK25" s="680"/>
      <c r="BL25" s="680"/>
      <c r="BM25" s="680"/>
      <c r="BN25" s="681"/>
      <c r="BO25" s="682" t="s">
        <v>127</v>
      </c>
      <c r="BP25" s="682"/>
      <c r="BQ25" s="682"/>
      <c r="BR25" s="682"/>
      <c r="BS25" s="688" t="s">
        <v>127</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5104268</v>
      </c>
      <c r="CS25" s="715"/>
      <c r="CT25" s="715"/>
      <c r="CU25" s="715"/>
      <c r="CV25" s="715"/>
      <c r="CW25" s="715"/>
      <c r="CX25" s="715"/>
      <c r="CY25" s="716"/>
      <c r="CZ25" s="684">
        <v>15.3</v>
      </c>
      <c r="DA25" s="713"/>
      <c r="DB25" s="713"/>
      <c r="DC25" s="717"/>
      <c r="DD25" s="688">
        <v>4731831</v>
      </c>
      <c r="DE25" s="715"/>
      <c r="DF25" s="715"/>
      <c r="DG25" s="715"/>
      <c r="DH25" s="715"/>
      <c r="DI25" s="715"/>
      <c r="DJ25" s="715"/>
      <c r="DK25" s="716"/>
      <c r="DL25" s="688">
        <v>4730608</v>
      </c>
      <c r="DM25" s="715"/>
      <c r="DN25" s="715"/>
      <c r="DO25" s="715"/>
      <c r="DP25" s="715"/>
      <c r="DQ25" s="715"/>
      <c r="DR25" s="715"/>
      <c r="DS25" s="715"/>
      <c r="DT25" s="715"/>
      <c r="DU25" s="715"/>
      <c r="DV25" s="716"/>
      <c r="DW25" s="684">
        <v>24.7</v>
      </c>
      <c r="DX25" s="713"/>
      <c r="DY25" s="713"/>
      <c r="DZ25" s="713"/>
      <c r="EA25" s="713"/>
      <c r="EB25" s="713"/>
      <c r="EC25" s="714"/>
    </row>
    <row r="26" spans="2:133" ht="11.25" customHeight="1" x14ac:dyDescent="0.15">
      <c r="B26" s="676" t="s">
        <v>292</v>
      </c>
      <c r="C26" s="677"/>
      <c r="D26" s="677"/>
      <c r="E26" s="677"/>
      <c r="F26" s="677"/>
      <c r="G26" s="677"/>
      <c r="H26" s="677"/>
      <c r="I26" s="677"/>
      <c r="J26" s="677"/>
      <c r="K26" s="677"/>
      <c r="L26" s="677"/>
      <c r="M26" s="677"/>
      <c r="N26" s="677"/>
      <c r="O26" s="677"/>
      <c r="P26" s="677"/>
      <c r="Q26" s="678"/>
      <c r="R26" s="679">
        <v>130190</v>
      </c>
      <c r="S26" s="680"/>
      <c r="T26" s="680"/>
      <c r="U26" s="680"/>
      <c r="V26" s="680"/>
      <c r="W26" s="680"/>
      <c r="X26" s="680"/>
      <c r="Y26" s="681"/>
      <c r="Z26" s="682">
        <v>0.4</v>
      </c>
      <c r="AA26" s="682"/>
      <c r="AB26" s="682"/>
      <c r="AC26" s="682"/>
      <c r="AD26" s="683" t="s">
        <v>127</v>
      </c>
      <c r="AE26" s="683"/>
      <c r="AF26" s="683"/>
      <c r="AG26" s="683"/>
      <c r="AH26" s="683"/>
      <c r="AI26" s="683"/>
      <c r="AJ26" s="683"/>
      <c r="AK26" s="683"/>
      <c r="AL26" s="684" t="s">
        <v>177</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177</v>
      </c>
      <c r="BH26" s="680"/>
      <c r="BI26" s="680"/>
      <c r="BJ26" s="680"/>
      <c r="BK26" s="680"/>
      <c r="BL26" s="680"/>
      <c r="BM26" s="680"/>
      <c r="BN26" s="681"/>
      <c r="BO26" s="682" t="s">
        <v>127</v>
      </c>
      <c r="BP26" s="682"/>
      <c r="BQ26" s="682"/>
      <c r="BR26" s="682"/>
      <c r="BS26" s="688" t="s">
        <v>177</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3474113</v>
      </c>
      <c r="CS26" s="680"/>
      <c r="CT26" s="680"/>
      <c r="CU26" s="680"/>
      <c r="CV26" s="680"/>
      <c r="CW26" s="680"/>
      <c r="CX26" s="680"/>
      <c r="CY26" s="681"/>
      <c r="CZ26" s="684">
        <v>10.4</v>
      </c>
      <c r="DA26" s="713"/>
      <c r="DB26" s="713"/>
      <c r="DC26" s="717"/>
      <c r="DD26" s="688">
        <v>3114755</v>
      </c>
      <c r="DE26" s="680"/>
      <c r="DF26" s="680"/>
      <c r="DG26" s="680"/>
      <c r="DH26" s="680"/>
      <c r="DI26" s="680"/>
      <c r="DJ26" s="680"/>
      <c r="DK26" s="681"/>
      <c r="DL26" s="688" t="s">
        <v>236</v>
      </c>
      <c r="DM26" s="680"/>
      <c r="DN26" s="680"/>
      <c r="DO26" s="680"/>
      <c r="DP26" s="680"/>
      <c r="DQ26" s="680"/>
      <c r="DR26" s="680"/>
      <c r="DS26" s="680"/>
      <c r="DT26" s="680"/>
      <c r="DU26" s="680"/>
      <c r="DV26" s="681"/>
      <c r="DW26" s="684" t="s">
        <v>127</v>
      </c>
      <c r="DX26" s="713"/>
      <c r="DY26" s="713"/>
      <c r="DZ26" s="713"/>
      <c r="EA26" s="713"/>
      <c r="EB26" s="713"/>
      <c r="EC26" s="714"/>
    </row>
    <row r="27" spans="2:133" ht="11.25" customHeight="1" x14ac:dyDescent="0.15">
      <c r="B27" s="676" t="s">
        <v>295</v>
      </c>
      <c r="C27" s="677"/>
      <c r="D27" s="677"/>
      <c r="E27" s="677"/>
      <c r="F27" s="677"/>
      <c r="G27" s="677"/>
      <c r="H27" s="677"/>
      <c r="I27" s="677"/>
      <c r="J27" s="677"/>
      <c r="K27" s="677"/>
      <c r="L27" s="677"/>
      <c r="M27" s="677"/>
      <c r="N27" s="677"/>
      <c r="O27" s="677"/>
      <c r="P27" s="677"/>
      <c r="Q27" s="678"/>
      <c r="R27" s="679">
        <v>6026429</v>
      </c>
      <c r="S27" s="680"/>
      <c r="T27" s="680"/>
      <c r="U27" s="680"/>
      <c r="V27" s="680"/>
      <c r="W27" s="680"/>
      <c r="X27" s="680"/>
      <c r="Y27" s="681"/>
      <c r="Z27" s="682">
        <v>17.8</v>
      </c>
      <c r="AA27" s="682"/>
      <c r="AB27" s="682"/>
      <c r="AC27" s="682"/>
      <c r="AD27" s="683" t="s">
        <v>177</v>
      </c>
      <c r="AE27" s="683"/>
      <c r="AF27" s="683"/>
      <c r="AG27" s="683"/>
      <c r="AH27" s="683"/>
      <c r="AI27" s="683"/>
      <c r="AJ27" s="683"/>
      <c r="AK27" s="683"/>
      <c r="AL27" s="684" t="s">
        <v>127</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18374744</v>
      </c>
      <c r="BH27" s="680"/>
      <c r="BI27" s="680"/>
      <c r="BJ27" s="680"/>
      <c r="BK27" s="680"/>
      <c r="BL27" s="680"/>
      <c r="BM27" s="680"/>
      <c r="BN27" s="681"/>
      <c r="BO27" s="682">
        <v>100</v>
      </c>
      <c r="BP27" s="682"/>
      <c r="BQ27" s="682"/>
      <c r="BR27" s="682"/>
      <c r="BS27" s="688">
        <v>446305</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10261599</v>
      </c>
      <c r="CS27" s="715"/>
      <c r="CT27" s="715"/>
      <c r="CU27" s="715"/>
      <c r="CV27" s="715"/>
      <c r="CW27" s="715"/>
      <c r="CX27" s="715"/>
      <c r="CY27" s="716"/>
      <c r="CZ27" s="684">
        <v>30.7</v>
      </c>
      <c r="DA27" s="713"/>
      <c r="DB27" s="713"/>
      <c r="DC27" s="717"/>
      <c r="DD27" s="688">
        <v>3104324</v>
      </c>
      <c r="DE27" s="715"/>
      <c r="DF27" s="715"/>
      <c r="DG27" s="715"/>
      <c r="DH27" s="715"/>
      <c r="DI27" s="715"/>
      <c r="DJ27" s="715"/>
      <c r="DK27" s="716"/>
      <c r="DL27" s="688">
        <v>3095624</v>
      </c>
      <c r="DM27" s="715"/>
      <c r="DN27" s="715"/>
      <c r="DO27" s="715"/>
      <c r="DP27" s="715"/>
      <c r="DQ27" s="715"/>
      <c r="DR27" s="715"/>
      <c r="DS27" s="715"/>
      <c r="DT27" s="715"/>
      <c r="DU27" s="715"/>
      <c r="DV27" s="716"/>
      <c r="DW27" s="684">
        <v>16.2</v>
      </c>
      <c r="DX27" s="713"/>
      <c r="DY27" s="713"/>
      <c r="DZ27" s="713"/>
      <c r="EA27" s="713"/>
      <c r="EB27" s="713"/>
      <c r="EC27" s="714"/>
    </row>
    <row r="28" spans="2:133" ht="11.25" customHeight="1" x14ac:dyDescent="0.15">
      <c r="B28" s="721" t="s">
        <v>298</v>
      </c>
      <c r="C28" s="722"/>
      <c r="D28" s="722"/>
      <c r="E28" s="722"/>
      <c r="F28" s="722"/>
      <c r="G28" s="722"/>
      <c r="H28" s="722"/>
      <c r="I28" s="722"/>
      <c r="J28" s="722"/>
      <c r="K28" s="722"/>
      <c r="L28" s="722"/>
      <c r="M28" s="722"/>
      <c r="N28" s="722"/>
      <c r="O28" s="722"/>
      <c r="P28" s="722"/>
      <c r="Q28" s="723"/>
      <c r="R28" s="679" t="s">
        <v>177</v>
      </c>
      <c r="S28" s="680"/>
      <c r="T28" s="680"/>
      <c r="U28" s="680"/>
      <c r="V28" s="680"/>
      <c r="W28" s="680"/>
      <c r="X28" s="680"/>
      <c r="Y28" s="681"/>
      <c r="Z28" s="682" t="s">
        <v>236</v>
      </c>
      <c r="AA28" s="682"/>
      <c r="AB28" s="682"/>
      <c r="AC28" s="682"/>
      <c r="AD28" s="683" t="s">
        <v>127</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2575303</v>
      </c>
      <c r="CS28" s="680"/>
      <c r="CT28" s="680"/>
      <c r="CU28" s="680"/>
      <c r="CV28" s="680"/>
      <c r="CW28" s="680"/>
      <c r="CX28" s="680"/>
      <c r="CY28" s="681"/>
      <c r="CZ28" s="684">
        <v>7.7</v>
      </c>
      <c r="DA28" s="713"/>
      <c r="DB28" s="713"/>
      <c r="DC28" s="717"/>
      <c r="DD28" s="688">
        <v>2511365</v>
      </c>
      <c r="DE28" s="680"/>
      <c r="DF28" s="680"/>
      <c r="DG28" s="680"/>
      <c r="DH28" s="680"/>
      <c r="DI28" s="680"/>
      <c r="DJ28" s="680"/>
      <c r="DK28" s="681"/>
      <c r="DL28" s="688">
        <v>2432837</v>
      </c>
      <c r="DM28" s="680"/>
      <c r="DN28" s="680"/>
      <c r="DO28" s="680"/>
      <c r="DP28" s="680"/>
      <c r="DQ28" s="680"/>
      <c r="DR28" s="680"/>
      <c r="DS28" s="680"/>
      <c r="DT28" s="680"/>
      <c r="DU28" s="680"/>
      <c r="DV28" s="681"/>
      <c r="DW28" s="684">
        <v>12.7</v>
      </c>
      <c r="DX28" s="713"/>
      <c r="DY28" s="713"/>
      <c r="DZ28" s="713"/>
      <c r="EA28" s="713"/>
      <c r="EB28" s="713"/>
      <c r="EC28" s="714"/>
    </row>
    <row r="29" spans="2:133" ht="11.25" customHeight="1" x14ac:dyDescent="0.15">
      <c r="B29" s="676" t="s">
        <v>300</v>
      </c>
      <c r="C29" s="677"/>
      <c r="D29" s="677"/>
      <c r="E29" s="677"/>
      <c r="F29" s="677"/>
      <c r="G29" s="677"/>
      <c r="H29" s="677"/>
      <c r="I29" s="677"/>
      <c r="J29" s="677"/>
      <c r="K29" s="677"/>
      <c r="L29" s="677"/>
      <c r="M29" s="677"/>
      <c r="N29" s="677"/>
      <c r="O29" s="677"/>
      <c r="P29" s="677"/>
      <c r="Q29" s="678"/>
      <c r="R29" s="679">
        <v>2270304</v>
      </c>
      <c r="S29" s="680"/>
      <c r="T29" s="680"/>
      <c r="U29" s="680"/>
      <c r="V29" s="680"/>
      <c r="W29" s="680"/>
      <c r="X29" s="680"/>
      <c r="Y29" s="681"/>
      <c r="Z29" s="682">
        <v>6.7</v>
      </c>
      <c r="AA29" s="682"/>
      <c r="AB29" s="682"/>
      <c r="AC29" s="682"/>
      <c r="AD29" s="683" t="s">
        <v>127</v>
      </c>
      <c r="AE29" s="683"/>
      <c r="AF29" s="683"/>
      <c r="AG29" s="683"/>
      <c r="AH29" s="683"/>
      <c r="AI29" s="683"/>
      <c r="AJ29" s="683"/>
      <c r="AK29" s="683"/>
      <c r="AL29" s="684" t="s">
        <v>127</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70</v>
      </c>
      <c r="CG29" s="695"/>
      <c r="CH29" s="695"/>
      <c r="CI29" s="695"/>
      <c r="CJ29" s="695"/>
      <c r="CK29" s="695"/>
      <c r="CL29" s="695"/>
      <c r="CM29" s="695"/>
      <c r="CN29" s="695"/>
      <c r="CO29" s="695"/>
      <c r="CP29" s="695"/>
      <c r="CQ29" s="696"/>
      <c r="CR29" s="679">
        <v>2575303</v>
      </c>
      <c r="CS29" s="715"/>
      <c r="CT29" s="715"/>
      <c r="CU29" s="715"/>
      <c r="CV29" s="715"/>
      <c r="CW29" s="715"/>
      <c r="CX29" s="715"/>
      <c r="CY29" s="716"/>
      <c r="CZ29" s="684">
        <v>7.7</v>
      </c>
      <c r="DA29" s="713"/>
      <c r="DB29" s="713"/>
      <c r="DC29" s="717"/>
      <c r="DD29" s="688">
        <v>2511365</v>
      </c>
      <c r="DE29" s="715"/>
      <c r="DF29" s="715"/>
      <c r="DG29" s="715"/>
      <c r="DH29" s="715"/>
      <c r="DI29" s="715"/>
      <c r="DJ29" s="715"/>
      <c r="DK29" s="716"/>
      <c r="DL29" s="688">
        <v>2432837</v>
      </c>
      <c r="DM29" s="715"/>
      <c r="DN29" s="715"/>
      <c r="DO29" s="715"/>
      <c r="DP29" s="715"/>
      <c r="DQ29" s="715"/>
      <c r="DR29" s="715"/>
      <c r="DS29" s="715"/>
      <c r="DT29" s="715"/>
      <c r="DU29" s="715"/>
      <c r="DV29" s="716"/>
      <c r="DW29" s="684">
        <v>12.7</v>
      </c>
      <c r="DX29" s="713"/>
      <c r="DY29" s="713"/>
      <c r="DZ29" s="713"/>
      <c r="EA29" s="713"/>
      <c r="EB29" s="713"/>
      <c r="EC29" s="714"/>
    </row>
    <row r="30" spans="2:133" ht="11.25" customHeight="1" x14ac:dyDescent="0.15">
      <c r="B30" s="676" t="s">
        <v>304</v>
      </c>
      <c r="C30" s="677"/>
      <c r="D30" s="677"/>
      <c r="E30" s="677"/>
      <c r="F30" s="677"/>
      <c r="G30" s="677"/>
      <c r="H30" s="677"/>
      <c r="I30" s="677"/>
      <c r="J30" s="677"/>
      <c r="K30" s="677"/>
      <c r="L30" s="677"/>
      <c r="M30" s="677"/>
      <c r="N30" s="677"/>
      <c r="O30" s="677"/>
      <c r="P30" s="677"/>
      <c r="Q30" s="678"/>
      <c r="R30" s="679">
        <v>58186</v>
      </c>
      <c r="S30" s="680"/>
      <c r="T30" s="680"/>
      <c r="U30" s="680"/>
      <c r="V30" s="680"/>
      <c r="W30" s="680"/>
      <c r="X30" s="680"/>
      <c r="Y30" s="681"/>
      <c r="Z30" s="682">
        <v>0.2</v>
      </c>
      <c r="AA30" s="682"/>
      <c r="AB30" s="682"/>
      <c r="AC30" s="682"/>
      <c r="AD30" s="683">
        <v>50396</v>
      </c>
      <c r="AE30" s="683"/>
      <c r="AF30" s="683"/>
      <c r="AG30" s="683"/>
      <c r="AH30" s="683"/>
      <c r="AI30" s="683"/>
      <c r="AJ30" s="683"/>
      <c r="AK30" s="683"/>
      <c r="AL30" s="684">
        <v>0.3</v>
      </c>
      <c r="AM30" s="685"/>
      <c r="AN30" s="685"/>
      <c r="AO30" s="686"/>
      <c r="AP30" s="727" t="s">
        <v>305</v>
      </c>
      <c r="AQ30" s="728"/>
      <c r="AR30" s="728"/>
      <c r="AS30" s="728"/>
      <c r="AT30" s="733" t="s">
        <v>306</v>
      </c>
      <c r="AU30" s="230"/>
      <c r="AV30" s="230"/>
      <c r="AW30" s="230"/>
      <c r="AX30" s="665" t="s">
        <v>185</v>
      </c>
      <c r="AY30" s="666"/>
      <c r="AZ30" s="666"/>
      <c r="BA30" s="666"/>
      <c r="BB30" s="666"/>
      <c r="BC30" s="666"/>
      <c r="BD30" s="666"/>
      <c r="BE30" s="666"/>
      <c r="BF30" s="667"/>
      <c r="BG30" s="739">
        <v>99.2</v>
      </c>
      <c r="BH30" s="740"/>
      <c r="BI30" s="740"/>
      <c r="BJ30" s="740"/>
      <c r="BK30" s="740"/>
      <c r="BL30" s="740"/>
      <c r="BM30" s="674">
        <v>97.8</v>
      </c>
      <c r="BN30" s="740"/>
      <c r="BO30" s="740"/>
      <c r="BP30" s="740"/>
      <c r="BQ30" s="741"/>
      <c r="BR30" s="739">
        <v>99.1</v>
      </c>
      <c r="BS30" s="740"/>
      <c r="BT30" s="740"/>
      <c r="BU30" s="740"/>
      <c r="BV30" s="740"/>
      <c r="BW30" s="740"/>
      <c r="BX30" s="674">
        <v>97.6</v>
      </c>
      <c r="BY30" s="740"/>
      <c r="BZ30" s="740"/>
      <c r="CA30" s="740"/>
      <c r="CB30" s="741"/>
      <c r="CD30" s="744"/>
      <c r="CE30" s="745"/>
      <c r="CF30" s="694" t="s">
        <v>307</v>
      </c>
      <c r="CG30" s="695"/>
      <c r="CH30" s="695"/>
      <c r="CI30" s="695"/>
      <c r="CJ30" s="695"/>
      <c r="CK30" s="695"/>
      <c r="CL30" s="695"/>
      <c r="CM30" s="695"/>
      <c r="CN30" s="695"/>
      <c r="CO30" s="695"/>
      <c r="CP30" s="695"/>
      <c r="CQ30" s="696"/>
      <c r="CR30" s="679">
        <v>2418311</v>
      </c>
      <c r="CS30" s="680"/>
      <c r="CT30" s="680"/>
      <c r="CU30" s="680"/>
      <c r="CV30" s="680"/>
      <c r="CW30" s="680"/>
      <c r="CX30" s="680"/>
      <c r="CY30" s="681"/>
      <c r="CZ30" s="684">
        <v>7.2</v>
      </c>
      <c r="DA30" s="713"/>
      <c r="DB30" s="713"/>
      <c r="DC30" s="717"/>
      <c r="DD30" s="688">
        <v>2358950</v>
      </c>
      <c r="DE30" s="680"/>
      <c r="DF30" s="680"/>
      <c r="DG30" s="680"/>
      <c r="DH30" s="680"/>
      <c r="DI30" s="680"/>
      <c r="DJ30" s="680"/>
      <c r="DK30" s="681"/>
      <c r="DL30" s="688">
        <v>2280422</v>
      </c>
      <c r="DM30" s="680"/>
      <c r="DN30" s="680"/>
      <c r="DO30" s="680"/>
      <c r="DP30" s="680"/>
      <c r="DQ30" s="680"/>
      <c r="DR30" s="680"/>
      <c r="DS30" s="680"/>
      <c r="DT30" s="680"/>
      <c r="DU30" s="680"/>
      <c r="DV30" s="681"/>
      <c r="DW30" s="684">
        <v>11.9</v>
      </c>
      <c r="DX30" s="713"/>
      <c r="DY30" s="713"/>
      <c r="DZ30" s="713"/>
      <c r="EA30" s="713"/>
      <c r="EB30" s="713"/>
      <c r="EC30" s="714"/>
    </row>
    <row r="31" spans="2:133" ht="11.25" customHeight="1" x14ac:dyDescent="0.15">
      <c r="B31" s="676" t="s">
        <v>308</v>
      </c>
      <c r="C31" s="677"/>
      <c r="D31" s="677"/>
      <c r="E31" s="677"/>
      <c r="F31" s="677"/>
      <c r="G31" s="677"/>
      <c r="H31" s="677"/>
      <c r="I31" s="677"/>
      <c r="J31" s="677"/>
      <c r="K31" s="677"/>
      <c r="L31" s="677"/>
      <c r="M31" s="677"/>
      <c r="N31" s="677"/>
      <c r="O31" s="677"/>
      <c r="P31" s="677"/>
      <c r="Q31" s="678"/>
      <c r="R31" s="679">
        <v>14287</v>
      </c>
      <c r="S31" s="680"/>
      <c r="T31" s="680"/>
      <c r="U31" s="680"/>
      <c r="V31" s="680"/>
      <c r="W31" s="680"/>
      <c r="X31" s="680"/>
      <c r="Y31" s="681"/>
      <c r="Z31" s="682">
        <v>0</v>
      </c>
      <c r="AA31" s="682"/>
      <c r="AB31" s="682"/>
      <c r="AC31" s="682"/>
      <c r="AD31" s="683" t="s">
        <v>177</v>
      </c>
      <c r="AE31" s="683"/>
      <c r="AF31" s="683"/>
      <c r="AG31" s="683"/>
      <c r="AH31" s="683"/>
      <c r="AI31" s="683"/>
      <c r="AJ31" s="683"/>
      <c r="AK31" s="683"/>
      <c r="AL31" s="684" t="s">
        <v>127</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98.8</v>
      </c>
      <c r="BH31" s="715"/>
      <c r="BI31" s="715"/>
      <c r="BJ31" s="715"/>
      <c r="BK31" s="715"/>
      <c r="BL31" s="715"/>
      <c r="BM31" s="685">
        <v>96.9</v>
      </c>
      <c r="BN31" s="737"/>
      <c r="BO31" s="737"/>
      <c r="BP31" s="737"/>
      <c r="BQ31" s="738"/>
      <c r="BR31" s="736">
        <v>98.6</v>
      </c>
      <c r="BS31" s="715"/>
      <c r="BT31" s="715"/>
      <c r="BU31" s="715"/>
      <c r="BV31" s="715"/>
      <c r="BW31" s="715"/>
      <c r="BX31" s="685">
        <v>96.4</v>
      </c>
      <c r="BY31" s="737"/>
      <c r="BZ31" s="737"/>
      <c r="CA31" s="737"/>
      <c r="CB31" s="738"/>
      <c r="CD31" s="744"/>
      <c r="CE31" s="745"/>
      <c r="CF31" s="694" t="s">
        <v>311</v>
      </c>
      <c r="CG31" s="695"/>
      <c r="CH31" s="695"/>
      <c r="CI31" s="695"/>
      <c r="CJ31" s="695"/>
      <c r="CK31" s="695"/>
      <c r="CL31" s="695"/>
      <c r="CM31" s="695"/>
      <c r="CN31" s="695"/>
      <c r="CO31" s="695"/>
      <c r="CP31" s="695"/>
      <c r="CQ31" s="696"/>
      <c r="CR31" s="679">
        <v>156992</v>
      </c>
      <c r="CS31" s="715"/>
      <c r="CT31" s="715"/>
      <c r="CU31" s="715"/>
      <c r="CV31" s="715"/>
      <c r="CW31" s="715"/>
      <c r="CX31" s="715"/>
      <c r="CY31" s="716"/>
      <c r="CZ31" s="684">
        <v>0.5</v>
      </c>
      <c r="DA31" s="713"/>
      <c r="DB31" s="713"/>
      <c r="DC31" s="717"/>
      <c r="DD31" s="688">
        <v>152415</v>
      </c>
      <c r="DE31" s="715"/>
      <c r="DF31" s="715"/>
      <c r="DG31" s="715"/>
      <c r="DH31" s="715"/>
      <c r="DI31" s="715"/>
      <c r="DJ31" s="715"/>
      <c r="DK31" s="716"/>
      <c r="DL31" s="688">
        <v>152415</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15">
      <c r="B32" s="676" t="s">
        <v>312</v>
      </c>
      <c r="C32" s="677"/>
      <c r="D32" s="677"/>
      <c r="E32" s="677"/>
      <c r="F32" s="677"/>
      <c r="G32" s="677"/>
      <c r="H32" s="677"/>
      <c r="I32" s="677"/>
      <c r="J32" s="677"/>
      <c r="K32" s="677"/>
      <c r="L32" s="677"/>
      <c r="M32" s="677"/>
      <c r="N32" s="677"/>
      <c r="O32" s="677"/>
      <c r="P32" s="677"/>
      <c r="Q32" s="678"/>
      <c r="R32" s="679">
        <v>1604384</v>
      </c>
      <c r="S32" s="680"/>
      <c r="T32" s="680"/>
      <c r="U32" s="680"/>
      <c r="V32" s="680"/>
      <c r="W32" s="680"/>
      <c r="X32" s="680"/>
      <c r="Y32" s="681"/>
      <c r="Z32" s="682">
        <v>4.7</v>
      </c>
      <c r="AA32" s="682"/>
      <c r="AB32" s="682"/>
      <c r="AC32" s="682"/>
      <c r="AD32" s="683" t="s">
        <v>127</v>
      </c>
      <c r="AE32" s="683"/>
      <c r="AF32" s="683"/>
      <c r="AG32" s="683"/>
      <c r="AH32" s="683"/>
      <c r="AI32" s="683"/>
      <c r="AJ32" s="683"/>
      <c r="AK32" s="683"/>
      <c r="AL32" s="684" t="s">
        <v>177</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99.4</v>
      </c>
      <c r="BH32" s="749"/>
      <c r="BI32" s="749"/>
      <c r="BJ32" s="749"/>
      <c r="BK32" s="749"/>
      <c r="BL32" s="749"/>
      <c r="BM32" s="750">
        <v>98.4</v>
      </c>
      <c r="BN32" s="749"/>
      <c r="BO32" s="749"/>
      <c r="BP32" s="749"/>
      <c r="BQ32" s="751"/>
      <c r="BR32" s="748">
        <v>99.4</v>
      </c>
      <c r="BS32" s="749"/>
      <c r="BT32" s="749"/>
      <c r="BU32" s="749"/>
      <c r="BV32" s="749"/>
      <c r="BW32" s="749"/>
      <c r="BX32" s="750">
        <v>98.2</v>
      </c>
      <c r="BY32" s="749"/>
      <c r="BZ32" s="749"/>
      <c r="CA32" s="749"/>
      <c r="CB32" s="751"/>
      <c r="CD32" s="746"/>
      <c r="CE32" s="747"/>
      <c r="CF32" s="694" t="s">
        <v>314</v>
      </c>
      <c r="CG32" s="695"/>
      <c r="CH32" s="695"/>
      <c r="CI32" s="695"/>
      <c r="CJ32" s="695"/>
      <c r="CK32" s="695"/>
      <c r="CL32" s="695"/>
      <c r="CM32" s="695"/>
      <c r="CN32" s="695"/>
      <c r="CO32" s="695"/>
      <c r="CP32" s="695"/>
      <c r="CQ32" s="696"/>
      <c r="CR32" s="679" t="s">
        <v>177</v>
      </c>
      <c r="CS32" s="680"/>
      <c r="CT32" s="680"/>
      <c r="CU32" s="680"/>
      <c r="CV32" s="680"/>
      <c r="CW32" s="680"/>
      <c r="CX32" s="680"/>
      <c r="CY32" s="681"/>
      <c r="CZ32" s="684" t="s">
        <v>127</v>
      </c>
      <c r="DA32" s="713"/>
      <c r="DB32" s="713"/>
      <c r="DC32" s="717"/>
      <c r="DD32" s="688" t="s">
        <v>127</v>
      </c>
      <c r="DE32" s="680"/>
      <c r="DF32" s="680"/>
      <c r="DG32" s="680"/>
      <c r="DH32" s="680"/>
      <c r="DI32" s="680"/>
      <c r="DJ32" s="680"/>
      <c r="DK32" s="681"/>
      <c r="DL32" s="688" t="s">
        <v>127</v>
      </c>
      <c r="DM32" s="680"/>
      <c r="DN32" s="680"/>
      <c r="DO32" s="680"/>
      <c r="DP32" s="680"/>
      <c r="DQ32" s="680"/>
      <c r="DR32" s="680"/>
      <c r="DS32" s="680"/>
      <c r="DT32" s="680"/>
      <c r="DU32" s="680"/>
      <c r="DV32" s="681"/>
      <c r="DW32" s="684" t="s">
        <v>177</v>
      </c>
      <c r="DX32" s="713"/>
      <c r="DY32" s="713"/>
      <c r="DZ32" s="713"/>
      <c r="EA32" s="713"/>
      <c r="EB32" s="713"/>
      <c r="EC32" s="714"/>
    </row>
    <row r="33" spans="2:133" ht="11.25" customHeight="1" x14ac:dyDescent="0.15">
      <c r="B33" s="676" t="s">
        <v>315</v>
      </c>
      <c r="C33" s="677"/>
      <c r="D33" s="677"/>
      <c r="E33" s="677"/>
      <c r="F33" s="677"/>
      <c r="G33" s="677"/>
      <c r="H33" s="677"/>
      <c r="I33" s="677"/>
      <c r="J33" s="677"/>
      <c r="K33" s="677"/>
      <c r="L33" s="677"/>
      <c r="M33" s="677"/>
      <c r="N33" s="677"/>
      <c r="O33" s="677"/>
      <c r="P33" s="677"/>
      <c r="Q33" s="678"/>
      <c r="R33" s="679">
        <v>241150</v>
      </c>
      <c r="S33" s="680"/>
      <c r="T33" s="680"/>
      <c r="U33" s="680"/>
      <c r="V33" s="680"/>
      <c r="W33" s="680"/>
      <c r="X33" s="680"/>
      <c r="Y33" s="681"/>
      <c r="Z33" s="682">
        <v>0.7</v>
      </c>
      <c r="AA33" s="682"/>
      <c r="AB33" s="682"/>
      <c r="AC33" s="682"/>
      <c r="AD33" s="683" t="s">
        <v>177</v>
      </c>
      <c r="AE33" s="683"/>
      <c r="AF33" s="683"/>
      <c r="AG33" s="683"/>
      <c r="AH33" s="683"/>
      <c r="AI33" s="683"/>
      <c r="AJ33" s="683"/>
      <c r="AK33" s="683"/>
      <c r="AL33" s="684" t="s">
        <v>177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13331474</v>
      </c>
      <c r="CS33" s="715"/>
      <c r="CT33" s="715"/>
      <c r="CU33" s="715"/>
      <c r="CV33" s="715"/>
      <c r="CW33" s="715"/>
      <c r="CX33" s="715"/>
      <c r="CY33" s="716"/>
      <c r="CZ33" s="684">
        <v>39.9</v>
      </c>
      <c r="DA33" s="713"/>
      <c r="DB33" s="713"/>
      <c r="DC33" s="717"/>
      <c r="DD33" s="688">
        <v>11403210</v>
      </c>
      <c r="DE33" s="715"/>
      <c r="DF33" s="715"/>
      <c r="DG33" s="715"/>
      <c r="DH33" s="715"/>
      <c r="DI33" s="715"/>
      <c r="DJ33" s="715"/>
      <c r="DK33" s="716"/>
      <c r="DL33" s="688">
        <v>9036700</v>
      </c>
      <c r="DM33" s="715"/>
      <c r="DN33" s="715"/>
      <c r="DO33" s="715"/>
      <c r="DP33" s="715"/>
      <c r="DQ33" s="715"/>
      <c r="DR33" s="715"/>
      <c r="DS33" s="715"/>
      <c r="DT33" s="715"/>
      <c r="DU33" s="715"/>
      <c r="DV33" s="716"/>
      <c r="DW33" s="684">
        <v>47.2</v>
      </c>
      <c r="DX33" s="713"/>
      <c r="DY33" s="713"/>
      <c r="DZ33" s="713"/>
      <c r="EA33" s="713"/>
      <c r="EB33" s="713"/>
      <c r="EC33" s="714"/>
    </row>
    <row r="34" spans="2:133" ht="11.25" customHeight="1" x14ac:dyDescent="0.15">
      <c r="B34" s="676" t="s">
        <v>317</v>
      </c>
      <c r="C34" s="677"/>
      <c r="D34" s="677"/>
      <c r="E34" s="677"/>
      <c r="F34" s="677"/>
      <c r="G34" s="677"/>
      <c r="H34" s="677"/>
      <c r="I34" s="677"/>
      <c r="J34" s="677"/>
      <c r="K34" s="677"/>
      <c r="L34" s="677"/>
      <c r="M34" s="677"/>
      <c r="N34" s="677"/>
      <c r="O34" s="677"/>
      <c r="P34" s="677"/>
      <c r="Q34" s="678"/>
      <c r="R34" s="679">
        <v>847215</v>
      </c>
      <c r="S34" s="680"/>
      <c r="T34" s="680"/>
      <c r="U34" s="680"/>
      <c r="V34" s="680"/>
      <c r="W34" s="680"/>
      <c r="X34" s="680"/>
      <c r="Y34" s="681"/>
      <c r="Z34" s="682">
        <v>2.5</v>
      </c>
      <c r="AA34" s="682"/>
      <c r="AB34" s="682"/>
      <c r="AC34" s="682"/>
      <c r="AD34" s="683">
        <v>29886</v>
      </c>
      <c r="AE34" s="683"/>
      <c r="AF34" s="683"/>
      <c r="AG34" s="683"/>
      <c r="AH34" s="683"/>
      <c r="AI34" s="683"/>
      <c r="AJ34" s="683"/>
      <c r="AK34" s="683"/>
      <c r="AL34" s="684">
        <v>0.2</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5330926</v>
      </c>
      <c r="CS34" s="680"/>
      <c r="CT34" s="680"/>
      <c r="CU34" s="680"/>
      <c r="CV34" s="680"/>
      <c r="CW34" s="680"/>
      <c r="CX34" s="680"/>
      <c r="CY34" s="681"/>
      <c r="CZ34" s="684">
        <v>15.9</v>
      </c>
      <c r="DA34" s="713"/>
      <c r="DB34" s="713"/>
      <c r="DC34" s="717"/>
      <c r="DD34" s="688">
        <v>4407809</v>
      </c>
      <c r="DE34" s="680"/>
      <c r="DF34" s="680"/>
      <c r="DG34" s="680"/>
      <c r="DH34" s="680"/>
      <c r="DI34" s="680"/>
      <c r="DJ34" s="680"/>
      <c r="DK34" s="681"/>
      <c r="DL34" s="688">
        <v>4162570</v>
      </c>
      <c r="DM34" s="680"/>
      <c r="DN34" s="680"/>
      <c r="DO34" s="680"/>
      <c r="DP34" s="680"/>
      <c r="DQ34" s="680"/>
      <c r="DR34" s="680"/>
      <c r="DS34" s="680"/>
      <c r="DT34" s="680"/>
      <c r="DU34" s="680"/>
      <c r="DV34" s="681"/>
      <c r="DW34" s="684">
        <v>21.7</v>
      </c>
      <c r="DX34" s="713"/>
      <c r="DY34" s="713"/>
      <c r="DZ34" s="713"/>
      <c r="EA34" s="713"/>
      <c r="EB34" s="713"/>
      <c r="EC34" s="714"/>
    </row>
    <row r="35" spans="2:133" ht="11.25" customHeight="1" x14ac:dyDescent="0.15">
      <c r="B35" s="676" t="s">
        <v>321</v>
      </c>
      <c r="C35" s="677"/>
      <c r="D35" s="677"/>
      <c r="E35" s="677"/>
      <c r="F35" s="677"/>
      <c r="G35" s="677"/>
      <c r="H35" s="677"/>
      <c r="I35" s="677"/>
      <c r="J35" s="677"/>
      <c r="K35" s="677"/>
      <c r="L35" s="677"/>
      <c r="M35" s="677"/>
      <c r="N35" s="677"/>
      <c r="O35" s="677"/>
      <c r="P35" s="677"/>
      <c r="Q35" s="678"/>
      <c r="R35" s="679">
        <v>752200</v>
      </c>
      <c r="S35" s="680"/>
      <c r="T35" s="680"/>
      <c r="U35" s="680"/>
      <c r="V35" s="680"/>
      <c r="W35" s="680"/>
      <c r="X35" s="680"/>
      <c r="Y35" s="681"/>
      <c r="Z35" s="682">
        <v>2.2000000000000002</v>
      </c>
      <c r="AA35" s="682"/>
      <c r="AB35" s="682"/>
      <c r="AC35" s="682"/>
      <c r="AD35" s="683" t="s">
        <v>127</v>
      </c>
      <c r="AE35" s="683"/>
      <c r="AF35" s="683"/>
      <c r="AG35" s="683"/>
      <c r="AH35" s="683"/>
      <c r="AI35" s="683"/>
      <c r="AJ35" s="683"/>
      <c r="AK35" s="683"/>
      <c r="AL35" s="684" t="s">
        <v>177</v>
      </c>
      <c r="AM35" s="685"/>
      <c r="AN35" s="685"/>
      <c r="AO35" s="686"/>
      <c r="AP35" s="234"/>
      <c r="AQ35" s="752" t="s">
        <v>322</v>
      </c>
      <c r="AR35" s="753"/>
      <c r="AS35" s="753"/>
      <c r="AT35" s="753"/>
      <c r="AU35" s="753"/>
      <c r="AV35" s="753"/>
      <c r="AW35" s="753"/>
      <c r="AX35" s="753"/>
      <c r="AY35" s="754"/>
      <c r="AZ35" s="668">
        <v>5654372</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30062</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508561</v>
      </c>
      <c r="CS35" s="715"/>
      <c r="CT35" s="715"/>
      <c r="CU35" s="715"/>
      <c r="CV35" s="715"/>
      <c r="CW35" s="715"/>
      <c r="CX35" s="715"/>
      <c r="CY35" s="716"/>
      <c r="CZ35" s="684">
        <v>1.5</v>
      </c>
      <c r="DA35" s="713"/>
      <c r="DB35" s="713"/>
      <c r="DC35" s="717"/>
      <c r="DD35" s="688">
        <v>493561</v>
      </c>
      <c r="DE35" s="715"/>
      <c r="DF35" s="715"/>
      <c r="DG35" s="715"/>
      <c r="DH35" s="715"/>
      <c r="DI35" s="715"/>
      <c r="DJ35" s="715"/>
      <c r="DK35" s="716"/>
      <c r="DL35" s="688">
        <v>493561</v>
      </c>
      <c r="DM35" s="715"/>
      <c r="DN35" s="715"/>
      <c r="DO35" s="715"/>
      <c r="DP35" s="715"/>
      <c r="DQ35" s="715"/>
      <c r="DR35" s="715"/>
      <c r="DS35" s="715"/>
      <c r="DT35" s="715"/>
      <c r="DU35" s="715"/>
      <c r="DV35" s="716"/>
      <c r="DW35" s="684">
        <v>2.6</v>
      </c>
      <c r="DX35" s="713"/>
      <c r="DY35" s="713"/>
      <c r="DZ35" s="713"/>
      <c r="EA35" s="713"/>
      <c r="EB35" s="713"/>
      <c r="EC35" s="714"/>
    </row>
    <row r="36" spans="2:133" ht="11.25" customHeight="1" x14ac:dyDescent="0.15">
      <c r="B36" s="676" t="s">
        <v>325</v>
      </c>
      <c r="C36" s="677"/>
      <c r="D36" s="677"/>
      <c r="E36" s="677"/>
      <c r="F36" s="677"/>
      <c r="G36" s="677"/>
      <c r="H36" s="677"/>
      <c r="I36" s="677"/>
      <c r="J36" s="677"/>
      <c r="K36" s="677"/>
      <c r="L36" s="677"/>
      <c r="M36" s="677"/>
      <c r="N36" s="677"/>
      <c r="O36" s="677"/>
      <c r="P36" s="677"/>
      <c r="Q36" s="678"/>
      <c r="R36" s="679" t="s">
        <v>236</v>
      </c>
      <c r="S36" s="680"/>
      <c r="T36" s="680"/>
      <c r="U36" s="680"/>
      <c r="V36" s="680"/>
      <c r="W36" s="680"/>
      <c r="X36" s="680"/>
      <c r="Y36" s="681"/>
      <c r="Z36" s="682" t="s">
        <v>127</v>
      </c>
      <c r="AA36" s="682"/>
      <c r="AB36" s="682"/>
      <c r="AC36" s="682"/>
      <c r="AD36" s="683" t="s">
        <v>177</v>
      </c>
      <c r="AE36" s="683"/>
      <c r="AF36" s="683"/>
      <c r="AG36" s="683"/>
      <c r="AH36" s="683"/>
      <c r="AI36" s="683"/>
      <c r="AJ36" s="683"/>
      <c r="AK36" s="683"/>
      <c r="AL36" s="684" t="s">
        <v>127</v>
      </c>
      <c r="AM36" s="685"/>
      <c r="AN36" s="685"/>
      <c r="AO36" s="686"/>
      <c r="AQ36" s="756" t="s">
        <v>326</v>
      </c>
      <c r="AR36" s="757"/>
      <c r="AS36" s="757"/>
      <c r="AT36" s="757"/>
      <c r="AU36" s="757"/>
      <c r="AV36" s="757"/>
      <c r="AW36" s="757"/>
      <c r="AX36" s="757"/>
      <c r="AY36" s="758"/>
      <c r="AZ36" s="679">
        <v>1865269</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-118897</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3318522</v>
      </c>
      <c r="CS36" s="680"/>
      <c r="CT36" s="680"/>
      <c r="CU36" s="680"/>
      <c r="CV36" s="680"/>
      <c r="CW36" s="680"/>
      <c r="CX36" s="680"/>
      <c r="CY36" s="681"/>
      <c r="CZ36" s="684">
        <v>9.9</v>
      </c>
      <c r="DA36" s="713"/>
      <c r="DB36" s="713"/>
      <c r="DC36" s="717"/>
      <c r="DD36" s="688">
        <v>3184049</v>
      </c>
      <c r="DE36" s="680"/>
      <c r="DF36" s="680"/>
      <c r="DG36" s="680"/>
      <c r="DH36" s="680"/>
      <c r="DI36" s="680"/>
      <c r="DJ36" s="680"/>
      <c r="DK36" s="681"/>
      <c r="DL36" s="688">
        <v>2350084</v>
      </c>
      <c r="DM36" s="680"/>
      <c r="DN36" s="680"/>
      <c r="DO36" s="680"/>
      <c r="DP36" s="680"/>
      <c r="DQ36" s="680"/>
      <c r="DR36" s="680"/>
      <c r="DS36" s="680"/>
      <c r="DT36" s="680"/>
      <c r="DU36" s="680"/>
      <c r="DV36" s="681"/>
      <c r="DW36" s="684">
        <v>12.3</v>
      </c>
      <c r="DX36" s="713"/>
      <c r="DY36" s="713"/>
      <c r="DZ36" s="713"/>
      <c r="EA36" s="713"/>
      <c r="EB36" s="713"/>
      <c r="EC36" s="714"/>
    </row>
    <row r="37" spans="2:133" ht="11.25" customHeight="1" x14ac:dyDescent="0.15">
      <c r="B37" s="676" t="s">
        <v>329</v>
      </c>
      <c r="C37" s="677"/>
      <c r="D37" s="677"/>
      <c r="E37" s="677"/>
      <c r="F37" s="677"/>
      <c r="G37" s="677"/>
      <c r="H37" s="677"/>
      <c r="I37" s="677"/>
      <c r="J37" s="677"/>
      <c r="K37" s="677"/>
      <c r="L37" s="677"/>
      <c r="M37" s="677"/>
      <c r="N37" s="677"/>
      <c r="O37" s="677"/>
      <c r="P37" s="677"/>
      <c r="Q37" s="678"/>
      <c r="R37" s="679" t="s">
        <v>127</v>
      </c>
      <c r="S37" s="680"/>
      <c r="T37" s="680"/>
      <c r="U37" s="680"/>
      <c r="V37" s="680"/>
      <c r="W37" s="680"/>
      <c r="X37" s="680"/>
      <c r="Y37" s="681"/>
      <c r="Z37" s="682" t="s">
        <v>127</v>
      </c>
      <c r="AA37" s="682"/>
      <c r="AB37" s="682"/>
      <c r="AC37" s="682"/>
      <c r="AD37" s="683" t="s">
        <v>127</v>
      </c>
      <c r="AE37" s="683"/>
      <c r="AF37" s="683"/>
      <c r="AG37" s="683"/>
      <c r="AH37" s="683"/>
      <c r="AI37" s="683"/>
      <c r="AJ37" s="683"/>
      <c r="AK37" s="683"/>
      <c r="AL37" s="684" t="s">
        <v>127</v>
      </c>
      <c r="AM37" s="685"/>
      <c r="AN37" s="685"/>
      <c r="AO37" s="686"/>
      <c r="AQ37" s="756" t="s">
        <v>330</v>
      </c>
      <c r="AR37" s="757"/>
      <c r="AS37" s="757"/>
      <c r="AT37" s="757"/>
      <c r="AU37" s="757"/>
      <c r="AV37" s="757"/>
      <c r="AW37" s="757"/>
      <c r="AX37" s="757"/>
      <c r="AY37" s="758"/>
      <c r="AZ37" s="679">
        <v>21643</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12154</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6707</v>
      </c>
      <c r="CS37" s="715"/>
      <c r="CT37" s="715"/>
      <c r="CU37" s="715"/>
      <c r="CV37" s="715"/>
      <c r="CW37" s="715"/>
      <c r="CX37" s="715"/>
      <c r="CY37" s="716"/>
      <c r="CZ37" s="684">
        <v>0</v>
      </c>
      <c r="DA37" s="713"/>
      <c r="DB37" s="713"/>
      <c r="DC37" s="717"/>
      <c r="DD37" s="688">
        <v>6707</v>
      </c>
      <c r="DE37" s="715"/>
      <c r="DF37" s="715"/>
      <c r="DG37" s="715"/>
      <c r="DH37" s="715"/>
      <c r="DI37" s="715"/>
      <c r="DJ37" s="715"/>
      <c r="DK37" s="716"/>
      <c r="DL37" s="688">
        <v>5633</v>
      </c>
      <c r="DM37" s="715"/>
      <c r="DN37" s="715"/>
      <c r="DO37" s="715"/>
      <c r="DP37" s="715"/>
      <c r="DQ37" s="715"/>
      <c r="DR37" s="715"/>
      <c r="DS37" s="715"/>
      <c r="DT37" s="715"/>
      <c r="DU37" s="715"/>
      <c r="DV37" s="716"/>
      <c r="DW37" s="684">
        <v>0</v>
      </c>
      <c r="DX37" s="713"/>
      <c r="DY37" s="713"/>
      <c r="DZ37" s="713"/>
      <c r="EA37" s="713"/>
      <c r="EB37" s="713"/>
      <c r="EC37" s="714"/>
    </row>
    <row r="38" spans="2:133" ht="11.25" customHeight="1" x14ac:dyDescent="0.15">
      <c r="B38" s="724" t="s">
        <v>333</v>
      </c>
      <c r="C38" s="725"/>
      <c r="D38" s="725"/>
      <c r="E38" s="725"/>
      <c r="F38" s="725"/>
      <c r="G38" s="725"/>
      <c r="H38" s="725"/>
      <c r="I38" s="725"/>
      <c r="J38" s="725"/>
      <c r="K38" s="725"/>
      <c r="L38" s="725"/>
      <c r="M38" s="725"/>
      <c r="N38" s="725"/>
      <c r="O38" s="725"/>
      <c r="P38" s="725"/>
      <c r="Q38" s="726"/>
      <c r="R38" s="759">
        <v>33899201</v>
      </c>
      <c r="S38" s="760"/>
      <c r="T38" s="760"/>
      <c r="U38" s="760"/>
      <c r="V38" s="760"/>
      <c r="W38" s="760"/>
      <c r="X38" s="760"/>
      <c r="Y38" s="761"/>
      <c r="Z38" s="762">
        <v>100</v>
      </c>
      <c r="AA38" s="762"/>
      <c r="AB38" s="762"/>
      <c r="AC38" s="762"/>
      <c r="AD38" s="763">
        <v>19154000</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v>7055</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19180</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3782048</v>
      </c>
      <c r="CS38" s="680"/>
      <c r="CT38" s="680"/>
      <c r="CU38" s="680"/>
      <c r="CV38" s="680"/>
      <c r="CW38" s="680"/>
      <c r="CX38" s="680"/>
      <c r="CY38" s="681"/>
      <c r="CZ38" s="684">
        <v>11.3</v>
      </c>
      <c r="DA38" s="713"/>
      <c r="DB38" s="713"/>
      <c r="DC38" s="717"/>
      <c r="DD38" s="688">
        <v>3200142</v>
      </c>
      <c r="DE38" s="680"/>
      <c r="DF38" s="680"/>
      <c r="DG38" s="680"/>
      <c r="DH38" s="680"/>
      <c r="DI38" s="680"/>
      <c r="DJ38" s="680"/>
      <c r="DK38" s="681"/>
      <c r="DL38" s="688">
        <v>2030485</v>
      </c>
      <c r="DM38" s="680"/>
      <c r="DN38" s="680"/>
      <c r="DO38" s="680"/>
      <c r="DP38" s="680"/>
      <c r="DQ38" s="680"/>
      <c r="DR38" s="680"/>
      <c r="DS38" s="680"/>
      <c r="DT38" s="680"/>
      <c r="DU38" s="680"/>
      <c r="DV38" s="681"/>
      <c r="DW38" s="684">
        <v>10.6</v>
      </c>
      <c r="DX38" s="713"/>
      <c r="DY38" s="713"/>
      <c r="DZ38" s="713"/>
      <c r="EA38" s="713"/>
      <c r="EB38" s="713"/>
      <c r="EC38" s="714"/>
    </row>
    <row r="39" spans="2:133" ht="11.25" customHeight="1" x14ac:dyDescent="0.15">
      <c r="AQ39" s="756" t="s">
        <v>337</v>
      </c>
      <c r="AR39" s="757"/>
      <c r="AS39" s="757"/>
      <c r="AT39" s="757"/>
      <c r="AU39" s="757"/>
      <c r="AV39" s="757"/>
      <c r="AW39" s="757"/>
      <c r="AX39" s="757"/>
      <c r="AY39" s="758"/>
      <c r="AZ39" s="679" t="s">
        <v>127</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99</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127362</v>
      </c>
      <c r="CS39" s="715"/>
      <c r="CT39" s="715"/>
      <c r="CU39" s="715"/>
      <c r="CV39" s="715"/>
      <c r="CW39" s="715"/>
      <c r="CX39" s="715"/>
      <c r="CY39" s="716"/>
      <c r="CZ39" s="684">
        <v>0.4</v>
      </c>
      <c r="DA39" s="713"/>
      <c r="DB39" s="713"/>
      <c r="DC39" s="717"/>
      <c r="DD39" s="688">
        <v>117649</v>
      </c>
      <c r="DE39" s="715"/>
      <c r="DF39" s="715"/>
      <c r="DG39" s="715"/>
      <c r="DH39" s="715"/>
      <c r="DI39" s="715"/>
      <c r="DJ39" s="715"/>
      <c r="DK39" s="716"/>
      <c r="DL39" s="688" t="s">
        <v>127</v>
      </c>
      <c r="DM39" s="715"/>
      <c r="DN39" s="715"/>
      <c r="DO39" s="715"/>
      <c r="DP39" s="715"/>
      <c r="DQ39" s="715"/>
      <c r="DR39" s="715"/>
      <c r="DS39" s="715"/>
      <c r="DT39" s="715"/>
      <c r="DU39" s="715"/>
      <c r="DV39" s="716"/>
      <c r="DW39" s="684" t="s">
        <v>127</v>
      </c>
      <c r="DX39" s="713"/>
      <c r="DY39" s="713"/>
      <c r="DZ39" s="713"/>
      <c r="EA39" s="713"/>
      <c r="EB39" s="713"/>
      <c r="EC39" s="714"/>
    </row>
    <row r="40" spans="2:133" ht="11.25" customHeight="1" x14ac:dyDescent="0.15">
      <c r="AQ40" s="756" t="s">
        <v>341</v>
      </c>
      <c r="AR40" s="757"/>
      <c r="AS40" s="757"/>
      <c r="AT40" s="757"/>
      <c r="AU40" s="757"/>
      <c r="AV40" s="757"/>
      <c r="AW40" s="757"/>
      <c r="AX40" s="757"/>
      <c r="AY40" s="758"/>
      <c r="AZ40" s="679">
        <v>867797</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127</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264055</v>
      </c>
      <c r="CS40" s="680"/>
      <c r="CT40" s="680"/>
      <c r="CU40" s="680"/>
      <c r="CV40" s="680"/>
      <c r="CW40" s="680"/>
      <c r="CX40" s="680"/>
      <c r="CY40" s="681"/>
      <c r="CZ40" s="684">
        <v>0.8</v>
      </c>
      <c r="DA40" s="713"/>
      <c r="DB40" s="713"/>
      <c r="DC40" s="717"/>
      <c r="DD40" s="688" t="s">
        <v>127</v>
      </c>
      <c r="DE40" s="680"/>
      <c r="DF40" s="680"/>
      <c r="DG40" s="680"/>
      <c r="DH40" s="680"/>
      <c r="DI40" s="680"/>
      <c r="DJ40" s="680"/>
      <c r="DK40" s="681"/>
      <c r="DL40" s="688" t="s">
        <v>127</v>
      </c>
      <c r="DM40" s="680"/>
      <c r="DN40" s="680"/>
      <c r="DO40" s="680"/>
      <c r="DP40" s="680"/>
      <c r="DQ40" s="680"/>
      <c r="DR40" s="680"/>
      <c r="DS40" s="680"/>
      <c r="DT40" s="680"/>
      <c r="DU40" s="680"/>
      <c r="DV40" s="681"/>
      <c r="DW40" s="684" t="s">
        <v>127</v>
      </c>
      <c r="DX40" s="713"/>
      <c r="DY40" s="713"/>
      <c r="DZ40" s="713"/>
      <c r="EA40" s="713"/>
      <c r="EB40" s="713"/>
      <c r="EC40" s="714"/>
    </row>
    <row r="41" spans="2:133" ht="11.25" customHeight="1" x14ac:dyDescent="0.15">
      <c r="AQ41" s="766" t="s">
        <v>344</v>
      </c>
      <c r="AR41" s="767"/>
      <c r="AS41" s="767"/>
      <c r="AT41" s="767"/>
      <c r="AU41" s="767"/>
      <c r="AV41" s="767"/>
      <c r="AW41" s="767"/>
      <c r="AX41" s="767"/>
      <c r="AY41" s="768"/>
      <c r="AZ41" s="759">
        <v>2892608</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350</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2175176</v>
      </c>
      <c r="CS42" s="680"/>
      <c r="CT42" s="680"/>
      <c r="CU42" s="680"/>
      <c r="CV42" s="680"/>
      <c r="CW42" s="680"/>
      <c r="CX42" s="680"/>
      <c r="CY42" s="681"/>
      <c r="CZ42" s="684">
        <v>6.5</v>
      </c>
      <c r="DA42" s="685"/>
      <c r="DB42" s="685"/>
      <c r="DC42" s="780"/>
      <c r="DD42" s="688">
        <v>760915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42123</v>
      </c>
      <c r="CS43" s="715"/>
      <c r="CT43" s="715"/>
      <c r="CU43" s="715"/>
      <c r="CV43" s="715"/>
      <c r="CW43" s="715"/>
      <c r="CX43" s="715"/>
      <c r="CY43" s="716"/>
      <c r="CZ43" s="684">
        <v>0.1</v>
      </c>
      <c r="DA43" s="713"/>
      <c r="DB43" s="713"/>
      <c r="DC43" s="717"/>
      <c r="DD43" s="688">
        <v>42123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351</v>
      </c>
      <c r="CD44" s="791" t="s">
        <v>303</v>
      </c>
      <c r="CE44" s="792"/>
      <c r="CF44" s="676" t="s">
        <v>352</v>
      </c>
      <c r="CG44" s="677"/>
      <c r="CH44" s="677"/>
      <c r="CI44" s="677"/>
      <c r="CJ44" s="677"/>
      <c r="CK44" s="677"/>
      <c r="CL44" s="677"/>
      <c r="CM44" s="677"/>
      <c r="CN44" s="677"/>
      <c r="CO44" s="677"/>
      <c r="CP44" s="677"/>
      <c r="CQ44" s="678"/>
      <c r="CR44" s="679">
        <v>1803446</v>
      </c>
      <c r="CS44" s="680"/>
      <c r="CT44" s="680"/>
      <c r="CU44" s="680"/>
      <c r="CV44" s="680"/>
      <c r="CW44" s="680"/>
      <c r="CX44" s="680"/>
      <c r="CY44" s="681"/>
      <c r="CZ44" s="684">
        <v>5.4</v>
      </c>
      <c r="DA44" s="685"/>
      <c r="DB44" s="685"/>
      <c r="DC44" s="780"/>
      <c r="DD44" s="688">
        <v>630900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353</v>
      </c>
      <c r="CG45" s="677"/>
      <c r="CH45" s="677"/>
      <c r="CI45" s="677"/>
      <c r="CJ45" s="677"/>
      <c r="CK45" s="677"/>
      <c r="CL45" s="677"/>
      <c r="CM45" s="677"/>
      <c r="CN45" s="677"/>
      <c r="CO45" s="677"/>
      <c r="CP45" s="677"/>
      <c r="CQ45" s="678"/>
      <c r="CR45" s="679">
        <v>618824</v>
      </c>
      <c r="CS45" s="715"/>
      <c r="CT45" s="715"/>
      <c r="CU45" s="715"/>
      <c r="CV45" s="715"/>
      <c r="CW45" s="715"/>
      <c r="CX45" s="715"/>
      <c r="CY45" s="716"/>
      <c r="CZ45" s="684">
        <v>1.9</v>
      </c>
      <c r="DA45" s="713"/>
      <c r="DB45" s="713"/>
      <c r="DC45" s="717"/>
      <c r="DD45" s="688">
        <v>26578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354</v>
      </c>
      <c r="CG46" s="677"/>
      <c r="CH46" s="677"/>
      <c r="CI46" s="677"/>
      <c r="CJ46" s="677"/>
      <c r="CK46" s="677"/>
      <c r="CL46" s="677"/>
      <c r="CM46" s="677"/>
      <c r="CN46" s="677"/>
      <c r="CO46" s="677"/>
      <c r="CP46" s="677"/>
      <c r="CQ46" s="678"/>
      <c r="CR46" s="679">
        <v>1154622</v>
      </c>
      <c r="CS46" s="680"/>
      <c r="CT46" s="680"/>
      <c r="CU46" s="680"/>
      <c r="CV46" s="680"/>
      <c r="CW46" s="680"/>
      <c r="CX46" s="680"/>
      <c r="CY46" s="681"/>
      <c r="CZ46" s="684">
        <v>3.5</v>
      </c>
      <c r="DA46" s="685"/>
      <c r="DB46" s="685"/>
      <c r="DC46" s="780"/>
      <c r="DD46" s="688">
        <v>601322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355</v>
      </c>
      <c r="CG47" s="677"/>
      <c r="CH47" s="677"/>
      <c r="CI47" s="677"/>
      <c r="CJ47" s="677"/>
      <c r="CK47" s="677"/>
      <c r="CL47" s="677"/>
      <c r="CM47" s="677"/>
      <c r="CN47" s="677"/>
      <c r="CO47" s="677"/>
      <c r="CP47" s="677"/>
      <c r="CQ47" s="678"/>
      <c r="CR47" s="679">
        <v>371730</v>
      </c>
      <c r="CS47" s="715"/>
      <c r="CT47" s="715"/>
      <c r="CU47" s="715"/>
      <c r="CV47" s="715"/>
      <c r="CW47" s="715"/>
      <c r="CX47" s="715"/>
      <c r="CY47" s="716"/>
      <c r="CZ47" s="684">
        <v>1.1000000000000001</v>
      </c>
      <c r="DA47" s="713"/>
      <c r="DB47" s="713"/>
      <c r="DC47" s="717"/>
      <c r="DD47" s="688">
        <v>130015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356</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177</v>
      </c>
      <c r="DA48" s="685"/>
      <c r="DB48" s="685"/>
      <c r="DC48" s="780"/>
      <c r="DD48" s="688" t="s">
        <v>177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357</v>
      </c>
      <c r="CE49" s="725"/>
      <c r="CF49" s="725"/>
      <c r="CG49" s="725"/>
      <c r="CH49" s="725"/>
      <c r="CI49" s="725"/>
      <c r="CJ49" s="725"/>
      <c r="CK49" s="725"/>
      <c r="CL49" s="725"/>
      <c r="CM49" s="725"/>
      <c r="CN49" s="725"/>
      <c r="CO49" s="725"/>
      <c r="CP49" s="725"/>
      <c r="CQ49" s="726"/>
      <c r="CR49" s="759">
        <v>33447820</v>
      </c>
      <c r="CS49" s="749"/>
      <c r="CT49" s="749"/>
      <c r="CU49" s="749"/>
      <c r="CV49" s="749"/>
      <c r="CW49" s="749"/>
      <c r="CX49" s="749"/>
      <c r="CY49" s="781"/>
      <c r="CZ49" s="764">
        <v>100</v>
      </c>
      <c r="DA49" s="782"/>
      <c r="DB49" s="782"/>
      <c r="DC49" s="783"/>
      <c r="DD49" s="784">
        <v>22511645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mByqRg5dUKc+uRGPEmth2Xyjabf3H0E4/1bdXK6V/d60YFZYfepjd0VLzADKX8dNZXo9rUAQt+iPPwKvDIRPXw==" saltValue="eqoxDCiAXoe3druYc7Xks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380</v>
      </c>
      <c r="C7" s="812"/>
      <c r="D7" s="812"/>
      <c r="E7" s="812"/>
      <c r="F7" s="812"/>
      <c r="G7" s="812"/>
      <c r="H7" s="812"/>
      <c r="I7" s="812"/>
      <c r="J7" s="812"/>
      <c r="K7" s="812"/>
      <c r="L7" s="812"/>
      <c r="M7" s="812"/>
      <c r="N7" s="812"/>
      <c r="O7" s="812"/>
      <c r="P7" s="813"/>
      <c r="Q7" s="814">
        <v>33946</v>
      </c>
      <c r="R7" s="815"/>
      <c r="S7" s="815"/>
      <c r="T7" s="815"/>
      <c r="U7" s="815"/>
      <c r="V7" s="815">
        <v>33495</v>
      </c>
      <c r="W7" s="815"/>
      <c r="X7" s="815"/>
      <c r="Y7" s="815"/>
      <c r="Z7" s="815"/>
      <c r="AA7" s="815">
        <v>451</v>
      </c>
      <c r="AB7" s="815"/>
      <c r="AC7" s="815"/>
      <c r="AD7" s="815"/>
      <c r="AE7" s="816"/>
      <c r="AF7" s="817">
        <v>405</v>
      </c>
      <c r="AG7" s="818"/>
      <c r="AH7" s="818"/>
      <c r="AI7" s="818"/>
      <c r="AJ7" s="819"/>
      <c r="AK7" s="854">
        <v>96</v>
      </c>
      <c r="AL7" s="855"/>
      <c r="AM7" s="855"/>
      <c r="AN7" s="855"/>
      <c r="AO7" s="855"/>
      <c r="AP7" s="855">
        <v>18531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583</v>
      </c>
      <c r="BT7" s="859"/>
      <c r="BU7" s="859"/>
      <c r="BV7" s="859"/>
      <c r="BW7" s="859"/>
      <c r="BX7" s="859"/>
      <c r="BY7" s="859"/>
      <c r="BZ7" s="859"/>
      <c r="CA7" s="859"/>
      <c r="CB7" s="859"/>
      <c r="CC7" s="859"/>
      <c r="CD7" s="859"/>
      <c r="CE7" s="859"/>
      <c r="CF7" s="859"/>
      <c r="CG7" s="860"/>
      <c r="CH7" s="851">
        <v>3</v>
      </c>
      <c r="CI7" s="852"/>
      <c r="CJ7" s="852"/>
      <c r="CK7" s="852"/>
      <c r="CL7" s="853"/>
      <c r="CM7" s="851">
        <v>142</v>
      </c>
      <c r="CN7" s="852"/>
      <c r="CO7" s="852"/>
      <c r="CP7" s="852"/>
      <c r="CQ7" s="853"/>
      <c r="CR7" s="851">
        <v>110</v>
      </c>
      <c r="CS7" s="852"/>
      <c r="CT7" s="852"/>
      <c r="CU7" s="852"/>
      <c r="CV7" s="853"/>
      <c r="CW7" s="851" t="s">
        <v>575</v>
      </c>
      <c r="CX7" s="852"/>
      <c r="CY7" s="852"/>
      <c r="CZ7" s="852"/>
      <c r="DA7" s="853"/>
      <c r="DB7" s="851" t="s">
        <v>575</v>
      </c>
      <c r="DC7" s="852"/>
      <c r="DD7" s="852"/>
      <c r="DE7" s="852"/>
      <c r="DF7" s="853"/>
      <c r="DG7" s="851" t="s">
        <v>575</v>
      </c>
      <c r="DH7" s="852"/>
      <c r="DI7" s="852"/>
      <c r="DJ7" s="852"/>
      <c r="DK7" s="853"/>
      <c r="DL7" s="851" t="s">
        <v>575</v>
      </c>
      <c r="DM7" s="852"/>
      <c r="DN7" s="852"/>
      <c r="DO7" s="852"/>
      <c r="DP7" s="853"/>
      <c r="DQ7" s="851" t="s">
        <v>575</v>
      </c>
      <c r="DR7" s="852"/>
      <c r="DS7" s="852"/>
      <c r="DT7" s="852"/>
      <c r="DU7" s="853"/>
      <c r="DV7" s="832"/>
      <c r="DW7" s="833"/>
      <c r="DX7" s="833"/>
      <c r="DY7" s="833"/>
      <c r="DZ7" s="834"/>
      <c r="EA7" s="254"/>
    </row>
    <row r="8" spans="1:131" s="255" customFormat="1" ht="26.25" customHeight="1" x14ac:dyDescent="0.15">
      <c r="A8" s="261">
        <v>2</v>
      </c>
      <c r="B8" s="835" t="s">
        <v>381</v>
      </c>
      <c r="C8" s="836"/>
      <c r="D8" s="836"/>
      <c r="E8" s="836"/>
      <c r="F8" s="836"/>
      <c r="G8" s="836"/>
      <c r="H8" s="836"/>
      <c r="I8" s="836"/>
      <c r="J8" s="836"/>
      <c r="K8" s="836"/>
      <c r="L8" s="836"/>
      <c r="M8" s="836"/>
      <c r="N8" s="836"/>
      <c r="O8" s="836"/>
      <c r="P8" s="837"/>
      <c r="Q8" s="838">
        <v>8</v>
      </c>
      <c r="R8" s="839"/>
      <c r="S8" s="839"/>
      <c r="T8" s="839"/>
      <c r="U8" s="839"/>
      <c r="V8" s="839">
        <v>8</v>
      </c>
      <c r="W8" s="839"/>
      <c r="X8" s="839"/>
      <c r="Y8" s="839"/>
      <c r="Z8" s="839"/>
      <c r="AA8" s="839" t="s">
        <v>574</v>
      </c>
      <c r="AB8" s="839"/>
      <c r="AC8" s="839"/>
      <c r="AD8" s="839"/>
      <c r="AE8" s="840"/>
      <c r="AF8" s="841" t="s">
        <v>127</v>
      </c>
      <c r="AG8" s="842"/>
      <c r="AH8" s="842"/>
      <c r="AI8" s="842"/>
      <c r="AJ8" s="843"/>
      <c r="AK8" s="844">
        <v>4</v>
      </c>
      <c r="AL8" s="845"/>
      <c r="AM8" s="845"/>
      <c r="AN8" s="845"/>
      <c r="AO8" s="845"/>
      <c r="AP8" s="845" t="s">
        <v>575</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584</v>
      </c>
      <c r="BT8" s="849"/>
      <c r="BU8" s="849"/>
      <c r="BV8" s="849"/>
      <c r="BW8" s="849"/>
      <c r="BX8" s="849"/>
      <c r="BY8" s="849"/>
      <c r="BZ8" s="849"/>
      <c r="CA8" s="849"/>
      <c r="CB8" s="849"/>
      <c r="CC8" s="849"/>
      <c r="CD8" s="849"/>
      <c r="CE8" s="849"/>
      <c r="CF8" s="849"/>
      <c r="CG8" s="850"/>
      <c r="CH8" s="861">
        <v>4</v>
      </c>
      <c r="CI8" s="862"/>
      <c r="CJ8" s="862"/>
      <c r="CK8" s="862"/>
      <c r="CL8" s="863"/>
      <c r="CM8" s="861">
        <v>150</v>
      </c>
      <c r="CN8" s="862"/>
      <c r="CO8" s="862"/>
      <c r="CP8" s="862"/>
      <c r="CQ8" s="863"/>
      <c r="CR8" s="861">
        <v>45</v>
      </c>
      <c r="CS8" s="862"/>
      <c r="CT8" s="862"/>
      <c r="CU8" s="862"/>
      <c r="CV8" s="863"/>
      <c r="CW8" s="861" t="s">
        <v>587</v>
      </c>
      <c r="CX8" s="862"/>
      <c r="CY8" s="862"/>
      <c r="CZ8" s="862"/>
      <c r="DA8" s="863"/>
      <c r="DB8" s="861" t="s">
        <v>587</v>
      </c>
      <c r="DC8" s="862"/>
      <c r="DD8" s="862"/>
      <c r="DE8" s="862"/>
      <c r="DF8" s="863"/>
      <c r="DG8" s="861" t="s">
        <v>587</v>
      </c>
      <c r="DH8" s="862"/>
      <c r="DI8" s="862"/>
      <c r="DJ8" s="862"/>
      <c r="DK8" s="863"/>
      <c r="DL8" s="861" t="s">
        <v>587</v>
      </c>
      <c r="DM8" s="862"/>
      <c r="DN8" s="862"/>
      <c r="DO8" s="862"/>
      <c r="DP8" s="863"/>
      <c r="DQ8" s="861" t="s">
        <v>587</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585</v>
      </c>
      <c r="BT9" s="849"/>
      <c r="BU9" s="849"/>
      <c r="BV9" s="849"/>
      <c r="BW9" s="849"/>
      <c r="BX9" s="849"/>
      <c r="BY9" s="849"/>
      <c r="BZ9" s="849"/>
      <c r="CA9" s="849"/>
      <c r="CB9" s="849"/>
      <c r="CC9" s="849"/>
      <c r="CD9" s="849"/>
      <c r="CE9" s="849"/>
      <c r="CF9" s="849"/>
      <c r="CG9" s="850"/>
      <c r="CH9" s="861">
        <v>0</v>
      </c>
      <c r="CI9" s="862"/>
      <c r="CJ9" s="862"/>
      <c r="CK9" s="862"/>
      <c r="CL9" s="863"/>
      <c r="CM9" s="861">
        <v>14</v>
      </c>
      <c r="CN9" s="862"/>
      <c r="CO9" s="862"/>
      <c r="CP9" s="862"/>
      <c r="CQ9" s="863"/>
      <c r="CR9" s="861">
        <v>3</v>
      </c>
      <c r="CS9" s="862"/>
      <c r="CT9" s="862"/>
      <c r="CU9" s="862"/>
      <c r="CV9" s="863"/>
      <c r="CW9" s="861" t="s">
        <v>574</v>
      </c>
      <c r="CX9" s="862"/>
      <c r="CY9" s="862"/>
      <c r="CZ9" s="862"/>
      <c r="DA9" s="863"/>
      <c r="DB9" s="861" t="s">
        <v>574</v>
      </c>
      <c r="DC9" s="862"/>
      <c r="DD9" s="862"/>
      <c r="DE9" s="862"/>
      <c r="DF9" s="863"/>
      <c r="DG9" s="861" t="s">
        <v>574</v>
      </c>
      <c r="DH9" s="862"/>
      <c r="DI9" s="862"/>
      <c r="DJ9" s="862"/>
      <c r="DK9" s="863"/>
      <c r="DL9" s="861" t="s">
        <v>574</v>
      </c>
      <c r="DM9" s="862"/>
      <c r="DN9" s="862"/>
      <c r="DO9" s="862"/>
      <c r="DP9" s="863"/>
      <c r="DQ9" s="861" t="s">
        <v>574</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586</v>
      </c>
      <c r="BT10" s="849"/>
      <c r="BU10" s="849"/>
      <c r="BV10" s="849"/>
      <c r="BW10" s="849"/>
      <c r="BX10" s="849"/>
      <c r="BY10" s="849"/>
      <c r="BZ10" s="849"/>
      <c r="CA10" s="849"/>
      <c r="CB10" s="849"/>
      <c r="CC10" s="849"/>
      <c r="CD10" s="849"/>
      <c r="CE10" s="849"/>
      <c r="CF10" s="849"/>
      <c r="CG10" s="850"/>
      <c r="CH10" s="861">
        <v>0</v>
      </c>
      <c r="CI10" s="862"/>
      <c r="CJ10" s="862"/>
      <c r="CK10" s="862"/>
      <c r="CL10" s="863"/>
      <c r="CM10" s="861">
        <v>7</v>
      </c>
      <c r="CN10" s="862"/>
      <c r="CO10" s="862"/>
      <c r="CP10" s="862"/>
      <c r="CQ10" s="863"/>
      <c r="CR10" s="861">
        <v>5</v>
      </c>
      <c r="CS10" s="862"/>
      <c r="CT10" s="862"/>
      <c r="CU10" s="862"/>
      <c r="CV10" s="863"/>
      <c r="CW10" s="861" t="s">
        <v>588</v>
      </c>
      <c r="CX10" s="862"/>
      <c r="CY10" s="862"/>
      <c r="CZ10" s="862"/>
      <c r="DA10" s="863"/>
      <c r="DB10" s="861" t="s">
        <v>588</v>
      </c>
      <c r="DC10" s="862"/>
      <c r="DD10" s="862"/>
      <c r="DE10" s="862"/>
      <c r="DF10" s="863"/>
      <c r="DG10" s="861" t="s">
        <v>588</v>
      </c>
      <c r="DH10" s="862"/>
      <c r="DI10" s="862"/>
      <c r="DJ10" s="862"/>
      <c r="DK10" s="863"/>
      <c r="DL10" s="861" t="s">
        <v>588</v>
      </c>
      <c r="DM10" s="862"/>
      <c r="DN10" s="862"/>
      <c r="DO10" s="862"/>
      <c r="DP10" s="863"/>
      <c r="DQ10" s="861" t="s">
        <v>588</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383</v>
      </c>
      <c r="B23" s="870" t="s">
        <v>384</v>
      </c>
      <c r="C23" s="871"/>
      <c r="D23" s="871"/>
      <c r="E23" s="871"/>
      <c r="F23" s="871"/>
      <c r="G23" s="871"/>
      <c r="H23" s="871"/>
      <c r="I23" s="871"/>
      <c r="J23" s="871"/>
      <c r="K23" s="871"/>
      <c r="L23" s="871"/>
      <c r="M23" s="871"/>
      <c r="N23" s="871"/>
      <c r="O23" s="871"/>
      <c r="P23" s="872"/>
      <c r="Q23" s="873">
        <v>33954</v>
      </c>
      <c r="R23" s="874"/>
      <c r="S23" s="874"/>
      <c r="T23" s="874"/>
      <c r="U23" s="874"/>
      <c r="V23" s="874">
        <v>33502</v>
      </c>
      <c r="W23" s="874"/>
      <c r="X23" s="874"/>
      <c r="Y23" s="874"/>
      <c r="Z23" s="874"/>
      <c r="AA23" s="874">
        <v>451</v>
      </c>
      <c r="AB23" s="874"/>
      <c r="AC23" s="874"/>
      <c r="AD23" s="874"/>
      <c r="AE23" s="875"/>
      <c r="AF23" s="876">
        <v>405</v>
      </c>
      <c r="AG23" s="874"/>
      <c r="AH23" s="874"/>
      <c r="AI23" s="874"/>
      <c r="AJ23" s="877"/>
      <c r="AK23" s="878"/>
      <c r="AL23" s="879"/>
      <c r="AM23" s="879"/>
      <c r="AN23" s="879"/>
      <c r="AO23" s="879"/>
      <c r="AP23" s="874">
        <v>18531</v>
      </c>
      <c r="AQ23" s="874"/>
      <c r="AR23" s="874"/>
      <c r="AS23" s="874"/>
      <c r="AT23" s="874"/>
      <c r="AU23" s="880"/>
      <c r="AV23" s="880"/>
      <c r="AW23" s="880"/>
      <c r="AX23" s="880"/>
      <c r="AY23" s="881"/>
      <c r="AZ23" s="889" t="s">
        <v>385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363</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396</v>
      </c>
      <c r="C28" s="812"/>
      <c r="D28" s="812"/>
      <c r="E28" s="812"/>
      <c r="F28" s="812"/>
      <c r="G28" s="812"/>
      <c r="H28" s="812"/>
      <c r="I28" s="812"/>
      <c r="J28" s="812"/>
      <c r="K28" s="812"/>
      <c r="L28" s="812"/>
      <c r="M28" s="812"/>
      <c r="N28" s="812"/>
      <c r="O28" s="812"/>
      <c r="P28" s="813"/>
      <c r="Q28" s="901">
        <v>10221</v>
      </c>
      <c r="R28" s="902"/>
      <c r="S28" s="902"/>
      <c r="T28" s="902"/>
      <c r="U28" s="902"/>
      <c r="V28" s="902">
        <v>10191</v>
      </c>
      <c r="W28" s="902"/>
      <c r="X28" s="902"/>
      <c r="Y28" s="902"/>
      <c r="Z28" s="902"/>
      <c r="AA28" s="902">
        <v>30</v>
      </c>
      <c r="AB28" s="902"/>
      <c r="AC28" s="902"/>
      <c r="AD28" s="902"/>
      <c r="AE28" s="903"/>
      <c r="AF28" s="904">
        <v>30</v>
      </c>
      <c r="AG28" s="902"/>
      <c r="AH28" s="902"/>
      <c r="AI28" s="902"/>
      <c r="AJ28" s="905"/>
      <c r="AK28" s="906">
        <v>868</v>
      </c>
      <c r="AL28" s="898"/>
      <c r="AM28" s="898"/>
      <c r="AN28" s="898"/>
      <c r="AO28" s="898"/>
      <c r="AP28" s="898" t="s">
        <v>575</v>
      </c>
      <c r="AQ28" s="898"/>
      <c r="AR28" s="898"/>
      <c r="AS28" s="898"/>
      <c r="AT28" s="898"/>
      <c r="AU28" s="898" t="s">
        <v>575</v>
      </c>
      <c r="AV28" s="898"/>
      <c r="AW28" s="898"/>
      <c r="AX28" s="898"/>
      <c r="AY28" s="898"/>
      <c r="AZ28" s="898" t="s">
        <v>575</v>
      </c>
      <c r="BA28" s="898"/>
      <c r="BB28" s="898"/>
      <c r="BC28" s="898"/>
      <c r="BD28" s="898"/>
      <c r="BE28" s="899"/>
      <c r="BF28" s="899"/>
      <c r="BG28" s="899"/>
      <c r="BH28" s="899"/>
      <c r="BI28" s="900"/>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397</v>
      </c>
      <c r="C29" s="836"/>
      <c r="D29" s="836"/>
      <c r="E29" s="836"/>
      <c r="F29" s="836"/>
      <c r="G29" s="836"/>
      <c r="H29" s="836"/>
      <c r="I29" s="836"/>
      <c r="J29" s="836"/>
      <c r="K29" s="836"/>
      <c r="L29" s="836"/>
      <c r="M29" s="836"/>
      <c r="N29" s="836"/>
      <c r="O29" s="836"/>
      <c r="P29" s="837"/>
      <c r="Q29" s="838">
        <v>6269</v>
      </c>
      <c r="R29" s="839"/>
      <c r="S29" s="839"/>
      <c r="T29" s="839"/>
      <c r="U29" s="839"/>
      <c r="V29" s="839">
        <v>6228</v>
      </c>
      <c r="W29" s="839"/>
      <c r="X29" s="839"/>
      <c r="Y29" s="839"/>
      <c r="Z29" s="839"/>
      <c r="AA29" s="839">
        <v>41</v>
      </c>
      <c r="AB29" s="839"/>
      <c r="AC29" s="839"/>
      <c r="AD29" s="839"/>
      <c r="AE29" s="840"/>
      <c r="AF29" s="841">
        <v>41</v>
      </c>
      <c r="AG29" s="842"/>
      <c r="AH29" s="842"/>
      <c r="AI29" s="842"/>
      <c r="AJ29" s="843"/>
      <c r="AK29" s="909">
        <v>928</v>
      </c>
      <c r="AL29" s="910"/>
      <c r="AM29" s="910"/>
      <c r="AN29" s="910"/>
      <c r="AO29" s="910"/>
      <c r="AP29" s="910" t="s">
        <v>576</v>
      </c>
      <c r="AQ29" s="910"/>
      <c r="AR29" s="910"/>
      <c r="AS29" s="910"/>
      <c r="AT29" s="910"/>
      <c r="AU29" s="910" t="s">
        <v>576</v>
      </c>
      <c r="AV29" s="910"/>
      <c r="AW29" s="910"/>
      <c r="AX29" s="910"/>
      <c r="AY29" s="910"/>
      <c r="AZ29" s="910" t="s">
        <v>576</v>
      </c>
      <c r="BA29" s="910"/>
      <c r="BB29" s="910"/>
      <c r="BC29" s="910"/>
      <c r="BD29" s="910"/>
      <c r="BE29" s="907"/>
      <c r="BF29" s="907"/>
      <c r="BG29" s="907"/>
      <c r="BH29" s="907"/>
      <c r="BI29" s="908"/>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398</v>
      </c>
      <c r="C30" s="836"/>
      <c r="D30" s="836"/>
      <c r="E30" s="836"/>
      <c r="F30" s="836"/>
      <c r="G30" s="836"/>
      <c r="H30" s="836"/>
      <c r="I30" s="836"/>
      <c r="J30" s="836"/>
      <c r="K30" s="836"/>
      <c r="L30" s="836"/>
      <c r="M30" s="836"/>
      <c r="N30" s="836"/>
      <c r="O30" s="836"/>
      <c r="P30" s="837"/>
      <c r="Q30" s="838">
        <v>1118</v>
      </c>
      <c r="R30" s="839"/>
      <c r="S30" s="839"/>
      <c r="T30" s="839"/>
      <c r="U30" s="839"/>
      <c r="V30" s="839">
        <v>1071</v>
      </c>
      <c r="W30" s="839"/>
      <c r="X30" s="839"/>
      <c r="Y30" s="839"/>
      <c r="Z30" s="839"/>
      <c r="AA30" s="839">
        <v>47</v>
      </c>
      <c r="AB30" s="839"/>
      <c r="AC30" s="839"/>
      <c r="AD30" s="839"/>
      <c r="AE30" s="840"/>
      <c r="AF30" s="841">
        <v>47</v>
      </c>
      <c r="AG30" s="842"/>
      <c r="AH30" s="842"/>
      <c r="AI30" s="842"/>
      <c r="AJ30" s="843"/>
      <c r="AK30" s="909">
        <v>200</v>
      </c>
      <c r="AL30" s="910"/>
      <c r="AM30" s="910"/>
      <c r="AN30" s="910"/>
      <c r="AO30" s="910"/>
      <c r="AP30" s="910" t="s">
        <v>575</v>
      </c>
      <c r="AQ30" s="910"/>
      <c r="AR30" s="910"/>
      <c r="AS30" s="910"/>
      <c r="AT30" s="910"/>
      <c r="AU30" s="910" t="s">
        <v>575</v>
      </c>
      <c r="AV30" s="910"/>
      <c r="AW30" s="910"/>
      <c r="AX30" s="910"/>
      <c r="AY30" s="910"/>
      <c r="AZ30" s="910" t="s">
        <v>575</v>
      </c>
      <c r="BA30" s="910"/>
      <c r="BB30" s="910"/>
      <c r="BC30" s="910"/>
      <c r="BD30" s="910"/>
      <c r="BE30" s="907"/>
      <c r="BF30" s="907"/>
      <c r="BG30" s="907"/>
      <c r="BH30" s="907"/>
      <c r="BI30" s="908"/>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v>2034</v>
      </c>
      <c r="R31" s="839"/>
      <c r="S31" s="839"/>
      <c r="T31" s="839"/>
      <c r="U31" s="839"/>
      <c r="V31" s="839">
        <v>1946</v>
      </c>
      <c r="W31" s="839"/>
      <c r="X31" s="839"/>
      <c r="Y31" s="839"/>
      <c r="Z31" s="839"/>
      <c r="AA31" s="839">
        <v>87</v>
      </c>
      <c r="AB31" s="839"/>
      <c r="AC31" s="839"/>
      <c r="AD31" s="839"/>
      <c r="AE31" s="840"/>
      <c r="AF31" s="841">
        <v>3367</v>
      </c>
      <c r="AG31" s="842"/>
      <c r="AH31" s="842"/>
      <c r="AI31" s="842"/>
      <c r="AJ31" s="843"/>
      <c r="AK31" s="909">
        <v>17</v>
      </c>
      <c r="AL31" s="910"/>
      <c r="AM31" s="910"/>
      <c r="AN31" s="910"/>
      <c r="AO31" s="910"/>
      <c r="AP31" s="910">
        <v>3665</v>
      </c>
      <c r="AQ31" s="910"/>
      <c r="AR31" s="910"/>
      <c r="AS31" s="910"/>
      <c r="AT31" s="910"/>
      <c r="AU31" s="910">
        <v>4</v>
      </c>
      <c r="AV31" s="910"/>
      <c r="AW31" s="910"/>
      <c r="AX31" s="910"/>
      <c r="AY31" s="910"/>
      <c r="AZ31" s="911" t="s">
        <v>577</v>
      </c>
      <c r="BA31" s="911"/>
      <c r="BB31" s="911"/>
      <c r="BC31" s="911"/>
      <c r="BD31" s="911"/>
      <c r="BE31" s="907" t="s">
        <v>400</v>
      </c>
      <c r="BF31" s="907"/>
      <c r="BG31" s="907"/>
      <c r="BH31" s="907"/>
      <c r="BI31" s="908"/>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401</v>
      </c>
      <c r="C32" s="836"/>
      <c r="D32" s="836"/>
      <c r="E32" s="836"/>
      <c r="F32" s="836"/>
      <c r="G32" s="836"/>
      <c r="H32" s="836"/>
      <c r="I32" s="836"/>
      <c r="J32" s="836"/>
      <c r="K32" s="836"/>
      <c r="L32" s="836"/>
      <c r="M32" s="836"/>
      <c r="N32" s="836"/>
      <c r="O32" s="836"/>
      <c r="P32" s="837"/>
      <c r="Q32" s="838">
        <v>3719</v>
      </c>
      <c r="R32" s="839"/>
      <c r="S32" s="839"/>
      <c r="T32" s="839"/>
      <c r="U32" s="839"/>
      <c r="V32" s="839">
        <v>3540</v>
      </c>
      <c r="W32" s="839"/>
      <c r="X32" s="839"/>
      <c r="Y32" s="839"/>
      <c r="Z32" s="839"/>
      <c r="AA32" s="839">
        <v>179</v>
      </c>
      <c r="AB32" s="839"/>
      <c r="AC32" s="839"/>
      <c r="AD32" s="839"/>
      <c r="AE32" s="840"/>
      <c r="AF32" s="841">
        <v>486</v>
      </c>
      <c r="AG32" s="842"/>
      <c r="AH32" s="842"/>
      <c r="AI32" s="842"/>
      <c r="AJ32" s="843"/>
      <c r="AK32" s="909">
        <v>1865</v>
      </c>
      <c r="AL32" s="910"/>
      <c r="AM32" s="910"/>
      <c r="AN32" s="910"/>
      <c r="AO32" s="910"/>
      <c r="AP32" s="910">
        <v>28853</v>
      </c>
      <c r="AQ32" s="910"/>
      <c r="AR32" s="910"/>
      <c r="AS32" s="910"/>
      <c r="AT32" s="910"/>
      <c r="AU32" s="910">
        <v>17946</v>
      </c>
      <c r="AV32" s="910"/>
      <c r="AW32" s="910"/>
      <c r="AX32" s="910"/>
      <c r="AY32" s="910"/>
      <c r="AZ32" s="911" t="s">
        <v>575</v>
      </c>
      <c r="BA32" s="911"/>
      <c r="BB32" s="911"/>
      <c r="BC32" s="911"/>
      <c r="BD32" s="911"/>
      <c r="BE32" s="907" t="s">
        <v>400</v>
      </c>
      <c r="BF32" s="907"/>
      <c r="BG32" s="907"/>
      <c r="BH32" s="907"/>
      <c r="BI32" s="908"/>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09"/>
      <c r="AL33" s="910"/>
      <c r="AM33" s="910"/>
      <c r="AN33" s="910"/>
      <c r="AO33" s="910"/>
      <c r="AP33" s="910"/>
      <c r="AQ33" s="910"/>
      <c r="AR33" s="910"/>
      <c r="AS33" s="910"/>
      <c r="AT33" s="910"/>
      <c r="AU33" s="910"/>
      <c r="AV33" s="910"/>
      <c r="AW33" s="910"/>
      <c r="AX33" s="910"/>
      <c r="AY33" s="910"/>
      <c r="AZ33" s="911"/>
      <c r="BA33" s="911"/>
      <c r="BB33" s="911"/>
      <c r="BC33" s="911"/>
      <c r="BD33" s="911"/>
      <c r="BE33" s="907"/>
      <c r="BF33" s="907"/>
      <c r="BG33" s="907"/>
      <c r="BH33" s="907"/>
      <c r="BI33" s="908"/>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09"/>
      <c r="AL34" s="910"/>
      <c r="AM34" s="910"/>
      <c r="AN34" s="910"/>
      <c r="AO34" s="910"/>
      <c r="AP34" s="910"/>
      <c r="AQ34" s="910"/>
      <c r="AR34" s="910"/>
      <c r="AS34" s="910"/>
      <c r="AT34" s="910"/>
      <c r="AU34" s="910"/>
      <c r="AV34" s="910"/>
      <c r="AW34" s="910"/>
      <c r="AX34" s="910"/>
      <c r="AY34" s="910"/>
      <c r="AZ34" s="911"/>
      <c r="BA34" s="911"/>
      <c r="BB34" s="911"/>
      <c r="BC34" s="911"/>
      <c r="BD34" s="911"/>
      <c r="BE34" s="907"/>
      <c r="BF34" s="907"/>
      <c r="BG34" s="907"/>
      <c r="BH34" s="907"/>
      <c r="BI34" s="908"/>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09"/>
      <c r="AL35" s="910"/>
      <c r="AM35" s="910"/>
      <c r="AN35" s="910"/>
      <c r="AO35" s="910"/>
      <c r="AP35" s="910"/>
      <c r="AQ35" s="910"/>
      <c r="AR35" s="910"/>
      <c r="AS35" s="910"/>
      <c r="AT35" s="910"/>
      <c r="AU35" s="910"/>
      <c r="AV35" s="910"/>
      <c r="AW35" s="910"/>
      <c r="AX35" s="910"/>
      <c r="AY35" s="910"/>
      <c r="AZ35" s="911"/>
      <c r="BA35" s="911"/>
      <c r="BB35" s="911"/>
      <c r="BC35" s="911"/>
      <c r="BD35" s="911"/>
      <c r="BE35" s="907"/>
      <c r="BF35" s="907"/>
      <c r="BG35" s="907"/>
      <c r="BH35" s="907"/>
      <c r="BI35" s="908"/>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9"/>
      <c r="AL36" s="910"/>
      <c r="AM36" s="910"/>
      <c r="AN36" s="910"/>
      <c r="AO36" s="910"/>
      <c r="AP36" s="910"/>
      <c r="AQ36" s="910"/>
      <c r="AR36" s="910"/>
      <c r="AS36" s="910"/>
      <c r="AT36" s="910"/>
      <c r="AU36" s="910"/>
      <c r="AV36" s="910"/>
      <c r="AW36" s="910"/>
      <c r="AX36" s="910"/>
      <c r="AY36" s="910"/>
      <c r="AZ36" s="911"/>
      <c r="BA36" s="911"/>
      <c r="BB36" s="911"/>
      <c r="BC36" s="911"/>
      <c r="BD36" s="911"/>
      <c r="BE36" s="907"/>
      <c r="BF36" s="907"/>
      <c r="BG36" s="907"/>
      <c r="BH36" s="907"/>
      <c r="BI36" s="908"/>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9"/>
      <c r="AL37" s="910"/>
      <c r="AM37" s="910"/>
      <c r="AN37" s="910"/>
      <c r="AO37" s="910"/>
      <c r="AP37" s="910"/>
      <c r="AQ37" s="910"/>
      <c r="AR37" s="910"/>
      <c r="AS37" s="910"/>
      <c r="AT37" s="910"/>
      <c r="AU37" s="910"/>
      <c r="AV37" s="910"/>
      <c r="AW37" s="910"/>
      <c r="AX37" s="910"/>
      <c r="AY37" s="910"/>
      <c r="AZ37" s="911"/>
      <c r="BA37" s="911"/>
      <c r="BB37" s="911"/>
      <c r="BC37" s="911"/>
      <c r="BD37" s="911"/>
      <c r="BE37" s="907"/>
      <c r="BF37" s="907"/>
      <c r="BG37" s="907"/>
      <c r="BH37" s="907"/>
      <c r="BI37" s="908"/>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9"/>
      <c r="AL38" s="910"/>
      <c r="AM38" s="910"/>
      <c r="AN38" s="910"/>
      <c r="AO38" s="910"/>
      <c r="AP38" s="910"/>
      <c r="AQ38" s="910"/>
      <c r="AR38" s="910"/>
      <c r="AS38" s="910"/>
      <c r="AT38" s="910"/>
      <c r="AU38" s="910"/>
      <c r="AV38" s="910"/>
      <c r="AW38" s="910"/>
      <c r="AX38" s="910"/>
      <c r="AY38" s="910"/>
      <c r="AZ38" s="911"/>
      <c r="BA38" s="911"/>
      <c r="BB38" s="911"/>
      <c r="BC38" s="911"/>
      <c r="BD38" s="911"/>
      <c r="BE38" s="907"/>
      <c r="BF38" s="907"/>
      <c r="BG38" s="907"/>
      <c r="BH38" s="907"/>
      <c r="BI38" s="908"/>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9"/>
      <c r="AL39" s="910"/>
      <c r="AM39" s="910"/>
      <c r="AN39" s="910"/>
      <c r="AO39" s="910"/>
      <c r="AP39" s="910"/>
      <c r="AQ39" s="910"/>
      <c r="AR39" s="910"/>
      <c r="AS39" s="910"/>
      <c r="AT39" s="910"/>
      <c r="AU39" s="910"/>
      <c r="AV39" s="910"/>
      <c r="AW39" s="910"/>
      <c r="AX39" s="910"/>
      <c r="AY39" s="910"/>
      <c r="AZ39" s="911"/>
      <c r="BA39" s="911"/>
      <c r="BB39" s="911"/>
      <c r="BC39" s="911"/>
      <c r="BD39" s="911"/>
      <c r="BE39" s="907"/>
      <c r="BF39" s="907"/>
      <c r="BG39" s="907"/>
      <c r="BH39" s="907"/>
      <c r="BI39" s="908"/>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9"/>
      <c r="AL40" s="910"/>
      <c r="AM40" s="910"/>
      <c r="AN40" s="910"/>
      <c r="AO40" s="910"/>
      <c r="AP40" s="910"/>
      <c r="AQ40" s="910"/>
      <c r="AR40" s="910"/>
      <c r="AS40" s="910"/>
      <c r="AT40" s="910"/>
      <c r="AU40" s="910"/>
      <c r="AV40" s="910"/>
      <c r="AW40" s="910"/>
      <c r="AX40" s="910"/>
      <c r="AY40" s="910"/>
      <c r="AZ40" s="911"/>
      <c r="BA40" s="911"/>
      <c r="BB40" s="911"/>
      <c r="BC40" s="911"/>
      <c r="BD40" s="911"/>
      <c r="BE40" s="907"/>
      <c r="BF40" s="907"/>
      <c r="BG40" s="907"/>
      <c r="BH40" s="907"/>
      <c r="BI40" s="908"/>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9"/>
      <c r="AL41" s="910"/>
      <c r="AM41" s="910"/>
      <c r="AN41" s="910"/>
      <c r="AO41" s="910"/>
      <c r="AP41" s="910"/>
      <c r="AQ41" s="910"/>
      <c r="AR41" s="910"/>
      <c r="AS41" s="910"/>
      <c r="AT41" s="910"/>
      <c r="AU41" s="910"/>
      <c r="AV41" s="910"/>
      <c r="AW41" s="910"/>
      <c r="AX41" s="910"/>
      <c r="AY41" s="910"/>
      <c r="AZ41" s="911"/>
      <c r="BA41" s="911"/>
      <c r="BB41" s="911"/>
      <c r="BC41" s="911"/>
      <c r="BD41" s="911"/>
      <c r="BE41" s="907"/>
      <c r="BF41" s="907"/>
      <c r="BG41" s="907"/>
      <c r="BH41" s="907"/>
      <c r="BI41" s="908"/>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9"/>
      <c r="AL42" s="910"/>
      <c r="AM42" s="910"/>
      <c r="AN42" s="910"/>
      <c r="AO42" s="910"/>
      <c r="AP42" s="910"/>
      <c r="AQ42" s="910"/>
      <c r="AR42" s="910"/>
      <c r="AS42" s="910"/>
      <c r="AT42" s="910"/>
      <c r="AU42" s="910"/>
      <c r="AV42" s="910"/>
      <c r="AW42" s="910"/>
      <c r="AX42" s="910"/>
      <c r="AY42" s="910"/>
      <c r="AZ42" s="911"/>
      <c r="BA42" s="911"/>
      <c r="BB42" s="911"/>
      <c r="BC42" s="911"/>
      <c r="BD42" s="911"/>
      <c r="BE42" s="907"/>
      <c r="BF42" s="907"/>
      <c r="BG42" s="907"/>
      <c r="BH42" s="907"/>
      <c r="BI42" s="908"/>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9"/>
      <c r="AL43" s="910"/>
      <c r="AM43" s="910"/>
      <c r="AN43" s="910"/>
      <c r="AO43" s="910"/>
      <c r="AP43" s="910"/>
      <c r="AQ43" s="910"/>
      <c r="AR43" s="910"/>
      <c r="AS43" s="910"/>
      <c r="AT43" s="910"/>
      <c r="AU43" s="910"/>
      <c r="AV43" s="910"/>
      <c r="AW43" s="910"/>
      <c r="AX43" s="910"/>
      <c r="AY43" s="910"/>
      <c r="AZ43" s="911"/>
      <c r="BA43" s="911"/>
      <c r="BB43" s="911"/>
      <c r="BC43" s="911"/>
      <c r="BD43" s="911"/>
      <c r="BE43" s="907"/>
      <c r="BF43" s="907"/>
      <c r="BG43" s="907"/>
      <c r="BH43" s="907"/>
      <c r="BI43" s="908"/>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9"/>
      <c r="AL44" s="910"/>
      <c r="AM44" s="910"/>
      <c r="AN44" s="910"/>
      <c r="AO44" s="910"/>
      <c r="AP44" s="910"/>
      <c r="AQ44" s="910"/>
      <c r="AR44" s="910"/>
      <c r="AS44" s="910"/>
      <c r="AT44" s="910"/>
      <c r="AU44" s="910"/>
      <c r="AV44" s="910"/>
      <c r="AW44" s="910"/>
      <c r="AX44" s="910"/>
      <c r="AY44" s="910"/>
      <c r="AZ44" s="911"/>
      <c r="BA44" s="911"/>
      <c r="BB44" s="911"/>
      <c r="BC44" s="911"/>
      <c r="BD44" s="911"/>
      <c r="BE44" s="907"/>
      <c r="BF44" s="907"/>
      <c r="BG44" s="907"/>
      <c r="BH44" s="907"/>
      <c r="BI44" s="908"/>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9"/>
      <c r="AL45" s="910"/>
      <c r="AM45" s="910"/>
      <c r="AN45" s="910"/>
      <c r="AO45" s="910"/>
      <c r="AP45" s="910"/>
      <c r="AQ45" s="910"/>
      <c r="AR45" s="910"/>
      <c r="AS45" s="910"/>
      <c r="AT45" s="910"/>
      <c r="AU45" s="910"/>
      <c r="AV45" s="910"/>
      <c r="AW45" s="910"/>
      <c r="AX45" s="910"/>
      <c r="AY45" s="910"/>
      <c r="AZ45" s="911"/>
      <c r="BA45" s="911"/>
      <c r="BB45" s="911"/>
      <c r="BC45" s="911"/>
      <c r="BD45" s="911"/>
      <c r="BE45" s="907"/>
      <c r="BF45" s="907"/>
      <c r="BG45" s="907"/>
      <c r="BH45" s="907"/>
      <c r="BI45" s="908"/>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9"/>
      <c r="AL46" s="910"/>
      <c r="AM46" s="910"/>
      <c r="AN46" s="910"/>
      <c r="AO46" s="910"/>
      <c r="AP46" s="910"/>
      <c r="AQ46" s="910"/>
      <c r="AR46" s="910"/>
      <c r="AS46" s="910"/>
      <c r="AT46" s="910"/>
      <c r="AU46" s="910"/>
      <c r="AV46" s="910"/>
      <c r="AW46" s="910"/>
      <c r="AX46" s="910"/>
      <c r="AY46" s="910"/>
      <c r="AZ46" s="911"/>
      <c r="BA46" s="911"/>
      <c r="BB46" s="911"/>
      <c r="BC46" s="911"/>
      <c r="BD46" s="911"/>
      <c r="BE46" s="907"/>
      <c r="BF46" s="907"/>
      <c r="BG46" s="907"/>
      <c r="BH46" s="907"/>
      <c r="BI46" s="908"/>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9"/>
      <c r="AL47" s="910"/>
      <c r="AM47" s="910"/>
      <c r="AN47" s="910"/>
      <c r="AO47" s="910"/>
      <c r="AP47" s="910"/>
      <c r="AQ47" s="910"/>
      <c r="AR47" s="910"/>
      <c r="AS47" s="910"/>
      <c r="AT47" s="910"/>
      <c r="AU47" s="910"/>
      <c r="AV47" s="910"/>
      <c r="AW47" s="910"/>
      <c r="AX47" s="910"/>
      <c r="AY47" s="910"/>
      <c r="AZ47" s="911"/>
      <c r="BA47" s="911"/>
      <c r="BB47" s="911"/>
      <c r="BC47" s="911"/>
      <c r="BD47" s="911"/>
      <c r="BE47" s="907"/>
      <c r="BF47" s="907"/>
      <c r="BG47" s="907"/>
      <c r="BH47" s="907"/>
      <c r="BI47" s="908"/>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9"/>
      <c r="AL48" s="910"/>
      <c r="AM48" s="910"/>
      <c r="AN48" s="910"/>
      <c r="AO48" s="910"/>
      <c r="AP48" s="910"/>
      <c r="AQ48" s="910"/>
      <c r="AR48" s="910"/>
      <c r="AS48" s="910"/>
      <c r="AT48" s="910"/>
      <c r="AU48" s="910"/>
      <c r="AV48" s="910"/>
      <c r="AW48" s="910"/>
      <c r="AX48" s="910"/>
      <c r="AY48" s="910"/>
      <c r="AZ48" s="911"/>
      <c r="BA48" s="911"/>
      <c r="BB48" s="911"/>
      <c r="BC48" s="911"/>
      <c r="BD48" s="911"/>
      <c r="BE48" s="907"/>
      <c r="BF48" s="907"/>
      <c r="BG48" s="907"/>
      <c r="BH48" s="907"/>
      <c r="BI48" s="908"/>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9"/>
      <c r="AL49" s="910"/>
      <c r="AM49" s="910"/>
      <c r="AN49" s="910"/>
      <c r="AO49" s="910"/>
      <c r="AP49" s="910"/>
      <c r="AQ49" s="910"/>
      <c r="AR49" s="910"/>
      <c r="AS49" s="910"/>
      <c r="AT49" s="910"/>
      <c r="AU49" s="910"/>
      <c r="AV49" s="910"/>
      <c r="AW49" s="910"/>
      <c r="AX49" s="910"/>
      <c r="AY49" s="910"/>
      <c r="AZ49" s="911"/>
      <c r="BA49" s="911"/>
      <c r="BB49" s="911"/>
      <c r="BC49" s="911"/>
      <c r="BD49" s="911"/>
      <c r="BE49" s="907"/>
      <c r="BF49" s="907"/>
      <c r="BG49" s="907"/>
      <c r="BH49" s="907"/>
      <c r="BI49" s="908"/>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2"/>
      <c r="R50" s="913"/>
      <c r="S50" s="913"/>
      <c r="T50" s="913"/>
      <c r="U50" s="913"/>
      <c r="V50" s="913"/>
      <c r="W50" s="913"/>
      <c r="X50" s="913"/>
      <c r="Y50" s="913"/>
      <c r="Z50" s="913"/>
      <c r="AA50" s="913"/>
      <c r="AB50" s="913"/>
      <c r="AC50" s="913"/>
      <c r="AD50" s="913"/>
      <c r="AE50" s="914"/>
      <c r="AF50" s="841"/>
      <c r="AG50" s="842"/>
      <c r="AH50" s="842"/>
      <c r="AI50" s="842"/>
      <c r="AJ50" s="843"/>
      <c r="AK50" s="915"/>
      <c r="AL50" s="913"/>
      <c r="AM50" s="913"/>
      <c r="AN50" s="913"/>
      <c r="AO50" s="913"/>
      <c r="AP50" s="913"/>
      <c r="AQ50" s="913"/>
      <c r="AR50" s="913"/>
      <c r="AS50" s="913"/>
      <c r="AT50" s="913"/>
      <c r="AU50" s="913"/>
      <c r="AV50" s="913"/>
      <c r="AW50" s="913"/>
      <c r="AX50" s="913"/>
      <c r="AY50" s="913"/>
      <c r="AZ50" s="916"/>
      <c r="BA50" s="916"/>
      <c r="BB50" s="916"/>
      <c r="BC50" s="916"/>
      <c r="BD50" s="916"/>
      <c r="BE50" s="907"/>
      <c r="BF50" s="907"/>
      <c r="BG50" s="907"/>
      <c r="BH50" s="907"/>
      <c r="BI50" s="908"/>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2"/>
      <c r="R51" s="913"/>
      <c r="S51" s="913"/>
      <c r="T51" s="913"/>
      <c r="U51" s="913"/>
      <c r="V51" s="913"/>
      <c r="W51" s="913"/>
      <c r="X51" s="913"/>
      <c r="Y51" s="913"/>
      <c r="Z51" s="913"/>
      <c r="AA51" s="913"/>
      <c r="AB51" s="913"/>
      <c r="AC51" s="913"/>
      <c r="AD51" s="913"/>
      <c r="AE51" s="914"/>
      <c r="AF51" s="841"/>
      <c r="AG51" s="842"/>
      <c r="AH51" s="842"/>
      <c r="AI51" s="842"/>
      <c r="AJ51" s="843"/>
      <c r="AK51" s="915"/>
      <c r="AL51" s="913"/>
      <c r="AM51" s="913"/>
      <c r="AN51" s="913"/>
      <c r="AO51" s="913"/>
      <c r="AP51" s="913"/>
      <c r="AQ51" s="913"/>
      <c r="AR51" s="913"/>
      <c r="AS51" s="913"/>
      <c r="AT51" s="913"/>
      <c r="AU51" s="913"/>
      <c r="AV51" s="913"/>
      <c r="AW51" s="913"/>
      <c r="AX51" s="913"/>
      <c r="AY51" s="913"/>
      <c r="AZ51" s="916"/>
      <c r="BA51" s="916"/>
      <c r="BB51" s="916"/>
      <c r="BC51" s="916"/>
      <c r="BD51" s="916"/>
      <c r="BE51" s="907"/>
      <c r="BF51" s="907"/>
      <c r="BG51" s="907"/>
      <c r="BH51" s="907"/>
      <c r="BI51" s="908"/>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2"/>
      <c r="R52" s="913"/>
      <c r="S52" s="913"/>
      <c r="T52" s="913"/>
      <c r="U52" s="913"/>
      <c r="V52" s="913"/>
      <c r="W52" s="913"/>
      <c r="X52" s="913"/>
      <c r="Y52" s="913"/>
      <c r="Z52" s="913"/>
      <c r="AA52" s="913"/>
      <c r="AB52" s="913"/>
      <c r="AC52" s="913"/>
      <c r="AD52" s="913"/>
      <c r="AE52" s="914"/>
      <c r="AF52" s="841"/>
      <c r="AG52" s="842"/>
      <c r="AH52" s="842"/>
      <c r="AI52" s="842"/>
      <c r="AJ52" s="843"/>
      <c r="AK52" s="915"/>
      <c r="AL52" s="913"/>
      <c r="AM52" s="913"/>
      <c r="AN52" s="913"/>
      <c r="AO52" s="913"/>
      <c r="AP52" s="913"/>
      <c r="AQ52" s="913"/>
      <c r="AR52" s="913"/>
      <c r="AS52" s="913"/>
      <c r="AT52" s="913"/>
      <c r="AU52" s="913"/>
      <c r="AV52" s="913"/>
      <c r="AW52" s="913"/>
      <c r="AX52" s="913"/>
      <c r="AY52" s="913"/>
      <c r="AZ52" s="916"/>
      <c r="BA52" s="916"/>
      <c r="BB52" s="916"/>
      <c r="BC52" s="916"/>
      <c r="BD52" s="916"/>
      <c r="BE52" s="907"/>
      <c r="BF52" s="907"/>
      <c r="BG52" s="907"/>
      <c r="BH52" s="907"/>
      <c r="BI52" s="908"/>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2"/>
      <c r="R53" s="913"/>
      <c r="S53" s="913"/>
      <c r="T53" s="913"/>
      <c r="U53" s="913"/>
      <c r="V53" s="913"/>
      <c r="W53" s="913"/>
      <c r="X53" s="913"/>
      <c r="Y53" s="913"/>
      <c r="Z53" s="913"/>
      <c r="AA53" s="913"/>
      <c r="AB53" s="913"/>
      <c r="AC53" s="913"/>
      <c r="AD53" s="913"/>
      <c r="AE53" s="914"/>
      <c r="AF53" s="841"/>
      <c r="AG53" s="842"/>
      <c r="AH53" s="842"/>
      <c r="AI53" s="842"/>
      <c r="AJ53" s="843"/>
      <c r="AK53" s="915"/>
      <c r="AL53" s="913"/>
      <c r="AM53" s="913"/>
      <c r="AN53" s="913"/>
      <c r="AO53" s="913"/>
      <c r="AP53" s="913"/>
      <c r="AQ53" s="913"/>
      <c r="AR53" s="913"/>
      <c r="AS53" s="913"/>
      <c r="AT53" s="913"/>
      <c r="AU53" s="913"/>
      <c r="AV53" s="913"/>
      <c r="AW53" s="913"/>
      <c r="AX53" s="913"/>
      <c r="AY53" s="913"/>
      <c r="AZ53" s="916"/>
      <c r="BA53" s="916"/>
      <c r="BB53" s="916"/>
      <c r="BC53" s="916"/>
      <c r="BD53" s="916"/>
      <c r="BE53" s="907"/>
      <c r="BF53" s="907"/>
      <c r="BG53" s="907"/>
      <c r="BH53" s="907"/>
      <c r="BI53" s="908"/>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2"/>
      <c r="R54" s="913"/>
      <c r="S54" s="913"/>
      <c r="T54" s="913"/>
      <c r="U54" s="913"/>
      <c r="V54" s="913"/>
      <c r="W54" s="913"/>
      <c r="X54" s="913"/>
      <c r="Y54" s="913"/>
      <c r="Z54" s="913"/>
      <c r="AA54" s="913"/>
      <c r="AB54" s="913"/>
      <c r="AC54" s="913"/>
      <c r="AD54" s="913"/>
      <c r="AE54" s="914"/>
      <c r="AF54" s="841"/>
      <c r="AG54" s="842"/>
      <c r="AH54" s="842"/>
      <c r="AI54" s="842"/>
      <c r="AJ54" s="843"/>
      <c r="AK54" s="915"/>
      <c r="AL54" s="913"/>
      <c r="AM54" s="913"/>
      <c r="AN54" s="913"/>
      <c r="AO54" s="913"/>
      <c r="AP54" s="913"/>
      <c r="AQ54" s="913"/>
      <c r="AR54" s="913"/>
      <c r="AS54" s="913"/>
      <c r="AT54" s="913"/>
      <c r="AU54" s="913"/>
      <c r="AV54" s="913"/>
      <c r="AW54" s="913"/>
      <c r="AX54" s="913"/>
      <c r="AY54" s="913"/>
      <c r="AZ54" s="916"/>
      <c r="BA54" s="916"/>
      <c r="BB54" s="916"/>
      <c r="BC54" s="916"/>
      <c r="BD54" s="916"/>
      <c r="BE54" s="907"/>
      <c r="BF54" s="907"/>
      <c r="BG54" s="907"/>
      <c r="BH54" s="907"/>
      <c r="BI54" s="908"/>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2"/>
      <c r="R55" s="913"/>
      <c r="S55" s="913"/>
      <c r="T55" s="913"/>
      <c r="U55" s="913"/>
      <c r="V55" s="913"/>
      <c r="W55" s="913"/>
      <c r="X55" s="913"/>
      <c r="Y55" s="913"/>
      <c r="Z55" s="913"/>
      <c r="AA55" s="913"/>
      <c r="AB55" s="913"/>
      <c r="AC55" s="913"/>
      <c r="AD55" s="913"/>
      <c r="AE55" s="914"/>
      <c r="AF55" s="841"/>
      <c r="AG55" s="842"/>
      <c r="AH55" s="842"/>
      <c r="AI55" s="842"/>
      <c r="AJ55" s="843"/>
      <c r="AK55" s="915"/>
      <c r="AL55" s="913"/>
      <c r="AM55" s="913"/>
      <c r="AN55" s="913"/>
      <c r="AO55" s="913"/>
      <c r="AP55" s="913"/>
      <c r="AQ55" s="913"/>
      <c r="AR55" s="913"/>
      <c r="AS55" s="913"/>
      <c r="AT55" s="913"/>
      <c r="AU55" s="913"/>
      <c r="AV55" s="913"/>
      <c r="AW55" s="913"/>
      <c r="AX55" s="913"/>
      <c r="AY55" s="913"/>
      <c r="AZ55" s="916"/>
      <c r="BA55" s="916"/>
      <c r="BB55" s="916"/>
      <c r="BC55" s="916"/>
      <c r="BD55" s="916"/>
      <c r="BE55" s="907"/>
      <c r="BF55" s="907"/>
      <c r="BG55" s="907"/>
      <c r="BH55" s="907"/>
      <c r="BI55" s="908"/>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2"/>
      <c r="R56" s="913"/>
      <c r="S56" s="913"/>
      <c r="T56" s="913"/>
      <c r="U56" s="913"/>
      <c r="V56" s="913"/>
      <c r="W56" s="913"/>
      <c r="X56" s="913"/>
      <c r="Y56" s="913"/>
      <c r="Z56" s="913"/>
      <c r="AA56" s="913"/>
      <c r="AB56" s="913"/>
      <c r="AC56" s="913"/>
      <c r="AD56" s="913"/>
      <c r="AE56" s="914"/>
      <c r="AF56" s="841"/>
      <c r="AG56" s="842"/>
      <c r="AH56" s="842"/>
      <c r="AI56" s="842"/>
      <c r="AJ56" s="843"/>
      <c r="AK56" s="915"/>
      <c r="AL56" s="913"/>
      <c r="AM56" s="913"/>
      <c r="AN56" s="913"/>
      <c r="AO56" s="913"/>
      <c r="AP56" s="913"/>
      <c r="AQ56" s="913"/>
      <c r="AR56" s="913"/>
      <c r="AS56" s="913"/>
      <c r="AT56" s="913"/>
      <c r="AU56" s="913"/>
      <c r="AV56" s="913"/>
      <c r="AW56" s="913"/>
      <c r="AX56" s="913"/>
      <c r="AY56" s="913"/>
      <c r="AZ56" s="916"/>
      <c r="BA56" s="916"/>
      <c r="BB56" s="916"/>
      <c r="BC56" s="916"/>
      <c r="BD56" s="916"/>
      <c r="BE56" s="907"/>
      <c r="BF56" s="907"/>
      <c r="BG56" s="907"/>
      <c r="BH56" s="907"/>
      <c r="BI56" s="908"/>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2"/>
      <c r="R57" s="913"/>
      <c r="S57" s="913"/>
      <c r="T57" s="913"/>
      <c r="U57" s="913"/>
      <c r="V57" s="913"/>
      <c r="W57" s="913"/>
      <c r="X57" s="913"/>
      <c r="Y57" s="913"/>
      <c r="Z57" s="913"/>
      <c r="AA57" s="913"/>
      <c r="AB57" s="913"/>
      <c r="AC57" s="913"/>
      <c r="AD57" s="913"/>
      <c r="AE57" s="914"/>
      <c r="AF57" s="841"/>
      <c r="AG57" s="842"/>
      <c r="AH57" s="842"/>
      <c r="AI57" s="842"/>
      <c r="AJ57" s="843"/>
      <c r="AK57" s="915"/>
      <c r="AL57" s="913"/>
      <c r="AM57" s="913"/>
      <c r="AN57" s="913"/>
      <c r="AO57" s="913"/>
      <c r="AP57" s="913"/>
      <c r="AQ57" s="913"/>
      <c r="AR57" s="913"/>
      <c r="AS57" s="913"/>
      <c r="AT57" s="913"/>
      <c r="AU57" s="913"/>
      <c r="AV57" s="913"/>
      <c r="AW57" s="913"/>
      <c r="AX57" s="913"/>
      <c r="AY57" s="913"/>
      <c r="AZ57" s="916"/>
      <c r="BA57" s="916"/>
      <c r="BB57" s="916"/>
      <c r="BC57" s="916"/>
      <c r="BD57" s="916"/>
      <c r="BE57" s="907"/>
      <c r="BF57" s="907"/>
      <c r="BG57" s="907"/>
      <c r="BH57" s="907"/>
      <c r="BI57" s="908"/>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2"/>
      <c r="R58" s="913"/>
      <c r="S58" s="913"/>
      <c r="T58" s="913"/>
      <c r="U58" s="913"/>
      <c r="V58" s="913"/>
      <c r="W58" s="913"/>
      <c r="X58" s="913"/>
      <c r="Y58" s="913"/>
      <c r="Z58" s="913"/>
      <c r="AA58" s="913"/>
      <c r="AB58" s="913"/>
      <c r="AC58" s="913"/>
      <c r="AD58" s="913"/>
      <c r="AE58" s="914"/>
      <c r="AF58" s="841"/>
      <c r="AG58" s="842"/>
      <c r="AH58" s="842"/>
      <c r="AI58" s="842"/>
      <c r="AJ58" s="843"/>
      <c r="AK58" s="915"/>
      <c r="AL58" s="913"/>
      <c r="AM58" s="913"/>
      <c r="AN58" s="913"/>
      <c r="AO58" s="913"/>
      <c r="AP58" s="913"/>
      <c r="AQ58" s="913"/>
      <c r="AR58" s="913"/>
      <c r="AS58" s="913"/>
      <c r="AT58" s="913"/>
      <c r="AU58" s="913"/>
      <c r="AV58" s="913"/>
      <c r="AW58" s="913"/>
      <c r="AX58" s="913"/>
      <c r="AY58" s="913"/>
      <c r="AZ58" s="916"/>
      <c r="BA58" s="916"/>
      <c r="BB58" s="916"/>
      <c r="BC58" s="916"/>
      <c r="BD58" s="916"/>
      <c r="BE58" s="907"/>
      <c r="BF58" s="907"/>
      <c r="BG58" s="907"/>
      <c r="BH58" s="907"/>
      <c r="BI58" s="908"/>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2"/>
      <c r="R59" s="913"/>
      <c r="S59" s="913"/>
      <c r="T59" s="913"/>
      <c r="U59" s="913"/>
      <c r="V59" s="913"/>
      <c r="W59" s="913"/>
      <c r="X59" s="913"/>
      <c r="Y59" s="913"/>
      <c r="Z59" s="913"/>
      <c r="AA59" s="913"/>
      <c r="AB59" s="913"/>
      <c r="AC59" s="913"/>
      <c r="AD59" s="913"/>
      <c r="AE59" s="914"/>
      <c r="AF59" s="841"/>
      <c r="AG59" s="842"/>
      <c r="AH59" s="842"/>
      <c r="AI59" s="842"/>
      <c r="AJ59" s="843"/>
      <c r="AK59" s="915"/>
      <c r="AL59" s="913"/>
      <c r="AM59" s="913"/>
      <c r="AN59" s="913"/>
      <c r="AO59" s="913"/>
      <c r="AP59" s="913"/>
      <c r="AQ59" s="913"/>
      <c r="AR59" s="913"/>
      <c r="AS59" s="913"/>
      <c r="AT59" s="913"/>
      <c r="AU59" s="913"/>
      <c r="AV59" s="913"/>
      <c r="AW59" s="913"/>
      <c r="AX59" s="913"/>
      <c r="AY59" s="913"/>
      <c r="AZ59" s="916"/>
      <c r="BA59" s="916"/>
      <c r="BB59" s="916"/>
      <c r="BC59" s="916"/>
      <c r="BD59" s="916"/>
      <c r="BE59" s="907"/>
      <c r="BF59" s="907"/>
      <c r="BG59" s="907"/>
      <c r="BH59" s="907"/>
      <c r="BI59" s="908"/>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2"/>
      <c r="R60" s="913"/>
      <c r="S60" s="913"/>
      <c r="T60" s="913"/>
      <c r="U60" s="913"/>
      <c r="V60" s="913"/>
      <c r="W60" s="913"/>
      <c r="X60" s="913"/>
      <c r="Y60" s="913"/>
      <c r="Z60" s="913"/>
      <c r="AA60" s="913"/>
      <c r="AB60" s="913"/>
      <c r="AC60" s="913"/>
      <c r="AD60" s="913"/>
      <c r="AE60" s="914"/>
      <c r="AF60" s="841"/>
      <c r="AG60" s="842"/>
      <c r="AH60" s="842"/>
      <c r="AI60" s="842"/>
      <c r="AJ60" s="843"/>
      <c r="AK60" s="915"/>
      <c r="AL60" s="913"/>
      <c r="AM60" s="913"/>
      <c r="AN60" s="913"/>
      <c r="AO60" s="913"/>
      <c r="AP60" s="913"/>
      <c r="AQ60" s="913"/>
      <c r="AR60" s="913"/>
      <c r="AS60" s="913"/>
      <c r="AT60" s="913"/>
      <c r="AU60" s="913"/>
      <c r="AV60" s="913"/>
      <c r="AW60" s="913"/>
      <c r="AX60" s="913"/>
      <c r="AY60" s="913"/>
      <c r="AZ60" s="916"/>
      <c r="BA60" s="916"/>
      <c r="BB60" s="916"/>
      <c r="BC60" s="916"/>
      <c r="BD60" s="916"/>
      <c r="BE60" s="907"/>
      <c r="BF60" s="907"/>
      <c r="BG60" s="907"/>
      <c r="BH60" s="907"/>
      <c r="BI60" s="908"/>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2"/>
      <c r="R61" s="913"/>
      <c r="S61" s="913"/>
      <c r="T61" s="913"/>
      <c r="U61" s="913"/>
      <c r="V61" s="913"/>
      <c r="W61" s="913"/>
      <c r="X61" s="913"/>
      <c r="Y61" s="913"/>
      <c r="Z61" s="913"/>
      <c r="AA61" s="913"/>
      <c r="AB61" s="913"/>
      <c r="AC61" s="913"/>
      <c r="AD61" s="913"/>
      <c r="AE61" s="914"/>
      <c r="AF61" s="841"/>
      <c r="AG61" s="842"/>
      <c r="AH61" s="842"/>
      <c r="AI61" s="842"/>
      <c r="AJ61" s="843"/>
      <c r="AK61" s="915"/>
      <c r="AL61" s="913"/>
      <c r="AM61" s="913"/>
      <c r="AN61" s="913"/>
      <c r="AO61" s="913"/>
      <c r="AP61" s="913"/>
      <c r="AQ61" s="913"/>
      <c r="AR61" s="913"/>
      <c r="AS61" s="913"/>
      <c r="AT61" s="913"/>
      <c r="AU61" s="913"/>
      <c r="AV61" s="913"/>
      <c r="AW61" s="913"/>
      <c r="AX61" s="913"/>
      <c r="AY61" s="913"/>
      <c r="AZ61" s="916"/>
      <c r="BA61" s="916"/>
      <c r="BB61" s="916"/>
      <c r="BC61" s="916"/>
      <c r="BD61" s="916"/>
      <c r="BE61" s="907"/>
      <c r="BF61" s="907"/>
      <c r="BG61" s="907"/>
      <c r="BH61" s="907"/>
      <c r="BI61" s="908"/>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2"/>
      <c r="R62" s="913"/>
      <c r="S62" s="913"/>
      <c r="T62" s="913"/>
      <c r="U62" s="913"/>
      <c r="V62" s="913"/>
      <c r="W62" s="913"/>
      <c r="X62" s="913"/>
      <c r="Y62" s="913"/>
      <c r="Z62" s="913"/>
      <c r="AA62" s="913"/>
      <c r="AB62" s="913"/>
      <c r="AC62" s="913"/>
      <c r="AD62" s="913"/>
      <c r="AE62" s="914"/>
      <c r="AF62" s="841"/>
      <c r="AG62" s="842"/>
      <c r="AH62" s="842"/>
      <c r="AI62" s="842"/>
      <c r="AJ62" s="843"/>
      <c r="AK62" s="915"/>
      <c r="AL62" s="913"/>
      <c r="AM62" s="913"/>
      <c r="AN62" s="913"/>
      <c r="AO62" s="913"/>
      <c r="AP62" s="913"/>
      <c r="AQ62" s="913"/>
      <c r="AR62" s="913"/>
      <c r="AS62" s="913"/>
      <c r="AT62" s="913"/>
      <c r="AU62" s="913"/>
      <c r="AV62" s="913"/>
      <c r="AW62" s="913"/>
      <c r="AX62" s="913"/>
      <c r="AY62" s="913"/>
      <c r="AZ62" s="916"/>
      <c r="BA62" s="916"/>
      <c r="BB62" s="916"/>
      <c r="BC62" s="916"/>
      <c r="BD62" s="916"/>
      <c r="BE62" s="907"/>
      <c r="BF62" s="907"/>
      <c r="BG62" s="907"/>
      <c r="BH62" s="907"/>
      <c r="BI62" s="908"/>
      <c r="BJ62" s="924" t="s">
        <v>402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383</v>
      </c>
      <c r="B63" s="870" t="s">
        <v>403</v>
      </c>
      <c r="C63" s="871"/>
      <c r="D63" s="871"/>
      <c r="E63" s="871"/>
      <c r="F63" s="871"/>
      <c r="G63" s="871"/>
      <c r="H63" s="871"/>
      <c r="I63" s="871"/>
      <c r="J63" s="871"/>
      <c r="K63" s="871"/>
      <c r="L63" s="871"/>
      <c r="M63" s="871"/>
      <c r="N63" s="871"/>
      <c r="O63" s="871"/>
      <c r="P63" s="872"/>
      <c r="Q63" s="917"/>
      <c r="R63" s="918"/>
      <c r="S63" s="918"/>
      <c r="T63" s="918"/>
      <c r="U63" s="918"/>
      <c r="V63" s="918"/>
      <c r="W63" s="918"/>
      <c r="X63" s="918"/>
      <c r="Y63" s="918"/>
      <c r="Z63" s="918"/>
      <c r="AA63" s="918"/>
      <c r="AB63" s="918"/>
      <c r="AC63" s="918"/>
      <c r="AD63" s="918"/>
      <c r="AE63" s="919"/>
      <c r="AF63" s="920">
        <v>3971</v>
      </c>
      <c r="AG63" s="921"/>
      <c r="AH63" s="921"/>
      <c r="AI63" s="921"/>
      <c r="AJ63" s="922"/>
      <c r="AK63" s="923"/>
      <c r="AL63" s="918"/>
      <c r="AM63" s="918"/>
      <c r="AN63" s="918"/>
      <c r="AO63" s="918"/>
      <c r="AP63" s="921">
        <v>32518</v>
      </c>
      <c r="AQ63" s="921"/>
      <c r="AR63" s="921"/>
      <c r="AS63" s="921"/>
      <c r="AT63" s="921"/>
      <c r="AU63" s="921">
        <v>17950</v>
      </c>
      <c r="AV63" s="921"/>
      <c r="AW63" s="921"/>
      <c r="AX63" s="921"/>
      <c r="AY63" s="921"/>
      <c r="AZ63" s="925"/>
      <c r="BA63" s="925"/>
      <c r="BB63" s="925"/>
      <c r="BC63" s="925"/>
      <c r="BD63" s="925"/>
      <c r="BE63" s="926"/>
      <c r="BF63" s="926"/>
      <c r="BG63" s="926"/>
      <c r="BH63" s="926"/>
      <c r="BI63" s="927"/>
      <c r="BJ63" s="928" t="s">
        <v>404</v>
      </c>
      <c r="BK63" s="929"/>
      <c r="BL63" s="929"/>
      <c r="BM63" s="929"/>
      <c r="BN63" s="930"/>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406</v>
      </c>
      <c r="B66" s="821"/>
      <c r="C66" s="821"/>
      <c r="D66" s="821"/>
      <c r="E66" s="821"/>
      <c r="F66" s="821"/>
      <c r="G66" s="821"/>
      <c r="H66" s="821"/>
      <c r="I66" s="821"/>
      <c r="J66" s="821"/>
      <c r="K66" s="821"/>
      <c r="L66" s="821"/>
      <c r="M66" s="821"/>
      <c r="N66" s="821"/>
      <c r="O66" s="821"/>
      <c r="P66" s="822"/>
      <c r="Q66" s="797" t="s">
        <v>388</v>
      </c>
      <c r="R66" s="798"/>
      <c r="S66" s="798"/>
      <c r="T66" s="798"/>
      <c r="U66" s="799"/>
      <c r="V66" s="797" t="s">
        <v>407</v>
      </c>
      <c r="W66" s="798"/>
      <c r="X66" s="798"/>
      <c r="Y66" s="798"/>
      <c r="Z66" s="799"/>
      <c r="AA66" s="797" t="s">
        <v>408</v>
      </c>
      <c r="AB66" s="798"/>
      <c r="AC66" s="798"/>
      <c r="AD66" s="798"/>
      <c r="AE66" s="799"/>
      <c r="AF66" s="931" t="s">
        <v>391</v>
      </c>
      <c r="AG66" s="893"/>
      <c r="AH66" s="893"/>
      <c r="AI66" s="893"/>
      <c r="AJ66" s="932"/>
      <c r="AK66" s="797" t="s">
        <v>409</v>
      </c>
      <c r="AL66" s="821"/>
      <c r="AM66" s="821"/>
      <c r="AN66" s="821"/>
      <c r="AO66" s="822"/>
      <c r="AP66" s="797" t="s">
        <v>410</v>
      </c>
      <c r="AQ66" s="798"/>
      <c r="AR66" s="798"/>
      <c r="AS66" s="798"/>
      <c r="AT66" s="799"/>
      <c r="AU66" s="797" t="s">
        <v>411</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2"/>
      <c r="BT66" s="943"/>
      <c r="BU66" s="943"/>
      <c r="BV66" s="943"/>
      <c r="BW66" s="943"/>
      <c r="BX66" s="943"/>
      <c r="BY66" s="943"/>
      <c r="BZ66" s="943"/>
      <c r="CA66" s="943"/>
      <c r="CB66" s="943"/>
      <c r="CC66" s="943"/>
      <c r="CD66" s="943"/>
      <c r="CE66" s="943"/>
      <c r="CF66" s="943"/>
      <c r="CG66" s="944"/>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36"/>
      <c r="DW66" s="937"/>
      <c r="DX66" s="937"/>
      <c r="DY66" s="937"/>
      <c r="DZ66" s="938"/>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3"/>
      <c r="AG67" s="896"/>
      <c r="AH67" s="896"/>
      <c r="AI67" s="896"/>
      <c r="AJ67" s="934"/>
      <c r="AK67" s="935"/>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2"/>
      <c r="BT67" s="943"/>
      <c r="BU67" s="943"/>
      <c r="BV67" s="943"/>
      <c r="BW67" s="943"/>
      <c r="BX67" s="943"/>
      <c r="BY67" s="943"/>
      <c r="BZ67" s="943"/>
      <c r="CA67" s="943"/>
      <c r="CB67" s="943"/>
      <c r="CC67" s="943"/>
      <c r="CD67" s="943"/>
      <c r="CE67" s="943"/>
      <c r="CF67" s="943"/>
      <c r="CG67" s="944"/>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36"/>
      <c r="DW67" s="937"/>
      <c r="DX67" s="937"/>
      <c r="DY67" s="937"/>
      <c r="DZ67" s="938"/>
      <c r="EA67" s="246"/>
    </row>
    <row r="68" spans="1:131" s="247" customFormat="1" ht="26.25" customHeight="1" thickTop="1" x14ac:dyDescent="0.15">
      <c r="A68" s="258">
        <v>1</v>
      </c>
      <c r="B68" s="948" t="s">
        <v>578</v>
      </c>
      <c r="C68" s="949"/>
      <c r="D68" s="949"/>
      <c r="E68" s="949"/>
      <c r="F68" s="949"/>
      <c r="G68" s="949"/>
      <c r="H68" s="949"/>
      <c r="I68" s="949"/>
      <c r="J68" s="949"/>
      <c r="K68" s="949"/>
      <c r="L68" s="949"/>
      <c r="M68" s="949"/>
      <c r="N68" s="949"/>
      <c r="O68" s="949"/>
      <c r="P68" s="950"/>
      <c r="Q68" s="951">
        <v>139</v>
      </c>
      <c r="R68" s="945"/>
      <c r="S68" s="945"/>
      <c r="T68" s="945"/>
      <c r="U68" s="945"/>
      <c r="V68" s="945">
        <v>135</v>
      </c>
      <c r="W68" s="945"/>
      <c r="X68" s="945"/>
      <c r="Y68" s="945"/>
      <c r="Z68" s="945"/>
      <c r="AA68" s="945">
        <v>4</v>
      </c>
      <c r="AB68" s="945"/>
      <c r="AC68" s="945"/>
      <c r="AD68" s="945"/>
      <c r="AE68" s="945"/>
      <c r="AF68" s="945">
        <v>4</v>
      </c>
      <c r="AG68" s="945"/>
      <c r="AH68" s="945"/>
      <c r="AI68" s="945"/>
      <c r="AJ68" s="945"/>
      <c r="AK68" s="945" t="s">
        <v>511</v>
      </c>
      <c r="AL68" s="945"/>
      <c r="AM68" s="945"/>
      <c r="AN68" s="945"/>
      <c r="AO68" s="945"/>
      <c r="AP68" s="945" t="s">
        <v>511</v>
      </c>
      <c r="AQ68" s="945"/>
      <c r="AR68" s="945"/>
      <c r="AS68" s="945"/>
      <c r="AT68" s="945"/>
      <c r="AU68" s="945" t="s">
        <v>511</v>
      </c>
      <c r="AV68" s="945"/>
      <c r="AW68" s="945"/>
      <c r="AX68" s="945"/>
      <c r="AY68" s="945"/>
      <c r="AZ68" s="946"/>
      <c r="BA68" s="946"/>
      <c r="BB68" s="946"/>
      <c r="BC68" s="946"/>
      <c r="BD68" s="947"/>
      <c r="BE68" s="265"/>
      <c r="BF68" s="265"/>
      <c r="BG68" s="265"/>
      <c r="BH68" s="265"/>
      <c r="BI68" s="265"/>
      <c r="BJ68" s="265"/>
      <c r="BK68" s="265"/>
      <c r="BL68" s="265"/>
      <c r="BM68" s="265"/>
      <c r="BN68" s="265"/>
      <c r="BO68" s="265"/>
      <c r="BP68" s="265"/>
      <c r="BQ68" s="262">
        <v>62</v>
      </c>
      <c r="BR68" s="267"/>
      <c r="BS68" s="942"/>
      <c r="BT68" s="943"/>
      <c r="BU68" s="943"/>
      <c r="BV68" s="943"/>
      <c r="BW68" s="943"/>
      <c r="BX68" s="943"/>
      <c r="BY68" s="943"/>
      <c r="BZ68" s="943"/>
      <c r="CA68" s="943"/>
      <c r="CB68" s="943"/>
      <c r="CC68" s="943"/>
      <c r="CD68" s="943"/>
      <c r="CE68" s="943"/>
      <c r="CF68" s="943"/>
      <c r="CG68" s="944"/>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36"/>
      <c r="DW68" s="937"/>
      <c r="DX68" s="937"/>
      <c r="DY68" s="937"/>
      <c r="DZ68" s="938"/>
      <c r="EA68" s="246"/>
    </row>
    <row r="69" spans="1:131" s="247" customFormat="1" ht="26.25" customHeight="1" x14ac:dyDescent="0.15">
      <c r="A69" s="261">
        <v>2</v>
      </c>
      <c r="B69" s="952" t="s">
        <v>579</v>
      </c>
      <c r="C69" s="953"/>
      <c r="D69" s="953"/>
      <c r="E69" s="953"/>
      <c r="F69" s="953"/>
      <c r="G69" s="953"/>
      <c r="H69" s="953"/>
      <c r="I69" s="953"/>
      <c r="J69" s="953"/>
      <c r="K69" s="953"/>
      <c r="L69" s="953"/>
      <c r="M69" s="953"/>
      <c r="N69" s="953"/>
      <c r="O69" s="953"/>
      <c r="P69" s="954"/>
      <c r="Q69" s="955">
        <v>194</v>
      </c>
      <c r="R69" s="910"/>
      <c r="S69" s="910"/>
      <c r="T69" s="910"/>
      <c r="U69" s="910"/>
      <c r="V69" s="910">
        <v>179</v>
      </c>
      <c r="W69" s="910"/>
      <c r="X69" s="910"/>
      <c r="Y69" s="910"/>
      <c r="Z69" s="910"/>
      <c r="AA69" s="910">
        <v>16</v>
      </c>
      <c r="AB69" s="910"/>
      <c r="AC69" s="910"/>
      <c r="AD69" s="910"/>
      <c r="AE69" s="910"/>
      <c r="AF69" s="910">
        <v>16</v>
      </c>
      <c r="AG69" s="910"/>
      <c r="AH69" s="910"/>
      <c r="AI69" s="910"/>
      <c r="AJ69" s="910"/>
      <c r="AK69" s="910" t="s">
        <v>511</v>
      </c>
      <c r="AL69" s="910"/>
      <c r="AM69" s="910"/>
      <c r="AN69" s="910"/>
      <c r="AO69" s="910"/>
      <c r="AP69" s="910" t="s">
        <v>511</v>
      </c>
      <c r="AQ69" s="910"/>
      <c r="AR69" s="910"/>
      <c r="AS69" s="910"/>
      <c r="AT69" s="910"/>
      <c r="AU69" s="910" t="s">
        <v>511</v>
      </c>
      <c r="AV69" s="910"/>
      <c r="AW69" s="910"/>
      <c r="AX69" s="910"/>
      <c r="AY69" s="910"/>
      <c r="AZ69" s="956"/>
      <c r="BA69" s="956"/>
      <c r="BB69" s="956"/>
      <c r="BC69" s="956"/>
      <c r="BD69" s="957"/>
      <c r="BE69" s="265"/>
      <c r="BF69" s="265"/>
      <c r="BG69" s="265"/>
      <c r="BH69" s="265"/>
      <c r="BI69" s="265"/>
      <c r="BJ69" s="265"/>
      <c r="BK69" s="265"/>
      <c r="BL69" s="265"/>
      <c r="BM69" s="265"/>
      <c r="BN69" s="265"/>
      <c r="BO69" s="265"/>
      <c r="BP69" s="265"/>
      <c r="BQ69" s="262">
        <v>63</v>
      </c>
      <c r="BR69" s="267"/>
      <c r="BS69" s="942"/>
      <c r="BT69" s="943"/>
      <c r="BU69" s="943"/>
      <c r="BV69" s="943"/>
      <c r="BW69" s="943"/>
      <c r="BX69" s="943"/>
      <c r="BY69" s="943"/>
      <c r="BZ69" s="943"/>
      <c r="CA69" s="943"/>
      <c r="CB69" s="943"/>
      <c r="CC69" s="943"/>
      <c r="CD69" s="943"/>
      <c r="CE69" s="943"/>
      <c r="CF69" s="943"/>
      <c r="CG69" s="944"/>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36"/>
      <c r="DW69" s="937"/>
      <c r="DX69" s="937"/>
      <c r="DY69" s="937"/>
      <c r="DZ69" s="938"/>
      <c r="EA69" s="246"/>
    </row>
    <row r="70" spans="1:131" s="247" customFormat="1" ht="26.25" customHeight="1" x14ac:dyDescent="0.15">
      <c r="A70" s="261">
        <v>3</v>
      </c>
      <c r="B70" s="952" t="s">
        <v>580</v>
      </c>
      <c r="C70" s="953"/>
      <c r="D70" s="953"/>
      <c r="E70" s="953"/>
      <c r="F70" s="953"/>
      <c r="G70" s="953"/>
      <c r="H70" s="953"/>
      <c r="I70" s="953"/>
      <c r="J70" s="953"/>
      <c r="K70" s="953"/>
      <c r="L70" s="953"/>
      <c r="M70" s="953"/>
      <c r="N70" s="953"/>
      <c r="O70" s="953"/>
      <c r="P70" s="954"/>
      <c r="Q70" s="955">
        <v>1167375</v>
      </c>
      <c r="R70" s="910"/>
      <c r="S70" s="910"/>
      <c r="T70" s="910"/>
      <c r="U70" s="910"/>
      <c r="V70" s="910">
        <v>1136425</v>
      </c>
      <c r="W70" s="910"/>
      <c r="X70" s="910"/>
      <c r="Y70" s="910"/>
      <c r="Z70" s="910"/>
      <c r="AA70" s="910">
        <v>30950</v>
      </c>
      <c r="AB70" s="910"/>
      <c r="AC70" s="910"/>
      <c r="AD70" s="910"/>
      <c r="AE70" s="910"/>
      <c r="AF70" s="910">
        <v>30950</v>
      </c>
      <c r="AG70" s="910"/>
      <c r="AH70" s="910"/>
      <c r="AI70" s="910"/>
      <c r="AJ70" s="910"/>
      <c r="AK70" s="910">
        <v>7000</v>
      </c>
      <c r="AL70" s="910"/>
      <c r="AM70" s="910"/>
      <c r="AN70" s="910"/>
      <c r="AO70" s="910"/>
      <c r="AP70" s="910" t="s">
        <v>511</v>
      </c>
      <c r="AQ70" s="910"/>
      <c r="AR70" s="910"/>
      <c r="AS70" s="910"/>
      <c r="AT70" s="910"/>
      <c r="AU70" s="910" t="s">
        <v>511</v>
      </c>
      <c r="AV70" s="910"/>
      <c r="AW70" s="910"/>
      <c r="AX70" s="910"/>
      <c r="AY70" s="910"/>
      <c r="AZ70" s="956"/>
      <c r="BA70" s="956"/>
      <c r="BB70" s="956"/>
      <c r="BC70" s="956"/>
      <c r="BD70" s="957"/>
      <c r="BE70" s="265"/>
      <c r="BF70" s="265"/>
      <c r="BG70" s="265"/>
      <c r="BH70" s="265"/>
      <c r="BI70" s="265"/>
      <c r="BJ70" s="265"/>
      <c r="BK70" s="265"/>
      <c r="BL70" s="265"/>
      <c r="BM70" s="265"/>
      <c r="BN70" s="265"/>
      <c r="BO70" s="265"/>
      <c r="BP70" s="265"/>
      <c r="BQ70" s="262">
        <v>64</v>
      </c>
      <c r="BR70" s="267"/>
      <c r="BS70" s="942"/>
      <c r="BT70" s="943"/>
      <c r="BU70" s="943"/>
      <c r="BV70" s="943"/>
      <c r="BW70" s="943"/>
      <c r="BX70" s="943"/>
      <c r="BY70" s="943"/>
      <c r="BZ70" s="943"/>
      <c r="CA70" s="943"/>
      <c r="CB70" s="943"/>
      <c r="CC70" s="943"/>
      <c r="CD70" s="943"/>
      <c r="CE70" s="943"/>
      <c r="CF70" s="943"/>
      <c r="CG70" s="944"/>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36"/>
      <c r="DW70" s="937"/>
      <c r="DX70" s="937"/>
      <c r="DY70" s="937"/>
      <c r="DZ70" s="938"/>
      <c r="EA70" s="246"/>
    </row>
    <row r="71" spans="1:131" s="247" customFormat="1" ht="26.25" customHeight="1" x14ac:dyDescent="0.15">
      <c r="A71" s="261">
        <v>4</v>
      </c>
      <c r="B71" s="952" t="s">
        <v>581</v>
      </c>
      <c r="C71" s="953"/>
      <c r="D71" s="953"/>
      <c r="E71" s="953"/>
      <c r="F71" s="953"/>
      <c r="G71" s="953"/>
      <c r="H71" s="953"/>
      <c r="I71" s="953"/>
      <c r="J71" s="953"/>
      <c r="K71" s="953"/>
      <c r="L71" s="953"/>
      <c r="M71" s="953"/>
      <c r="N71" s="953"/>
      <c r="O71" s="953"/>
      <c r="P71" s="954"/>
      <c r="Q71" s="955">
        <v>39841</v>
      </c>
      <c r="R71" s="910"/>
      <c r="S71" s="910"/>
      <c r="T71" s="910"/>
      <c r="U71" s="910"/>
      <c r="V71" s="910">
        <v>33505</v>
      </c>
      <c r="W71" s="910"/>
      <c r="X71" s="910"/>
      <c r="Y71" s="910"/>
      <c r="Z71" s="910"/>
      <c r="AA71" s="910">
        <v>6336</v>
      </c>
      <c r="AB71" s="910"/>
      <c r="AC71" s="910"/>
      <c r="AD71" s="910"/>
      <c r="AE71" s="910"/>
      <c r="AF71" s="910">
        <v>18410</v>
      </c>
      <c r="AG71" s="910"/>
      <c r="AH71" s="910"/>
      <c r="AI71" s="910"/>
      <c r="AJ71" s="910"/>
      <c r="AK71" s="910" t="s">
        <v>511</v>
      </c>
      <c r="AL71" s="910"/>
      <c r="AM71" s="910"/>
      <c r="AN71" s="910"/>
      <c r="AO71" s="910"/>
      <c r="AP71" s="910">
        <v>124747</v>
      </c>
      <c r="AQ71" s="910"/>
      <c r="AR71" s="910"/>
      <c r="AS71" s="910"/>
      <c r="AT71" s="910"/>
      <c r="AU71" s="910" t="s">
        <v>511</v>
      </c>
      <c r="AV71" s="910"/>
      <c r="AW71" s="910"/>
      <c r="AX71" s="910"/>
      <c r="AY71" s="910"/>
      <c r="AZ71" s="956"/>
      <c r="BA71" s="956"/>
      <c r="BB71" s="956"/>
      <c r="BC71" s="956"/>
      <c r="BD71" s="957"/>
      <c r="BE71" s="265"/>
      <c r="BF71" s="265"/>
      <c r="BG71" s="265"/>
      <c r="BH71" s="265"/>
      <c r="BI71" s="265"/>
      <c r="BJ71" s="265"/>
      <c r="BK71" s="265"/>
      <c r="BL71" s="265"/>
      <c r="BM71" s="265"/>
      <c r="BN71" s="265"/>
      <c r="BO71" s="265"/>
      <c r="BP71" s="265"/>
      <c r="BQ71" s="262">
        <v>65</v>
      </c>
      <c r="BR71" s="267"/>
      <c r="BS71" s="942"/>
      <c r="BT71" s="943"/>
      <c r="BU71" s="943"/>
      <c r="BV71" s="943"/>
      <c r="BW71" s="943"/>
      <c r="BX71" s="943"/>
      <c r="BY71" s="943"/>
      <c r="BZ71" s="943"/>
      <c r="CA71" s="943"/>
      <c r="CB71" s="943"/>
      <c r="CC71" s="943"/>
      <c r="CD71" s="943"/>
      <c r="CE71" s="943"/>
      <c r="CF71" s="943"/>
      <c r="CG71" s="944"/>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36"/>
      <c r="DW71" s="937"/>
      <c r="DX71" s="937"/>
      <c r="DY71" s="937"/>
      <c r="DZ71" s="938"/>
      <c r="EA71" s="246"/>
    </row>
    <row r="72" spans="1:131" s="247" customFormat="1" ht="26.25" customHeight="1" x14ac:dyDescent="0.15">
      <c r="A72" s="261">
        <v>5</v>
      </c>
      <c r="B72" s="952" t="s">
        <v>582</v>
      </c>
      <c r="C72" s="953"/>
      <c r="D72" s="953"/>
      <c r="E72" s="953"/>
      <c r="F72" s="953"/>
      <c r="G72" s="953"/>
      <c r="H72" s="953"/>
      <c r="I72" s="953"/>
      <c r="J72" s="953"/>
      <c r="K72" s="953"/>
      <c r="L72" s="953"/>
      <c r="M72" s="953"/>
      <c r="N72" s="953"/>
      <c r="O72" s="953"/>
      <c r="P72" s="954"/>
      <c r="Q72" s="955">
        <v>7860</v>
      </c>
      <c r="R72" s="910"/>
      <c r="S72" s="910"/>
      <c r="T72" s="910"/>
      <c r="U72" s="910"/>
      <c r="V72" s="910">
        <v>5951</v>
      </c>
      <c r="W72" s="910"/>
      <c r="X72" s="910"/>
      <c r="Y72" s="910"/>
      <c r="Z72" s="910"/>
      <c r="AA72" s="910">
        <v>1909</v>
      </c>
      <c r="AB72" s="910"/>
      <c r="AC72" s="910"/>
      <c r="AD72" s="910"/>
      <c r="AE72" s="910"/>
      <c r="AF72" s="910">
        <v>17771</v>
      </c>
      <c r="AG72" s="910"/>
      <c r="AH72" s="910"/>
      <c r="AI72" s="910"/>
      <c r="AJ72" s="910"/>
      <c r="AK72" s="910" t="s">
        <v>511</v>
      </c>
      <c r="AL72" s="910"/>
      <c r="AM72" s="910"/>
      <c r="AN72" s="910"/>
      <c r="AO72" s="910"/>
      <c r="AP72" s="910">
        <v>15061</v>
      </c>
      <c r="AQ72" s="910"/>
      <c r="AR72" s="910"/>
      <c r="AS72" s="910"/>
      <c r="AT72" s="910"/>
      <c r="AU72" s="910" t="s">
        <v>511</v>
      </c>
      <c r="AV72" s="910"/>
      <c r="AW72" s="910"/>
      <c r="AX72" s="910"/>
      <c r="AY72" s="910"/>
      <c r="AZ72" s="956"/>
      <c r="BA72" s="956"/>
      <c r="BB72" s="956"/>
      <c r="BC72" s="956"/>
      <c r="BD72" s="957"/>
      <c r="BE72" s="265"/>
      <c r="BF72" s="265"/>
      <c r="BG72" s="265"/>
      <c r="BH72" s="265"/>
      <c r="BI72" s="265"/>
      <c r="BJ72" s="265"/>
      <c r="BK72" s="265"/>
      <c r="BL72" s="265"/>
      <c r="BM72" s="265"/>
      <c r="BN72" s="265"/>
      <c r="BO72" s="265"/>
      <c r="BP72" s="265"/>
      <c r="BQ72" s="262">
        <v>66</v>
      </c>
      <c r="BR72" s="267"/>
      <c r="BS72" s="942"/>
      <c r="BT72" s="943"/>
      <c r="BU72" s="943"/>
      <c r="BV72" s="943"/>
      <c r="BW72" s="943"/>
      <c r="BX72" s="943"/>
      <c r="BY72" s="943"/>
      <c r="BZ72" s="943"/>
      <c r="CA72" s="943"/>
      <c r="CB72" s="943"/>
      <c r="CC72" s="943"/>
      <c r="CD72" s="943"/>
      <c r="CE72" s="943"/>
      <c r="CF72" s="943"/>
      <c r="CG72" s="944"/>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36"/>
      <c r="DW72" s="937"/>
      <c r="DX72" s="937"/>
      <c r="DY72" s="937"/>
      <c r="DZ72" s="938"/>
      <c r="EA72" s="246"/>
    </row>
    <row r="73" spans="1:131" s="247" customFormat="1" ht="26.25" customHeight="1" x14ac:dyDescent="0.15">
      <c r="A73" s="261">
        <v>6</v>
      </c>
      <c r="B73" s="952"/>
      <c r="C73" s="953"/>
      <c r="D73" s="953"/>
      <c r="E73" s="953"/>
      <c r="F73" s="953"/>
      <c r="G73" s="953"/>
      <c r="H73" s="953"/>
      <c r="I73" s="953"/>
      <c r="J73" s="953"/>
      <c r="K73" s="953"/>
      <c r="L73" s="953"/>
      <c r="M73" s="953"/>
      <c r="N73" s="953"/>
      <c r="O73" s="953"/>
      <c r="P73" s="954"/>
      <c r="Q73" s="955"/>
      <c r="R73" s="910"/>
      <c r="S73" s="910"/>
      <c r="T73" s="910"/>
      <c r="U73" s="910"/>
      <c r="V73" s="910"/>
      <c r="W73" s="910"/>
      <c r="X73" s="910"/>
      <c r="Y73" s="910"/>
      <c r="Z73" s="910"/>
      <c r="AA73" s="910"/>
      <c r="AB73" s="910"/>
      <c r="AC73" s="910"/>
      <c r="AD73" s="910"/>
      <c r="AE73" s="910"/>
      <c r="AF73" s="910"/>
      <c r="AG73" s="910"/>
      <c r="AH73" s="910"/>
      <c r="AI73" s="910"/>
      <c r="AJ73" s="910"/>
      <c r="AK73" s="910"/>
      <c r="AL73" s="910"/>
      <c r="AM73" s="910"/>
      <c r="AN73" s="910"/>
      <c r="AO73" s="910"/>
      <c r="AP73" s="910"/>
      <c r="AQ73" s="910"/>
      <c r="AR73" s="910"/>
      <c r="AS73" s="910"/>
      <c r="AT73" s="910"/>
      <c r="AU73" s="910"/>
      <c r="AV73" s="910"/>
      <c r="AW73" s="910"/>
      <c r="AX73" s="910"/>
      <c r="AY73" s="910"/>
      <c r="AZ73" s="956"/>
      <c r="BA73" s="956"/>
      <c r="BB73" s="956"/>
      <c r="BC73" s="956"/>
      <c r="BD73" s="957"/>
      <c r="BE73" s="265"/>
      <c r="BF73" s="265"/>
      <c r="BG73" s="265"/>
      <c r="BH73" s="265"/>
      <c r="BI73" s="265"/>
      <c r="BJ73" s="265"/>
      <c r="BK73" s="265"/>
      <c r="BL73" s="265"/>
      <c r="BM73" s="265"/>
      <c r="BN73" s="265"/>
      <c r="BO73" s="265"/>
      <c r="BP73" s="265"/>
      <c r="BQ73" s="262">
        <v>67</v>
      </c>
      <c r="BR73" s="267"/>
      <c r="BS73" s="942"/>
      <c r="BT73" s="943"/>
      <c r="BU73" s="943"/>
      <c r="BV73" s="943"/>
      <c r="BW73" s="943"/>
      <c r="BX73" s="943"/>
      <c r="BY73" s="943"/>
      <c r="BZ73" s="943"/>
      <c r="CA73" s="943"/>
      <c r="CB73" s="943"/>
      <c r="CC73" s="943"/>
      <c r="CD73" s="943"/>
      <c r="CE73" s="943"/>
      <c r="CF73" s="943"/>
      <c r="CG73" s="944"/>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36"/>
      <c r="DW73" s="937"/>
      <c r="DX73" s="937"/>
      <c r="DY73" s="937"/>
      <c r="DZ73" s="938"/>
      <c r="EA73" s="246"/>
    </row>
    <row r="74" spans="1:131" s="247" customFormat="1" ht="26.25" customHeight="1" x14ac:dyDescent="0.15">
      <c r="A74" s="261">
        <v>7</v>
      </c>
      <c r="B74" s="952"/>
      <c r="C74" s="953"/>
      <c r="D74" s="953"/>
      <c r="E74" s="953"/>
      <c r="F74" s="953"/>
      <c r="G74" s="953"/>
      <c r="H74" s="953"/>
      <c r="I74" s="953"/>
      <c r="J74" s="953"/>
      <c r="K74" s="953"/>
      <c r="L74" s="953"/>
      <c r="M74" s="953"/>
      <c r="N74" s="953"/>
      <c r="O74" s="953"/>
      <c r="P74" s="954"/>
      <c r="Q74" s="955"/>
      <c r="R74" s="910"/>
      <c r="S74" s="910"/>
      <c r="T74" s="910"/>
      <c r="U74" s="910"/>
      <c r="V74" s="910"/>
      <c r="W74" s="910"/>
      <c r="X74" s="910"/>
      <c r="Y74" s="910"/>
      <c r="Z74" s="910"/>
      <c r="AA74" s="910"/>
      <c r="AB74" s="910"/>
      <c r="AC74" s="910"/>
      <c r="AD74" s="910"/>
      <c r="AE74" s="910"/>
      <c r="AF74" s="910"/>
      <c r="AG74" s="910"/>
      <c r="AH74" s="910"/>
      <c r="AI74" s="910"/>
      <c r="AJ74" s="910"/>
      <c r="AK74" s="910"/>
      <c r="AL74" s="910"/>
      <c r="AM74" s="910"/>
      <c r="AN74" s="910"/>
      <c r="AO74" s="910"/>
      <c r="AP74" s="910"/>
      <c r="AQ74" s="910"/>
      <c r="AR74" s="910"/>
      <c r="AS74" s="910"/>
      <c r="AT74" s="910"/>
      <c r="AU74" s="910"/>
      <c r="AV74" s="910"/>
      <c r="AW74" s="910"/>
      <c r="AX74" s="910"/>
      <c r="AY74" s="910"/>
      <c r="AZ74" s="956"/>
      <c r="BA74" s="956"/>
      <c r="BB74" s="956"/>
      <c r="BC74" s="956"/>
      <c r="BD74" s="957"/>
      <c r="BE74" s="265"/>
      <c r="BF74" s="265"/>
      <c r="BG74" s="265"/>
      <c r="BH74" s="265"/>
      <c r="BI74" s="265"/>
      <c r="BJ74" s="265"/>
      <c r="BK74" s="265"/>
      <c r="BL74" s="265"/>
      <c r="BM74" s="265"/>
      <c r="BN74" s="265"/>
      <c r="BO74" s="265"/>
      <c r="BP74" s="265"/>
      <c r="BQ74" s="262">
        <v>68</v>
      </c>
      <c r="BR74" s="267"/>
      <c r="BS74" s="942"/>
      <c r="BT74" s="943"/>
      <c r="BU74" s="943"/>
      <c r="BV74" s="943"/>
      <c r="BW74" s="943"/>
      <c r="BX74" s="943"/>
      <c r="BY74" s="943"/>
      <c r="BZ74" s="943"/>
      <c r="CA74" s="943"/>
      <c r="CB74" s="943"/>
      <c r="CC74" s="943"/>
      <c r="CD74" s="943"/>
      <c r="CE74" s="943"/>
      <c r="CF74" s="943"/>
      <c r="CG74" s="944"/>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36"/>
      <c r="DW74" s="937"/>
      <c r="DX74" s="937"/>
      <c r="DY74" s="937"/>
      <c r="DZ74" s="938"/>
      <c r="EA74" s="246"/>
    </row>
    <row r="75" spans="1:131" s="247" customFormat="1" ht="26.25" customHeight="1" x14ac:dyDescent="0.15">
      <c r="A75" s="261">
        <v>8</v>
      </c>
      <c r="B75" s="952"/>
      <c r="C75" s="953"/>
      <c r="D75" s="953"/>
      <c r="E75" s="953"/>
      <c r="F75" s="953"/>
      <c r="G75" s="953"/>
      <c r="H75" s="953"/>
      <c r="I75" s="953"/>
      <c r="J75" s="953"/>
      <c r="K75" s="953"/>
      <c r="L75" s="953"/>
      <c r="M75" s="953"/>
      <c r="N75" s="953"/>
      <c r="O75" s="953"/>
      <c r="P75" s="954"/>
      <c r="Q75" s="958"/>
      <c r="R75" s="959"/>
      <c r="S75" s="959"/>
      <c r="T75" s="959"/>
      <c r="U75" s="909"/>
      <c r="V75" s="960"/>
      <c r="W75" s="959"/>
      <c r="X75" s="959"/>
      <c r="Y75" s="959"/>
      <c r="Z75" s="909"/>
      <c r="AA75" s="960"/>
      <c r="AB75" s="959"/>
      <c r="AC75" s="959"/>
      <c r="AD75" s="959"/>
      <c r="AE75" s="909"/>
      <c r="AF75" s="960"/>
      <c r="AG75" s="959"/>
      <c r="AH75" s="959"/>
      <c r="AI75" s="959"/>
      <c r="AJ75" s="909"/>
      <c r="AK75" s="960"/>
      <c r="AL75" s="959"/>
      <c r="AM75" s="959"/>
      <c r="AN75" s="959"/>
      <c r="AO75" s="909"/>
      <c r="AP75" s="960"/>
      <c r="AQ75" s="959"/>
      <c r="AR75" s="959"/>
      <c r="AS75" s="959"/>
      <c r="AT75" s="909"/>
      <c r="AU75" s="960"/>
      <c r="AV75" s="959"/>
      <c r="AW75" s="959"/>
      <c r="AX75" s="959"/>
      <c r="AY75" s="909"/>
      <c r="AZ75" s="956"/>
      <c r="BA75" s="956"/>
      <c r="BB75" s="956"/>
      <c r="BC75" s="956"/>
      <c r="BD75" s="957"/>
      <c r="BE75" s="265"/>
      <c r="BF75" s="265"/>
      <c r="BG75" s="265"/>
      <c r="BH75" s="265"/>
      <c r="BI75" s="265"/>
      <c r="BJ75" s="265"/>
      <c r="BK75" s="265"/>
      <c r="BL75" s="265"/>
      <c r="BM75" s="265"/>
      <c r="BN75" s="265"/>
      <c r="BO75" s="265"/>
      <c r="BP75" s="265"/>
      <c r="BQ75" s="262">
        <v>69</v>
      </c>
      <c r="BR75" s="267"/>
      <c r="BS75" s="942"/>
      <c r="BT75" s="943"/>
      <c r="BU75" s="943"/>
      <c r="BV75" s="943"/>
      <c r="BW75" s="943"/>
      <c r="BX75" s="943"/>
      <c r="BY75" s="943"/>
      <c r="BZ75" s="943"/>
      <c r="CA75" s="943"/>
      <c r="CB75" s="943"/>
      <c r="CC75" s="943"/>
      <c r="CD75" s="943"/>
      <c r="CE75" s="943"/>
      <c r="CF75" s="943"/>
      <c r="CG75" s="944"/>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36"/>
      <c r="DW75" s="937"/>
      <c r="DX75" s="937"/>
      <c r="DY75" s="937"/>
      <c r="DZ75" s="938"/>
      <c r="EA75" s="246"/>
    </row>
    <row r="76" spans="1:131" s="247" customFormat="1" ht="26.25" customHeight="1" x14ac:dyDescent="0.15">
      <c r="A76" s="261">
        <v>9</v>
      </c>
      <c r="B76" s="952"/>
      <c r="C76" s="953"/>
      <c r="D76" s="953"/>
      <c r="E76" s="953"/>
      <c r="F76" s="953"/>
      <c r="G76" s="953"/>
      <c r="H76" s="953"/>
      <c r="I76" s="953"/>
      <c r="J76" s="953"/>
      <c r="K76" s="953"/>
      <c r="L76" s="953"/>
      <c r="M76" s="953"/>
      <c r="N76" s="953"/>
      <c r="O76" s="953"/>
      <c r="P76" s="954"/>
      <c r="Q76" s="958"/>
      <c r="R76" s="959"/>
      <c r="S76" s="959"/>
      <c r="T76" s="959"/>
      <c r="U76" s="909"/>
      <c r="V76" s="960"/>
      <c r="W76" s="959"/>
      <c r="X76" s="959"/>
      <c r="Y76" s="959"/>
      <c r="Z76" s="909"/>
      <c r="AA76" s="960"/>
      <c r="AB76" s="959"/>
      <c r="AC76" s="959"/>
      <c r="AD76" s="959"/>
      <c r="AE76" s="909"/>
      <c r="AF76" s="960"/>
      <c r="AG76" s="959"/>
      <c r="AH76" s="959"/>
      <c r="AI76" s="959"/>
      <c r="AJ76" s="909"/>
      <c r="AK76" s="960"/>
      <c r="AL76" s="959"/>
      <c r="AM76" s="959"/>
      <c r="AN76" s="959"/>
      <c r="AO76" s="909"/>
      <c r="AP76" s="960"/>
      <c r="AQ76" s="959"/>
      <c r="AR76" s="959"/>
      <c r="AS76" s="959"/>
      <c r="AT76" s="909"/>
      <c r="AU76" s="960"/>
      <c r="AV76" s="959"/>
      <c r="AW76" s="959"/>
      <c r="AX76" s="959"/>
      <c r="AY76" s="909"/>
      <c r="AZ76" s="956"/>
      <c r="BA76" s="956"/>
      <c r="BB76" s="956"/>
      <c r="BC76" s="956"/>
      <c r="BD76" s="957"/>
      <c r="BE76" s="265"/>
      <c r="BF76" s="265"/>
      <c r="BG76" s="265"/>
      <c r="BH76" s="265"/>
      <c r="BI76" s="265"/>
      <c r="BJ76" s="265"/>
      <c r="BK76" s="265"/>
      <c r="BL76" s="265"/>
      <c r="BM76" s="265"/>
      <c r="BN76" s="265"/>
      <c r="BO76" s="265"/>
      <c r="BP76" s="265"/>
      <c r="BQ76" s="262">
        <v>70</v>
      </c>
      <c r="BR76" s="267"/>
      <c r="BS76" s="942"/>
      <c r="BT76" s="943"/>
      <c r="BU76" s="943"/>
      <c r="BV76" s="943"/>
      <c r="BW76" s="943"/>
      <c r="BX76" s="943"/>
      <c r="BY76" s="943"/>
      <c r="BZ76" s="943"/>
      <c r="CA76" s="943"/>
      <c r="CB76" s="943"/>
      <c r="CC76" s="943"/>
      <c r="CD76" s="943"/>
      <c r="CE76" s="943"/>
      <c r="CF76" s="943"/>
      <c r="CG76" s="944"/>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36"/>
      <c r="DW76" s="937"/>
      <c r="DX76" s="937"/>
      <c r="DY76" s="937"/>
      <c r="DZ76" s="938"/>
      <c r="EA76" s="246"/>
    </row>
    <row r="77" spans="1:131" s="247" customFormat="1" ht="26.25" customHeight="1" x14ac:dyDescent="0.15">
      <c r="A77" s="261">
        <v>10</v>
      </c>
      <c r="B77" s="952"/>
      <c r="C77" s="953"/>
      <c r="D77" s="953"/>
      <c r="E77" s="953"/>
      <c r="F77" s="953"/>
      <c r="G77" s="953"/>
      <c r="H77" s="953"/>
      <c r="I77" s="953"/>
      <c r="J77" s="953"/>
      <c r="K77" s="953"/>
      <c r="L77" s="953"/>
      <c r="M77" s="953"/>
      <c r="N77" s="953"/>
      <c r="O77" s="953"/>
      <c r="P77" s="954"/>
      <c r="Q77" s="958"/>
      <c r="R77" s="959"/>
      <c r="S77" s="959"/>
      <c r="T77" s="959"/>
      <c r="U77" s="909"/>
      <c r="V77" s="960"/>
      <c r="W77" s="959"/>
      <c r="X77" s="959"/>
      <c r="Y77" s="959"/>
      <c r="Z77" s="909"/>
      <c r="AA77" s="960"/>
      <c r="AB77" s="959"/>
      <c r="AC77" s="959"/>
      <c r="AD77" s="959"/>
      <c r="AE77" s="909"/>
      <c r="AF77" s="960"/>
      <c r="AG77" s="959"/>
      <c r="AH77" s="959"/>
      <c r="AI77" s="959"/>
      <c r="AJ77" s="909"/>
      <c r="AK77" s="960"/>
      <c r="AL77" s="959"/>
      <c r="AM77" s="959"/>
      <c r="AN77" s="959"/>
      <c r="AO77" s="909"/>
      <c r="AP77" s="960"/>
      <c r="AQ77" s="959"/>
      <c r="AR77" s="959"/>
      <c r="AS77" s="959"/>
      <c r="AT77" s="909"/>
      <c r="AU77" s="960"/>
      <c r="AV77" s="959"/>
      <c r="AW77" s="959"/>
      <c r="AX77" s="959"/>
      <c r="AY77" s="909"/>
      <c r="AZ77" s="956"/>
      <c r="BA77" s="956"/>
      <c r="BB77" s="956"/>
      <c r="BC77" s="956"/>
      <c r="BD77" s="957"/>
      <c r="BE77" s="265"/>
      <c r="BF77" s="265"/>
      <c r="BG77" s="265"/>
      <c r="BH77" s="265"/>
      <c r="BI77" s="265"/>
      <c r="BJ77" s="265"/>
      <c r="BK77" s="265"/>
      <c r="BL77" s="265"/>
      <c r="BM77" s="265"/>
      <c r="BN77" s="265"/>
      <c r="BO77" s="265"/>
      <c r="BP77" s="265"/>
      <c r="BQ77" s="262">
        <v>71</v>
      </c>
      <c r="BR77" s="267"/>
      <c r="BS77" s="942"/>
      <c r="BT77" s="943"/>
      <c r="BU77" s="943"/>
      <c r="BV77" s="943"/>
      <c r="BW77" s="943"/>
      <c r="BX77" s="943"/>
      <c r="BY77" s="943"/>
      <c r="BZ77" s="943"/>
      <c r="CA77" s="943"/>
      <c r="CB77" s="943"/>
      <c r="CC77" s="943"/>
      <c r="CD77" s="943"/>
      <c r="CE77" s="943"/>
      <c r="CF77" s="943"/>
      <c r="CG77" s="944"/>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36"/>
      <c r="DW77" s="937"/>
      <c r="DX77" s="937"/>
      <c r="DY77" s="937"/>
      <c r="DZ77" s="938"/>
      <c r="EA77" s="246"/>
    </row>
    <row r="78" spans="1:131" s="247" customFormat="1" ht="26.25" customHeight="1" x14ac:dyDescent="0.15">
      <c r="A78" s="261">
        <v>11</v>
      </c>
      <c r="B78" s="952"/>
      <c r="C78" s="953"/>
      <c r="D78" s="953"/>
      <c r="E78" s="953"/>
      <c r="F78" s="953"/>
      <c r="G78" s="953"/>
      <c r="H78" s="953"/>
      <c r="I78" s="953"/>
      <c r="J78" s="953"/>
      <c r="K78" s="953"/>
      <c r="L78" s="953"/>
      <c r="M78" s="953"/>
      <c r="N78" s="953"/>
      <c r="O78" s="953"/>
      <c r="P78" s="954"/>
      <c r="Q78" s="955"/>
      <c r="R78" s="910"/>
      <c r="S78" s="910"/>
      <c r="T78" s="910"/>
      <c r="U78" s="910"/>
      <c r="V78" s="910"/>
      <c r="W78" s="910"/>
      <c r="X78" s="910"/>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0"/>
      <c r="AY78" s="910"/>
      <c r="AZ78" s="956"/>
      <c r="BA78" s="956"/>
      <c r="BB78" s="956"/>
      <c r="BC78" s="956"/>
      <c r="BD78" s="957"/>
      <c r="BE78" s="265"/>
      <c r="BF78" s="265"/>
      <c r="BG78" s="265"/>
      <c r="BH78" s="265"/>
      <c r="BI78" s="265"/>
      <c r="BJ78" s="268"/>
      <c r="BK78" s="268"/>
      <c r="BL78" s="268"/>
      <c r="BM78" s="268"/>
      <c r="BN78" s="268"/>
      <c r="BO78" s="265"/>
      <c r="BP78" s="265"/>
      <c r="BQ78" s="262">
        <v>72</v>
      </c>
      <c r="BR78" s="267"/>
      <c r="BS78" s="942"/>
      <c r="BT78" s="943"/>
      <c r="BU78" s="943"/>
      <c r="BV78" s="943"/>
      <c r="BW78" s="943"/>
      <c r="BX78" s="943"/>
      <c r="BY78" s="943"/>
      <c r="BZ78" s="943"/>
      <c r="CA78" s="943"/>
      <c r="CB78" s="943"/>
      <c r="CC78" s="943"/>
      <c r="CD78" s="943"/>
      <c r="CE78" s="943"/>
      <c r="CF78" s="943"/>
      <c r="CG78" s="944"/>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36"/>
      <c r="DW78" s="937"/>
      <c r="DX78" s="937"/>
      <c r="DY78" s="937"/>
      <c r="DZ78" s="938"/>
      <c r="EA78" s="246"/>
    </row>
    <row r="79" spans="1:131" s="247" customFormat="1" ht="26.25" customHeight="1" x14ac:dyDescent="0.15">
      <c r="A79" s="261">
        <v>12</v>
      </c>
      <c r="B79" s="952"/>
      <c r="C79" s="953"/>
      <c r="D79" s="953"/>
      <c r="E79" s="953"/>
      <c r="F79" s="953"/>
      <c r="G79" s="953"/>
      <c r="H79" s="953"/>
      <c r="I79" s="953"/>
      <c r="J79" s="953"/>
      <c r="K79" s="953"/>
      <c r="L79" s="953"/>
      <c r="M79" s="953"/>
      <c r="N79" s="953"/>
      <c r="O79" s="953"/>
      <c r="P79" s="954"/>
      <c r="Q79" s="955"/>
      <c r="R79" s="910"/>
      <c r="S79" s="910"/>
      <c r="T79" s="910"/>
      <c r="U79" s="910"/>
      <c r="V79" s="910"/>
      <c r="W79" s="910"/>
      <c r="X79" s="910"/>
      <c r="Y79" s="910"/>
      <c r="Z79" s="910"/>
      <c r="AA79" s="910"/>
      <c r="AB79" s="910"/>
      <c r="AC79" s="910"/>
      <c r="AD79" s="910"/>
      <c r="AE79" s="910"/>
      <c r="AF79" s="910"/>
      <c r="AG79" s="910"/>
      <c r="AH79" s="910"/>
      <c r="AI79" s="910"/>
      <c r="AJ79" s="910"/>
      <c r="AK79" s="910"/>
      <c r="AL79" s="910"/>
      <c r="AM79" s="910"/>
      <c r="AN79" s="910"/>
      <c r="AO79" s="910"/>
      <c r="AP79" s="910"/>
      <c r="AQ79" s="910"/>
      <c r="AR79" s="910"/>
      <c r="AS79" s="910"/>
      <c r="AT79" s="910"/>
      <c r="AU79" s="910"/>
      <c r="AV79" s="910"/>
      <c r="AW79" s="910"/>
      <c r="AX79" s="910"/>
      <c r="AY79" s="910"/>
      <c r="AZ79" s="956"/>
      <c r="BA79" s="956"/>
      <c r="BB79" s="956"/>
      <c r="BC79" s="956"/>
      <c r="BD79" s="957"/>
      <c r="BE79" s="265"/>
      <c r="BF79" s="265"/>
      <c r="BG79" s="265"/>
      <c r="BH79" s="265"/>
      <c r="BI79" s="265"/>
      <c r="BJ79" s="268"/>
      <c r="BK79" s="268"/>
      <c r="BL79" s="268"/>
      <c r="BM79" s="268"/>
      <c r="BN79" s="268"/>
      <c r="BO79" s="265"/>
      <c r="BP79" s="265"/>
      <c r="BQ79" s="262">
        <v>73</v>
      </c>
      <c r="BR79" s="267"/>
      <c r="BS79" s="942"/>
      <c r="BT79" s="943"/>
      <c r="BU79" s="943"/>
      <c r="BV79" s="943"/>
      <c r="BW79" s="943"/>
      <c r="BX79" s="943"/>
      <c r="BY79" s="943"/>
      <c r="BZ79" s="943"/>
      <c r="CA79" s="943"/>
      <c r="CB79" s="943"/>
      <c r="CC79" s="943"/>
      <c r="CD79" s="943"/>
      <c r="CE79" s="943"/>
      <c r="CF79" s="943"/>
      <c r="CG79" s="944"/>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36"/>
      <c r="DW79" s="937"/>
      <c r="DX79" s="937"/>
      <c r="DY79" s="937"/>
      <c r="DZ79" s="938"/>
      <c r="EA79" s="246"/>
    </row>
    <row r="80" spans="1:131" s="247" customFormat="1" ht="26.25" customHeight="1" x14ac:dyDescent="0.15">
      <c r="A80" s="261">
        <v>13</v>
      </c>
      <c r="B80" s="952"/>
      <c r="C80" s="953"/>
      <c r="D80" s="953"/>
      <c r="E80" s="953"/>
      <c r="F80" s="953"/>
      <c r="G80" s="953"/>
      <c r="H80" s="953"/>
      <c r="I80" s="953"/>
      <c r="J80" s="953"/>
      <c r="K80" s="953"/>
      <c r="L80" s="953"/>
      <c r="M80" s="953"/>
      <c r="N80" s="953"/>
      <c r="O80" s="953"/>
      <c r="P80" s="954"/>
      <c r="Q80" s="955"/>
      <c r="R80" s="910"/>
      <c r="S80" s="910"/>
      <c r="T80" s="910"/>
      <c r="U80" s="910"/>
      <c r="V80" s="910"/>
      <c r="W80" s="910"/>
      <c r="X80" s="910"/>
      <c r="Y80" s="910"/>
      <c r="Z80" s="910"/>
      <c r="AA80" s="910"/>
      <c r="AB80" s="910"/>
      <c r="AC80" s="910"/>
      <c r="AD80" s="910"/>
      <c r="AE80" s="910"/>
      <c r="AF80" s="910"/>
      <c r="AG80" s="910"/>
      <c r="AH80" s="910"/>
      <c r="AI80" s="910"/>
      <c r="AJ80" s="910"/>
      <c r="AK80" s="910"/>
      <c r="AL80" s="910"/>
      <c r="AM80" s="910"/>
      <c r="AN80" s="910"/>
      <c r="AO80" s="910"/>
      <c r="AP80" s="910"/>
      <c r="AQ80" s="910"/>
      <c r="AR80" s="910"/>
      <c r="AS80" s="910"/>
      <c r="AT80" s="910"/>
      <c r="AU80" s="910"/>
      <c r="AV80" s="910"/>
      <c r="AW80" s="910"/>
      <c r="AX80" s="910"/>
      <c r="AY80" s="910"/>
      <c r="AZ80" s="956"/>
      <c r="BA80" s="956"/>
      <c r="BB80" s="956"/>
      <c r="BC80" s="956"/>
      <c r="BD80" s="957"/>
      <c r="BE80" s="265"/>
      <c r="BF80" s="265"/>
      <c r="BG80" s="265"/>
      <c r="BH80" s="265"/>
      <c r="BI80" s="265"/>
      <c r="BJ80" s="265"/>
      <c r="BK80" s="265"/>
      <c r="BL80" s="265"/>
      <c r="BM80" s="265"/>
      <c r="BN80" s="265"/>
      <c r="BO80" s="265"/>
      <c r="BP80" s="265"/>
      <c r="BQ80" s="262">
        <v>74</v>
      </c>
      <c r="BR80" s="267"/>
      <c r="BS80" s="942"/>
      <c r="BT80" s="943"/>
      <c r="BU80" s="943"/>
      <c r="BV80" s="943"/>
      <c r="BW80" s="943"/>
      <c r="BX80" s="943"/>
      <c r="BY80" s="943"/>
      <c r="BZ80" s="943"/>
      <c r="CA80" s="943"/>
      <c r="CB80" s="943"/>
      <c r="CC80" s="943"/>
      <c r="CD80" s="943"/>
      <c r="CE80" s="943"/>
      <c r="CF80" s="943"/>
      <c r="CG80" s="944"/>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36"/>
      <c r="DW80" s="937"/>
      <c r="DX80" s="937"/>
      <c r="DY80" s="937"/>
      <c r="DZ80" s="938"/>
      <c r="EA80" s="246"/>
    </row>
    <row r="81" spans="1:131" s="247" customFormat="1" ht="26.25" customHeight="1" x14ac:dyDescent="0.15">
      <c r="A81" s="261">
        <v>14</v>
      </c>
      <c r="B81" s="952"/>
      <c r="C81" s="953"/>
      <c r="D81" s="953"/>
      <c r="E81" s="953"/>
      <c r="F81" s="953"/>
      <c r="G81" s="953"/>
      <c r="H81" s="953"/>
      <c r="I81" s="953"/>
      <c r="J81" s="953"/>
      <c r="K81" s="953"/>
      <c r="L81" s="953"/>
      <c r="M81" s="953"/>
      <c r="N81" s="953"/>
      <c r="O81" s="953"/>
      <c r="P81" s="954"/>
      <c r="Q81" s="955"/>
      <c r="R81" s="910"/>
      <c r="S81" s="910"/>
      <c r="T81" s="910"/>
      <c r="U81" s="910"/>
      <c r="V81" s="910"/>
      <c r="W81" s="910"/>
      <c r="X81" s="910"/>
      <c r="Y81" s="910"/>
      <c r="Z81" s="910"/>
      <c r="AA81" s="910"/>
      <c r="AB81" s="910"/>
      <c r="AC81" s="910"/>
      <c r="AD81" s="910"/>
      <c r="AE81" s="910"/>
      <c r="AF81" s="910"/>
      <c r="AG81" s="910"/>
      <c r="AH81" s="910"/>
      <c r="AI81" s="910"/>
      <c r="AJ81" s="910"/>
      <c r="AK81" s="910"/>
      <c r="AL81" s="910"/>
      <c r="AM81" s="910"/>
      <c r="AN81" s="910"/>
      <c r="AO81" s="910"/>
      <c r="AP81" s="910"/>
      <c r="AQ81" s="910"/>
      <c r="AR81" s="910"/>
      <c r="AS81" s="910"/>
      <c r="AT81" s="910"/>
      <c r="AU81" s="910"/>
      <c r="AV81" s="910"/>
      <c r="AW81" s="910"/>
      <c r="AX81" s="910"/>
      <c r="AY81" s="910"/>
      <c r="AZ81" s="956"/>
      <c r="BA81" s="956"/>
      <c r="BB81" s="956"/>
      <c r="BC81" s="956"/>
      <c r="BD81" s="957"/>
      <c r="BE81" s="265"/>
      <c r="BF81" s="265"/>
      <c r="BG81" s="265"/>
      <c r="BH81" s="265"/>
      <c r="BI81" s="265"/>
      <c r="BJ81" s="265"/>
      <c r="BK81" s="265"/>
      <c r="BL81" s="265"/>
      <c r="BM81" s="265"/>
      <c r="BN81" s="265"/>
      <c r="BO81" s="265"/>
      <c r="BP81" s="265"/>
      <c r="BQ81" s="262">
        <v>75</v>
      </c>
      <c r="BR81" s="267"/>
      <c r="BS81" s="942"/>
      <c r="BT81" s="943"/>
      <c r="BU81" s="943"/>
      <c r="BV81" s="943"/>
      <c r="BW81" s="943"/>
      <c r="BX81" s="943"/>
      <c r="BY81" s="943"/>
      <c r="BZ81" s="943"/>
      <c r="CA81" s="943"/>
      <c r="CB81" s="943"/>
      <c r="CC81" s="943"/>
      <c r="CD81" s="943"/>
      <c r="CE81" s="943"/>
      <c r="CF81" s="943"/>
      <c r="CG81" s="944"/>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36"/>
      <c r="DW81" s="937"/>
      <c r="DX81" s="937"/>
      <c r="DY81" s="937"/>
      <c r="DZ81" s="938"/>
      <c r="EA81" s="246"/>
    </row>
    <row r="82" spans="1:131" s="247" customFormat="1" ht="26.25" customHeight="1" x14ac:dyDescent="0.15">
      <c r="A82" s="261">
        <v>15</v>
      </c>
      <c r="B82" s="952"/>
      <c r="C82" s="953"/>
      <c r="D82" s="953"/>
      <c r="E82" s="953"/>
      <c r="F82" s="953"/>
      <c r="G82" s="953"/>
      <c r="H82" s="953"/>
      <c r="I82" s="953"/>
      <c r="J82" s="953"/>
      <c r="K82" s="953"/>
      <c r="L82" s="953"/>
      <c r="M82" s="953"/>
      <c r="N82" s="953"/>
      <c r="O82" s="953"/>
      <c r="P82" s="954"/>
      <c r="Q82" s="955"/>
      <c r="R82" s="910"/>
      <c r="S82" s="910"/>
      <c r="T82" s="910"/>
      <c r="U82" s="910"/>
      <c r="V82" s="910"/>
      <c r="W82" s="910"/>
      <c r="X82" s="910"/>
      <c r="Y82" s="910"/>
      <c r="Z82" s="910"/>
      <c r="AA82" s="910"/>
      <c r="AB82" s="910"/>
      <c r="AC82" s="910"/>
      <c r="AD82" s="910"/>
      <c r="AE82" s="910"/>
      <c r="AF82" s="910"/>
      <c r="AG82" s="910"/>
      <c r="AH82" s="910"/>
      <c r="AI82" s="910"/>
      <c r="AJ82" s="910"/>
      <c r="AK82" s="910"/>
      <c r="AL82" s="910"/>
      <c r="AM82" s="910"/>
      <c r="AN82" s="910"/>
      <c r="AO82" s="910"/>
      <c r="AP82" s="910"/>
      <c r="AQ82" s="910"/>
      <c r="AR82" s="910"/>
      <c r="AS82" s="910"/>
      <c r="AT82" s="910"/>
      <c r="AU82" s="910"/>
      <c r="AV82" s="910"/>
      <c r="AW82" s="910"/>
      <c r="AX82" s="910"/>
      <c r="AY82" s="910"/>
      <c r="AZ82" s="956"/>
      <c r="BA82" s="956"/>
      <c r="BB82" s="956"/>
      <c r="BC82" s="956"/>
      <c r="BD82" s="957"/>
      <c r="BE82" s="265"/>
      <c r="BF82" s="265"/>
      <c r="BG82" s="265"/>
      <c r="BH82" s="265"/>
      <c r="BI82" s="265"/>
      <c r="BJ82" s="265"/>
      <c r="BK82" s="265"/>
      <c r="BL82" s="265"/>
      <c r="BM82" s="265"/>
      <c r="BN82" s="265"/>
      <c r="BO82" s="265"/>
      <c r="BP82" s="265"/>
      <c r="BQ82" s="262">
        <v>76</v>
      </c>
      <c r="BR82" s="267"/>
      <c r="BS82" s="942"/>
      <c r="BT82" s="943"/>
      <c r="BU82" s="943"/>
      <c r="BV82" s="943"/>
      <c r="BW82" s="943"/>
      <c r="BX82" s="943"/>
      <c r="BY82" s="943"/>
      <c r="BZ82" s="943"/>
      <c r="CA82" s="943"/>
      <c r="CB82" s="943"/>
      <c r="CC82" s="943"/>
      <c r="CD82" s="943"/>
      <c r="CE82" s="943"/>
      <c r="CF82" s="943"/>
      <c r="CG82" s="944"/>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36"/>
      <c r="DW82" s="937"/>
      <c r="DX82" s="937"/>
      <c r="DY82" s="937"/>
      <c r="DZ82" s="938"/>
      <c r="EA82" s="246"/>
    </row>
    <row r="83" spans="1:131" s="247" customFormat="1" ht="26.25" customHeight="1" x14ac:dyDescent="0.15">
      <c r="A83" s="261">
        <v>16</v>
      </c>
      <c r="B83" s="952"/>
      <c r="C83" s="953"/>
      <c r="D83" s="953"/>
      <c r="E83" s="953"/>
      <c r="F83" s="953"/>
      <c r="G83" s="953"/>
      <c r="H83" s="953"/>
      <c r="I83" s="953"/>
      <c r="J83" s="953"/>
      <c r="K83" s="953"/>
      <c r="L83" s="953"/>
      <c r="M83" s="953"/>
      <c r="N83" s="953"/>
      <c r="O83" s="953"/>
      <c r="P83" s="954"/>
      <c r="Q83" s="955"/>
      <c r="R83" s="910"/>
      <c r="S83" s="910"/>
      <c r="T83" s="910"/>
      <c r="U83" s="910"/>
      <c r="V83" s="910"/>
      <c r="W83" s="910"/>
      <c r="X83" s="910"/>
      <c r="Y83" s="910"/>
      <c r="Z83" s="910"/>
      <c r="AA83" s="910"/>
      <c r="AB83" s="910"/>
      <c r="AC83" s="910"/>
      <c r="AD83" s="910"/>
      <c r="AE83" s="910"/>
      <c r="AF83" s="910"/>
      <c r="AG83" s="910"/>
      <c r="AH83" s="910"/>
      <c r="AI83" s="910"/>
      <c r="AJ83" s="910"/>
      <c r="AK83" s="910"/>
      <c r="AL83" s="910"/>
      <c r="AM83" s="910"/>
      <c r="AN83" s="910"/>
      <c r="AO83" s="910"/>
      <c r="AP83" s="910"/>
      <c r="AQ83" s="910"/>
      <c r="AR83" s="910"/>
      <c r="AS83" s="910"/>
      <c r="AT83" s="910"/>
      <c r="AU83" s="910"/>
      <c r="AV83" s="910"/>
      <c r="AW83" s="910"/>
      <c r="AX83" s="910"/>
      <c r="AY83" s="910"/>
      <c r="AZ83" s="956"/>
      <c r="BA83" s="956"/>
      <c r="BB83" s="956"/>
      <c r="BC83" s="956"/>
      <c r="BD83" s="957"/>
      <c r="BE83" s="265"/>
      <c r="BF83" s="265"/>
      <c r="BG83" s="265"/>
      <c r="BH83" s="265"/>
      <c r="BI83" s="265"/>
      <c r="BJ83" s="265"/>
      <c r="BK83" s="265"/>
      <c r="BL83" s="265"/>
      <c r="BM83" s="265"/>
      <c r="BN83" s="265"/>
      <c r="BO83" s="265"/>
      <c r="BP83" s="265"/>
      <c r="BQ83" s="262">
        <v>77</v>
      </c>
      <c r="BR83" s="267"/>
      <c r="BS83" s="942"/>
      <c r="BT83" s="943"/>
      <c r="BU83" s="943"/>
      <c r="BV83" s="943"/>
      <c r="BW83" s="943"/>
      <c r="BX83" s="943"/>
      <c r="BY83" s="943"/>
      <c r="BZ83" s="943"/>
      <c r="CA83" s="943"/>
      <c r="CB83" s="943"/>
      <c r="CC83" s="943"/>
      <c r="CD83" s="943"/>
      <c r="CE83" s="943"/>
      <c r="CF83" s="943"/>
      <c r="CG83" s="944"/>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36"/>
      <c r="DW83" s="937"/>
      <c r="DX83" s="937"/>
      <c r="DY83" s="937"/>
      <c r="DZ83" s="938"/>
      <c r="EA83" s="246"/>
    </row>
    <row r="84" spans="1:131" s="247" customFormat="1" ht="26.25" customHeight="1" x14ac:dyDescent="0.15">
      <c r="A84" s="261">
        <v>17</v>
      </c>
      <c r="B84" s="952"/>
      <c r="C84" s="953"/>
      <c r="D84" s="953"/>
      <c r="E84" s="953"/>
      <c r="F84" s="953"/>
      <c r="G84" s="953"/>
      <c r="H84" s="953"/>
      <c r="I84" s="953"/>
      <c r="J84" s="953"/>
      <c r="K84" s="953"/>
      <c r="L84" s="953"/>
      <c r="M84" s="953"/>
      <c r="N84" s="953"/>
      <c r="O84" s="953"/>
      <c r="P84" s="954"/>
      <c r="Q84" s="955"/>
      <c r="R84" s="910"/>
      <c r="S84" s="910"/>
      <c r="T84" s="910"/>
      <c r="U84" s="910"/>
      <c r="V84" s="910"/>
      <c r="W84" s="910"/>
      <c r="X84" s="910"/>
      <c r="Y84" s="910"/>
      <c r="Z84" s="910"/>
      <c r="AA84" s="910"/>
      <c r="AB84" s="910"/>
      <c r="AC84" s="910"/>
      <c r="AD84" s="910"/>
      <c r="AE84" s="910"/>
      <c r="AF84" s="910"/>
      <c r="AG84" s="910"/>
      <c r="AH84" s="910"/>
      <c r="AI84" s="910"/>
      <c r="AJ84" s="910"/>
      <c r="AK84" s="910"/>
      <c r="AL84" s="910"/>
      <c r="AM84" s="910"/>
      <c r="AN84" s="910"/>
      <c r="AO84" s="910"/>
      <c r="AP84" s="910"/>
      <c r="AQ84" s="910"/>
      <c r="AR84" s="910"/>
      <c r="AS84" s="910"/>
      <c r="AT84" s="910"/>
      <c r="AU84" s="910"/>
      <c r="AV84" s="910"/>
      <c r="AW84" s="910"/>
      <c r="AX84" s="910"/>
      <c r="AY84" s="910"/>
      <c r="AZ84" s="956"/>
      <c r="BA84" s="956"/>
      <c r="BB84" s="956"/>
      <c r="BC84" s="956"/>
      <c r="BD84" s="957"/>
      <c r="BE84" s="265"/>
      <c r="BF84" s="265"/>
      <c r="BG84" s="265"/>
      <c r="BH84" s="265"/>
      <c r="BI84" s="265"/>
      <c r="BJ84" s="265"/>
      <c r="BK84" s="265"/>
      <c r="BL84" s="265"/>
      <c r="BM84" s="265"/>
      <c r="BN84" s="265"/>
      <c r="BO84" s="265"/>
      <c r="BP84" s="265"/>
      <c r="BQ84" s="262">
        <v>78</v>
      </c>
      <c r="BR84" s="267"/>
      <c r="BS84" s="942"/>
      <c r="BT84" s="943"/>
      <c r="BU84" s="943"/>
      <c r="BV84" s="943"/>
      <c r="BW84" s="943"/>
      <c r="BX84" s="943"/>
      <c r="BY84" s="943"/>
      <c r="BZ84" s="943"/>
      <c r="CA84" s="943"/>
      <c r="CB84" s="943"/>
      <c r="CC84" s="943"/>
      <c r="CD84" s="943"/>
      <c r="CE84" s="943"/>
      <c r="CF84" s="943"/>
      <c r="CG84" s="944"/>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36"/>
      <c r="DW84" s="937"/>
      <c r="DX84" s="937"/>
      <c r="DY84" s="937"/>
      <c r="DZ84" s="938"/>
      <c r="EA84" s="246"/>
    </row>
    <row r="85" spans="1:131" s="247" customFormat="1" ht="26.25" customHeight="1" x14ac:dyDescent="0.15">
      <c r="A85" s="261">
        <v>18</v>
      </c>
      <c r="B85" s="952"/>
      <c r="C85" s="953"/>
      <c r="D85" s="953"/>
      <c r="E85" s="953"/>
      <c r="F85" s="953"/>
      <c r="G85" s="953"/>
      <c r="H85" s="953"/>
      <c r="I85" s="953"/>
      <c r="J85" s="953"/>
      <c r="K85" s="953"/>
      <c r="L85" s="953"/>
      <c r="M85" s="953"/>
      <c r="N85" s="953"/>
      <c r="O85" s="953"/>
      <c r="P85" s="954"/>
      <c r="Q85" s="955"/>
      <c r="R85" s="910"/>
      <c r="S85" s="910"/>
      <c r="T85" s="910"/>
      <c r="U85" s="910"/>
      <c r="V85" s="910"/>
      <c r="W85" s="910"/>
      <c r="X85" s="910"/>
      <c r="Y85" s="910"/>
      <c r="Z85" s="910"/>
      <c r="AA85" s="910"/>
      <c r="AB85" s="910"/>
      <c r="AC85" s="910"/>
      <c r="AD85" s="910"/>
      <c r="AE85" s="910"/>
      <c r="AF85" s="910"/>
      <c r="AG85" s="910"/>
      <c r="AH85" s="910"/>
      <c r="AI85" s="910"/>
      <c r="AJ85" s="910"/>
      <c r="AK85" s="910"/>
      <c r="AL85" s="910"/>
      <c r="AM85" s="910"/>
      <c r="AN85" s="910"/>
      <c r="AO85" s="910"/>
      <c r="AP85" s="910"/>
      <c r="AQ85" s="910"/>
      <c r="AR85" s="910"/>
      <c r="AS85" s="910"/>
      <c r="AT85" s="910"/>
      <c r="AU85" s="910"/>
      <c r="AV85" s="910"/>
      <c r="AW85" s="910"/>
      <c r="AX85" s="910"/>
      <c r="AY85" s="910"/>
      <c r="AZ85" s="956"/>
      <c r="BA85" s="956"/>
      <c r="BB85" s="956"/>
      <c r="BC85" s="956"/>
      <c r="BD85" s="957"/>
      <c r="BE85" s="265"/>
      <c r="BF85" s="265"/>
      <c r="BG85" s="265"/>
      <c r="BH85" s="265"/>
      <c r="BI85" s="265"/>
      <c r="BJ85" s="265"/>
      <c r="BK85" s="265"/>
      <c r="BL85" s="265"/>
      <c r="BM85" s="265"/>
      <c r="BN85" s="265"/>
      <c r="BO85" s="265"/>
      <c r="BP85" s="265"/>
      <c r="BQ85" s="262">
        <v>79</v>
      </c>
      <c r="BR85" s="267"/>
      <c r="BS85" s="942"/>
      <c r="BT85" s="943"/>
      <c r="BU85" s="943"/>
      <c r="BV85" s="943"/>
      <c r="BW85" s="943"/>
      <c r="BX85" s="943"/>
      <c r="BY85" s="943"/>
      <c r="BZ85" s="943"/>
      <c r="CA85" s="943"/>
      <c r="CB85" s="943"/>
      <c r="CC85" s="943"/>
      <c r="CD85" s="943"/>
      <c r="CE85" s="943"/>
      <c r="CF85" s="943"/>
      <c r="CG85" s="944"/>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36"/>
      <c r="DW85" s="937"/>
      <c r="DX85" s="937"/>
      <c r="DY85" s="937"/>
      <c r="DZ85" s="938"/>
      <c r="EA85" s="246"/>
    </row>
    <row r="86" spans="1:131" s="247" customFormat="1" ht="26.25" customHeight="1" x14ac:dyDescent="0.15">
      <c r="A86" s="261">
        <v>19</v>
      </c>
      <c r="B86" s="952"/>
      <c r="C86" s="953"/>
      <c r="D86" s="953"/>
      <c r="E86" s="953"/>
      <c r="F86" s="953"/>
      <c r="G86" s="953"/>
      <c r="H86" s="953"/>
      <c r="I86" s="953"/>
      <c r="J86" s="953"/>
      <c r="K86" s="953"/>
      <c r="L86" s="953"/>
      <c r="M86" s="953"/>
      <c r="N86" s="953"/>
      <c r="O86" s="953"/>
      <c r="P86" s="954"/>
      <c r="Q86" s="955"/>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0"/>
      <c r="AW86" s="910"/>
      <c r="AX86" s="910"/>
      <c r="AY86" s="910"/>
      <c r="AZ86" s="956"/>
      <c r="BA86" s="956"/>
      <c r="BB86" s="956"/>
      <c r="BC86" s="956"/>
      <c r="BD86" s="957"/>
      <c r="BE86" s="265"/>
      <c r="BF86" s="265"/>
      <c r="BG86" s="265"/>
      <c r="BH86" s="265"/>
      <c r="BI86" s="265"/>
      <c r="BJ86" s="265"/>
      <c r="BK86" s="265"/>
      <c r="BL86" s="265"/>
      <c r="BM86" s="265"/>
      <c r="BN86" s="265"/>
      <c r="BO86" s="265"/>
      <c r="BP86" s="265"/>
      <c r="BQ86" s="262">
        <v>80</v>
      </c>
      <c r="BR86" s="267"/>
      <c r="BS86" s="942"/>
      <c r="BT86" s="943"/>
      <c r="BU86" s="943"/>
      <c r="BV86" s="943"/>
      <c r="BW86" s="943"/>
      <c r="BX86" s="943"/>
      <c r="BY86" s="943"/>
      <c r="BZ86" s="943"/>
      <c r="CA86" s="943"/>
      <c r="CB86" s="943"/>
      <c r="CC86" s="943"/>
      <c r="CD86" s="943"/>
      <c r="CE86" s="943"/>
      <c r="CF86" s="943"/>
      <c r="CG86" s="944"/>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36"/>
      <c r="DW86" s="937"/>
      <c r="DX86" s="937"/>
      <c r="DY86" s="937"/>
      <c r="DZ86" s="938"/>
      <c r="EA86" s="246"/>
    </row>
    <row r="87" spans="1:131" s="247" customFormat="1" ht="26.25" customHeight="1" x14ac:dyDescent="0.15">
      <c r="A87" s="269">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65"/>
      <c r="BF87" s="265"/>
      <c r="BG87" s="265"/>
      <c r="BH87" s="265"/>
      <c r="BI87" s="265"/>
      <c r="BJ87" s="265"/>
      <c r="BK87" s="265"/>
      <c r="BL87" s="265"/>
      <c r="BM87" s="265"/>
      <c r="BN87" s="265"/>
      <c r="BO87" s="265"/>
      <c r="BP87" s="265"/>
      <c r="BQ87" s="262">
        <v>81</v>
      </c>
      <c r="BR87" s="267"/>
      <c r="BS87" s="942"/>
      <c r="BT87" s="943"/>
      <c r="BU87" s="943"/>
      <c r="BV87" s="943"/>
      <c r="BW87" s="943"/>
      <c r="BX87" s="943"/>
      <c r="BY87" s="943"/>
      <c r="BZ87" s="943"/>
      <c r="CA87" s="943"/>
      <c r="CB87" s="943"/>
      <c r="CC87" s="943"/>
      <c r="CD87" s="943"/>
      <c r="CE87" s="943"/>
      <c r="CF87" s="943"/>
      <c r="CG87" s="944"/>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36"/>
      <c r="DW87" s="937"/>
      <c r="DX87" s="937"/>
      <c r="DY87" s="937"/>
      <c r="DZ87" s="938"/>
      <c r="EA87" s="246"/>
    </row>
    <row r="88" spans="1:131" s="247" customFormat="1" ht="26.25" customHeight="1" thickBot="1" x14ac:dyDescent="0.2">
      <c r="A88" s="264" t="s">
        <v>383</v>
      </c>
      <c r="B88" s="870" t="s">
        <v>412</v>
      </c>
      <c r="C88" s="871"/>
      <c r="D88" s="871"/>
      <c r="E88" s="871"/>
      <c r="F88" s="871"/>
      <c r="G88" s="871"/>
      <c r="H88" s="871"/>
      <c r="I88" s="871"/>
      <c r="J88" s="871"/>
      <c r="K88" s="871"/>
      <c r="L88" s="871"/>
      <c r="M88" s="871"/>
      <c r="N88" s="871"/>
      <c r="O88" s="871"/>
      <c r="P88" s="872"/>
      <c r="Q88" s="917"/>
      <c r="R88" s="918"/>
      <c r="S88" s="918"/>
      <c r="T88" s="918"/>
      <c r="U88" s="918"/>
      <c r="V88" s="918"/>
      <c r="W88" s="918"/>
      <c r="X88" s="918"/>
      <c r="Y88" s="918"/>
      <c r="Z88" s="918"/>
      <c r="AA88" s="918"/>
      <c r="AB88" s="918"/>
      <c r="AC88" s="918"/>
      <c r="AD88" s="918"/>
      <c r="AE88" s="918"/>
      <c r="AF88" s="921">
        <v>67151</v>
      </c>
      <c r="AG88" s="921"/>
      <c r="AH88" s="921"/>
      <c r="AI88" s="921"/>
      <c r="AJ88" s="921"/>
      <c r="AK88" s="918"/>
      <c r="AL88" s="918"/>
      <c r="AM88" s="918"/>
      <c r="AN88" s="918"/>
      <c r="AO88" s="918"/>
      <c r="AP88" s="921">
        <v>139808</v>
      </c>
      <c r="AQ88" s="921"/>
      <c r="AR88" s="921"/>
      <c r="AS88" s="921"/>
      <c r="AT88" s="921"/>
      <c r="AU88" s="921" t="s">
        <v>575</v>
      </c>
      <c r="AV88" s="921"/>
      <c r="AW88" s="921"/>
      <c r="AX88" s="921"/>
      <c r="AY88" s="921"/>
      <c r="AZ88" s="926"/>
      <c r="BA88" s="926"/>
      <c r="BB88" s="926"/>
      <c r="BC88" s="926"/>
      <c r="BD88" s="927"/>
      <c r="BE88" s="265"/>
      <c r="BF88" s="265"/>
      <c r="BG88" s="265"/>
      <c r="BH88" s="265"/>
      <c r="BI88" s="265"/>
      <c r="BJ88" s="265"/>
      <c r="BK88" s="265"/>
      <c r="BL88" s="265"/>
      <c r="BM88" s="265"/>
      <c r="BN88" s="265"/>
      <c r="BO88" s="265"/>
      <c r="BP88" s="265"/>
      <c r="BQ88" s="262">
        <v>82</v>
      </c>
      <c r="BR88" s="267"/>
      <c r="BS88" s="942"/>
      <c r="BT88" s="943"/>
      <c r="BU88" s="943"/>
      <c r="BV88" s="943"/>
      <c r="BW88" s="943"/>
      <c r="BX88" s="943"/>
      <c r="BY88" s="943"/>
      <c r="BZ88" s="943"/>
      <c r="CA88" s="943"/>
      <c r="CB88" s="943"/>
      <c r="CC88" s="943"/>
      <c r="CD88" s="943"/>
      <c r="CE88" s="943"/>
      <c r="CF88" s="943"/>
      <c r="CG88" s="944"/>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36"/>
      <c r="DW88" s="937"/>
      <c r="DX88" s="937"/>
      <c r="DY88" s="937"/>
      <c r="DZ88" s="938"/>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2"/>
      <c r="BT89" s="943"/>
      <c r="BU89" s="943"/>
      <c r="BV89" s="943"/>
      <c r="BW89" s="943"/>
      <c r="BX89" s="943"/>
      <c r="BY89" s="943"/>
      <c r="BZ89" s="943"/>
      <c r="CA89" s="943"/>
      <c r="CB89" s="943"/>
      <c r="CC89" s="943"/>
      <c r="CD89" s="943"/>
      <c r="CE89" s="943"/>
      <c r="CF89" s="943"/>
      <c r="CG89" s="944"/>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36"/>
      <c r="DW89" s="937"/>
      <c r="DX89" s="937"/>
      <c r="DY89" s="937"/>
      <c r="DZ89" s="938"/>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2"/>
      <c r="BT90" s="943"/>
      <c r="BU90" s="943"/>
      <c r="BV90" s="943"/>
      <c r="BW90" s="943"/>
      <c r="BX90" s="943"/>
      <c r="BY90" s="943"/>
      <c r="BZ90" s="943"/>
      <c r="CA90" s="943"/>
      <c r="CB90" s="943"/>
      <c r="CC90" s="943"/>
      <c r="CD90" s="943"/>
      <c r="CE90" s="943"/>
      <c r="CF90" s="943"/>
      <c r="CG90" s="944"/>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36"/>
      <c r="DW90" s="937"/>
      <c r="DX90" s="937"/>
      <c r="DY90" s="937"/>
      <c r="DZ90" s="938"/>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2"/>
      <c r="BT91" s="943"/>
      <c r="BU91" s="943"/>
      <c r="BV91" s="943"/>
      <c r="BW91" s="943"/>
      <c r="BX91" s="943"/>
      <c r="BY91" s="943"/>
      <c r="BZ91" s="943"/>
      <c r="CA91" s="943"/>
      <c r="CB91" s="943"/>
      <c r="CC91" s="943"/>
      <c r="CD91" s="943"/>
      <c r="CE91" s="943"/>
      <c r="CF91" s="943"/>
      <c r="CG91" s="944"/>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36"/>
      <c r="DW91" s="937"/>
      <c r="DX91" s="937"/>
      <c r="DY91" s="937"/>
      <c r="DZ91" s="938"/>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2"/>
      <c r="BT92" s="943"/>
      <c r="BU92" s="943"/>
      <c r="BV92" s="943"/>
      <c r="BW92" s="943"/>
      <c r="BX92" s="943"/>
      <c r="BY92" s="943"/>
      <c r="BZ92" s="943"/>
      <c r="CA92" s="943"/>
      <c r="CB92" s="943"/>
      <c r="CC92" s="943"/>
      <c r="CD92" s="943"/>
      <c r="CE92" s="943"/>
      <c r="CF92" s="943"/>
      <c r="CG92" s="944"/>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36"/>
      <c r="DW92" s="937"/>
      <c r="DX92" s="937"/>
      <c r="DY92" s="937"/>
      <c r="DZ92" s="938"/>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2"/>
      <c r="BT93" s="943"/>
      <c r="BU93" s="943"/>
      <c r="BV93" s="943"/>
      <c r="BW93" s="943"/>
      <c r="BX93" s="943"/>
      <c r="BY93" s="943"/>
      <c r="BZ93" s="943"/>
      <c r="CA93" s="943"/>
      <c r="CB93" s="943"/>
      <c r="CC93" s="943"/>
      <c r="CD93" s="943"/>
      <c r="CE93" s="943"/>
      <c r="CF93" s="943"/>
      <c r="CG93" s="944"/>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36"/>
      <c r="DW93" s="937"/>
      <c r="DX93" s="937"/>
      <c r="DY93" s="937"/>
      <c r="DZ93" s="938"/>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2"/>
      <c r="BT94" s="943"/>
      <c r="BU94" s="943"/>
      <c r="BV94" s="943"/>
      <c r="BW94" s="943"/>
      <c r="BX94" s="943"/>
      <c r="BY94" s="943"/>
      <c r="BZ94" s="943"/>
      <c r="CA94" s="943"/>
      <c r="CB94" s="943"/>
      <c r="CC94" s="943"/>
      <c r="CD94" s="943"/>
      <c r="CE94" s="943"/>
      <c r="CF94" s="943"/>
      <c r="CG94" s="944"/>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36"/>
      <c r="DW94" s="937"/>
      <c r="DX94" s="937"/>
      <c r="DY94" s="937"/>
      <c r="DZ94" s="938"/>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2"/>
      <c r="BT95" s="943"/>
      <c r="BU95" s="943"/>
      <c r="BV95" s="943"/>
      <c r="BW95" s="943"/>
      <c r="BX95" s="943"/>
      <c r="BY95" s="943"/>
      <c r="BZ95" s="943"/>
      <c r="CA95" s="943"/>
      <c r="CB95" s="943"/>
      <c r="CC95" s="943"/>
      <c r="CD95" s="943"/>
      <c r="CE95" s="943"/>
      <c r="CF95" s="943"/>
      <c r="CG95" s="944"/>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36"/>
      <c r="DW95" s="937"/>
      <c r="DX95" s="937"/>
      <c r="DY95" s="937"/>
      <c r="DZ95" s="938"/>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2"/>
      <c r="BT96" s="943"/>
      <c r="BU96" s="943"/>
      <c r="BV96" s="943"/>
      <c r="BW96" s="943"/>
      <c r="BX96" s="943"/>
      <c r="BY96" s="943"/>
      <c r="BZ96" s="943"/>
      <c r="CA96" s="943"/>
      <c r="CB96" s="943"/>
      <c r="CC96" s="943"/>
      <c r="CD96" s="943"/>
      <c r="CE96" s="943"/>
      <c r="CF96" s="943"/>
      <c r="CG96" s="944"/>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36"/>
      <c r="DW96" s="937"/>
      <c r="DX96" s="937"/>
      <c r="DY96" s="937"/>
      <c r="DZ96" s="938"/>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2"/>
      <c r="BT97" s="943"/>
      <c r="BU97" s="943"/>
      <c r="BV97" s="943"/>
      <c r="BW97" s="943"/>
      <c r="BX97" s="943"/>
      <c r="BY97" s="943"/>
      <c r="BZ97" s="943"/>
      <c r="CA97" s="943"/>
      <c r="CB97" s="943"/>
      <c r="CC97" s="943"/>
      <c r="CD97" s="943"/>
      <c r="CE97" s="943"/>
      <c r="CF97" s="943"/>
      <c r="CG97" s="944"/>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36"/>
      <c r="DW97" s="937"/>
      <c r="DX97" s="937"/>
      <c r="DY97" s="937"/>
      <c r="DZ97" s="938"/>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2"/>
      <c r="BT98" s="943"/>
      <c r="BU98" s="943"/>
      <c r="BV98" s="943"/>
      <c r="BW98" s="943"/>
      <c r="BX98" s="943"/>
      <c r="BY98" s="943"/>
      <c r="BZ98" s="943"/>
      <c r="CA98" s="943"/>
      <c r="CB98" s="943"/>
      <c r="CC98" s="943"/>
      <c r="CD98" s="943"/>
      <c r="CE98" s="943"/>
      <c r="CF98" s="943"/>
      <c r="CG98" s="944"/>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36"/>
      <c r="DW98" s="937"/>
      <c r="DX98" s="937"/>
      <c r="DY98" s="937"/>
      <c r="DZ98" s="938"/>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2"/>
      <c r="BT99" s="943"/>
      <c r="BU99" s="943"/>
      <c r="BV99" s="943"/>
      <c r="BW99" s="943"/>
      <c r="BX99" s="943"/>
      <c r="BY99" s="943"/>
      <c r="BZ99" s="943"/>
      <c r="CA99" s="943"/>
      <c r="CB99" s="943"/>
      <c r="CC99" s="943"/>
      <c r="CD99" s="943"/>
      <c r="CE99" s="943"/>
      <c r="CF99" s="943"/>
      <c r="CG99" s="944"/>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36"/>
      <c r="DW99" s="937"/>
      <c r="DX99" s="937"/>
      <c r="DY99" s="937"/>
      <c r="DZ99" s="938"/>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2"/>
      <c r="BT100" s="943"/>
      <c r="BU100" s="943"/>
      <c r="BV100" s="943"/>
      <c r="BW100" s="943"/>
      <c r="BX100" s="943"/>
      <c r="BY100" s="943"/>
      <c r="BZ100" s="943"/>
      <c r="CA100" s="943"/>
      <c r="CB100" s="943"/>
      <c r="CC100" s="943"/>
      <c r="CD100" s="943"/>
      <c r="CE100" s="943"/>
      <c r="CF100" s="943"/>
      <c r="CG100" s="944"/>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36"/>
      <c r="DW100" s="937"/>
      <c r="DX100" s="937"/>
      <c r="DY100" s="937"/>
      <c r="DZ100" s="938"/>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2"/>
      <c r="BT101" s="943"/>
      <c r="BU101" s="943"/>
      <c r="BV101" s="943"/>
      <c r="BW101" s="943"/>
      <c r="BX101" s="943"/>
      <c r="BY101" s="943"/>
      <c r="BZ101" s="943"/>
      <c r="CA101" s="943"/>
      <c r="CB101" s="943"/>
      <c r="CC101" s="943"/>
      <c r="CD101" s="943"/>
      <c r="CE101" s="943"/>
      <c r="CF101" s="943"/>
      <c r="CG101" s="944"/>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36"/>
      <c r="DW101" s="937"/>
      <c r="DX101" s="937"/>
      <c r="DY101" s="937"/>
      <c r="DZ101" s="938"/>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413</v>
      </c>
      <c r="BS102" s="871"/>
      <c r="BT102" s="871"/>
      <c r="BU102" s="871"/>
      <c r="BV102" s="871"/>
      <c r="BW102" s="871"/>
      <c r="BX102" s="871"/>
      <c r="BY102" s="871"/>
      <c r="BZ102" s="871"/>
      <c r="CA102" s="871"/>
      <c r="CB102" s="871"/>
      <c r="CC102" s="871"/>
      <c r="CD102" s="871"/>
      <c r="CE102" s="871"/>
      <c r="CF102" s="871"/>
      <c r="CG102" s="872"/>
      <c r="CH102" s="968"/>
      <c r="CI102" s="969"/>
      <c r="CJ102" s="969"/>
      <c r="CK102" s="969"/>
      <c r="CL102" s="970"/>
      <c r="CM102" s="968"/>
      <c r="CN102" s="969"/>
      <c r="CO102" s="969"/>
      <c r="CP102" s="969"/>
      <c r="CQ102" s="970"/>
      <c r="CR102" s="971">
        <v>163</v>
      </c>
      <c r="CS102" s="929"/>
      <c r="CT102" s="929"/>
      <c r="CU102" s="929"/>
      <c r="CV102" s="972"/>
      <c r="CW102" s="971"/>
      <c r="CX102" s="929"/>
      <c r="CY102" s="929"/>
      <c r="CZ102" s="929"/>
      <c r="DA102" s="972"/>
      <c r="DB102" s="971"/>
      <c r="DC102" s="929"/>
      <c r="DD102" s="929"/>
      <c r="DE102" s="929"/>
      <c r="DF102" s="972"/>
      <c r="DG102" s="971"/>
      <c r="DH102" s="929"/>
      <c r="DI102" s="929"/>
      <c r="DJ102" s="929"/>
      <c r="DK102" s="972"/>
      <c r="DL102" s="971"/>
      <c r="DM102" s="929"/>
      <c r="DN102" s="929"/>
      <c r="DO102" s="929"/>
      <c r="DP102" s="972"/>
      <c r="DQ102" s="971"/>
      <c r="DR102" s="929"/>
      <c r="DS102" s="929"/>
      <c r="DT102" s="929"/>
      <c r="DU102" s="972"/>
      <c r="DV102" s="995"/>
      <c r="DW102" s="996"/>
      <c r="DX102" s="996"/>
      <c r="DY102" s="996"/>
      <c r="DZ102" s="997"/>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8" t="s">
        <v>414</v>
      </c>
      <c r="BR103" s="998"/>
      <c r="BS103" s="998"/>
      <c r="BT103" s="998"/>
      <c r="BU103" s="998"/>
      <c r="BV103" s="998"/>
      <c r="BW103" s="998"/>
      <c r="BX103" s="998"/>
      <c r="BY103" s="998"/>
      <c r="BZ103" s="998"/>
      <c r="CA103" s="998"/>
      <c r="CB103" s="998"/>
      <c r="CC103" s="998"/>
      <c r="CD103" s="998"/>
      <c r="CE103" s="998"/>
      <c r="CF103" s="998"/>
      <c r="CG103" s="998"/>
      <c r="CH103" s="998"/>
      <c r="CI103" s="998"/>
      <c r="CJ103" s="998"/>
      <c r="CK103" s="998"/>
      <c r="CL103" s="998"/>
      <c r="CM103" s="998"/>
      <c r="CN103" s="998"/>
      <c r="CO103" s="998"/>
      <c r="CP103" s="998"/>
      <c r="CQ103" s="998"/>
      <c r="CR103" s="998"/>
      <c r="CS103" s="998"/>
      <c r="CT103" s="998"/>
      <c r="CU103" s="998"/>
      <c r="CV103" s="998"/>
      <c r="CW103" s="998"/>
      <c r="CX103" s="998"/>
      <c r="CY103" s="998"/>
      <c r="CZ103" s="998"/>
      <c r="DA103" s="998"/>
      <c r="DB103" s="998"/>
      <c r="DC103" s="998"/>
      <c r="DD103" s="998"/>
      <c r="DE103" s="998"/>
      <c r="DF103" s="998"/>
      <c r="DG103" s="998"/>
      <c r="DH103" s="998"/>
      <c r="DI103" s="998"/>
      <c r="DJ103" s="998"/>
      <c r="DK103" s="998"/>
      <c r="DL103" s="998"/>
      <c r="DM103" s="998"/>
      <c r="DN103" s="998"/>
      <c r="DO103" s="998"/>
      <c r="DP103" s="998"/>
      <c r="DQ103" s="998"/>
      <c r="DR103" s="998"/>
      <c r="DS103" s="998"/>
      <c r="DT103" s="998"/>
      <c r="DU103" s="998"/>
      <c r="DV103" s="998"/>
      <c r="DW103" s="998"/>
      <c r="DX103" s="998"/>
      <c r="DY103" s="998"/>
      <c r="DZ103" s="998"/>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9" t="s">
        <v>415</v>
      </c>
      <c r="BR104" s="999"/>
      <c r="BS104" s="999"/>
      <c r="BT104" s="999"/>
      <c r="BU104" s="999"/>
      <c r="BV104" s="999"/>
      <c r="BW104" s="999"/>
      <c r="BX104" s="999"/>
      <c r="BY104" s="999"/>
      <c r="BZ104" s="999"/>
      <c r="CA104" s="999"/>
      <c r="CB104" s="999"/>
      <c r="CC104" s="999"/>
      <c r="CD104" s="999"/>
      <c r="CE104" s="999"/>
      <c r="CF104" s="999"/>
      <c r="CG104" s="999"/>
      <c r="CH104" s="999"/>
      <c r="CI104" s="999"/>
      <c r="CJ104" s="999"/>
      <c r="CK104" s="999"/>
      <c r="CL104" s="999"/>
      <c r="CM104" s="999"/>
      <c r="CN104" s="999"/>
      <c r="CO104" s="999"/>
      <c r="CP104" s="999"/>
      <c r="CQ104" s="999"/>
      <c r="CR104" s="999"/>
      <c r="CS104" s="999"/>
      <c r="CT104" s="999"/>
      <c r="CU104" s="999"/>
      <c r="CV104" s="999"/>
      <c r="CW104" s="999"/>
      <c r="CX104" s="999"/>
      <c r="CY104" s="999"/>
      <c r="CZ104" s="999"/>
      <c r="DA104" s="999"/>
      <c r="DB104" s="999"/>
      <c r="DC104" s="999"/>
      <c r="DD104" s="999"/>
      <c r="DE104" s="999"/>
      <c r="DF104" s="999"/>
      <c r="DG104" s="999"/>
      <c r="DH104" s="999"/>
      <c r="DI104" s="999"/>
      <c r="DJ104" s="999"/>
      <c r="DK104" s="999"/>
      <c r="DL104" s="999"/>
      <c r="DM104" s="999"/>
      <c r="DN104" s="999"/>
      <c r="DO104" s="999"/>
      <c r="DP104" s="999"/>
      <c r="DQ104" s="999"/>
      <c r="DR104" s="999"/>
      <c r="DS104" s="999"/>
      <c r="DT104" s="999"/>
      <c r="DU104" s="999"/>
      <c r="DV104" s="999"/>
      <c r="DW104" s="999"/>
      <c r="DX104" s="999"/>
      <c r="DY104" s="999"/>
      <c r="DZ104" s="999"/>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0" t="s">
        <v>418</v>
      </c>
      <c r="B108" s="1001"/>
      <c r="C108" s="1001"/>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1001"/>
      <c r="AK108" s="1001"/>
      <c r="AL108" s="1001"/>
      <c r="AM108" s="1001"/>
      <c r="AN108" s="1001"/>
      <c r="AO108" s="1001"/>
      <c r="AP108" s="1001"/>
      <c r="AQ108" s="1001"/>
      <c r="AR108" s="1001"/>
      <c r="AS108" s="1001"/>
      <c r="AT108" s="1002"/>
      <c r="AU108" s="1000" t="s">
        <v>419</v>
      </c>
      <c r="AV108" s="1001"/>
      <c r="AW108" s="1001"/>
      <c r="AX108" s="1001"/>
      <c r="AY108" s="1001"/>
      <c r="AZ108" s="1001"/>
      <c r="BA108" s="1001"/>
      <c r="BB108" s="1001"/>
      <c r="BC108" s="1001"/>
      <c r="BD108" s="1001"/>
      <c r="BE108" s="1001"/>
      <c r="BF108" s="1001"/>
      <c r="BG108" s="1001"/>
      <c r="BH108" s="1001"/>
      <c r="BI108" s="1001"/>
      <c r="BJ108" s="1001"/>
      <c r="BK108" s="1001"/>
      <c r="BL108" s="1001"/>
      <c r="BM108" s="1001"/>
      <c r="BN108" s="1001"/>
      <c r="BO108" s="1001"/>
      <c r="BP108" s="1001"/>
      <c r="BQ108" s="1001"/>
      <c r="BR108" s="1001"/>
      <c r="BS108" s="1001"/>
      <c r="BT108" s="1001"/>
      <c r="BU108" s="1001"/>
      <c r="BV108" s="1001"/>
      <c r="BW108" s="1001"/>
      <c r="BX108" s="1001"/>
      <c r="BY108" s="1001"/>
      <c r="BZ108" s="1001"/>
      <c r="CA108" s="1001"/>
      <c r="CB108" s="1001"/>
      <c r="CC108" s="1001"/>
      <c r="CD108" s="1001"/>
      <c r="CE108" s="1001"/>
      <c r="CF108" s="1001"/>
      <c r="CG108" s="1001"/>
      <c r="CH108" s="1001"/>
      <c r="CI108" s="1001"/>
      <c r="CJ108" s="1001"/>
      <c r="CK108" s="1001"/>
      <c r="CL108" s="1001"/>
      <c r="CM108" s="1001"/>
      <c r="CN108" s="1001"/>
      <c r="CO108" s="1001"/>
      <c r="CP108" s="1001"/>
      <c r="CQ108" s="1001"/>
      <c r="CR108" s="1001"/>
      <c r="CS108" s="1001"/>
      <c r="CT108" s="1001"/>
      <c r="CU108" s="1001"/>
      <c r="CV108" s="1001"/>
      <c r="CW108" s="1001"/>
      <c r="CX108" s="1001"/>
      <c r="CY108" s="1001"/>
      <c r="CZ108" s="1001"/>
      <c r="DA108" s="1001"/>
      <c r="DB108" s="1001"/>
      <c r="DC108" s="1001"/>
      <c r="DD108" s="1001"/>
      <c r="DE108" s="1001"/>
      <c r="DF108" s="1001"/>
      <c r="DG108" s="1001"/>
      <c r="DH108" s="1001"/>
      <c r="DI108" s="1001"/>
      <c r="DJ108" s="1001"/>
      <c r="DK108" s="1001"/>
      <c r="DL108" s="1001"/>
      <c r="DM108" s="1001"/>
      <c r="DN108" s="1001"/>
      <c r="DO108" s="1001"/>
      <c r="DP108" s="1001"/>
      <c r="DQ108" s="1001"/>
      <c r="DR108" s="1001"/>
      <c r="DS108" s="1001"/>
      <c r="DT108" s="1001"/>
      <c r="DU108" s="1001"/>
      <c r="DV108" s="1001"/>
      <c r="DW108" s="1001"/>
      <c r="DX108" s="1001"/>
      <c r="DY108" s="1001"/>
      <c r="DZ108" s="1002"/>
    </row>
    <row r="109" spans="1:131" s="246" customFormat="1" ht="26.25" customHeight="1" x14ac:dyDescent="0.15">
      <c r="A109" s="993" t="s">
        <v>420</v>
      </c>
      <c r="B109" s="974"/>
      <c r="C109" s="974"/>
      <c r="D109" s="974"/>
      <c r="E109" s="974"/>
      <c r="F109" s="974"/>
      <c r="G109" s="974"/>
      <c r="H109" s="974"/>
      <c r="I109" s="974"/>
      <c r="J109" s="974"/>
      <c r="K109" s="974"/>
      <c r="L109" s="974"/>
      <c r="M109" s="974"/>
      <c r="N109" s="974"/>
      <c r="O109" s="974"/>
      <c r="P109" s="974"/>
      <c r="Q109" s="974"/>
      <c r="R109" s="974"/>
      <c r="S109" s="974"/>
      <c r="T109" s="974"/>
      <c r="U109" s="974"/>
      <c r="V109" s="974"/>
      <c r="W109" s="974"/>
      <c r="X109" s="974"/>
      <c r="Y109" s="974"/>
      <c r="Z109" s="975"/>
      <c r="AA109" s="973" t="s">
        <v>421</v>
      </c>
      <c r="AB109" s="974"/>
      <c r="AC109" s="974"/>
      <c r="AD109" s="974"/>
      <c r="AE109" s="975"/>
      <c r="AF109" s="973" t="s">
        <v>302</v>
      </c>
      <c r="AG109" s="974"/>
      <c r="AH109" s="974"/>
      <c r="AI109" s="974"/>
      <c r="AJ109" s="975"/>
      <c r="AK109" s="973" t="s">
        <v>301</v>
      </c>
      <c r="AL109" s="974"/>
      <c r="AM109" s="974"/>
      <c r="AN109" s="974"/>
      <c r="AO109" s="975"/>
      <c r="AP109" s="973" t="s">
        <v>422</v>
      </c>
      <c r="AQ109" s="974"/>
      <c r="AR109" s="974"/>
      <c r="AS109" s="974"/>
      <c r="AT109" s="976"/>
      <c r="AU109" s="993" t="s">
        <v>420</v>
      </c>
      <c r="AV109" s="974"/>
      <c r="AW109" s="974"/>
      <c r="AX109" s="974"/>
      <c r="AY109" s="974"/>
      <c r="AZ109" s="974"/>
      <c r="BA109" s="974"/>
      <c r="BB109" s="974"/>
      <c r="BC109" s="974"/>
      <c r="BD109" s="974"/>
      <c r="BE109" s="974"/>
      <c r="BF109" s="974"/>
      <c r="BG109" s="974"/>
      <c r="BH109" s="974"/>
      <c r="BI109" s="974"/>
      <c r="BJ109" s="974"/>
      <c r="BK109" s="974"/>
      <c r="BL109" s="974"/>
      <c r="BM109" s="974"/>
      <c r="BN109" s="974"/>
      <c r="BO109" s="974"/>
      <c r="BP109" s="975"/>
      <c r="BQ109" s="973" t="s">
        <v>421</v>
      </c>
      <c r="BR109" s="974"/>
      <c r="BS109" s="974"/>
      <c r="BT109" s="974"/>
      <c r="BU109" s="975"/>
      <c r="BV109" s="973" t="s">
        <v>302</v>
      </c>
      <c r="BW109" s="974"/>
      <c r="BX109" s="974"/>
      <c r="BY109" s="974"/>
      <c r="BZ109" s="975"/>
      <c r="CA109" s="973" t="s">
        <v>301</v>
      </c>
      <c r="CB109" s="974"/>
      <c r="CC109" s="974"/>
      <c r="CD109" s="974"/>
      <c r="CE109" s="975"/>
      <c r="CF109" s="994" t="s">
        <v>422</v>
      </c>
      <c r="CG109" s="994"/>
      <c r="CH109" s="994"/>
      <c r="CI109" s="994"/>
      <c r="CJ109" s="994"/>
      <c r="CK109" s="973" t="s">
        <v>423</v>
      </c>
      <c r="CL109" s="974"/>
      <c r="CM109" s="974"/>
      <c r="CN109" s="974"/>
      <c r="CO109" s="974"/>
      <c r="CP109" s="974"/>
      <c r="CQ109" s="974"/>
      <c r="CR109" s="974"/>
      <c r="CS109" s="974"/>
      <c r="CT109" s="974"/>
      <c r="CU109" s="974"/>
      <c r="CV109" s="974"/>
      <c r="CW109" s="974"/>
      <c r="CX109" s="974"/>
      <c r="CY109" s="974"/>
      <c r="CZ109" s="974"/>
      <c r="DA109" s="974"/>
      <c r="DB109" s="974"/>
      <c r="DC109" s="974"/>
      <c r="DD109" s="974"/>
      <c r="DE109" s="974"/>
      <c r="DF109" s="975"/>
      <c r="DG109" s="973" t="s">
        <v>421</v>
      </c>
      <c r="DH109" s="974"/>
      <c r="DI109" s="974"/>
      <c r="DJ109" s="974"/>
      <c r="DK109" s="975"/>
      <c r="DL109" s="973" t="s">
        <v>302</v>
      </c>
      <c r="DM109" s="974"/>
      <c r="DN109" s="974"/>
      <c r="DO109" s="974"/>
      <c r="DP109" s="975"/>
      <c r="DQ109" s="973" t="s">
        <v>301</v>
      </c>
      <c r="DR109" s="974"/>
      <c r="DS109" s="974"/>
      <c r="DT109" s="974"/>
      <c r="DU109" s="975"/>
      <c r="DV109" s="973" t="s">
        <v>422</v>
      </c>
      <c r="DW109" s="974"/>
      <c r="DX109" s="974"/>
      <c r="DY109" s="974"/>
      <c r="DZ109" s="976"/>
    </row>
    <row r="110" spans="1:131" s="246" customFormat="1" ht="26.25" customHeight="1" x14ac:dyDescent="0.15">
      <c r="A110" s="977" t="s">
        <v>424</v>
      </c>
      <c r="B110" s="978"/>
      <c r="C110" s="978"/>
      <c r="D110" s="978"/>
      <c r="E110" s="978"/>
      <c r="F110" s="978"/>
      <c r="G110" s="978"/>
      <c r="H110" s="978"/>
      <c r="I110" s="978"/>
      <c r="J110" s="978"/>
      <c r="K110" s="978"/>
      <c r="L110" s="978"/>
      <c r="M110" s="978"/>
      <c r="N110" s="978"/>
      <c r="O110" s="978"/>
      <c r="P110" s="978"/>
      <c r="Q110" s="978"/>
      <c r="R110" s="978"/>
      <c r="S110" s="978"/>
      <c r="T110" s="978"/>
      <c r="U110" s="978"/>
      <c r="V110" s="978"/>
      <c r="W110" s="978"/>
      <c r="X110" s="978"/>
      <c r="Y110" s="978"/>
      <c r="Z110" s="979"/>
      <c r="AA110" s="980">
        <v>2616642</v>
      </c>
      <c r="AB110" s="981"/>
      <c r="AC110" s="981"/>
      <c r="AD110" s="981"/>
      <c r="AE110" s="982"/>
      <c r="AF110" s="983">
        <v>2595207</v>
      </c>
      <c r="AG110" s="981"/>
      <c r="AH110" s="981"/>
      <c r="AI110" s="981"/>
      <c r="AJ110" s="982"/>
      <c r="AK110" s="983">
        <v>2496775</v>
      </c>
      <c r="AL110" s="981"/>
      <c r="AM110" s="981"/>
      <c r="AN110" s="981"/>
      <c r="AO110" s="982"/>
      <c r="AP110" s="984">
        <v>15.3</v>
      </c>
      <c r="AQ110" s="985"/>
      <c r="AR110" s="985"/>
      <c r="AS110" s="985"/>
      <c r="AT110" s="986"/>
      <c r="AU110" s="987" t="s">
        <v>73</v>
      </c>
      <c r="AV110" s="988"/>
      <c r="AW110" s="988"/>
      <c r="AX110" s="988"/>
      <c r="AY110" s="988"/>
      <c r="AZ110" s="1029" t="s">
        <v>425</v>
      </c>
      <c r="BA110" s="978"/>
      <c r="BB110" s="978"/>
      <c r="BC110" s="978"/>
      <c r="BD110" s="978"/>
      <c r="BE110" s="978"/>
      <c r="BF110" s="978"/>
      <c r="BG110" s="978"/>
      <c r="BH110" s="978"/>
      <c r="BI110" s="978"/>
      <c r="BJ110" s="978"/>
      <c r="BK110" s="978"/>
      <c r="BL110" s="978"/>
      <c r="BM110" s="978"/>
      <c r="BN110" s="978"/>
      <c r="BO110" s="978"/>
      <c r="BP110" s="979"/>
      <c r="BQ110" s="1015">
        <v>21706268</v>
      </c>
      <c r="BR110" s="1016"/>
      <c r="BS110" s="1016"/>
      <c r="BT110" s="1016"/>
      <c r="BU110" s="1016"/>
      <c r="BV110" s="1016">
        <v>20196664</v>
      </c>
      <c r="BW110" s="1016"/>
      <c r="BX110" s="1016"/>
      <c r="BY110" s="1016"/>
      <c r="BZ110" s="1016"/>
      <c r="CA110" s="1016">
        <v>18530553</v>
      </c>
      <c r="CB110" s="1016"/>
      <c r="CC110" s="1016"/>
      <c r="CD110" s="1016"/>
      <c r="CE110" s="1016"/>
      <c r="CF110" s="1030">
        <v>113.4</v>
      </c>
      <c r="CG110" s="1031"/>
      <c r="CH110" s="1031"/>
      <c r="CI110" s="1031"/>
      <c r="CJ110" s="1031"/>
      <c r="CK110" s="1032" t="s">
        <v>426</v>
      </c>
      <c r="CL110" s="1033"/>
      <c r="CM110" s="1012" t="s">
        <v>427</v>
      </c>
      <c r="CN110" s="1013"/>
      <c r="CO110" s="1013"/>
      <c r="CP110" s="1013"/>
      <c r="CQ110" s="1013"/>
      <c r="CR110" s="1013"/>
      <c r="CS110" s="1013"/>
      <c r="CT110" s="1013"/>
      <c r="CU110" s="1013"/>
      <c r="CV110" s="1013"/>
      <c r="CW110" s="1013"/>
      <c r="CX110" s="1013"/>
      <c r="CY110" s="1013"/>
      <c r="CZ110" s="1013"/>
      <c r="DA110" s="1013"/>
      <c r="DB110" s="1013"/>
      <c r="DC110" s="1013"/>
      <c r="DD110" s="1013"/>
      <c r="DE110" s="1013"/>
      <c r="DF110" s="1014"/>
      <c r="DG110" s="1015" t="s">
        <v>127</v>
      </c>
      <c r="DH110" s="1016"/>
      <c r="DI110" s="1016"/>
      <c r="DJ110" s="1016"/>
      <c r="DK110" s="1016"/>
      <c r="DL110" s="1016">
        <v>789259</v>
      </c>
      <c r="DM110" s="1016"/>
      <c r="DN110" s="1016"/>
      <c r="DO110" s="1016"/>
      <c r="DP110" s="1016"/>
      <c r="DQ110" s="1016">
        <v>465571</v>
      </c>
      <c r="DR110" s="1016"/>
      <c r="DS110" s="1016"/>
      <c r="DT110" s="1016"/>
      <c r="DU110" s="1016"/>
      <c r="DV110" s="1017">
        <v>2.8</v>
      </c>
      <c r="DW110" s="1017"/>
      <c r="DX110" s="1017"/>
      <c r="DY110" s="1017"/>
      <c r="DZ110" s="1018"/>
    </row>
    <row r="111" spans="1:131" s="246" customFormat="1" ht="26.25" customHeight="1" x14ac:dyDescent="0.15">
      <c r="A111" s="1019" t="s">
        <v>428</v>
      </c>
      <c r="B111" s="1020"/>
      <c r="C111" s="1020"/>
      <c r="D111" s="1020"/>
      <c r="E111" s="1020"/>
      <c r="F111" s="1020"/>
      <c r="G111" s="1020"/>
      <c r="H111" s="1020"/>
      <c r="I111" s="1020"/>
      <c r="J111" s="1020"/>
      <c r="K111" s="1020"/>
      <c r="L111" s="1020"/>
      <c r="M111" s="1020"/>
      <c r="N111" s="1020"/>
      <c r="O111" s="1020"/>
      <c r="P111" s="1020"/>
      <c r="Q111" s="1020"/>
      <c r="R111" s="1020"/>
      <c r="S111" s="1020"/>
      <c r="T111" s="1020"/>
      <c r="U111" s="1020"/>
      <c r="V111" s="1020"/>
      <c r="W111" s="1020"/>
      <c r="X111" s="1020"/>
      <c r="Y111" s="1020"/>
      <c r="Z111" s="1021"/>
      <c r="AA111" s="1022" t="s">
        <v>127</v>
      </c>
      <c r="AB111" s="1023"/>
      <c r="AC111" s="1023"/>
      <c r="AD111" s="1023"/>
      <c r="AE111" s="1024"/>
      <c r="AF111" s="1025" t="s">
        <v>429</v>
      </c>
      <c r="AG111" s="1023"/>
      <c r="AH111" s="1023"/>
      <c r="AI111" s="1023"/>
      <c r="AJ111" s="1024"/>
      <c r="AK111" s="1025" t="s">
        <v>430</v>
      </c>
      <c r="AL111" s="1023"/>
      <c r="AM111" s="1023"/>
      <c r="AN111" s="1023"/>
      <c r="AO111" s="1024"/>
      <c r="AP111" s="1026" t="s">
        <v>127</v>
      </c>
      <c r="AQ111" s="1027"/>
      <c r="AR111" s="1027"/>
      <c r="AS111" s="1027"/>
      <c r="AT111" s="1028"/>
      <c r="AU111" s="989"/>
      <c r="AV111" s="990"/>
      <c r="AW111" s="990"/>
      <c r="AX111" s="990"/>
      <c r="AY111" s="990"/>
      <c r="AZ111" s="1038" t="s">
        <v>431</v>
      </c>
      <c r="BA111" s="1039"/>
      <c r="BB111" s="1039"/>
      <c r="BC111" s="1039"/>
      <c r="BD111" s="1039"/>
      <c r="BE111" s="1039"/>
      <c r="BF111" s="1039"/>
      <c r="BG111" s="1039"/>
      <c r="BH111" s="1039"/>
      <c r="BI111" s="1039"/>
      <c r="BJ111" s="1039"/>
      <c r="BK111" s="1039"/>
      <c r="BL111" s="1039"/>
      <c r="BM111" s="1039"/>
      <c r="BN111" s="1039"/>
      <c r="BO111" s="1039"/>
      <c r="BP111" s="1040"/>
      <c r="BQ111" s="1008">
        <v>82224</v>
      </c>
      <c r="BR111" s="1009"/>
      <c r="BS111" s="1009"/>
      <c r="BT111" s="1009"/>
      <c r="BU111" s="1009"/>
      <c r="BV111" s="1009">
        <v>862899</v>
      </c>
      <c r="BW111" s="1009"/>
      <c r="BX111" s="1009"/>
      <c r="BY111" s="1009"/>
      <c r="BZ111" s="1009"/>
      <c r="CA111" s="1009">
        <v>531058</v>
      </c>
      <c r="CB111" s="1009"/>
      <c r="CC111" s="1009"/>
      <c r="CD111" s="1009"/>
      <c r="CE111" s="1009"/>
      <c r="CF111" s="1003">
        <v>3.3</v>
      </c>
      <c r="CG111" s="1004"/>
      <c r="CH111" s="1004"/>
      <c r="CI111" s="1004"/>
      <c r="CJ111" s="1004"/>
      <c r="CK111" s="1034"/>
      <c r="CL111" s="1035"/>
      <c r="CM111" s="1005" t="s">
        <v>432</v>
      </c>
      <c r="CN111" s="1006"/>
      <c r="CO111" s="1006"/>
      <c r="CP111" s="1006"/>
      <c r="CQ111" s="1006"/>
      <c r="CR111" s="1006"/>
      <c r="CS111" s="1006"/>
      <c r="CT111" s="1006"/>
      <c r="CU111" s="1006"/>
      <c r="CV111" s="1006"/>
      <c r="CW111" s="1006"/>
      <c r="CX111" s="1006"/>
      <c r="CY111" s="1006"/>
      <c r="CZ111" s="1006"/>
      <c r="DA111" s="1006"/>
      <c r="DB111" s="1006"/>
      <c r="DC111" s="1006"/>
      <c r="DD111" s="1006"/>
      <c r="DE111" s="1006"/>
      <c r="DF111" s="1007"/>
      <c r="DG111" s="1008" t="s">
        <v>127</v>
      </c>
      <c r="DH111" s="1009"/>
      <c r="DI111" s="1009"/>
      <c r="DJ111" s="1009"/>
      <c r="DK111" s="1009"/>
      <c r="DL111" s="1009" t="s">
        <v>127</v>
      </c>
      <c r="DM111" s="1009"/>
      <c r="DN111" s="1009"/>
      <c r="DO111" s="1009"/>
      <c r="DP111" s="1009"/>
      <c r="DQ111" s="1009" t="s">
        <v>433</v>
      </c>
      <c r="DR111" s="1009"/>
      <c r="DS111" s="1009"/>
      <c r="DT111" s="1009"/>
      <c r="DU111" s="1009"/>
      <c r="DV111" s="1010" t="s">
        <v>127</v>
      </c>
      <c r="DW111" s="1010"/>
      <c r="DX111" s="1010"/>
      <c r="DY111" s="1010"/>
      <c r="DZ111" s="1011"/>
    </row>
    <row r="112" spans="1:131" s="246" customFormat="1" ht="26.25" customHeight="1" x14ac:dyDescent="0.15">
      <c r="A112" s="1041" t="s">
        <v>434</v>
      </c>
      <c r="B112" s="1042"/>
      <c r="C112" s="1039" t="s">
        <v>435</v>
      </c>
      <c r="D112" s="1039"/>
      <c r="E112" s="1039"/>
      <c r="F112" s="1039"/>
      <c r="G112" s="1039"/>
      <c r="H112" s="1039"/>
      <c r="I112" s="1039"/>
      <c r="J112" s="1039"/>
      <c r="K112" s="1039"/>
      <c r="L112" s="1039"/>
      <c r="M112" s="1039"/>
      <c r="N112" s="1039"/>
      <c r="O112" s="1039"/>
      <c r="P112" s="1039"/>
      <c r="Q112" s="1039"/>
      <c r="R112" s="1039"/>
      <c r="S112" s="1039"/>
      <c r="T112" s="1039"/>
      <c r="U112" s="1039"/>
      <c r="V112" s="1039"/>
      <c r="W112" s="1039"/>
      <c r="X112" s="1039"/>
      <c r="Y112" s="1039"/>
      <c r="Z112" s="1040"/>
      <c r="AA112" s="1047" t="s">
        <v>127</v>
      </c>
      <c r="AB112" s="1048"/>
      <c r="AC112" s="1048"/>
      <c r="AD112" s="1048"/>
      <c r="AE112" s="1049"/>
      <c r="AF112" s="1050" t="s">
        <v>127</v>
      </c>
      <c r="AG112" s="1048"/>
      <c r="AH112" s="1048"/>
      <c r="AI112" s="1048"/>
      <c r="AJ112" s="1049"/>
      <c r="AK112" s="1050" t="s">
        <v>433</v>
      </c>
      <c r="AL112" s="1048"/>
      <c r="AM112" s="1048"/>
      <c r="AN112" s="1048"/>
      <c r="AO112" s="1049"/>
      <c r="AP112" s="1051" t="s">
        <v>433</v>
      </c>
      <c r="AQ112" s="1052"/>
      <c r="AR112" s="1052"/>
      <c r="AS112" s="1052"/>
      <c r="AT112" s="1053"/>
      <c r="AU112" s="989"/>
      <c r="AV112" s="990"/>
      <c r="AW112" s="990"/>
      <c r="AX112" s="990"/>
      <c r="AY112" s="990"/>
      <c r="AZ112" s="1038" t="s">
        <v>436</v>
      </c>
      <c r="BA112" s="1039"/>
      <c r="BB112" s="1039"/>
      <c r="BC112" s="1039"/>
      <c r="BD112" s="1039"/>
      <c r="BE112" s="1039"/>
      <c r="BF112" s="1039"/>
      <c r="BG112" s="1039"/>
      <c r="BH112" s="1039"/>
      <c r="BI112" s="1039"/>
      <c r="BJ112" s="1039"/>
      <c r="BK112" s="1039"/>
      <c r="BL112" s="1039"/>
      <c r="BM112" s="1039"/>
      <c r="BN112" s="1039"/>
      <c r="BO112" s="1039"/>
      <c r="BP112" s="1040"/>
      <c r="BQ112" s="1008">
        <v>18187220</v>
      </c>
      <c r="BR112" s="1009"/>
      <c r="BS112" s="1009"/>
      <c r="BT112" s="1009"/>
      <c r="BU112" s="1009"/>
      <c r="BV112" s="1009">
        <v>18552979</v>
      </c>
      <c r="BW112" s="1009"/>
      <c r="BX112" s="1009"/>
      <c r="BY112" s="1009"/>
      <c r="BZ112" s="1009"/>
      <c r="CA112" s="1009">
        <v>17949946</v>
      </c>
      <c r="CB112" s="1009"/>
      <c r="CC112" s="1009"/>
      <c r="CD112" s="1009"/>
      <c r="CE112" s="1009"/>
      <c r="CF112" s="1003">
        <v>109.9</v>
      </c>
      <c r="CG112" s="1004"/>
      <c r="CH112" s="1004"/>
      <c r="CI112" s="1004"/>
      <c r="CJ112" s="1004"/>
      <c r="CK112" s="1034"/>
      <c r="CL112" s="1035"/>
      <c r="CM112" s="1005" t="s">
        <v>437</v>
      </c>
      <c r="CN112" s="1006"/>
      <c r="CO112" s="1006"/>
      <c r="CP112" s="1006"/>
      <c r="CQ112" s="1006"/>
      <c r="CR112" s="1006"/>
      <c r="CS112" s="1006"/>
      <c r="CT112" s="1006"/>
      <c r="CU112" s="1006"/>
      <c r="CV112" s="1006"/>
      <c r="CW112" s="1006"/>
      <c r="CX112" s="1006"/>
      <c r="CY112" s="1006"/>
      <c r="CZ112" s="1006"/>
      <c r="DA112" s="1006"/>
      <c r="DB112" s="1006"/>
      <c r="DC112" s="1006"/>
      <c r="DD112" s="1006"/>
      <c r="DE112" s="1006"/>
      <c r="DF112" s="1007"/>
      <c r="DG112" s="1008" t="s">
        <v>127</v>
      </c>
      <c r="DH112" s="1009"/>
      <c r="DI112" s="1009"/>
      <c r="DJ112" s="1009"/>
      <c r="DK112" s="1009"/>
      <c r="DL112" s="1009" t="s">
        <v>127</v>
      </c>
      <c r="DM112" s="1009"/>
      <c r="DN112" s="1009"/>
      <c r="DO112" s="1009"/>
      <c r="DP112" s="1009"/>
      <c r="DQ112" s="1009" t="s">
        <v>429</v>
      </c>
      <c r="DR112" s="1009"/>
      <c r="DS112" s="1009"/>
      <c r="DT112" s="1009"/>
      <c r="DU112" s="1009"/>
      <c r="DV112" s="1010" t="s">
        <v>127</v>
      </c>
      <c r="DW112" s="1010"/>
      <c r="DX112" s="1010"/>
      <c r="DY112" s="1010"/>
      <c r="DZ112" s="1011"/>
    </row>
    <row r="113" spans="1:130" s="246" customFormat="1" ht="26.25" customHeight="1" x14ac:dyDescent="0.15">
      <c r="A113" s="1043"/>
      <c r="B113" s="1044"/>
      <c r="C113" s="1039" t="s">
        <v>438</v>
      </c>
      <c r="D113" s="1039"/>
      <c r="E113" s="1039"/>
      <c r="F113" s="1039"/>
      <c r="G113" s="1039"/>
      <c r="H113" s="1039"/>
      <c r="I113" s="1039"/>
      <c r="J113" s="1039"/>
      <c r="K113" s="1039"/>
      <c r="L113" s="1039"/>
      <c r="M113" s="1039"/>
      <c r="N113" s="1039"/>
      <c r="O113" s="1039"/>
      <c r="P113" s="1039"/>
      <c r="Q113" s="1039"/>
      <c r="R113" s="1039"/>
      <c r="S113" s="1039"/>
      <c r="T113" s="1039"/>
      <c r="U113" s="1039"/>
      <c r="V113" s="1039"/>
      <c r="W113" s="1039"/>
      <c r="X113" s="1039"/>
      <c r="Y113" s="1039"/>
      <c r="Z113" s="1040"/>
      <c r="AA113" s="1022">
        <v>1942708</v>
      </c>
      <c r="AB113" s="1023"/>
      <c r="AC113" s="1023"/>
      <c r="AD113" s="1023"/>
      <c r="AE113" s="1024"/>
      <c r="AF113" s="1025">
        <v>1706213</v>
      </c>
      <c r="AG113" s="1023"/>
      <c r="AH113" s="1023"/>
      <c r="AI113" s="1023"/>
      <c r="AJ113" s="1024"/>
      <c r="AK113" s="1025">
        <v>1636110</v>
      </c>
      <c r="AL113" s="1023"/>
      <c r="AM113" s="1023"/>
      <c r="AN113" s="1023"/>
      <c r="AO113" s="1024"/>
      <c r="AP113" s="1026">
        <v>10</v>
      </c>
      <c r="AQ113" s="1027"/>
      <c r="AR113" s="1027"/>
      <c r="AS113" s="1027"/>
      <c r="AT113" s="1028"/>
      <c r="AU113" s="989"/>
      <c r="AV113" s="990"/>
      <c r="AW113" s="990"/>
      <c r="AX113" s="990"/>
      <c r="AY113" s="990"/>
      <c r="AZ113" s="1038" t="s">
        <v>439</v>
      </c>
      <c r="BA113" s="1039"/>
      <c r="BB113" s="1039"/>
      <c r="BC113" s="1039"/>
      <c r="BD113" s="1039"/>
      <c r="BE113" s="1039"/>
      <c r="BF113" s="1039"/>
      <c r="BG113" s="1039"/>
      <c r="BH113" s="1039"/>
      <c r="BI113" s="1039"/>
      <c r="BJ113" s="1039"/>
      <c r="BK113" s="1039"/>
      <c r="BL113" s="1039"/>
      <c r="BM113" s="1039"/>
      <c r="BN113" s="1039"/>
      <c r="BO113" s="1039"/>
      <c r="BP113" s="1040"/>
      <c r="BQ113" s="1008" t="s">
        <v>127</v>
      </c>
      <c r="BR113" s="1009"/>
      <c r="BS113" s="1009"/>
      <c r="BT113" s="1009"/>
      <c r="BU113" s="1009"/>
      <c r="BV113" s="1009" t="s">
        <v>440</v>
      </c>
      <c r="BW113" s="1009"/>
      <c r="BX113" s="1009"/>
      <c r="BY113" s="1009"/>
      <c r="BZ113" s="1009"/>
      <c r="CA113" s="1009" t="s">
        <v>127</v>
      </c>
      <c r="CB113" s="1009"/>
      <c r="CC113" s="1009"/>
      <c r="CD113" s="1009"/>
      <c r="CE113" s="1009"/>
      <c r="CF113" s="1003" t="s">
        <v>127</v>
      </c>
      <c r="CG113" s="1004"/>
      <c r="CH113" s="1004"/>
      <c r="CI113" s="1004"/>
      <c r="CJ113" s="1004"/>
      <c r="CK113" s="1034"/>
      <c r="CL113" s="1035"/>
      <c r="CM113" s="1005" t="s">
        <v>441</v>
      </c>
      <c r="CN113" s="1006"/>
      <c r="CO113" s="1006"/>
      <c r="CP113" s="1006"/>
      <c r="CQ113" s="1006"/>
      <c r="CR113" s="1006"/>
      <c r="CS113" s="1006"/>
      <c r="CT113" s="1006"/>
      <c r="CU113" s="1006"/>
      <c r="CV113" s="1006"/>
      <c r="CW113" s="1006"/>
      <c r="CX113" s="1006"/>
      <c r="CY113" s="1006"/>
      <c r="CZ113" s="1006"/>
      <c r="DA113" s="1006"/>
      <c r="DB113" s="1006"/>
      <c r="DC113" s="1006"/>
      <c r="DD113" s="1006"/>
      <c r="DE113" s="1006"/>
      <c r="DF113" s="1007"/>
      <c r="DG113" s="1047" t="s">
        <v>433</v>
      </c>
      <c r="DH113" s="1048"/>
      <c r="DI113" s="1048"/>
      <c r="DJ113" s="1048"/>
      <c r="DK113" s="1049"/>
      <c r="DL113" s="1050" t="s">
        <v>127</v>
      </c>
      <c r="DM113" s="1048"/>
      <c r="DN113" s="1048"/>
      <c r="DO113" s="1048"/>
      <c r="DP113" s="1049"/>
      <c r="DQ113" s="1050" t="s">
        <v>429</v>
      </c>
      <c r="DR113" s="1048"/>
      <c r="DS113" s="1048"/>
      <c r="DT113" s="1048"/>
      <c r="DU113" s="1049"/>
      <c r="DV113" s="1051" t="s">
        <v>433</v>
      </c>
      <c r="DW113" s="1052"/>
      <c r="DX113" s="1052"/>
      <c r="DY113" s="1052"/>
      <c r="DZ113" s="1053"/>
    </row>
    <row r="114" spans="1:130" s="246" customFormat="1" ht="26.25" customHeight="1" x14ac:dyDescent="0.15">
      <c r="A114" s="1043"/>
      <c r="B114" s="1044"/>
      <c r="C114" s="1039" t="s">
        <v>442</v>
      </c>
      <c r="D114" s="1039"/>
      <c r="E114" s="1039"/>
      <c r="F114" s="1039"/>
      <c r="G114" s="1039"/>
      <c r="H114" s="1039"/>
      <c r="I114" s="1039"/>
      <c r="J114" s="1039"/>
      <c r="K114" s="1039"/>
      <c r="L114" s="1039"/>
      <c r="M114" s="1039"/>
      <c r="N114" s="1039"/>
      <c r="O114" s="1039"/>
      <c r="P114" s="1039"/>
      <c r="Q114" s="1039"/>
      <c r="R114" s="1039"/>
      <c r="S114" s="1039"/>
      <c r="T114" s="1039"/>
      <c r="U114" s="1039"/>
      <c r="V114" s="1039"/>
      <c r="W114" s="1039"/>
      <c r="X114" s="1039"/>
      <c r="Y114" s="1039"/>
      <c r="Z114" s="1040"/>
      <c r="AA114" s="1047" t="s">
        <v>433</v>
      </c>
      <c r="AB114" s="1048"/>
      <c r="AC114" s="1048"/>
      <c r="AD114" s="1048"/>
      <c r="AE114" s="1049"/>
      <c r="AF114" s="1050" t="s">
        <v>127</v>
      </c>
      <c r="AG114" s="1048"/>
      <c r="AH114" s="1048"/>
      <c r="AI114" s="1048"/>
      <c r="AJ114" s="1049"/>
      <c r="AK114" s="1050" t="s">
        <v>127</v>
      </c>
      <c r="AL114" s="1048"/>
      <c r="AM114" s="1048"/>
      <c r="AN114" s="1048"/>
      <c r="AO114" s="1049"/>
      <c r="AP114" s="1051" t="s">
        <v>127</v>
      </c>
      <c r="AQ114" s="1052"/>
      <c r="AR114" s="1052"/>
      <c r="AS114" s="1052"/>
      <c r="AT114" s="1053"/>
      <c r="AU114" s="989"/>
      <c r="AV114" s="990"/>
      <c r="AW114" s="990"/>
      <c r="AX114" s="990"/>
      <c r="AY114" s="990"/>
      <c r="AZ114" s="1038" t="s">
        <v>443</v>
      </c>
      <c r="BA114" s="1039"/>
      <c r="BB114" s="1039"/>
      <c r="BC114" s="1039"/>
      <c r="BD114" s="1039"/>
      <c r="BE114" s="1039"/>
      <c r="BF114" s="1039"/>
      <c r="BG114" s="1039"/>
      <c r="BH114" s="1039"/>
      <c r="BI114" s="1039"/>
      <c r="BJ114" s="1039"/>
      <c r="BK114" s="1039"/>
      <c r="BL114" s="1039"/>
      <c r="BM114" s="1039"/>
      <c r="BN114" s="1039"/>
      <c r="BO114" s="1039"/>
      <c r="BP114" s="1040"/>
      <c r="BQ114" s="1008">
        <v>4533654</v>
      </c>
      <c r="BR114" s="1009"/>
      <c r="BS114" s="1009"/>
      <c r="BT114" s="1009"/>
      <c r="BU114" s="1009"/>
      <c r="BV114" s="1009">
        <v>4398302</v>
      </c>
      <c r="BW114" s="1009"/>
      <c r="BX114" s="1009"/>
      <c r="BY114" s="1009"/>
      <c r="BZ114" s="1009"/>
      <c r="CA114" s="1009">
        <v>4232863</v>
      </c>
      <c r="CB114" s="1009"/>
      <c r="CC114" s="1009"/>
      <c r="CD114" s="1009"/>
      <c r="CE114" s="1009"/>
      <c r="CF114" s="1003">
        <v>25.9</v>
      </c>
      <c r="CG114" s="1004"/>
      <c r="CH114" s="1004"/>
      <c r="CI114" s="1004"/>
      <c r="CJ114" s="1004"/>
      <c r="CK114" s="1034"/>
      <c r="CL114" s="1035"/>
      <c r="CM114" s="1005" t="s">
        <v>444</v>
      </c>
      <c r="CN114" s="1006"/>
      <c r="CO114" s="1006"/>
      <c r="CP114" s="1006"/>
      <c r="CQ114" s="1006"/>
      <c r="CR114" s="1006"/>
      <c r="CS114" s="1006"/>
      <c r="CT114" s="1006"/>
      <c r="CU114" s="1006"/>
      <c r="CV114" s="1006"/>
      <c r="CW114" s="1006"/>
      <c r="CX114" s="1006"/>
      <c r="CY114" s="1006"/>
      <c r="CZ114" s="1006"/>
      <c r="DA114" s="1006"/>
      <c r="DB114" s="1006"/>
      <c r="DC114" s="1006"/>
      <c r="DD114" s="1006"/>
      <c r="DE114" s="1006"/>
      <c r="DF114" s="1007"/>
      <c r="DG114" s="1047" t="s">
        <v>433</v>
      </c>
      <c r="DH114" s="1048"/>
      <c r="DI114" s="1048"/>
      <c r="DJ114" s="1048"/>
      <c r="DK114" s="1049"/>
      <c r="DL114" s="1050" t="s">
        <v>127</v>
      </c>
      <c r="DM114" s="1048"/>
      <c r="DN114" s="1048"/>
      <c r="DO114" s="1048"/>
      <c r="DP114" s="1049"/>
      <c r="DQ114" s="1050" t="s">
        <v>127</v>
      </c>
      <c r="DR114" s="1048"/>
      <c r="DS114" s="1048"/>
      <c r="DT114" s="1048"/>
      <c r="DU114" s="1049"/>
      <c r="DV114" s="1051" t="s">
        <v>433</v>
      </c>
      <c r="DW114" s="1052"/>
      <c r="DX114" s="1052"/>
      <c r="DY114" s="1052"/>
      <c r="DZ114" s="1053"/>
    </row>
    <row r="115" spans="1:130" s="246" customFormat="1" ht="26.25" customHeight="1" x14ac:dyDescent="0.15">
      <c r="A115" s="1043"/>
      <c r="B115" s="1044"/>
      <c r="C115" s="1039" t="s">
        <v>445</v>
      </c>
      <c r="D115" s="1039"/>
      <c r="E115" s="1039"/>
      <c r="F115" s="1039"/>
      <c r="G115" s="1039"/>
      <c r="H115" s="1039"/>
      <c r="I115" s="1039"/>
      <c r="J115" s="1039"/>
      <c r="K115" s="1039"/>
      <c r="L115" s="1039"/>
      <c r="M115" s="1039"/>
      <c r="N115" s="1039"/>
      <c r="O115" s="1039"/>
      <c r="P115" s="1039"/>
      <c r="Q115" s="1039"/>
      <c r="R115" s="1039"/>
      <c r="S115" s="1039"/>
      <c r="T115" s="1039"/>
      <c r="U115" s="1039"/>
      <c r="V115" s="1039"/>
      <c r="W115" s="1039"/>
      <c r="X115" s="1039"/>
      <c r="Y115" s="1039"/>
      <c r="Z115" s="1040"/>
      <c r="AA115" s="1022">
        <v>8198</v>
      </c>
      <c r="AB115" s="1023"/>
      <c r="AC115" s="1023"/>
      <c r="AD115" s="1023"/>
      <c r="AE115" s="1024"/>
      <c r="AF115" s="1025">
        <v>7912</v>
      </c>
      <c r="AG115" s="1023"/>
      <c r="AH115" s="1023"/>
      <c r="AI115" s="1023"/>
      <c r="AJ115" s="1024"/>
      <c r="AK115" s="1025">
        <v>59587</v>
      </c>
      <c r="AL115" s="1023"/>
      <c r="AM115" s="1023"/>
      <c r="AN115" s="1023"/>
      <c r="AO115" s="1024"/>
      <c r="AP115" s="1026">
        <v>0.4</v>
      </c>
      <c r="AQ115" s="1027"/>
      <c r="AR115" s="1027"/>
      <c r="AS115" s="1027"/>
      <c r="AT115" s="1028"/>
      <c r="AU115" s="989"/>
      <c r="AV115" s="990"/>
      <c r="AW115" s="990"/>
      <c r="AX115" s="990"/>
      <c r="AY115" s="990"/>
      <c r="AZ115" s="1038" t="s">
        <v>446</v>
      </c>
      <c r="BA115" s="1039"/>
      <c r="BB115" s="1039"/>
      <c r="BC115" s="1039"/>
      <c r="BD115" s="1039"/>
      <c r="BE115" s="1039"/>
      <c r="BF115" s="1039"/>
      <c r="BG115" s="1039"/>
      <c r="BH115" s="1039"/>
      <c r="BI115" s="1039"/>
      <c r="BJ115" s="1039"/>
      <c r="BK115" s="1039"/>
      <c r="BL115" s="1039"/>
      <c r="BM115" s="1039"/>
      <c r="BN115" s="1039"/>
      <c r="BO115" s="1039"/>
      <c r="BP115" s="1040"/>
      <c r="BQ115" s="1008">
        <v>17469</v>
      </c>
      <c r="BR115" s="1009"/>
      <c r="BS115" s="1009"/>
      <c r="BT115" s="1009"/>
      <c r="BU115" s="1009"/>
      <c r="BV115" s="1009">
        <v>13797</v>
      </c>
      <c r="BW115" s="1009"/>
      <c r="BX115" s="1009"/>
      <c r="BY115" s="1009"/>
      <c r="BZ115" s="1009"/>
      <c r="CA115" s="1009">
        <v>12650</v>
      </c>
      <c r="CB115" s="1009"/>
      <c r="CC115" s="1009"/>
      <c r="CD115" s="1009"/>
      <c r="CE115" s="1009"/>
      <c r="CF115" s="1003">
        <v>0.1</v>
      </c>
      <c r="CG115" s="1004"/>
      <c r="CH115" s="1004"/>
      <c r="CI115" s="1004"/>
      <c r="CJ115" s="1004"/>
      <c r="CK115" s="1034"/>
      <c r="CL115" s="1035"/>
      <c r="CM115" s="1038" t="s">
        <v>447</v>
      </c>
      <c r="CN115" s="1059"/>
      <c r="CO115" s="1059"/>
      <c r="CP115" s="1059"/>
      <c r="CQ115" s="1059"/>
      <c r="CR115" s="1059"/>
      <c r="CS115" s="1059"/>
      <c r="CT115" s="1059"/>
      <c r="CU115" s="1059"/>
      <c r="CV115" s="1059"/>
      <c r="CW115" s="1059"/>
      <c r="CX115" s="1059"/>
      <c r="CY115" s="1059"/>
      <c r="CZ115" s="1059"/>
      <c r="DA115" s="1059"/>
      <c r="DB115" s="1059"/>
      <c r="DC115" s="1059"/>
      <c r="DD115" s="1059"/>
      <c r="DE115" s="1059"/>
      <c r="DF115" s="1040"/>
      <c r="DG115" s="1047" t="s">
        <v>127</v>
      </c>
      <c r="DH115" s="1048"/>
      <c r="DI115" s="1048"/>
      <c r="DJ115" s="1048"/>
      <c r="DK115" s="1049"/>
      <c r="DL115" s="1050" t="s">
        <v>127</v>
      </c>
      <c r="DM115" s="1048"/>
      <c r="DN115" s="1048"/>
      <c r="DO115" s="1048"/>
      <c r="DP115" s="1049"/>
      <c r="DQ115" s="1050" t="s">
        <v>127</v>
      </c>
      <c r="DR115" s="1048"/>
      <c r="DS115" s="1048"/>
      <c r="DT115" s="1048"/>
      <c r="DU115" s="1049"/>
      <c r="DV115" s="1051" t="s">
        <v>127</v>
      </c>
      <c r="DW115" s="1052"/>
      <c r="DX115" s="1052"/>
      <c r="DY115" s="1052"/>
      <c r="DZ115" s="1053"/>
    </row>
    <row r="116" spans="1:130" s="246" customFormat="1" ht="26.25" customHeight="1" x14ac:dyDescent="0.15">
      <c r="A116" s="1045"/>
      <c r="B116" s="1046"/>
      <c r="C116" s="1054" t="s">
        <v>448</v>
      </c>
      <c r="D116" s="1054"/>
      <c r="E116" s="1054"/>
      <c r="F116" s="1054"/>
      <c r="G116" s="1054"/>
      <c r="H116" s="1054"/>
      <c r="I116" s="1054"/>
      <c r="J116" s="1054"/>
      <c r="K116" s="1054"/>
      <c r="L116" s="1054"/>
      <c r="M116" s="1054"/>
      <c r="N116" s="1054"/>
      <c r="O116" s="1054"/>
      <c r="P116" s="1054"/>
      <c r="Q116" s="1054"/>
      <c r="R116" s="1054"/>
      <c r="S116" s="1054"/>
      <c r="T116" s="1054"/>
      <c r="U116" s="1054"/>
      <c r="V116" s="1054"/>
      <c r="W116" s="1054"/>
      <c r="X116" s="1054"/>
      <c r="Y116" s="1054"/>
      <c r="Z116" s="1055"/>
      <c r="AA116" s="1047" t="s">
        <v>429</v>
      </c>
      <c r="AB116" s="1048"/>
      <c r="AC116" s="1048"/>
      <c r="AD116" s="1048"/>
      <c r="AE116" s="1049"/>
      <c r="AF116" s="1050" t="s">
        <v>127</v>
      </c>
      <c r="AG116" s="1048"/>
      <c r="AH116" s="1048"/>
      <c r="AI116" s="1048"/>
      <c r="AJ116" s="1049"/>
      <c r="AK116" s="1050" t="s">
        <v>429</v>
      </c>
      <c r="AL116" s="1048"/>
      <c r="AM116" s="1048"/>
      <c r="AN116" s="1048"/>
      <c r="AO116" s="1049"/>
      <c r="AP116" s="1051" t="s">
        <v>430</v>
      </c>
      <c r="AQ116" s="1052"/>
      <c r="AR116" s="1052"/>
      <c r="AS116" s="1052"/>
      <c r="AT116" s="1053"/>
      <c r="AU116" s="989"/>
      <c r="AV116" s="990"/>
      <c r="AW116" s="990"/>
      <c r="AX116" s="990"/>
      <c r="AY116" s="990"/>
      <c r="AZ116" s="1056" t="s">
        <v>449</v>
      </c>
      <c r="BA116" s="1057"/>
      <c r="BB116" s="1057"/>
      <c r="BC116" s="1057"/>
      <c r="BD116" s="1057"/>
      <c r="BE116" s="1057"/>
      <c r="BF116" s="1057"/>
      <c r="BG116" s="1057"/>
      <c r="BH116" s="1057"/>
      <c r="BI116" s="1057"/>
      <c r="BJ116" s="1057"/>
      <c r="BK116" s="1057"/>
      <c r="BL116" s="1057"/>
      <c r="BM116" s="1057"/>
      <c r="BN116" s="1057"/>
      <c r="BO116" s="1057"/>
      <c r="BP116" s="1058"/>
      <c r="BQ116" s="1008" t="s">
        <v>127</v>
      </c>
      <c r="BR116" s="1009"/>
      <c r="BS116" s="1009"/>
      <c r="BT116" s="1009"/>
      <c r="BU116" s="1009"/>
      <c r="BV116" s="1009" t="s">
        <v>127</v>
      </c>
      <c r="BW116" s="1009"/>
      <c r="BX116" s="1009"/>
      <c r="BY116" s="1009"/>
      <c r="BZ116" s="1009"/>
      <c r="CA116" s="1009" t="s">
        <v>127</v>
      </c>
      <c r="CB116" s="1009"/>
      <c r="CC116" s="1009"/>
      <c r="CD116" s="1009"/>
      <c r="CE116" s="1009"/>
      <c r="CF116" s="1003" t="s">
        <v>127</v>
      </c>
      <c r="CG116" s="1004"/>
      <c r="CH116" s="1004"/>
      <c r="CI116" s="1004"/>
      <c r="CJ116" s="1004"/>
      <c r="CK116" s="1034"/>
      <c r="CL116" s="1035"/>
      <c r="CM116" s="1005" t="s">
        <v>450</v>
      </c>
      <c r="CN116" s="1006"/>
      <c r="CO116" s="1006"/>
      <c r="CP116" s="1006"/>
      <c r="CQ116" s="1006"/>
      <c r="CR116" s="1006"/>
      <c r="CS116" s="1006"/>
      <c r="CT116" s="1006"/>
      <c r="CU116" s="1006"/>
      <c r="CV116" s="1006"/>
      <c r="CW116" s="1006"/>
      <c r="CX116" s="1006"/>
      <c r="CY116" s="1006"/>
      <c r="CZ116" s="1006"/>
      <c r="DA116" s="1006"/>
      <c r="DB116" s="1006"/>
      <c r="DC116" s="1006"/>
      <c r="DD116" s="1006"/>
      <c r="DE116" s="1006"/>
      <c r="DF116" s="1007"/>
      <c r="DG116" s="1047" t="s">
        <v>429</v>
      </c>
      <c r="DH116" s="1048"/>
      <c r="DI116" s="1048"/>
      <c r="DJ116" s="1048"/>
      <c r="DK116" s="1049"/>
      <c r="DL116" s="1050" t="s">
        <v>127</v>
      </c>
      <c r="DM116" s="1048"/>
      <c r="DN116" s="1048"/>
      <c r="DO116" s="1048"/>
      <c r="DP116" s="1049"/>
      <c r="DQ116" s="1050" t="s">
        <v>433</v>
      </c>
      <c r="DR116" s="1048"/>
      <c r="DS116" s="1048"/>
      <c r="DT116" s="1048"/>
      <c r="DU116" s="1049"/>
      <c r="DV116" s="1051" t="s">
        <v>429</v>
      </c>
      <c r="DW116" s="1052"/>
      <c r="DX116" s="1052"/>
      <c r="DY116" s="1052"/>
      <c r="DZ116" s="1053"/>
    </row>
    <row r="117" spans="1:130" s="246" customFormat="1" ht="26.25" customHeight="1" x14ac:dyDescent="0.15">
      <c r="A117" s="993" t="s">
        <v>185</v>
      </c>
      <c r="B117" s="974"/>
      <c r="C117" s="974"/>
      <c r="D117" s="974"/>
      <c r="E117" s="974"/>
      <c r="F117" s="974"/>
      <c r="G117" s="974"/>
      <c r="H117" s="974"/>
      <c r="I117" s="974"/>
      <c r="J117" s="974"/>
      <c r="K117" s="974"/>
      <c r="L117" s="974"/>
      <c r="M117" s="974"/>
      <c r="N117" s="974"/>
      <c r="O117" s="974"/>
      <c r="P117" s="974"/>
      <c r="Q117" s="974"/>
      <c r="R117" s="974"/>
      <c r="S117" s="974"/>
      <c r="T117" s="974"/>
      <c r="U117" s="974"/>
      <c r="V117" s="974"/>
      <c r="W117" s="974"/>
      <c r="X117" s="974"/>
      <c r="Y117" s="1064" t="s">
        <v>451</v>
      </c>
      <c r="Z117" s="975"/>
      <c r="AA117" s="1065">
        <v>4567548</v>
      </c>
      <c r="AB117" s="1066"/>
      <c r="AC117" s="1066"/>
      <c r="AD117" s="1066"/>
      <c r="AE117" s="1067"/>
      <c r="AF117" s="1068">
        <v>4309332</v>
      </c>
      <c r="AG117" s="1066"/>
      <c r="AH117" s="1066"/>
      <c r="AI117" s="1066"/>
      <c r="AJ117" s="1067"/>
      <c r="AK117" s="1068">
        <v>4192472</v>
      </c>
      <c r="AL117" s="1066"/>
      <c r="AM117" s="1066"/>
      <c r="AN117" s="1066"/>
      <c r="AO117" s="1067"/>
      <c r="AP117" s="1069"/>
      <c r="AQ117" s="1070"/>
      <c r="AR117" s="1070"/>
      <c r="AS117" s="1070"/>
      <c r="AT117" s="1071"/>
      <c r="AU117" s="989"/>
      <c r="AV117" s="990"/>
      <c r="AW117" s="990"/>
      <c r="AX117" s="990"/>
      <c r="AY117" s="990"/>
      <c r="AZ117" s="1056" t="s">
        <v>452</v>
      </c>
      <c r="BA117" s="1057"/>
      <c r="BB117" s="1057"/>
      <c r="BC117" s="1057"/>
      <c r="BD117" s="1057"/>
      <c r="BE117" s="1057"/>
      <c r="BF117" s="1057"/>
      <c r="BG117" s="1057"/>
      <c r="BH117" s="1057"/>
      <c r="BI117" s="1057"/>
      <c r="BJ117" s="1057"/>
      <c r="BK117" s="1057"/>
      <c r="BL117" s="1057"/>
      <c r="BM117" s="1057"/>
      <c r="BN117" s="1057"/>
      <c r="BO117" s="1057"/>
      <c r="BP117" s="1058"/>
      <c r="BQ117" s="1008" t="s">
        <v>440</v>
      </c>
      <c r="BR117" s="1009"/>
      <c r="BS117" s="1009"/>
      <c r="BT117" s="1009"/>
      <c r="BU117" s="1009"/>
      <c r="BV117" s="1009" t="s">
        <v>127</v>
      </c>
      <c r="BW117" s="1009"/>
      <c r="BX117" s="1009"/>
      <c r="BY117" s="1009"/>
      <c r="BZ117" s="1009"/>
      <c r="CA117" s="1009" t="s">
        <v>127</v>
      </c>
      <c r="CB117" s="1009"/>
      <c r="CC117" s="1009"/>
      <c r="CD117" s="1009"/>
      <c r="CE117" s="1009"/>
      <c r="CF117" s="1003" t="s">
        <v>440</v>
      </c>
      <c r="CG117" s="1004"/>
      <c r="CH117" s="1004"/>
      <c r="CI117" s="1004"/>
      <c r="CJ117" s="1004"/>
      <c r="CK117" s="1034"/>
      <c r="CL117" s="1035"/>
      <c r="CM117" s="1005" t="s">
        <v>453</v>
      </c>
      <c r="CN117" s="1006"/>
      <c r="CO117" s="1006"/>
      <c r="CP117" s="1006"/>
      <c r="CQ117" s="1006"/>
      <c r="CR117" s="1006"/>
      <c r="CS117" s="1006"/>
      <c r="CT117" s="1006"/>
      <c r="CU117" s="1006"/>
      <c r="CV117" s="1006"/>
      <c r="CW117" s="1006"/>
      <c r="CX117" s="1006"/>
      <c r="CY117" s="1006"/>
      <c r="CZ117" s="1006"/>
      <c r="DA117" s="1006"/>
      <c r="DB117" s="1006"/>
      <c r="DC117" s="1006"/>
      <c r="DD117" s="1006"/>
      <c r="DE117" s="1006"/>
      <c r="DF117" s="1007"/>
      <c r="DG117" s="1047" t="s">
        <v>440</v>
      </c>
      <c r="DH117" s="1048"/>
      <c r="DI117" s="1048"/>
      <c r="DJ117" s="1048"/>
      <c r="DK117" s="1049"/>
      <c r="DL117" s="1050" t="s">
        <v>127</v>
      </c>
      <c r="DM117" s="1048"/>
      <c r="DN117" s="1048"/>
      <c r="DO117" s="1048"/>
      <c r="DP117" s="1049"/>
      <c r="DQ117" s="1050" t="s">
        <v>127</v>
      </c>
      <c r="DR117" s="1048"/>
      <c r="DS117" s="1048"/>
      <c r="DT117" s="1048"/>
      <c r="DU117" s="1049"/>
      <c r="DV117" s="1051" t="s">
        <v>127</v>
      </c>
      <c r="DW117" s="1052"/>
      <c r="DX117" s="1052"/>
      <c r="DY117" s="1052"/>
      <c r="DZ117" s="1053"/>
    </row>
    <row r="118" spans="1:130" s="246" customFormat="1" ht="26.25" customHeight="1" x14ac:dyDescent="0.15">
      <c r="A118" s="993" t="s">
        <v>423</v>
      </c>
      <c r="B118" s="974"/>
      <c r="C118" s="974"/>
      <c r="D118" s="974"/>
      <c r="E118" s="974"/>
      <c r="F118" s="974"/>
      <c r="G118" s="974"/>
      <c r="H118" s="974"/>
      <c r="I118" s="974"/>
      <c r="J118" s="974"/>
      <c r="K118" s="974"/>
      <c r="L118" s="974"/>
      <c r="M118" s="974"/>
      <c r="N118" s="974"/>
      <c r="O118" s="974"/>
      <c r="P118" s="974"/>
      <c r="Q118" s="974"/>
      <c r="R118" s="974"/>
      <c r="S118" s="974"/>
      <c r="T118" s="974"/>
      <c r="U118" s="974"/>
      <c r="V118" s="974"/>
      <c r="W118" s="974"/>
      <c r="X118" s="974"/>
      <c r="Y118" s="974"/>
      <c r="Z118" s="975"/>
      <c r="AA118" s="973" t="s">
        <v>421</v>
      </c>
      <c r="AB118" s="974"/>
      <c r="AC118" s="974"/>
      <c r="AD118" s="974"/>
      <c r="AE118" s="975"/>
      <c r="AF118" s="973" t="s">
        <v>302</v>
      </c>
      <c r="AG118" s="974"/>
      <c r="AH118" s="974"/>
      <c r="AI118" s="974"/>
      <c r="AJ118" s="975"/>
      <c r="AK118" s="973" t="s">
        <v>301</v>
      </c>
      <c r="AL118" s="974"/>
      <c r="AM118" s="974"/>
      <c r="AN118" s="974"/>
      <c r="AO118" s="975"/>
      <c r="AP118" s="1060" t="s">
        <v>422</v>
      </c>
      <c r="AQ118" s="1061"/>
      <c r="AR118" s="1061"/>
      <c r="AS118" s="1061"/>
      <c r="AT118" s="1062"/>
      <c r="AU118" s="989"/>
      <c r="AV118" s="990"/>
      <c r="AW118" s="990"/>
      <c r="AX118" s="990"/>
      <c r="AY118" s="990"/>
      <c r="AZ118" s="1063" t="s">
        <v>454</v>
      </c>
      <c r="BA118" s="1054"/>
      <c r="BB118" s="1054"/>
      <c r="BC118" s="1054"/>
      <c r="BD118" s="1054"/>
      <c r="BE118" s="1054"/>
      <c r="BF118" s="1054"/>
      <c r="BG118" s="1054"/>
      <c r="BH118" s="1054"/>
      <c r="BI118" s="1054"/>
      <c r="BJ118" s="1054"/>
      <c r="BK118" s="1054"/>
      <c r="BL118" s="1054"/>
      <c r="BM118" s="1054"/>
      <c r="BN118" s="1054"/>
      <c r="BO118" s="1054"/>
      <c r="BP118" s="1055"/>
      <c r="BQ118" s="1086" t="s">
        <v>440</v>
      </c>
      <c r="BR118" s="1087"/>
      <c r="BS118" s="1087"/>
      <c r="BT118" s="1087"/>
      <c r="BU118" s="1087"/>
      <c r="BV118" s="1087" t="s">
        <v>127</v>
      </c>
      <c r="BW118" s="1087"/>
      <c r="BX118" s="1087"/>
      <c r="BY118" s="1087"/>
      <c r="BZ118" s="1087"/>
      <c r="CA118" s="1087" t="s">
        <v>440</v>
      </c>
      <c r="CB118" s="1087"/>
      <c r="CC118" s="1087"/>
      <c r="CD118" s="1087"/>
      <c r="CE118" s="1087"/>
      <c r="CF118" s="1003" t="s">
        <v>127</v>
      </c>
      <c r="CG118" s="1004"/>
      <c r="CH118" s="1004"/>
      <c r="CI118" s="1004"/>
      <c r="CJ118" s="1004"/>
      <c r="CK118" s="1034"/>
      <c r="CL118" s="1035"/>
      <c r="CM118" s="1005" t="s">
        <v>455</v>
      </c>
      <c r="CN118" s="1006"/>
      <c r="CO118" s="1006"/>
      <c r="CP118" s="1006"/>
      <c r="CQ118" s="1006"/>
      <c r="CR118" s="1006"/>
      <c r="CS118" s="1006"/>
      <c r="CT118" s="1006"/>
      <c r="CU118" s="1006"/>
      <c r="CV118" s="1006"/>
      <c r="CW118" s="1006"/>
      <c r="CX118" s="1006"/>
      <c r="CY118" s="1006"/>
      <c r="CZ118" s="1006"/>
      <c r="DA118" s="1006"/>
      <c r="DB118" s="1006"/>
      <c r="DC118" s="1006"/>
      <c r="DD118" s="1006"/>
      <c r="DE118" s="1006"/>
      <c r="DF118" s="1007"/>
      <c r="DG118" s="1047" t="s">
        <v>127</v>
      </c>
      <c r="DH118" s="1048"/>
      <c r="DI118" s="1048"/>
      <c r="DJ118" s="1048"/>
      <c r="DK118" s="1049"/>
      <c r="DL118" s="1050" t="s">
        <v>127</v>
      </c>
      <c r="DM118" s="1048"/>
      <c r="DN118" s="1048"/>
      <c r="DO118" s="1048"/>
      <c r="DP118" s="1049"/>
      <c r="DQ118" s="1050" t="s">
        <v>440</v>
      </c>
      <c r="DR118" s="1048"/>
      <c r="DS118" s="1048"/>
      <c r="DT118" s="1048"/>
      <c r="DU118" s="1049"/>
      <c r="DV118" s="1051" t="s">
        <v>127</v>
      </c>
      <c r="DW118" s="1052"/>
      <c r="DX118" s="1052"/>
      <c r="DY118" s="1052"/>
      <c r="DZ118" s="1053"/>
    </row>
    <row r="119" spans="1:130" s="246" customFormat="1" ht="26.25" customHeight="1" x14ac:dyDescent="0.15">
      <c r="A119" s="1147" t="s">
        <v>426</v>
      </c>
      <c r="B119" s="1033"/>
      <c r="C119" s="1012" t="s">
        <v>427</v>
      </c>
      <c r="D119" s="1013"/>
      <c r="E119" s="1013"/>
      <c r="F119" s="1013"/>
      <c r="G119" s="1013"/>
      <c r="H119" s="1013"/>
      <c r="I119" s="1013"/>
      <c r="J119" s="1013"/>
      <c r="K119" s="1013"/>
      <c r="L119" s="1013"/>
      <c r="M119" s="1013"/>
      <c r="N119" s="1013"/>
      <c r="O119" s="1013"/>
      <c r="P119" s="1013"/>
      <c r="Q119" s="1013"/>
      <c r="R119" s="1013"/>
      <c r="S119" s="1013"/>
      <c r="T119" s="1013"/>
      <c r="U119" s="1013"/>
      <c r="V119" s="1013"/>
      <c r="W119" s="1013"/>
      <c r="X119" s="1013"/>
      <c r="Y119" s="1013"/>
      <c r="Z119" s="1014"/>
      <c r="AA119" s="980" t="s">
        <v>440</v>
      </c>
      <c r="AB119" s="981"/>
      <c r="AC119" s="981"/>
      <c r="AD119" s="981"/>
      <c r="AE119" s="982"/>
      <c r="AF119" s="983" t="s">
        <v>440</v>
      </c>
      <c r="AG119" s="981"/>
      <c r="AH119" s="981"/>
      <c r="AI119" s="981"/>
      <c r="AJ119" s="982"/>
      <c r="AK119" s="983">
        <v>51730</v>
      </c>
      <c r="AL119" s="981"/>
      <c r="AM119" s="981"/>
      <c r="AN119" s="981"/>
      <c r="AO119" s="982"/>
      <c r="AP119" s="984">
        <v>0.3</v>
      </c>
      <c r="AQ119" s="985"/>
      <c r="AR119" s="985"/>
      <c r="AS119" s="985"/>
      <c r="AT119" s="986"/>
      <c r="AU119" s="991"/>
      <c r="AV119" s="992"/>
      <c r="AW119" s="992"/>
      <c r="AX119" s="992"/>
      <c r="AY119" s="992"/>
      <c r="AZ119" s="277" t="s">
        <v>185</v>
      </c>
      <c r="BA119" s="277"/>
      <c r="BB119" s="277"/>
      <c r="BC119" s="277"/>
      <c r="BD119" s="277"/>
      <c r="BE119" s="277"/>
      <c r="BF119" s="277"/>
      <c r="BG119" s="277"/>
      <c r="BH119" s="277"/>
      <c r="BI119" s="277"/>
      <c r="BJ119" s="277"/>
      <c r="BK119" s="277"/>
      <c r="BL119" s="277"/>
      <c r="BM119" s="277"/>
      <c r="BN119" s="277"/>
      <c r="BO119" s="1064" t="s">
        <v>456</v>
      </c>
      <c r="BP119" s="1095"/>
      <c r="BQ119" s="1086">
        <v>44526835</v>
      </c>
      <c r="BR119" s="1087"/>
      <c r="BS119" s="1087"/>
      <c r="BT119" s="1087"/>
      <c r="BU119" s="1087"/>
      <c r="BV119" s="1087">
        <v>44024641</v>
      </c>
      <c r="BW119" s="1087"/>
      <c r="BX119" s="1087"/>
      <c r="BY119" s="1087"/>
      <c r="BZ119" s="1087"/>
      <c r="CA119" s="1087">
        <v>41257070</v>
      </c>
      <c r="CB119" s="1087"/>
      <c r="CC119" s="1087"/>
      <c r="CD119" s="1087"/>
      <c r="CE119" s="1087"/>
      <c r="CF119" s="1088"/>
      <c r="CG119" s="1089"/>
      <c r="CH119" s="1089"/>
      <c r="CI119" s="1089"/>
      <c r="CJ119" s="1090"/>
      <c r="CK119" s="1036"/>
      <c r="CL119" s="1037"/>
      <c r="CM119" s="1091" t="s">
        <v>457</v>
      </c>
      <c r="CN119" s="1092"/>
      <c r="CO119" s="1092"/>
      <c r="CP119" s="1092"/>
      <c r="CQ119" s="1092"/>
      <c r="CR119" s="1092"/>
      <c r="CS119" s="1092"/>
      <c r="CT119" s="1092"/>
      <c r="CU119" s="1092"/>
      <c r="CV119" s="1092"/>
      <c r="CW119" s="1092"/>
      <c r="CX119" s="1092"/>
      <c r="CY119" s="1092"/>
      <c r="CZ119" s="1092"/>
      <c r="DA119" s="1092"/>
      <c r="DB119" s="1092"/>
      <c r="DC119" s="1092"/>
      <c r="DD119" s="1092"/>
      <c r="DE119" s="1092"/>
      <c r="DF119" s="1093"/>
      <c r="DG119" s="1094">
        <v>82224</v>
      </c>
      <c r="DH119" s="1073"/>
      <c r="DI119" s="1073"/>
      <c r="DJ119" s="1073"/>
      <c r="DK119" s="1074"/>
      <c r="DL119" s="1072">
        <v>73640</v>
      </c>
      <c r="DM119" s="1073"/>
      <c r="DN119" s="1073"/>
      <c r="DO119" s="1073"/>
      <c r="DP119" s="1074"/>
      <c r="DQ119" s="1072">
        <v>65487</v>
      </c>
      <c r="DR119" s="1073"/>
      <c r="DS119" s="1073"/>
      <c r="DT119" s="1073"/>
      <c r="DU119" s="1074"/>
      <c r="DV119" s="1075">
        <v>0.4</v>
      </c>
      <c r="DW119" s="1076"/>
      <c r="DX119" s="1076"/>
      <c r="DY119" s="1076"/>
      <c r="DZ119" s="1077"/>
    </row>
    <row r="120" spans="1:130" s="246" customFormat="1" ht="26.25" customHeight="1" x14ac:dyDescent="0.15">
      <c r="A120" s="1148"/>
      <c r="B120" s="1035"/>
      <c r="C120" s="1005" t="s">
        <v>432</v>
      </c>
      <c r="D120" s="1006"/>
      <c r="E120" s="1006"/>
      <c r="F120" s="1006"/>
      <c r="G120" s="1006"/>
      <c r="H120" s="1006"/>
      <c r="I120" s="1006"/>
      <c r="J120" s="1006"/>
      <c r="K120" s="1006"/>
      <c r="L120" s="1006"/>
      <c r="M120" s="1006"/>
      <c r="N120" s="1006"/>
      <c r="O120" s="1006"/>
      <c r="P120" s="1006"/>
      <c r="Q120" s="1006"/>
      <c r="R120" s="1006"/>
      <c r="S120" s="1006"/>
      <c r="T120" s="1006"/>
      <c r="U120" s="1006"/>
      <c r="V120" s="1006"/>
      <c r="W120" s="1006"/>
      <c r="X120" s="1006"/>
      <c r="Y120" s="1006"/>
      <c r="Z120" s="1007"/>
      <c r="AA120" s="1047" t="s">
        <v>430</v>
      </c>
      <c r="AB120" s="1048"/>
      <c r="AC120" s="1048"/>
      <c r="AD120" s="1048"/>
      <c r="AE120" s="1049"/>
      <c r="AF120" s="1050" t="s">
        <v>430</v>
      </c>
      <c r="AG120" s="1048"/>
      <c r="AH120" s="1048"/>
      <c r="AI120" s="1048"/>
      <c r="AJ120" s="1049"/>
      <c r="AK120" s="1050" t="s">
        <v>440</v>
      </c>
      <c r="AL120" s="1048"/>
      <c r="AM120" s="1048"/>
      <c r="AN120" s="1048"/>
      <c r="AO120" s="1049"/>
      <c r="AP120" s="1051" t="s">
        <v>430</v>
      </c>
      <c r="AQ120" s="1052"/>
      <c r="AR120" s="1052"/>
      <c r="AS120" s="1052"/>
      <c r="AT120" s="1053"/>
      <c r="AU120" s="1078" t="s">
        <v>458</v>
      </c>
      <c r="AV120" s="1079"/>
      <c r="AW120" s="1079"/>
      <c r="AX120" s="1079"/>
      <c r="AY120" s="1080"/>
      <c r="AZ120" s="1029" t="s">
        <v>459</v>
      </c>
      <c r="BA120" s="978"/>
      <c r="BB120" s="978"/>
      <c r="BC120" s="978"/>
      <c r="BD120" s="978"/>
      <c r="BE120" s="978"/>
      <c r="BF120" s="978"/>
      <c r="BG120" s="978"/>
      <c r="BH120" s="978"/>
      <c r="BI120" s="978"/>
      <c r="BJ120" s="978"/>
      <c r="BK120" s="978"/>
      <c r="BL120" s="978"/>
      <c r="BM120" s="978"/>
      <c r="BN120" s="978"/>
      <c r="BO120" s="978"/>
      <c r="BP120" s="979"/>
      <c r="BQ120" s="1015">
        <v>15007555</v>
      </c>
      <c r="BR120" s="1016"/>
      <c r="BS120" s="1016"/>
      <c r="BT120" s="1016"/>
      <c r="BU120" s="1016"/>
      <c r="BV120" s="1016">
        <v>14566687</v>
      </c>
      <c r="BW120" s="1016"/>
      <c r="BX120" s="1016"/>
      <c r="BY120" s="1016"/>
      <c r="BZ120" s="1016"/>
      <c r="CA120" s="1016">
        <v>14853996</v>
      </c>
      <c r="CB120" s="1016"/>
      <c r="CC120" s="1016"/>
      <c r="CD120" s="1016"/>
      <c r="CE120" s="1016"/>
      <c r="CF120" s="1030">
        <v>90.9</v>
      </c>
      <c r="CG120" s="1031"/>
      <c r="CH120" s="1031"/>
      <c r="CI120" s="1031"/>
      <c r="CJ120" s="1031"/>
      <c r="CK120" s="1096" t="s">
        <v>460</v>
      </c>
      <c r="CL120" s="1097"/>
      <c r="CM120" s="1097"/>
      <c r="CN120" s="1097"/>
      <c r="CO120" s="1098"/>
      <c r="CP120" s="1104" t="s">
        <v>461</v>
      </c>
      <c r="CQ120" s="1105"/>
      <c r="CR120" s="1105"/>
      <c r="CS120" s="1105"/>
      <c r="CT120" s="1105"/>
      <c r="CU120" s="1105"/>
      <c r="CV120" s="1105"/>
      <c r="CW120" s="1105"/>
      <c r="CX120" s="1105"/>
      <c r="CY120" s="1105"/>
      <c r="CZ120" s="1105"/>
      <c r="DA120" s="1105"/>
      <c r="DB120" s="1105"/>
      <c r="DC120" s="1105"/>
      <c r="DD120" s="1105"/>
      <c r="DE120" s="1105"/>
      <c r="DF120" s="1106"/>
      <c r="DG120" s="1015" t="s">
        <v>127</v>
      </c>
      <c r="DH120" s="1016"/>
      <c r="DI120" s="1016"/>
      <c r="DJ120" s="1016"/>
      <c r="DK120" s="1016"/>
      <c r="DL120" s="1016">
        <v>18552979</v>
      </c>
      <c r="DM120" s="1016"/>
      <c r="DN120" s="1016"/>
      <c r="DO120" s="1016"/>
      <c r="DP120" s="1016"/>
      <c r="DQ120" s="1016">
        <v>17946282</v>
      </c>
      <c r="DR120" s="1016"/>
      <c r="DS120" s="1016"/>
      <c r="DT120" s="1016"/>
      <c r="DU120" s="1016"/>
      <c r="DV120" s="1017">
        <v>109.9</v>
      </c>
      <c r="DW120" s="1017"/>
      <c r="DX120" s="1017"/>
      <c r="DY120" s="1017"/>
      <c r="DZ120" s="1018"/>
    </row>
    <row r="121" spans="1:130" s="246" customFormat="1" ht="26.25" customHeight="1" x14ac:dyDescent="0.15">
      <c r="A121" s="1148"/>
      <c r="B121" s="1035"/>
      <c r="C121" s="1056" t="s">
        <v>462</v>
      </c>
      <c r="D121" s="1057"/>
      <c r="E121" s="1057"/>
      <c r="F121" s="1057"/>
      <c r="G121" s="1057"/>
      <c r="H121" s="1057"/>
      <c r="I121" s="1057"/>
      <c r="J121" s="1057"/>
      <c r="K121" s="1057"/>
      <c r="L121" s="1057"/>
      <c r="M121" s="1057"/>
      <c r="N121" s="1057"/>
      <c r="O121" s="1057"/>
      <c r="P121" s="1057"/>
      <c r="Q121" s="1057"/>
      <c r="R121" s="1057"/>
      <c r="S121" s="1057"/>
      <c r="T121" s="1057"/>
      <c r="U121" s="1057"/>
      <c r="V121" s="1057"/>
      <c r="W121" s="1057"/>
      <c r="X121" s="1057"/>
      <c r="Y121" s="1057"/>
      <c r="Z121" s="1058"/>
      <c r="AA121" s="1047" t="s">
        <v>430</v>
      </c>
      <c r="AB121" s="1048"/>
      <c r="AC121" s="1048"/>
      <c r="AD121" s="1048"/>
      <c r="AE121" s="1049"/>
      <c r="AF121" s="1050" t="s">
        <v>430</v>
      </c>
      <c r="AG121" s="1048"/>
      <c r="AH121" s="1048"/>
      <c r="AI121" s="1048"/>
      <c r="AJ121" s="1049"/>
      <c r="AK121" s="1050" t="s">
        <v>440</v>
      </c>
      <c r="AL121" s="1048"/>
      <c r="AM121" s="1048"/>
      <c r="AN121" s="1048"/>
      <c r="AO121" s="1049"/>
      <c r="AP121" s="1051" t="s">
        <v>430</v>
      </c>
      <c r="AQ121" s="1052"/>
      <c r="AR121" s="1052"/>
      <c r="AS121" s="1052"/>
      <c r="AT121" s="1053"/>
      <c r="AU121" s="1081"/>
      <c r="AV121" s="1082"/>
      <c r="AW121" s="1082"/>
      <c r="AX121" s="1082"/>
      <c r="AY121" s="1083"/>
      <c r="AZ121" s="1038" t="s">
        <v>463</v>
      </c>
      <c r="BA121" s="1039"/>
      <c r="BB121" s="1039"/>
      <c r="BC121" s="1039"/>
      <c r="BD121" s="1039"/>
      <c r="BE121" s="1039"/>
      <c r="BF121" s="1039"/>
      <c r="BG121" s="1039"/>
      <c r="BH121" s="1039"/>
      <c r="BI121" s="1039"/>
      <c r="BJ121" s="1039"/>
      <c r="BK121" s="1039"/>
      <c r="BL121" s="1039"/>
      <c r="BM121" s="1039"/>
      <c r="BN121" s="1039"/>
      <c r="BO121" s="1039"/>
      <c r="BP121" s="1040"/>
      <c r="BQ121" s="1008">
        <v>13889653</v>
      </c>
      <c r="BR121" s="1009"/>
      <c r="BS121" s="1009"/>
      <c r="BT121" s="1009"/>
      <c r="BU121" s="1009"/>
      <c r="BV121" s="1009">
        <v>14554498</v>
      </c>
      <c r="BW121" s="1009"/>
      <c r="BX121" s="1009"/>
      <c r="BY121" s="1009"/>
      <c r="BZ121" s="1009"/>
      <c r="CA121" s="1009">
        <v>14673663</v>
      </c>
      <c r="CB121" s="1009"/>
      <c r="CC121" s="1009"/>
      <c r="CD121" s="1009"/>
      <c r="CE121" s="1009"/>
      <c r="CF121" s="1003">
        <v>89.8</v>
      </c>
      <c r="CG121" s="1004"/>
      <c r="CH121" s="1004"/>
      <c r="CI121" s="1004"/>
      <c r="CJ121" s="1004"/>
      <c r="CK121" s="1099"/>
      <c r="CL121" s="1100"/>
      <c r="CM121" s="1100"/>
      <c r="CN121" s="1100"/>
      <c r="CO121" s="1101"/>
      <c r="CP121" s="1109" t="s">
        <v>464</v>
      </c>
      <c r="CQ121" s="1110"/>
      <c r="CR121" s="1110"/>
      <c r="CS121" s="1110"/>
      <c r="CT121" s="1110"/>
      <c r="CU121" s="1110"/>
      <c r="CV121" s="1110"/>
      <c r="CW121" s="1110"/>
      <c r="CX121" s="1110"/>
      <c r="CY121" s="1110"/>
      <c r="CZ121" s="1110"/>
      <c r="DA121" s="1110"/>
      <c r="DB121" s="1110"/>
      <c r="DC121" s="1110"/>
      <c r="DD121" s="1110"/>
      <c r="DE121" s="1110"/>
      <c r="DF121" s="1111"/>
      <c r="DG121" s="1008" t="s">
        <v>430</v>
      </c>
      <c r="DH121" s="1009"/>
      <c r="DI121" s="1009"/>
      <c r="DJ121" s="1009"/>
      <c r="DK121" s="1009"/>
      <c r="DL121" s="1009" t="s">
        <v>127</v>
      </c>
      <c r="DM121" s="1009"/>
      <c r="DN121" s="1009"/>
      <c r="DO121" s="1009"/>
      <c r="DP121" s="1009"/>
      <c r="DQ121" s="1009">
        <v>3664</v>
      </c>
      <c r="DR121" s="1009"/>
      <c r="DS121" s="1009"/>
      <c r="DT121" s="1009"/>
      <c r="DU121" s="1009"/>
      <c r="DV121" s="1010">
        <v>0</v>
      </c>
      <c r="DW121" s="1010"/>
      <c r="DX121" s="1010"/>
      <c r="DY121" s="1010"/>
      <c r="DZ121" s="1011"/>
    </row>
    <row r="122" spans="1:130" s="246" customFormat="1" ht="26.25" customHeight="1" x14ac:dyDescent="0.15">
      <c r="A122" s="1148"/>
      <c r="B122" s="1035"/>
      <c r="C122" s="1005" t="s">
        <v>444</v>
      </c>
      <c r="D122" s="1006"/>
      <c r="E122" s="1006"/>
      <c r="F122" s="1006"/>
      <c r="G122" s="1006"/>
      <c r="H122" s="1006"/>
      <c r="I122" s="1006"/>
      <c r="J122" s="1006"/>
      <c r="K122" s="1006"/>
      <c r="L122" s="1006"/>
      <c r="M122" s="1006"/>
      <c r="N122" s="1006"/>
      <c r="O122" s="1006"/>
      <c r="P122" s="1006"/>
      <c r="Q122" s="1006"/>
      <c r="R122" s="1006"/>
      <c r="S122" s="1006"/>
      <c r="T122" s="1006"/>
      <c r="U122" s="1006"/>
      <c r="V122" s="1006"/>
      <c r="W122" s="1006"/>
      <c r="X122" s="1006"/>
      <c r="Y122" s="1006"/>
      <c r="Z122" s="1007"/>
      <c r="AA122" s="1047" t="s">
        <v>440</v>
      </c>
      <c r="AB122" s="1048"/>
      <c r="AC122" s="1048"/>
      <c r="AD122" s="1048"/>
      <c r="AE122" s="1049"/>
      <c r="AF122" s="1050" t="s">
        <v>440</v>
      </c>
      <c r="AG122" s="1048"/>
      <c r="AH122" s="1048"/>
      <c r="AI122" s="1048"/>
      <c r="AJ122" s="1049"/>
      <c r="AK122" s="1050" t="s">
        <v>430</v>
      </c>
      <c r="AL122" s="1048"/>
      <c r="AM122" s="1048"/>
      <c r="AN122" s="1048"/>
      <c r="AO122" s="1049"/>
      <c r="AP122" s="1051" t="s">
        <v>430</v>
      </c>
      <c r="AQ122" s="1052"/>
      <c r="AR122" s="1052"/>
      <c r="AS122" s="1052"/>
      <c r="AT122" s="1053"/>
      <c r="AU122" s="1081"/>
      <c r="AV122" s="1082"/>
      <c r="AW122" s="1082"/>
      <c r="AX122" s="1082"/>
      <c r="AY122" s="1083"/>
      <c r="AZ122" s="1063" t="s">
        <v>465</v>
      </c>
      <c r="BA122" s="1054"/>
      <c r="BB122" s="1054"/>
      <c r="BC122" s="1054"/>
      <c r="BD122" s="1054"/>
      <c r="BE122" s="1054"/>
      <c r="BF122" s="1054"/>
      <c r="BG122" s="1054"/>
      <c r="BH122" s="1054"/>
      <c r="BI122" s="1054"/>
      <c r="BJ122" s="1054"/>
      <c r="BK122" s="1054"/>
      <c r="BL122" s="1054"/>
      <c r="BM122" s="1054"/>
      <c r="BN122" s="1054"/>
      <c r="BO122" s="1054"/>
      <c r="BP122" s="1055"/>
      <c r="BQ122" s="1086">
        <v>31141997</v>
      </c>
      <c r="BR122" s="1087"/>
      <c r="BS122" s="1087"/>
      <c r="BT122" s="1087"/>
      <c r="BU122" s="1087"/>
      <c r="BV122" s="1087">
        <v>29430593</v>
      </c>
      <c r="BW122" s="1087"/>
      <c r="BX122" s="1087"/>
      <c r="BY122" s="1087"/>
      <c r="BZ122" s="1087"/>
      <c r="CA122" s="1087">
        <v>27974380</v>
      </c>
      <c r="CB122" s="1087"/>
      <c r="CC122" s="1087"/>
      <c r="CD122" s="1087"/>
      <c r="CE122" s="1087"/>
      <c r="CF122" s="1107">
        <v>171.2</v>
      </c>
      <c r="CG122" s="1108"/>
      <c r="CH122" s="1108"/>
      <c r="CI122" s="1108"/>
      <c r="CJ122" s="1108"/>
      <c r="CK122" s="1099"/>
      <c r="CL122" s="1100"/>
      <c r="CM122" s="1100"/>
      <c r="CN122" s="1100"/>
      <c r="CO122" s="1101"/>
      <c r="CP122" s="1109" t="s">
        <v>466</v>
      </c>
      <c r="CQ122" s="1110"/>
      <c r="CR122" s="1110"/>
      <c r="CS122" s="1110"/>
      <c r="CT122" s="1110"/>
      <c r="CU122" s="1110"/>
      <c r="CV122" s="1110"/>
      <c r="CW122" s="1110"/>
      <c r="CX122" s="1110"/>
      <c r="CY122" s="1110"/>
      <c r="CZ122" s="1110"/>
      <c r="DA122" s="1110"/>
      <c r="DB122" s="1110"/>
      <c r="DC122" s="1110"/>
      <c r="DD122" s="1110"/>
      <c r="DE122" s="1110"/>
      <c r="DF122" s="1111"/>
      <c r="DG122" s="1008" t="s">
        <v>430</v>
      </c>
      <c r="DH122" s="1009"/>
      <c r="DI122" s="1009"/>
      <c r="DJ122" s="1009"/>
      <c r="DK122" s="1009"/>
      <c r="DL122" s="1009" t="s">
        <v>430</v>
      </c>
      <c r="DM122" s="1009"/>
      <c r="DN122" s="1009"/>
      <c r="DO122" s="1009"/>
      <c r="DP122" s="1009"/>
      <c r="DQ122" s="1009" t="s">
        <v>127</v>
      </c>
      <c r="DR122" s="1009"/>
      <c r="DS122" s="1009"/>
      <c r="DT122" s="1009"/>
      <c r="DU122" s="1009"/>
      <c r="DV122" s="1010" t="s">
        <v>430</v>
      </c>
      <c r="DW122" s="1010"/>
      <c r="DX122" s="1010"/>
      <c r="DY122" s="1010"/>
      <c r="DZ122" s="1011"/>
    </row>
    <row r="123" spans="1:130" s="246" customFormat="1" ht="26.25" customHeight="1" x14ac:dyDescent="0.15">
      <c r="A123" s="1148"/>
      <c r="B123" s="1035"/>
      <c r="C123" s="1005" t="s">
        <v>450</v>
      </c>
      <c r="D123" s="1006"/>
      <c r="E123" s="1006"/>
      <c r="F123" s="1006"/>
      <c r="G123" s="1006"/>
      <c r="H123" s="1006"/>
      <c r="I123" s="1006"/>
      <c r="J123" s="1006"/>
      <c r="K123" s="1006"/>
      <c r="L123" s="1006"/>
      <c r="M123" s="1006"/>
      <c r="N123" s="1006"/>
      <c r="O123" s="1006"/>
      <c r="P123" s="1006"/>
      <c r="Q123" s="1006"/>
      <c r="R123" s="1006"/>
      <c r="S123" s="1006"/>
      <c r="T123" s="1006"/>
      <c r="U123" s="1006"/>
      <c r="V123" s="1006"/>
      <c r="W123" s="1006"/>
      <c r="X123" s="1006"/>
      <c r="Y123" s="1006"/>
      <c r="Z123" s="1007"/>
      <c r="AA123" s="1047" t="s">
        <v>430</v>
      </c>
      <c r="AB123" s="1048"/>
      <c r="AC123" s="1048"/>
      <c r="AD123" s="1048"/>
      <c r="AE123" s="1049"/>
      <c r="AF123" s="1050" t="s">
        <v>430</v>
      </c>
      <c r="AG123" s="1048"/>
      <c r="AH123" s="1048"/>
      <c r="AI123" s="1048"/>
      <c r="AJ123" s="1049"/>
      <c r="AK123" s="1050" t="s">
        <v>430</v>
      </c>
      <c r="AL123" s="1048"/>
      <c r="AM123" s="1048"/>
      <c r="AN123" s="1048"/>
      <c r="AO123" s="1049"/>
      <c r="AP123" s="1051" t="s">
        <v>430</v>
      </c>
      <c r="AQ123" s="1052"/>
      <c r="AR123" s="1052"/>
      <c r="AS123" s="1052"/>
      <c r="AT123" s="1053"/>
      <c r="AU123" s="1084"/>
      <c r="AV123" s="1085"/>
      <c r="AW123" s="1085"/>
      <c r="AX123" s="1085"/>
      <c r="AY123" s="1085"/>
      <c r="AZ123" s="277" t="s">
        <v>185</v>
      </c>
      <c r="BA123" s="277"/>
      <c r="BB123" s="277"/>
      <c r="BC123" s="277"/>
      <c r="BD123" s="277"/>
      <c r="BE123" s="277"/>
      <c r="BF123" s="277"/>
      <c r="BG123" s="277"/>
      <c r="BH123" s="277"/>
      <c r="BI123" s="277"/>
      <c r="BJ123" s="277"/>
      <c r="BK123" s="277"/>
      <c r="BL123" s="277"/>
      <c r="BM123" s="277"/>
      <c r="BN123" s="277"/>
      <c r="BO123" s="1064" t="s">
        <v>467</v>
      </c>
      <c r="BP123" s="1095"/>
      <c r="BQ123" s="1154">
        <v>60039205</v>
      </c>
      <c r="BR123" s="1155"/>
      <c r="BS123" s="1155"/>
      <c r="BT123" s="1155"/>
      <c r="BU123" s="1155"/>
      <c r="BV123" s="1155">
        <v>58551778</v>
      </c>
      <c r="BW123" s="1155"/>
      <c r="BX123" s="1155"/>
      <c r="BY123" s="1155"/>
      <c r="BZ123" s="1155"/>
      <c r="CA123" s="1155">
        <v>57502039</v>
      </c>
      <c r="CB123" s="1155"/>
      <c r="CC123" s="1155"/>
      <c r="CD123" s="1155"/>
      <c r="CE123" s="1155"/>
      <c r="CF123" s="1088"/>
      <c r="CG123" s="1089"/>
      <c r="CH123" s="1089"/>
      <c r="CI123" s="1089"/>
      <c r="CJ123" s="1090"/>
      <c r="CK123" s="1099"/>
      <c r="CL123" s="1100"/>
      <c r="CM123" s="1100"/>
      <c r="CN123" s="1100"/>
      <c r="CO123" s="1101"/>
      <c r="CP123" s="1109" t="s">
        <v>468</v>
      </c>
      <c r="CQ123" s="1110"/>
      <c r="CR123" s="1110"/>
      <c r="CS123" s="1110"/>
      <c r="CT123" s="1110"/>
      <c r="CU123" s="1110"/>
      <c r="CV123" s="1110"/>
      <c r="CW123" s="1110"/>
      <c r="CX123" s="1110"/>
      <c r="CY123" s="1110"/>
      <c r="CZ123" s="1110"/>
      <c r="DA123" s="1110"/>
      <c r="DB123" s="1110"/>
      <c r="DC123" s="1110"/>
      <c r="DD123" s="1110"/>
      <c r="DE123" s="1110"/>
      <c r="DF123" s="1111"/>
      <c r="DG123" s="1047" t="s">
        <v>127</v>
      </c>
      <c r="DH123" s="1048"/>
      <c r="DI123" s="1048"/>
      <c r="DJ123" s="1048"/>
      <c r="DK123" s="1049"/>
      <c r="DL123" s="1050" t="s">
        <v>127</v>
      </c>
      <c r="DM123" s="1048"/>
      <c r="DN123" s="1048"/>
      <c r="DO123" s="1048"/>
      <c r="DP123" s="1049"/>
      <c r="DQ123" s="1050" t="s">
        <v>127</v>
      </c>
      <c r="DR123" s="1048"/>
      <c r="DS123" s="1048"/>
      <c r="DT123" s="1048"/>
      <c r="DU123" s="1049"/>
      <c r="DV123" s="1051" t="s">
        <v>127</v>
      </c>
      <c r="DW123" s="1052"/>
      <c r="DX123" s="1052"/>
      <c r="DY123" s="1052"/>
      <c r="DZ123" s="1053"/>
    </row>
    <row r="124" spans="1:130" s="246" customFormat="1" ht="26.25" customHeight="1" thickBot="1" x14ac:dyDescent="0.2">
      <c r="A124" s="1148"/>
      <c r="B124" s="1035"/>
      <c r="C124" s="1005" t="s">
        <v>453</v>
      </c>
      <c r="D124" s="1006"/>
      <c r="E124" s="1006"/>
      <c r="F124" s="1006"/>
      <c r="G124" s="1006"/>
      <c r="H124" s="1006"/>
      <c r="I124" s="1006"/>
      <c r="J124" s="1006"/>
      <c r="K124" s="1006"/>
      <c r="L124" s="1006"/>
      <c r="M124" s="1006"/>
      <c r="N124" s="1006"/>
      <c r="O124" s="1006"/>
      <c r="P124" s="1006"/>
      <c r="Q124" s="1006"/>
      <c r="R124" s="1006"/>
      <c r="S124" s="1006"/>
      <c r="T124" s="1006"/>
      <c r="U124" s="1006"/>
      <c r="V124" s="1006"/>
      <c r="W124" s="1006"/>
      <c r="X124" s="1006"/>
      <c r="Y124" s="1006"/>
      <c r="Z124" s="1007"/>
      <c r="AA124" s="1047" t="s">
        <v>127</v>
      </c>
      <c r="AB124" s="1048"/>
      <c r="AC124" s="1048"/>
      <c r="AD124" s="1048"/>
      <c r="AE124" s="1049"/>
      <c r="AF124" s="1050" t="s">
        <v>127</v>
      </c>
      <c r="AG124" s="1048"/>
      <c r="AH124" s="1048"/>
      <c r="AI124" s="1048"/>
      <c r="AJ124" s="1049"/>
      <c r="AK124" s="1050" t="s">
        <v>127</v>
      </c>
      <c r="AL124" s="1048"/>
      <c r="AM124" s="1048"/>
      <c r="AN124" s="1048"/>
      <c r="AO124" s="1049"/>
      <c r="AP124" s="1051" t="s">
        <v>127</v>
      </c>
      <c r="AQ124" s="1052"/>
      <c r="AR124" s="1052"/>
      <c r="AS124" s="1052"/>
      <c r="AT124" s="1053"/>
      <c r="AU124" s="1150" t="s">
        <v>469</v>
      </c>
      <c r="AV124" s="1151"/>
      <c r="AW124" s="1151"/>
      <c r="AX124" s="1151"/>
      <c r="AY124" s="1151"/>
      <c r="AZ124" s="1151"/>
      <c r="BA124" s="1151"/>
      <c r="BB124" s="1151"/>
      <c r="BC124" s="1151"/>
      <c r="BD124" s="1151"/>
      <c r="BE124" s="1151"/>
      <c r="BF124" s="1151"/>
      <c r="BG124" s="1151"/>
      <c r="BH124" s="1151"/>
      <c r="BI124" s="1151"/>
      <c r="BJ124" s="1151"/>
      <c r="BK124" s="1151"/>
      <c r="BL124" s="1151"/>
      <c r="BM124" s="1151"/>
      <c r="BN124" s="1151"/>
      <c r="BO124" s="1151"/>
      <c r="BP124" s="1152"/>
      <c r="BQ124" s="1153" t="s">
        <v>127</v>
      </c>
      <c r="BR124" s="1117"/>
      <c r="BS124" s="1117"/>
      <c r="BT124" s="1117"/>
      <c r="BU124" s="1117"/>
      <c r="BV124" s="1117" t="s">
        <v>127</v>
      </c>
      <c r="BW124" s="1117"/>
      <c r="BX124" s="1117"/>
      <c r="BY124" s="1117"/>
      <c r="BZ124" s="1117"/>
      <c r="CA124" s="1117" t="s">
        <v>127</v>
      </c>
      <c r="CB124" s="1117"/>
      <c r="CC124" s="1117"/>
      <c r="CD124" s="1117"/>
      <c r="CE124" s="1117"/>
      <c r="CF124" s="1118"/>
      <c r="CG124" s="1119"/>
      <c r="CH124" s="1119"/>
      <c r="CI124" s="1119"/>
      <c r="CJ124" s="1120"/>
      <c r="CK124" s="1102"/>
      <c r="CL124" s="1102"/>
      <c r="CM124" s="1102"/>
      <c r="CN124" s="1102"/>
      <c r="CO124" s="1103"/>
      <c r="CP124" s="1109" t="s">
        <v>470</v>
      </c>
      <c r="CQ124" s="1110"/>
      <c r="CR124" s="1110"/>
      <c r="CS124" s="1110"/>
      <c r="CT124" s="1110"/>
      <c r="CU124" s="1110"/>
      <c r="CV124" s="1110"/>
      <c r="CW124" s="1110"/>
      <c r="CX124" s="1110"/>
      <c r="CY124" s="1110"/>
      <c r="CZ124" s="1110"/>
      <c r="DA124" s="1110"/>
      <c r="DB124" s="1110"/>
      <c r="DC124" s="1110"/>
      <c r="DD124" s="1110"/>
      <c r="DE124" s="1110"/>
      <c r="DF124" s="1111"/>
      <c r="DG124" s="1094">
        <v>18187220</v>
      </c>
      <c r="DH124" s="1073"/>
      <c r="DI124" s="1073"/>
      <c r="DJ124" s="1073"/>
      <c r="DK124" s="1074"/>
      <c r="DL124" s="1072" t="s">
        <v>471</v>
      </c>
      <c r="DM124" s="1073"/>
      <c r="DN124" s="1073"/>
      <c r="DO124" s="1073"/>
      <c r="DP124" s="1074"/>
      <c r="DQ124" s="1072" t="s">
        <v>127</v>
      </c>
      <c r="DR124" s="1073"/>
      <c r="DS124" s="1073"/>
      <c r="DT124" s="1073"/>
      <c r="DU124" s="1074"/>
      <c r="DV124" s="1075" t="s">
        <v>127</v>
      </c>
      <c r="DW124" s="1076"/>
      <c r="DX124" s="1076"/>
      <c r="DY124" s="1076"/>
      <c r="DZ124" s="1077"/>
    </row>
    <row r="125" spans="1:130" s="246" customFormat="1" ht="26.25" customHeight="1" x14ac:dyDescent="0.15">
      <c r="A125" s="1148"/>
      <c r="B125" s="1035"/>
      <c r="C125" s="1005" t="s">
        <v>455</v>
      </c>
      <c r="D125" s="1006"/>
      <c r="E125" s="1006"/>
      <c r="F125" s="1006"/>
      <c r="G125" s="1006"/>
      <c r="H125" s="1006"/>
      <c r="I125" s="1006"/>
      <c r="J125" s="1006"/>
      <c r="K125" s="1006"/>
      <c r="L125" s="1006"/>
      <c r="M125" s="1006"/>
      <c r="N125" s="1006"/>
      <c r="O125" s="1006"/>
      <c r="P125" s="1006"/>
      <c r="Q125" s="1006"/>
      <c r="R125" s="1006"/>
      <c r="S125" s="1006"/>
      <c r="T125" s="1006"/>
      <c r="U125" s="1006"/>
      <c r="V125" s="1006"/>
      <c r="W125" s="1006"/>
      <c r="X125" s="1006"/>
      <c r="Y125" s="1006"/>
      <c r="Z125" s="1007"/>
      <c r="AA125" s="1047" t="s">
        <v>127</v>
      </c>
      <c r="AB125" s="1048"/>
      <c r="AC125" s="1048"/>
      <c r="AD125" s="1048"/>
      <c r="AE125" s="1049"/>
      <c r="AF125" s="1050" t="s">
        <v>471</v>
      </c>
      <c r="AG125" s="1048"/>
      <c r="AH125" s="1048"/>
      <c r="AI125" s="1048"/>
      <c r="AJ125" s="1049"/>
      <c r="AK125" s="1050" t="s">
        <v>127</v>
      </c>
      <c r="AL125" s="1048"/>
      <c r="AM125" s="1048"/>
      <c r="AN125" s="1048"/>
      <c r="AO125" s="1049"/>
      <c r="AP125" s="1051" t="s">
        <v>127</v>
      </c>
      <c r="AQ125" s="1052"/>
      <c r="AR125" s="1052"/>
      <c r="AS125" s="1052"/>
      <c r="AT125" s="105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2" t="s">
        <v>472</v>
      </c>
      <c r="CL125" s="1097"/>
      <c r="CM125" s="1097"/>
      <c r="CN125" s="1097"/>
      <c r="CO125" s="1098"/>
      <c r="CP125" s="1029" t="s">
        <v>473</v>
      </c>
      <c r="CQ125" s="978"/>
      <c r="CR125" s="978"/>
      <c r="CS125" s="978"/>
      <c r="CT125" s="978"/>
      <c r="CU125" s="978"/>
      <c r="CV125" s="978"/>
      <c r="CW125" s="978"/>
      <c r="CX125" s="978"/>
      <c r="CY125" s="978"/>
      <c r="CZ125" s="978"/>
      <c r="DA125" s="978"/>
      <c r="DB125" s="978"/>
      <c r="DC125" s="978"/>
      <c r="DD125" s="978"/>
      <c r="DE125" s="978"/>
      <c r="DF125" s="979"/>
      <c r="DG125" s="1015" t="s">
        <v>127</v>
      </c>
      <c r="DH125" s="1016"/>
      <c r="DI125" s="1016"/>
      <c r="DJ125" s="1016"/>
      <c r="DK125" s="1016"/>
      <c r="DL125" s="1016" t="s">
        <v>127</v>
      </c>
      <c r="DM125" s="1016"/>
      <c r="DN125" s="1016"/>
      <c r="DO125" s="1016"/>
      <c r="DP125" s="1016"/>
      <c r="DQ125" s="1016" t="s">
        <v>127</v>
      </c>
      <c r="DR125" s="1016"/>
      <c r="DS125" s="1016"/>
      <c r="DT125" s="1016"/>
      <c r="DU125" s="1016"/>
      <c r="DV125" s="1017" t="s">
        <v>127</v>
      </c>
      <c r="DW125" s="1017"/>
      <c r="DX125" s="1017"/>
      <c r="DY125" s="1017"/>
      <c r="DZ125" s="1018"/>
    </row>
    <row r="126" spans="1:130" s="246" customFormat="1" ht="26.25" customHeight="1" thickBot="1" x14ac:dyDescent="0.2">
      <c r="A126" s="1148"/>
      <c r="B126" s="1035"/>
      <c r="C126" s="1005" t="s">
        <v>457</v>
      </c>
      <c r="D126" s="1006"/>
      <c r="E126" s="1006"/>
      <c r="F126" s="1006"/>
      <c r="G126" s="1006"/>
      <c r="H126" s="1006"/>
      <c r="I126" s="1006"/>
      <c r="J126" s="1006"/>
      <c r="K126" s="1006"/>
      <c r="L126" s="1006"/>
      <c r="M126" s="1006"/>
      <c r="N126" s="1006"/>
      <c r="O126" s="1006"/>
      <c r="P126" s="1006"/>
      <c r="Q126" s="1006"/>
      <c r="R126" s="1006"/>
      <c r="S126" s="1006"/>
      <c r="T126" s="1006"/>
      <c r="U126" s="1006"/>
      <c r="V126" s="1006"/>
      <c r="W126" s="1006"/>
      <c r="X126" s="1006"/>
      <c r="Y126" s="1006"/>
      <c r="Z126" s="1007"/>
      <c r="AA126" s="1047">
        <v>6933</v>
      </c>
      <c r="AB126" s="1048"/>
      <c r="AC126" s="1048"/>
      <c r="AD126" s="1048"/>
      <c r="AE126" s="1049"/>
      <c r="AF126" s="1050">
        <v>6772</v>
      </c>
      <c r="AG126" s="1048"/>
      <c r="AH126" s="1048"/>
      <c r="AI126" s="1048"/>
      <c r="AJ126" s="1049"/>
      <c r="AK126" s="1050">
        <v>6839</v>
      </c>
      <c r="AL126" s="1048"/>
      <c r="AM126" s="1048"/>
      <c r="AN126" s="1048"/>
      <c r="AO126" s="1049"/>
      <c r="AP126" s="1051">
        <v>0</v>
      </c>
      <c r="AQ126" s="1052"/>
      <c r="AR126" s="1052"/>
      <c r="AS126" s="1052"/>
      <c r="AT126" s="105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3"/>
      <c r="CL126" s="1100"/>
      <c r="CM126" s="1100"/>
      <c r="CN126" s="1100"/>
      <c r="CO126" s="1101"/>
      <c r="CP126" s="1038" t="s">
        <v>474</v>
      </c>
      <c r="CQ126" s="1039"/>
      <c r="CR126" s="1039"/>
      <c r="CS126" s="1039"/>
      <c r="CT126" s="1039"/>
      <c r="CU126" s="1039"/>
      <c r="CV126" s="1039"/>
      <c r="CW126" s="1039"/>
      <c r="CX126" s="1039"/>
      <c r="CY126" s="1039"/>
      <c r="CZ126" s="1039"/>
      <c r="DA126" s="1039"/>
      <c r="DB126" s="1039"/>
      <c r="DC126" s="1039"/>
      <c r="DD126" s="1039"/>
      <c r="DE126" s="1039"/>
      <c r="DF126" s="1040"/>
      <c r="DG126" s="1008" t="s">
        <v>475</v>
      </c>
      <c r="DH126" s="1009"/>
      <c r="DI126" s="1009"/>
      <c r="DJ126" s="1009"/>
      <c r="DK126" s="1009"/>
      <c r="DL126" s="1009" t="s">
        <v>471</v>
      </c>
      <c r="DM126" s="1009"/>
      <c r="DN126" s="1009"/>
      <c r="DO126" s="1009"/>
      <c r="DP126" s="1009"/>
      <c r="DQ126" s="1009" t="s">
        <v>127</v>
      </c>
      <c r="DR126" s="1009"/>
      <c r="DS126" s="1009"/>
      <c r="DT126" s="1009"/>
      <c r="DU126" s="1009"/>
      <c r="DV126" s="1010" t="s">
        <v>127</v>
      </c>
      <c r="DW126" s="1010"/>
      <c r="DX126" s="1010"/>
      <c r="DY126" s="1010"/>
      <c r="DZ126" s="1011"/>
    </row>
    <row r="127" spans="1:130" s="246" customFormat="1" ht="26.25" customHeight="1" x14ac:dyDescent="0.15">
      <c r="A127" s="1149"/>
      <c r="B127" s="1037"/>
      <c r="C127" s="1091" t="s">
        <v>476</v>
      </c>
      <c r="D127" s="1092"/>
      <c r="E127" s="1092"/>
      <c r="F127" s="1092"/>
      <c r="G127" s="1092"/>
      <c r="H127" s="1092"/>
      <c r="I127" s="1092"/>
      <c r="J127" s="1092"/>
      <c r="K127" s="1092"/>
      <c r="L127" s="1092"/>
      <c r="M127" s="1092"/>
      <c r="N127" s="1092"/>
      <c r="O127" s="1092"/>
      <c r="P127" s="1092"/>
      <c r="Q127" s="1092"/>
      <c r="R127" s="1092"/>
      <c r="S127" s="1092"/>
      <c r="T127" s="1092"/>
      <c r="U127" s="1092"/>
      <c r="V127" s="1092"/>
      <c r="W127" s="1092"/>
      <c r="X127" s="1092"/>
      <c r="Y127" s="1092"/>
      <c r="Z127" s="1093"/>
      <c r="AA127" s="1047">
        <v>1265</v>
      </c>
      <c r="AB127" s="1048"/>
      <c r="AC127" s="1048"/>
      <c r="AD127" s="1048"/>
      <c r="AE127" s="1049"/>
      <c r="AF127" s="1050">
        <v>1140</v>
      </c>
      <c r="AG127" s="1048"/>
      <c r="AH127" s="1048"/>
      <c r="AI127" s="1048"/>
      <c r="AJ127" s="1049"/>
      <c r="AK127" s="1050">
        <v>1018</v>
      </c>
      <c r="AL127" s="1048"/>
      <c r="AM127" s="1048"/>
      <c r="AN127" s="1048"/>
      <c r="AO127" s="1049"/>
      <c r="AP127" s="1051">
        <v>0</v>
      </c>
      <c r="AQ127" s="1052"/>
      <c r="AR127" s="1052"/>
      <c r="AS127" s="1052"/>
      <c r="AT127" s="1053"/>
      <c r="AU127" s="282"/>
      <c r="AV127" s="282"/>
      <c r="AW127" s="282"/>
      <c r="AX127" s="1121" t="s">
        <v>477</v>
      </c>
      <c r="AY127" s="1122"/>
      <c r="AZ127" s="1122"/>
      <c r="BA127" s="1122"/>
      <c r="BB127" s="1122"/>
      <c r="BC127" s="1122"/>
      <c r="BD127" s="1122"/>
      <c r="BE127" s="1123"/>
      <c r="BF127" s="1124" t="s">
        <v>478</v>
      </c>
      <c r="BG127" s="1122"/>
      <c r="BH127" s="1122"/>
      <c r="BI127" s="1122"/>
      <c r="BJ127" s="1122"/>
      <c r="BK127" s="1122"/>
      <c r="BL127" s="1123"/>
      <c r="BM127" s="1124" t="s">
        <v>479</v>
      </c>
      <c r="BN127" s="1122"/>
      <c r="BO127" s="1122"/>
      <c r="BP127" s="1122"/>
      <c r="BQ127" s="1122"/>
      <c r="BR127" s="1122"/>
      <c r="BS127" s="1123"/>
      <c r="BT127" s="1124" t="s">
        <v>480</v>
      </c>
      <c r="BU127" s="1122"/>
      <c r="BV127" s="1122"/>
      <c r="BW127" s="1122"/>
      <c r="BX127" s="1122"/>
      <c r="BY127" s="1122"/>
      <c r="BZ127" s="1146"/>
      <c r="CA127" s="282"/>
      <c r="CB127" s="282"/>
      <c r="CC127" s="282"/>
      <c r="CD127" s="283"/>
      <c r="CE127" s="283"/>
      <c r="CF127" s="283"/>
      <c r="CG127" s="280"/>
      <c r="CH127" s="280"/>
      <c r="CI127" s="280"/>
      <c r="CJ127" s="281"/>
      <c r="CK127" s="1113"/>
      <c r="CL127" s="1100"/>
      <c r="CM127" s="1100"/>
      <c r="CN127" s="1100"/>
      <c r="CO127" s="1101"/>
      <c r="CP127" s="1038" t="s">
        <v>481</v>
      </c>
      <c r="CQ127" s="1039"/>
      <c r="CR127" s="1039"/>
      <c r="CS127" s="1039"/>
      <c r="CT127" s="1039"/>
      <c r="CU127" s="1039"/>
      <c r="CV127" s="1039"/>
      <c r="CW127" s="1039"/>
      <c r="CX127" s="1039"/>
      <c r="CY127" s="1039"/>
      <c r="CZ127" s="1039"/>
      <c r="DA127" s="1039"/>
      <c r="DB127" s="1039"/>
      <c r="DC127" s="1039"/>
      <c r="DD127" s="1039"/>
      <c r="DE127" s="1039"/>
      <c r="DF127" s="1040"/>
      <c r="DG127" s="1008" t="s">
        <v>127</v>
      </c>
      <c r="DH127" s="1009"/>
      <c r="DI127" s="1009"/>
      <c r="DJ127" s="1009"/>
      <c r="DK127" s="1009"/>
      <c r="DL127" s="1009" t="s">
        <v>127</v>
      </c>
      <c r="DM127" s="1009"/>
      <c r="DN127" s="1009"/>
      <c r="DO127" s="1009"/>
      <c r="DP127" s="1009"/>
      <c r="DQ127" s="1009" t="s">
        <v>127</v>
      </c>
      <c r="DR127" s="1009"/>
      <c r="DS127" s="1009"/>
      <c r="DT127" s="1009"/>
      <c r="DU127" s="1009"/>
      <c r="DV127" s="1010" t="s">
        <v>127</v>
      </c>
      <c r="DW127" s="1010"/>
      <c r="DX127" s="1010"/>
      <c r="DY127" s="1010"/>
      <c r="DZ127" s="1011"/>
    </row>
    <row r="128" spans="1:130" s="246" customFormat="1" ht="26.25" customHeight="1" thickBot="1" x14ac:dyDescent="0.2">
      <c r="A128" s="1132" t="s">
        <v>482</v>
      </c>
      <c r="B128" s="1133"/>
      <c r="C128" s="1133"/>
      <c r="D128" s="1133"/>
      <c r="E128" s="1133"/>
      <c r="F128" s="1133"/>
      <c r="G128" s="1133"/>
      <c r="H128" s="1133"/>
      <c r="I128" s="1133"/>
      <c r="J128" s="1133"/>
      <c r="K128" s="1133"/>
      <c r="L128" s="1133"/>
      <c r="M128" s="1133"/>
      <c r="N128" s="1133"/>
      <c r="O128" s="1133"/>
      <c r="P128" s="1133"/>
      <c r="Q128" s="1133"/>
      <c r="R128" s="1133"/>
      <c r="S128" s="1133"/>
      <c r="T128" s="1133"/>
      <c r="U128" s="1133"/>
      <c r="V128" s="1133"/>
      <c r="W128" s="1134" t="s">
        <v>483</v>
      </c>
      <c r="X128" s="1134"/>
      <c r="Y128" s="1134"/>
      <c r="Z128" s="1135"/>
      <c r="AA128" s="1136">
        <v>1407085</v>
      </c>
      <c r="AB128" s="1137"/>
      <c r="AC128" s="1137"/>
      <c r="AD128" s="1137"/>
      <c r="AE128" s="1138"/>
      <c r="AF128" s="1139">
        <v>1467785</v>
      </c>
      <c r="AG128" s="1137"/>
      <c r="AH128" s="1137"/>
      <c r="AI128" s="1137"/>
      <c r="AJ128" s="1138"/>
      <c r="AK128" s="1139">
        <v>1494443</v>
      </c>
      <c r="AL128" s="1137"/>
      <c r="AM128" s="1137"/>
      <c r="AN128" s="1137"/>
      <c r="AO128" s="1138"/>
      <c r="AP128" s="1140"/>
      <c r="AQ128" s="1141"/>
      <c r="AR128" s="1141"/>
      <c r="AS128" s="1141"/>
      <c r="AT128" s="1142"/>
      <c r="AU128" s="282"/>
      <c r="AV128" s="282"/>
      <c r="AW128" s="282"/>
      <c r="AX128" s="977" t="s">
        <v>484</v>
      </c>
      <c r="AY128" s="978"/>
      <c r="AZ128" s="978"/>
      <c r="BA128" s="978"/>
      <c r="BB128" s="978"/>
      <c r="BC128" s="978"/>
      <c r="BD128" s="978"/>
      <c r="BE128" s="979"/>
      <c r="BF128" s="1143" t="s">
        <v>127</v>
      </c>
      <c r="BG128" s="1144"/>
      <c r="BH128" s="1144"/>
      <c r="BI128" s="1144"/>
      <c r="BJ128" s="1144"/>
      <c r="BK128" s="1144"/>
      <c r="BL128" s="1145"/>
      <c r="BM128" s="1143">
        <v>12.55</v>
      </c>
      <c r="BN128" s="1144"/>
      <c r="BO128" s="1144"/>
      <c r="BP128" s="1144"/>
      <c r="BQ128" s="1144"/>
      <c r="BR128" s="1144"/>
      <c r="BS128" s="1145"/>
      <c r="BT128" s="1143">
        <v>20</v>
      </c>
      <c r="BU128" s="1144"/>
      <c r="BV128" s="1144"/>
      <c r="BW128" s="1144"/>
      <c r="BX128" s="1144"/>
      <c r="BY128" s="1144"/>
      <c r="BZ128" s="1168"/>
      <c r="CA128" s="283"/>
      <c r="CB128" s="283"/>
      <c r="CC128" s="283"/>
      <c r="CD128" s="283"/>
      <c r="CE128" s="283"/>
      <c r="CF128" s="283"/>
      <c r="CG128" s="280"/>
      <c r="CH128" s="280"/>
      <c r="CI128" s="280"/>
      <c r="CJ128" s="281"/>
      <c r="CK128" s="1114"/>
      <c r="CL128" s="1115"/>
      <c r="CM128" s="1115"/>
      <c r="CN128" s="1115"/>
      <c r="CO128" s="1116"/>
      <c r="CP128" s="1125" t="s">
        <v>485</v>
      </c>
      <c r="CQ128" s="1126"/>
      <c r="CR128" s="1126"/>
      <c r="CS128" s="1126"/>
      <c r="CT128" s="1126"/>
      <c r="CU128" s="1126"/>
      <c r="CV128" s="1126"/>
      <c r="CW128" s="1126"/>
      <c r="CX128" s="1126"/>
      <c r="CY128" s="1126"/>
      <c r="CZ128" s="1126"/>
      <c r="DA128" s="1126"/>
      <c r="DB128" s="1126"/>
      <c r="DC128" s="1126"/>
      <c r="DD128" s="1126"/>
      <c r="DE128" s="1126"/>
      <c r="DF128" s="1127"/>
      <c r="DG128" s="1128">
        <v>17469</v>
      </c>
      <c r="DH128" s="1129"/>
      <c r="DI128" s="1129"/>
      <c r="DJ128" s="1129"/>
      <c r="DK128" s="1129"/>
      <c r="DL128" s="1129">
        <v>13797</v>
      </c>
      <c r="DM128" s="1129"/>
      <c r="DN128" s="1129"/>
      <c r="DO128" s="1129"/>
      <c r="DP128" s="1129"/>
      <c r="DQ128" s="1129">
        <v>12650</v>
      </c>
      <c r="DR128" s="1129"/>
      <c r="DS128" s="1129"/>
      <c r="DT128" s="1129"/>
      <c r="DU128" s="1129"/>
      <c r="DV128" s="1130">
        <v>0.1</v>
      </c>
      <c r="DW128" s="1130"/>
      <c r="DX128" s="1130"/>
      <c r="DY128" s="1130"/>
      <c r="DZ128" s="1131"/>
    </row>
    <row r="129" spans="1:131" s="246" customFormat="1" ht="26.25" customHeight="1" x14ac:dyDescent="0.15">
      <c r="A129" s="1019" t="s">
        <v>106</v>
      </c>
      <c r="B129" s="1020"/>
      <c r="C129" s="1020"/>
      <c r="D129" s="1020"/>
      <c r="E129" s="1020"/>
      <c r="F129" s="1020"/>
      <c r="G129" s="1020"/>
      <c r="H129" s="1020"/>
      <c r="I129" s="1020"/>
      <c r="J129" s="1020"/>
      <c r="K129" s="1020"/>
      <c r="L129" s="1020"/>
      <c r="M129" s="1020"/>
      <c r="N129" s="1020"/>
      <c r="O129" s="1020"/>
      <c r="P129" s="1020"/>
      <c r="Q129" s="1020"/>
      <c r="R129" s="1020"/>
      <c r="S129" s="1020"/>
      <c r="T129" s="1020"/>
      <c r="U129" s="1020"/>
      <c r="V129" s="1020"/>
      <c r="W129" s="1162" t="s">
        <v>486</v>
      </c>
      <c r="X129" s="1163"/>
      <c r="Y129" s="1163"/>
      <c r="Z129" s="1164"/>
      <c r="AA129" s="1047">
        <v>18594897</v>
      </c>
      <c r="AB129" s="1048"/>
      <c r="AC129" s="1048"/>
      <c r="AD129" s="1048"/>
      <c r="AE129" s="1049"/>
      <c r="AF129" s="1050">
        <v>19686289</v>
      </c>
      <c r="AG129" s="1048"/>
      <c r="AH129" s="1048"/>
      <c r="AI129" s="1048"/>
      <c r="AJ129" s="1049"/>
      <c r="AK129" s="1050">
        <v>18848437</v>
      </c>
      <c r="AL129" s="1048"/>
      <c r="AM129" s="1048"/>
      <c r="AN129" s="1048"/>
      <c r="AO129" s="1049"/>
      <c r="AP129" s="1165"/>
      <c r="AQ129" s="1166"/>
      <c r="AR129" s="1166"/>
      <c r="AS129" s="1166"/>
      <c r="AT129" s="1167"/>
      <c r="AU129" s="284"/>
      <c r="AV129" s="284"/>
      <c r="AW129" s="284"/>
      <c r="AX129" s="1156" t="s">
        <v>487</v>
      </c>
      <c r="AY129" s="1039"/>
      <c r="AZ129" s="1039"/>
      <c r="BA129" s="1039"/>
      <c r="BB129" s="1039"/>
      <c r="BC129" s="1039"/>
      <c r="BD129" s="1039"/>
      <c r="BE129" s="1040"/>
      <c r="BF129" s="1157" t="s">
        <v>488</v>
      </c>
      <c r="BG129" s="1158"/>
      <c r="BH129" s="1158"/>
      <c r="BI129" s="1158"/>
      <c r="BJ129" s="1158"/>
      <c r="BK129" s="1158"/>
      <c r="BL129" s="1159"/>
      <c r="BM129" s="1157">
        <v>17.55</v>
      </c>
      <c r="BN129" s="1158"/>
      <c r="BO129" s="1158"/>
      <c r="BP129" s="1158"/>
      <c r="BQ129" s="1158"/>
      <c r="BR129" s="1158"/>
      <c r="BS129" s="1159"/>
      <c r="BT129" s="1157">
        <v>30</v>
      </c>
      <c r="BU129" s="1160"/>
      <c r="BV129" s="1160"/>
      <c r="BW129" s="1160"/>
      <c r="BX129" s="1160"/>
      <c r="BY129" s="1160"/>
      <c r="BZ129" s="116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19" t="s">
        <v>489</v>
      </c>
      <c r="B130" s="1020"/>
      <c r="C130" s="1020"/>
      <c r="D130" s="1020"/>
      <c r="E130" s="1020"/>
      <c r="F130" s="1020"/>
      <c r="G130" s="1020"/>
      <c r="H130" s="1020"/>
      <c r="I130" s="1020"/>
      <c r="J130" s="1020"/>
      <c r="K130" s="1020"/>
      <c r="L130" s="1020"/>
      <c r="M130" s="1020"/>
      <c r="N130" s="1020"/>
      <c r="O130" s="1020"/>
      <c r="P130" s="1020"/>
      <c r="Q130" s="1020"/>
      <c r="R130" s="1020"/>
      <c r="S130" s="1020"/>
      <c r="T130" s="1020"/>
      <c r="U130" s="1020"/>
      <c r="V130" s="1020"/>
      <c r="W130" s="1162" t="s">
        <v>490</v>
      </c>
      <c r="X130" s="1163"/>
      <c r="Y130" s="1163"/>
      <c r="Z130" s="1164"/>
      <c r="AA130" s="1047">
        <v>2638981</v>
      </c>
      <c r="AB130" s="1048"/>
      <c r="AC130" s="1048"/>
      <c r="AD130" s="1048"/>
      <c r="AE130" s="1049"/>
      <c r="AF130" s="1050">
        <v>2585481</v>
      </c>
      <c r="AG130" s="1048"/>
      <c r="AH130" s="1048"/>
      <c r="AI130" s="1048"/>
      <c r="AJ130" s="1049"/>
      <c r="AK130" s="1050">
        <v>2512320</v>
      </c>
      <c r="AL130" s="1048"/>
      <c r="AM130" s="1048"/>
      <c r="AN130" s="1048"/>
      <c r="AO130" s="1049"/>
      <c r="AP130" s="1165"/>
      <c r="AQ130" s="1166"/>
      <c r="AR130" s="1166"/>
      <c r="AS130" s="1166"/>
      <c r="AT130" s="1167"/>
      <c r="AU130" s="284"/>
      <c r="AV130" s="284"/>
      <c r="AW130" s="284"/>
      <c r="AX130" s="1156" t="s">
        <v>491</v>
      </c>
      <c r="AY130" s="1039"/>
      <c r="AZ130" s="1039"/>
      <c r="BA130" s="1039"/>
      <c r="BB130" s="1039"/>
      <c r="BC130" s="1039"/>
      <c r="BD130" s="1039"/>
      <c r="BE130" s="1040"/>
      <c r="BF130" s="1193">
        <v>1.9</v>
      </c>
      <c r="BG130" s="1194"/>
      <c r="BH130" s="1194"/>
      <c r="BI130" s="1194"/>
      <c r="BJ130" s="1194"/>
      <c r="BK130" s="1194"/>
      <c r="BL130" s="1195"/>
      <c r="BM130" s="1193">
        <v>25</v>
      </c>
      <c r="BN130" s="1194"/>
      <c r="BO130" s="1194"/>
      <c r="BP130" s="1194"/>
      <c r="BQ130" s="1194"/>
      <c r="BR130" s="1194"/>
      <c r="BS130" s="1195"/>
      <c r="BT130" s="1193">
        <v>35</v>
      </c>
      <c r="BU130" s="1196"/>
      <c r="BV130" s="1196"/>
      <c r="BW130" s="1196"/>
      <c r="BX130" s="1196"/>
      <c r="BY130" s="1196"/>
      <c r="BZ130" s="119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8"/>
      <c r="B131" s="1199"/>
      <c r="C131" s="1199"/>
      <c r="D131" s="1199"/>
      <c r="E131" s="1199"/>
      <c r="F131" s="1199"/>
      <c r="G131" s="1199"/>
      <c r="H131" s="1199"/>
      <c r="I131" s="1199"/>
      <c r="J131" s="1199"/>
      <c r="K131" s="1199"/>
      <c r="L131" s="1199"/>
      <c r="M131" s="1199"/>
      <c r="N131" s="1199"/>
      <c r="O131" s="1199"/>
      <c r="P131" s="1199"/>
      <c r="Q131" s="1199"/>
      <c r="R131" s="1199"/>
      <c r="S131" s="1199"/>
      <c r="T131" s="1199"/>
      <c r="U131" s="1199"/>
      <c r="V131" s="1199"/>
      <c r="W131" s="1200" t="s">
        <v>492</v>
      </c>
      <c r="X131" s="1201"/>
      <c r="Y131" s="1201"/>
      <c r="Z131" s="1202"/>
      <c r="AA131" s="1094">
        <v>15955916</v>
      </c>
      <c r="AB131" s="1073"/>
      <c r="AC131" s="1073"/>
      <c r="AD131" s="1073"/>
      <c r="AE131" s="1074"/>
      <c r="AF131" s="1072">
        <v>17100808</v>
      </c>
      <c r="AG131" s="1073"/>
      <c r="AH131" s="1073"/>
      <c r="AI131" s="1073"/>
      <c r="AJ131" s="1074"/>
      <c r="AK131" s="1072">
        <v>16336117</v>
      </c>
      <c r="AL131" s="1073"/>
      <c r="AM131" s="1073"/>
      <c r="AN131" s="1073"/>
      <c r="AO131" s="1074"/>
      <c r="AP131" s="1203"/>
      <c r="AQ131" s="1204"/>
      <c r="AR131" s="1204"/>
      <c r="AS131" s="1204"/>
      <c r="AT131" s="1205"/>
      <c r="AU131" s="284"/>
      <c r="AV131" s="284"/>
      <c r="AW131" s="284"/>
      <c r="AX131" s="1175" t="s">
        <v>493</v>
      </c>
      <c r="AY131" s="1126"/>
      <c r="AZ131" s="1126"/>
      <c r="BA131" s="1126"/>
      <c r="BB131" s="1126"/>
      <c r="BC131" s="1126"/>
      <c r="BD131" s="1126"/>
      <c r="BE131" s="1127"/>
      <c r="BF131" s="1176" t="s">
        <v>494</v>
      </c>
      <c r="BG131" s="1177"/>
      <c r="BH131" s="1177"/>
      <c r="BI131" s="1177"/>
      <c r="BJ131" s="1177"/>
      <c r="BK131" s="1177"/>
      <c r="BL131" s="1178"/>
      <c r="BM131" s="1176">
        <v>350</v>
      </c>
      <c r="BN131" s="1177"/>
      <c r="BO131" s="1177"/>
      <c r="BP131" s="1177"/>
      <c r="BQ131" s="1177"/>
      <c r="BR131" s="1177"/>
      <c r="BS131" s="1178"/>
      <c r="BT131" s="1179"/>
      <c r="BU131" s="1180"/>
      <c r="BV131" s="1180"/>
      <c r="BW131" s="1180"/>
      <c r="BX131" s="1180"/>
      <c r="BY131" s="1180"/>
      <c r="BZ131" s="118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2" t="s">
        <v>495</v>
      </c>
      <c r="B132" s="1183"/>
      <c r="C132" s="1183"/>
      <c r="D132" s="1183"/>
      <c r="E132" s="1183"/>
      <c r="F132" s="1183"/>
      <c r="G132" s="1183"/>
      <c r="H132" s="1183"/>
      <c r="I132" s="1183"/>
      <c r="J132" s="1183"/>
      <c r="K132" s="1183"/>
      <c r="L132" s="1183"/>
      <c r="M132" s="1183"/>
      <c r="N132" s="1183"/>
      <c r="O132" s="1183"/>
      <c r="P132" s="1183"/>
      <c r="Q132" s="1183"/>
      <c r="R132" s="1183"/>
      <c r="S132" s="1183"/>
      <c r="T132" s="1183"/>
      <c r="U132" s="1183"/>
      <c r="V132" s="1186" t="s">
        <v>496</v>
      </c>
      <c r="W132" s="1186"/>
      <c r="X132" s="1186"/>
      <c r="Y132" s="1186"/>
      <c r="Z132" s="1187"/>
      <c r="AA132" s="1188">
        <v>3.268267394</v>
      </c>
      <c r="AB132" s="1189"/>
      <c r="AC132" s="1189"/>
      <c r="AD132" s="1189"/>
      <c r="AE132" s="1190"/>
      <c r="AF132" s="1191">
        <v>1.497391234</v>
      </c>
      <c r="AG132" s="1189"/>
      <c r="AH132" s="1189"/>
      <c r="AI132" s="1189"/>
      <c r="AJ132" s="1190"/>
      <c r="AK132" s="1191">
        <v>1.136800134</v>
      </c>
      <c r="AL132" s="1189"/>
      <c r="AM132" s="1189"/>
      <c r="AN132" s="1189"/>
      <c r="AO132" s="1190"/>
      <c r="AP132" s="1088"/>
      <c r="AQ132" s="1089"/>
      <c r="AR132" s="1089"/>
      <c r="AS132" s="1089"/>
      <c r="AT132" s="119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4"/>
      <c r="B133" s="1185"/>
      <c r="C133" s="1185"/>
      <c r="D133" s="1185"/>
      <c r="E133" s="1185"/>
      <c r="F133" s="1185"/>
      <c r="G133" s="1185"/>
      <c r="H133" s="1185"/>
      <c r="I133" s="1185"/>
      <c r="J133" s="1185"/>
      <c r="K133" s="1185"/>
      <c r="L133" s="1185"/>
      <c r="M133" s="1185"/>
      <c r="N133" s="1185"/>
      <c r="O133" s="1185"/>
      <c r="P133" s="1185"/>
      <c r="Q133" s="1185"/>
      <c r="R133" s="1185"/>
      <c r="S133" s="1185"/>
      <c r="T133" s="1185"/>
      <c r="U133" s="1185"/>
      <c r="V133" s="1169" t="s">
        <v>497</v>
      </c>
      <c r="W133" s="1169"/>
      <c r="X133" s="1169"/>
      <c r="Y133" s="1169"/>
      <c r="Z133" s="1170"/>
      <c r="AA133" s="1171">
        <v>4.2</v>
      </c>
      <c r="AB133" s="1172"/>
      <c r="AC133" s="1172"/>
      <c r="AD133" s="1172"/>
      <c r="AE133" s="1173"/>
      <c r="AF133" s="1171">
        <v>2.9</v>
      </c>
      <c r="AG133" s="1172"/>
      <c r="AH133" s="1172"/>
      <c r="AI133" s="1172"/>
      <c r="AJ133" s="1173"/>
      <c r="AK133" s="1171">
        <v>1.9</v>
      </c>
      <c r="AL133" s="1172"/>
      <c r="AM133" s="1172"/>
      <c r="AN133" s="1172"/>
      <c r="AO133" s="1173"/>
      <c r="AP133" s="1118"/>
      <c r="AQ133" s="1119"/>
      <c r="AR133" s="1119"/>
      <c r="AS133" s="1119"/>
      <c r="AT133" s="117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iGL7/EmfIbti73ToukZMybDor0grr0+iqY4pcDV+CMgBIqFMJ3m9aOBH/4a1iMcC+zL1UI9yaD0u+brbgRUOA==" saltValue="gb6h0H0TH8ytTQ+OkF0bi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qMC7D6fGsYEfFkH9lcIjh+XgjPQYkZg6g3dH3c6PES0Boia6Kqx06k37Yo4oUCs2Y6Bjbc4I2YBZVbDOaKbEw==" saltValue="mfrKEpGXn3uvCKqNiGTr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XLbFtflGVYYtq27kqsh8WVoOZ9g+bqLJ3n4Jju+XyUFAm/GUPLFD5tfvFd6OkibaiSwnCbba9iOoSv3N12Pmg==" saltValue="0jziLeWgSIKTjcH2LXD9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9"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0"/>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1" t="s">
        <v>506</v>
      </c>
      <c r="AL9" s="1212"/>
      <c r="AM9" s="1212"/>
      <c r="AN9" s="1213"/>
      <c r="AO9" s="312">
        <v>5104268</v>
      </c>
      <c r="AP9" s="312">
        <v>59452</v>
      </c>
      <c r="AQ9" s="313">
        <v>57145</v>
      </c>
      <c r="AR9" s="314">
        <v>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1" t="s">
        <v>507</v>
      </c>
      <c r="AL10" s="1212"/>
      <c r="AM10" s="1212"/>
      <c r="AN10" s="1213"/>
      <c r="AO10" s="315">
        <v>701751</v>
      </c>
      <c r="AP10" s="315">
        <v>8174</v>
      </c>
      <c r="AQ10" s="316">
        <v>3801</v>
      </c>
      <c r="AR10" s="317">
        <v>115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1" t="s">
        <v>508</v>
      </c>
      <c r="AL11" s="1212"/>
      <c r="AM11" s="1212"/>
      <c r="AN11" s="1213"/>
      <c r="AO11" s="315">
        <v>2868</v>
      </c>
      <c r="AP11" s="315">
        <v>33</v>
      </c>
      <c r="AQ11" s="316">
        <v>6723</v>
      </c>
      <c r="AR11" s="317">
        <v>-99.5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1" t="s">
        <v>509</v>
      </c>
      <c r="AL12" s="1212"/>
      <c r="AM12" s="1212"/>
      <c r="AN12" s="1213"/>
      <c r="AO12" s="315">
        <v>28960</v>
      </c>
      <c r="AP12" s="315">
        <v>337</v>
      </c>
      <c r="AQ12" s="316">
        <v>959</v>
      </c>
      <c r="AR12" s="317">
        <v>-64.900000000000006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1" t="s">
        <v>510</v>
      </c>
      <c r="AL13" s="1212"/>
      <c r="AM13" s="1212"/>
      <c r="AN13" s="1213"/>
      <c r="AO13" s="315" t="s">
        <v>511</v>
      </c>
      <c r="AP13" s="315" t="s">
        <v>511</v>
      </c>
      <c r="AQ13" s="316">
        <v>1</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1" t="s">
        <v>512</v>
      </c>
      <c r="AL14" s="1212"/>
      <c r="AM14" s="1212"/>
      <c r="AN14" s="1213"/>
      <c r="AO14" s="315">
        <v>177869</v>
      </c>
      <c r="AP14" s="315">
        <v>2072</v>
      </c>
      <c r="AQ14" s="316">
        <v>2728</v>
      </c>
      <c r="AR14" s="317">
        <v>-24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1" t="s">
        <v>513</v>
      </c>
      <c r="AL15" s="1212"/>
      <c r="AM15" s="1212"/>
      <c r="AN15" s="1213"/>
      <c r="AO15" s="315">
        <v>42123</v>
      </c>
      <c r="AP15" s="315">
        <v>491</v>
      </c>
      <c r="AQ15" s="316">
        <v>1349</v>
      </c>
      <c r="AR15" s="317">
        <v>-63.6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4" t="s">
        <v>514</v>
      </c>
      <c r="AL16" s="1215"/>
      <c r="AM16" s="1215"/>
      <c r="AN16" s="1216"/>
      <c r="AO16" s="315">
        <v>-459621</v>
      </c>
      <c r="AP16" s="315">
        <v>-5353</v>
      </c>
      <c r="AQ16" s="316">
        <v>-4270</v>
      </c>
      <c r="AR16" s="317">
        <v>25.4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4" t="s">
        <v>185</v>
      </c>
      <c r="AL17" s="1215"/>
      <c r="AM17" s="1215"/>
      <c r="AN17" s="1216"/>
      <c r="AO17" s="315">
        <v>5598218</v>
      </c>
      <c r="AP17" s="315">
        <v>65205</v>
      </c>
      <c r="AQ17" s="316">
        <v>68438</v>
      </c>
      <c r="AR17" s="317">
        <v>-4.7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6" t="s">
        <v>519</v>
      </c>
      <c r="AL21" s="1207"/>
      <c r="AM21" s="1207"/>
      <c r="AN21" s="1208"/>
      <c r="AO21" s="327">
        <v>6.35</v>
      </c>
      <c r="AP21" s="328">
        <v>6.23</v>
      </c>
      <c r="AQ21" s="329">
        <v>0.12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6" t="s">
        <v>520</v>
      </c>
      <c r="AL22" s="1207"/>
      <c r="AM22" s="1207"/>
      <c r="AN22" s="1208"/>
      <c r="AO22" s="332">
        <v>98.7</v>
      </c>
      <c r="AP22" s="333">
        <v>98.5</v>
      </c>
      <c r="AQ22" s="334">
        <v>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9"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0"/>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2" t="s">
        <v>524</v>
      </c>
      <c r="AL32" s="1223"/>
      <c r="AM32" s="1223"/>
      <c r="AN32" s="1224"/>
      <c r="AO32" s="342">
        <v>2496775</v>
      </c>
      <c r="AP32" s="342">
        <v>29081</v>
      </c>
      <c r="AQ32" s="343">
        <v>33979</v>
      </c>
      <c r="AR32" s="344">
        <v>-14.4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2" t="s">
        <v>525</v>
      </c>
      <c r="AL33" s="1223"/>
      <c r="AM33" s="1223"/>
      <c r="AN33" s="1224"/>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2" t="s">
        <v>526</v>
      </c>
      <c r="AL34" s="1223"/>
      <c r="AM34" s="1223"/>
      <c r="AN34" s="1224"/>
      <c r="AO34" s="342" t="s">
        <v>511</v>
      </c>
      <c r="AP34" s="342" t="s">
        <v>511</v>
      </c>
      <c r="AQ34" s="343">
        <v>15</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2" t="s">
        <v>527</v>
      </c>
      <c r="AL35" s="1223"/>
      <c r="AM35" s="1223"/>
      <c r="AN35" s="1224"/>
      <c r="AO35" s="342">
        <v>1636110</v>
      </c>
      <c r="AP35" s="342">
        <v>19057</v>
      </c>
      <c r="AQ35" s="343">
        <v>9031</v>
      </c>
      <c r="AR35" s="344">
        <v>111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2" t="s">
        <v>528</v>
      </c>
      <c r="AL36" s="1223"/>
      <c r="AM36" s="1223"/>
      <c r="AN36" s="1224"/>
      <c r="AO36" s="342" t="s">
        <v>511</v>
      </c>
      <c r="AP36" s="342" t="s">
        <v>511</v>
      </c>
      <c r="AQ36" s="343">
        <v>1893</v>
      </c>
      <c r="AR36" s="344" t="s">
        <v>511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2" t="s">
        <v>529</v>
      </c>
      <c r="AL37" s="1223"/>
      <c r="AM37" s="1223"/>
      <c r="AN37" s="1224"/>
      <c r="AO37" s="342">
        <v>59587</v>
      </c>
      <c r="AP37" s="342">
        <v>694</v>
      </c>
      <c r="AQ37" s="343">
        <v>1352</v>
      </c>
      <c r="AR37" s="344">
        <v>-48.7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530</v>
      </c>
      <c r="AL38" s="1226"/>
      <c r="AM38" s="1226"/>
      <c r="AN38" s="1227"/>
      <c r="AO38" s="345" t="s">
        <v>511</v>
      </c>
      <c r="AP38" s="345" t="s">
        <v>511</v>
      </c>
      <c r="AQ38" s="346">
        <v>1</v>
      </c>
      <c r="AR38" s="334" t="s">
        <v>511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531</v>
      </c>
      <c r="AL39" s="1226"/>
      <c r="AM39" s="1226"/>
      <c r="AN39" s="1227"/>
      <c r="AO39" s="342">
        <v>-1494443</v>
      </c>
      <c r="AP39" s="342">
        <v>-17407</v>
      </c>
      <c r="AQ39" s="343">
        <v>-6634</v>
      </c>
      <c r="AR39" s="344">
        <v>162.4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2" t="s">
        <v>532</v>
      </c>
      <c r="AL40" s="1223"/>
      <c r="AM40" s="1223"/>
      <c r="AN40" s="1224"/>
      <c r="AO40" s="342">
        <v>-2512320</v>
      </c>
      <c r="AP40" s="342">
        <v>-29262</v>
      </c>
      <c r="AQ40" s="343">
        <v>-28305</v>
      </c>
      <c r="AR40" s="344">
        <v>3.4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296</v>
      </c>
      <c r="AL41" s="1229"/>
      <c r="AM41" s="1229"/>
      <c r="AN41" s="1230"/>
      <c r="AO41" s="342">
        <v>185709</v>
      </c>
      <c r="AP41" s="342">
        <v>2163</v>
      </c>
      <c r="AQ41" s="343">
        <v>11332</v>
      </c>
      <c r="AR41" s="344">
        <v>-80.900000000000006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7" t="s">
        <v>501</v>
      </c>
      <c r="AN49" s="1219" t="s">
        <v>536</v>
      </c>
      <c r="AO49" s="1220"/>
      <c r="AP49" s="1220"/>
      <c r="AQ49" s="1220"/>
      <c r="AR49" s="122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8"/>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2358212</v>
      </c>
      <c r="AN51" s="364">
        <v>27654</v>
      </c>
      <c r="AO51" s="365">
        <v>-26.2</v>
      </c>
      <c r="AP51" s="366">
        <v>66255</v>
      </c>
      <c r="AQ51" s="367">
        <v>3.6</v>
      </c>
      <c r="AR51" s="368">
        <v>-29.8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1060698</v>
      </c>
      <c r="AN52" s="372">
        <v>12439</v>
      </c>
      <c r="AO52" s="373">
        <v>-29.9</v>
      </c>
      <c r="AP52" s="374">
        <v>31822</v>
      </c>
      <c r="AQ52" s="375">
        <v>8.8000000000000007</v>
      </c>
      <c r="AR52" s="376">
        <v>-38.700000000000003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3080944</v>
      </c>
      <c r="AN53" s="364">
        <v>36044</v>
      </c>
      <c r="AO53" s="365">
        <v>30.3</v>
      </c>
      <c r="AP53" s="366">
        <v>47278</v>
      </c>
      <c r="AQ53" s="367">
        <v>-28.6</v>
      </c>
      <c r="AR53" s="368">
        <v>58.9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1853085</v>
      </c>
      <c r="AN54" s="372">
        <v>21679</v>
      </c>
      <c r="AO54" s="373">
        <v>74.3</v>
      </c>
      <c r="AP54" s="374">
        <v>24096</v>
      </c>
      <c r="AQ54" s="375">
        <v>-24.3</v>
      </c>
      <c r="AR54" s="376">
        <v>98.6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1941666</v>
      </c>
      <c r="AN55" s="364">
        <v>22727</v>
      </c>
      <c r="AO55" s="365">
        <v>-36.9</v>
      </c>
      <c r="AP55" s="366">
        <v>44504</v>
      </c>
      <c r="AQ55" s="367">
        <v>-5.9</v>
      </c>
      <c r="AR55" s="368">
        <v>-31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1816849</v>
      </c>
      <c r="AN56" s="372">
        <v>21266</v>
      </c>
      <c r="AO56" s="373">
        <v>-1.9</v>
      </c>
      <c r="AP56" s="374">
        <v>25876</v>
      </c>
      <c r="AQ56" s="375">
        <v>7.4</v>
      </c>
      <c r="AR56" s="376">
        <v>-9.3000000000000007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2194983</v>
      </c>
      <c r="AN57" s="364">
        <v>25701</v>
      </c>
      <c r="AO57" s="365">
        <v>13.1</v>
      </c>
      <c r="AP57" s="366">
        <v>47820</v>
      </c>
      <c r="AQ57" s="367">
        <v>7.5</v>
      </c>
      <c r="AR57" s="368">
        <v>5.6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1440552</v>
      </c>
      <c r="AN58" s="372">
        <v>16868</v>
      </c>
      <c r="AO58" s="373">
        <v>-20.7</v>
      </c>
      <c r="AP58" s="374">
        <v>25855</v>
      </c>
      <c r="AQ58" s="375">
        <v>-0.1</v>
      </c>
      <c r="AR58" s="376">
        <v>-20.6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1803446</v>
      </c>
      <c r="AN59" s="364">
        <v>21006</v>
      </c>
      <c r="AO59" s="365">
        <v>-18.3</v>
      </c>
      <c r="AP59" s="366">
        <v>41934</v>
      </c>
      <c r="AQ59" s="367">
        <v>-12.3</v>
      </c>
      <c r="AR59" s="368">
        <v>-6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1154622</v>
      </c>
      <c r="AN60" s="372">
        <v>13449</v>
      </c>
      <c r="AO60" s="373">
        <v>-20.3</v>
      </c>
      <c r="AP60" s="374">
        <v>23352</v>
      </c>
      <c r="AQ60" s="375">
        <v>-9.6999999999999993</v>
      </c>
      <c r="AR60" s="376">
        <v>-10.6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2275850</v>
      </c>
      <c r="AN61" s="379">
        <v>26626</v>
      </c>
      <c r="AO61" s="380">
        <v>-7.6</v>
      </c>
      <c r="AP61" s="381">
        <v>49558</v>
      </c>
      <c r="AQ61" s="382">
        <v>-7.1</v>
      </c>
      <c r="AR61" s="368">
        <v>-0.5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1465161</v>
      </c>
      <c r="AN62" s="372">
        <v>17140</v>
      </c>
      <c r="AO62" s="373">
        <v>0.3</v>
      </c>
      <c r="AP62" s="374">
        <v>26200</v>
      </c>
      <c r="AQ62" s="375">
        <v>-3.6</v>
      </c>
      <c r="AR62" s="376">
        <v>3.9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lji3YYlroyp7qsyNYDC+lXG3ORmLqslSRp94IJrYPglquu2kRFqyscRFJgoGZoMBrLWExkybjI+PD7Pchtf1w==" saltValue="boiz6dZQhNM0ng1M9hIxg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UPSq+MHXBVBiOgSVnst6vVRS0OckJUQ6vZQkdww1/WSNDz0auA1KRleJlgCvMbzBkWZtPYbRNAxnqXRquRxCQ==" saltValue="9ymjHqQcg7D73ctu7Wu0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oigMEhHM5nHZoLtzN/jVNzmY4E1X+y/BRPE1yx/IT/D4egz+rbsh1RCu/YJ4LZZBUDy7KMKi/la6W8T9micbQ==" saltValue="BnR9v8SrA/gCha7JtVqP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1" t="s">
        <v>3</v>
      </c>
      <c r="D47" s="1231"/>
      <c r="E47" s="1232"/>
      <c r="F47" s="11">
        <v>29.24</v>
      </c>
      <c r="G47" s="12">
        <v>31.87</v>
      </c>
      <c r="H47" s="12">
        <v>29.99</v>
      </c>
      <c r="I47" s="12">
        <v>25.7</v>
      </c>
      <c r="J47" s="13">
        <v>24.76</v>
      </c>
    </row>
    <row r="48" spans="2:10" ht="57.75" customHeight="1" x14ac:dyDescent="0.15">
      <c r="B48" s="14"/>
      <c r="C48" s="1233" t="s">
        <v>4</v>
      </c>
      <c r="D48" s="1233"/>
      <c r="E48" s="1234"/>
      <c r="F48" s="15">
        <v>1.59</v>
      </c>
      <c r="G48" s="16">
        <v>1.85</v>
      </c>
      <c r="H48" s="16">
        <v>1.48</v>
      </c>
      <c r="I48" s="16">
        <v>1.0900000000000001</v>
      </c>
      <c r="J48" s="17">
        <v>2.15</v>
      </c>
    </row>
    <row r="49" spans="2:10" ht="57.75" customHeight="1" thickBot="1" x14ac:dyDescent="0.2">
      <c r="B49" s="18"/>
      <c r="C49" s="1235" t="s">
        <v>5</v>
      </c>
      <c r="D49" s="1235"/>
      <c r="E49" s="1236"/>
      <c r="F49" s="19">
        <v>0.7</v>
      </c>
      <c r="G49" s="20">
        <v>4.1399999999999997</v>
      </c>
      <c r="H49" s="20">
        <v>2.86</v>
      </c>
      <c r="I49" s="20" t="s">
        <v>557</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ZxDunBZd5hvaYVSgZBM9VboiXjmGn3QhFPBIbGNIRIDTV8adxezbJvATNul0mP+cTGwPwW3sttDHTnETLKqjw==" saltValue="6C3W7o88V6AIiKmRNA4R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1720</dc:creator>
  <cp:lastModifiedBy>大阪府</cp:lastModifiedBy>
  <cp:lastPrinted>2020-03-16T23:20:56Z</cp:lastPrinted>
  <dcterms:created xsi:type="dcterms:W3CDTF">2020-03-11T08:01:10Z</dcterms:created>
  <dcterms:modified xsi:type="dcterms:W3CDTF">2020-09-30T02:46:21Z</dcterms:modified>
</cp:coreProperties>
</file>