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1~2(H30決算)\02-4 チェック作業（２回目）\チェック完了したらこちらに格納\リンク作業済\"/>
    </mc:Choice>
  </mc:AlternateContent>
  <bookViews>
    <workbookView xWindow="0" yWindow="0" windowWidth="28800" windowHeight="1348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BE35" i="10"/>
  <c r="BE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c r="AM35" i="10" s="1"/>
  <c r="BW34" i="10" l="1"/>
  <c r="BW35" i="10" l="1"/>
  <c r="BW36" i="10" s="1"/>
  <c r="BW37" i="10" s="1"/>
  <c r="BW38" i="10" s="1"/>
  <c r="BW39" i="10" s="1"/>
  <c r="BW40" i="10" s="1"/>
  <c r="BW41" i="10" s="1"/>
  <c r="BW42" i="10" s="1"/>
  <c r="BW43" i="10" s="1"/>
  <c r="CO34" i="10" s="1"/>
  <c r="CO35" i="10" s="1"/>
  <c r="CO36" i="10" s="1"/>
</calcChain>
</file>

<file path=xl/sharedStrings.xml><?xml version="1.0" encoding="utf-8"?>
<sst xmlns="http://schemas.openxmlformats.org/spreadsheetml/2006/main" count="1159" uniqueCount="646">
  <si>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</si>
  <si>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</si>
  <si>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</si>
  <si>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</si>
  <si>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</si>
  <si>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</si>
  <si>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</si>
  <si>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</si>
  <si>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</si>
  <si>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</si>
  <si>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</si>
  <si>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</si>
  <si>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</si>
  <si>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</si>
  <si>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</si>
  <si>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</si>
  <si>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</si>
  <si>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</si>
  <si>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</si>
  <si>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</si>
  <si>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</si>
  <si>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</si>
  <si>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</si>
  <si>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</si>
  <si>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</si>
  <si>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</si>
  <si>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</si>
  <si>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</si>
  <si>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</si>
  <si>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</si>
  <si>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</si>
  <si>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</si>
  <si>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</si>
  <si>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</si>
  <si>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</si>
  <si>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</si>
  <si>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</si>
  <si>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</si>
  <si>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</si>
  <si>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</si>
  <si>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</si>
  <si>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</si>
  <si>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</si>
  <si>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</si>
  <si>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</si>
  <si>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</si>
  <si>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</si>
  <si>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</si>
  <si>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</si>
  <si>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</si>
  <si>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</si>
  <si>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</si>
  <si>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</si>
  <si>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</si>
  <si>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</si>
  <si>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</si>
  <si>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</si>
  <si>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</si>
  <si>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</si>
  <si>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</si>
  <si>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</si>
  <si>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</si>
  <si>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</si>
  <si>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</si>
  <si>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</si>
  <si>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</si>
  <si>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</si>
  <si>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</si>
  <si>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</si>
  <si>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</si>
  <si>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</si>
  <si>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</si>
  <si>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</si>
  <si>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</si>
  <si>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</si>
  <si>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</si>
  <si>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</si>
  <si>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</si>
  <si>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</si>
  <si>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</si>
  <si>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</si>
  <si>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</si>
  <si>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</si>
  <si>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</si>
  <si>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</si>
  <si>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</si>
  <si>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</si>
  <si>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</si>
  <si>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</si>
  <si>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</si>
  <si>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</si>
  <si>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</si>
  <si>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</si>
  <si>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</si>
  <si>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</si>
  <si>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</si>
  <si>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</si>
  <si>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</si>
  <si>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大東市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</si>
  <si>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</si>
  <si>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</si>
  <si>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</si>
  <si>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</si>
  <si>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</si>
  <si>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</si>
  <si>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</si>
  <si>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</si>
  <si>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</si>
  <si>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</si>
  <si>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</si>
  <si>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</si>
  <si>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</si>
  <si>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</si>
  <si>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</si>
  <si>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</si>
  <si>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</si>
  <si>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</si>
  <si>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</si>
  <si>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</si>
  <si>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</si>
  <si>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</si>
  <si>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</si>
  <si>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</si>
  <si>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</si>
  <si>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</si>
  <si>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</si>
  <si>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</si>
  <si>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</si>
  <si>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</si>
  <si>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</si>
  <si>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</si>
  <si>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</si>
  <si>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</si>
  <si>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</si>
  <si>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</si>
  <si>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</si>
  <si>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</si>
  <si>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</si>
  <si>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</si>
  <si>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</si>
  <si>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</si>
  <si>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</si>
  <si>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</si>
  <si>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</si>
  <si>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</si>
  <si>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</si>
  <si>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</si>
  <si>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</si>
  <si>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</si>
  <si>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</si>
  <si>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</si>
  <si>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</si>
  <si>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</si>
  <si>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</si>
  <si>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4"/>
  </si>
  <si>
    <t>うち日本人(％)</t>
    <phoneticPr fontId="5"/>
  </si>
  <si>
    <t>-0.9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</si>
  <si>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</si>
  <si>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</si>
  <si>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</si>
  <si>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</si>
  <si>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</si>
  <si>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</si>
  <si>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</si>
  <si>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</si>
  <si>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</si>
  <si>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</si>
  <si>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</si>
  <si>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</si>
  <si>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</si>
  <si>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</si>
  <si>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</si>
  <si>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</si>
  <si>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</si>
  <si>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</si>
  <si>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</si>
  <si>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</si>
  <si>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</si>
  <si>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</si>
  <si>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</si>
  <si>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</si>
  <si>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</si>
  <si>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</si>
  <si>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</si>
  <si>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</si>
  <si>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</si>
  <si>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</si>
  <si>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</si>
  <si>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</si>
  <si>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</si>
  <si>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</si>
  <si>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</si>
  <si>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</si>
  <si>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</si>
  <si>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</si>
  <si>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</si>
  <si>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</si>
  <si>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</si>
  <si>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</si>
  <si>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</si>
  <si>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</si>
  <si>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</si>
  <si>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</si>
  <si>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</si>
  <si>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</si>
  <si>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</si>
  <si>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</si>
  <si>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</si>
  <si>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</si>
  <si>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</si>
  <si>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</si>
  <si>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</si>
  <si>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</si>
  <si>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</si>
  <si>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</si>
  <si>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大阪府大東市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</si>
  <si>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</si>
  <si>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</si>
  <si>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</si>
  <si>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</si>
  <si>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</si>
  <si>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</si>
  <si>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</si>
  <si>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</si>
  <si>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</si>
  <si>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</si>
  <si>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</si>
  <si>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</si>
  <si>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</si>
  <si>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</si>
  <si>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</si>
  <si>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</si>
  <si>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</si>
  <si>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</si>
  <si>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</si>
  <si>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</si>
  <si>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</si>
  <si>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</si>
  <si>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</si>
  <si>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</si>
  <si>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</si>
  <si>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</si>
  <si>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</si>
  <si>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</si>
  <si>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</si>
  <si>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</si>
  <si>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</si>
  <si>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</si>
  <si>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</si>
  <si>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</si>
  <si>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</si>
  <si>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</si>
  <si>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</si>
  <si>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</si>
  <si>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t>
    <phoneticPr fontId="5"/>
  </si>
  <si>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</si>
  <si>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</si>
  <si>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</si>
  <si>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</si>
  <si>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</si>
  <si>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</si>
  <si>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</si>
  <si>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</si>
  <si>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</si>
  <si>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</si>
  <si>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</si>
  <si>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</si>
  <si>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</si>
  <si>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</si>
  <si>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</si>
  <si>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</si>
  <si>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</si>
  <si>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</si>
  <si>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</si>
  <si>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</si>
  <si>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</si>
  <si>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</si>
  <si>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</si>
  <si>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</si>
  <si>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</si>
  <si>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</si>
  <si>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</si>
  <si>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</si>
  <si>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</si>
  <si>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</si>
  <si>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</si>
  <si>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</si>
  <si>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</si>
  <si>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</si>
  <si>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</si>
  <si>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</si>
  <si>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</si>
  <si>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</si>
  <si>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</si>
  <si>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</si>
  <si>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</si>
  <si>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</si>
  <si>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</si>
  <si>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</si>
  <si>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</si>
  <si>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</si>
  <si>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</si>
  <si>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</si>
  <si>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</si>
  <si>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</si>
  <si>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</si>
  <si>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</si>
  <si>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</si>
  <si>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</si>
  <si>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</si>
  <si>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</si>
  <si>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</si>
  <si>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</si>
  <si>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</si>
  <si>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</si>
  <si>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</si>
  <si>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</si>
  <si>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</si>
  <si>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</si>
  <si>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</si>
  <si>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</si>
  <si>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</si>
  <si>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</si>
  <si>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</si>
  <si>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</si>
  <si>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</si>
  <si>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</si>
  <si>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</si>
  <si>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</si>
  <si>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</si>
  <si>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</si>
  <si>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</si>
  <si>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</si>
  <si>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</si>
  <si>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</si>
  <si>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</si>
  <si>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</si>
  <si>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</si>
  <si>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</si>
  <si>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</si>
  <si>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</si>
  <si>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</si>
  <si>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</si>
  <si>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</si>
  <si>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</si>
  <si>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</si>
  <si>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</si>
  <si>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</si>
  <si>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</si>
  <si>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</si>
  <si>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</si>
  <si>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</si>
  <si>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</si>
  <si>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</si>
  <si>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</si>
  <si>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</si>
  <si>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</si>
  <si>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</si>
  <si>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</si>
  <si>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</si>
  <si>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</si>
  <si>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</si>
  <si>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</si>
  <si>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</si>
  <si>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</si>
  <si>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</si>
  <si>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大阪府大東市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</si>
  <si>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</si>
  <si>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</si>
  <si>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</si>
  <si>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</si>
  <si>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</si>
  <si>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</si>
  <si>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</si>
  <si>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</si>
  <si>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</si>
  <si>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</si>
  <si>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</si>
  <si>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</si>
  <si>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</si>
  <si>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</si>
  <si>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</si>
  <si>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</si>
  <si>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</si>
  <si>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</si>
  <si>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</si>
  <si>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</si>
  <si>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火災共済事業特別会計</t>
    <phoneticPr fontId="5"/>
  </si>
  <si>
    <t>２駅周辺整備事業特別会計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</si>
  <si>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</si>
  <si>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</si>
  <si>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</si>
  <si>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</si>
  <si>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</si>
  <si>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</si>
  <si>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</si>
  <si>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</si>
  <si>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</si>
  <si>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</si>
  <si>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</si>
  <si>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</si>
  <si>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</si>
  <si>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</si>
  <si>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</si>
  <si>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交通災害共済事業特別会計</t>
    <phoneticPr fontId="5"/>
  </si>
  <si>
    <t>介護保険特別会計</t>
    <phoneticPr fontId="5"/>
  </si>
  <si>
    <t>後期高齢者医療保険特別会計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</si>
  <si>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</si>
  <si>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</si>
  <si>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</si>
  <si>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</si>
  <si>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</si>
  <si>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</si>
  <si>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</si>
  <si>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</si>
  <si>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</si>
  <si>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</si>
  <si>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</si>
  <si>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</si>
  <si>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</si>
  <si>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</si>
  <si>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</si>
  <si>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</si>
  <si>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</si>
  <si>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</si>
  <si>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</si>
  <si>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</si>
  <si>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</si>
  <si>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</si>
  <si>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</si>
  <si>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</si>
  <si>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</si>
  <si>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</si>
  <si>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</si>
  <si>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</si>
  <si>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</si>
  <si>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</si>
  <si>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</si>
  <si>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</si>
  <si>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</si>
  <si>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</si>
  <si>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</si>
  <si>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</si>
  <si>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</si>
  <si>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</si>
  <si>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</si>
  <si>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</si>
  <si>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</si>
  <si>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</si>
  <si>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</si>
  <si>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</si>
  <si>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</si>
  <si>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</si>
  <si>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</si>
  <si>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</si>
  <si>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</si>
  <si>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</si>
  <si>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</si>
  <si>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</si>
  <si>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</si>
  <si>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</si>
  <si>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</si>
  <si>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</si>
  <si>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</si>
  <si>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</si>
  <si>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</si>
  <si>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</si>
  <si>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</si>
  <si>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</si>
  <si>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</si>
  <si>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</si>
  <si>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</si>
  <si>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</si>
  <si>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</si>
  <si>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</si>
  <si>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</si>
  <si>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</si>
  <si>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</si>
  <si>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</si>
  <si>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</si>
  <si>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</si>
  <si>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後期高齢者医療保険特別会計</t>
    <phoneticPr fontId="5"/>
  </si>
  <si>
    <t>-</t>
    <phoneticPr fontId="5"/>
  </si>
  <si>
    <t>-</t>
    <phoneticPr fontId="5"/>
  </si>
  <si>
    <t>-</t>
    <phoneticPr fontId="5"/>
  </si>
  <si>
    <t>-</t>
    <phoneticPr fontId="5"/>
  </si>
  <si>
    <t>-</t>
    <phoneticPr fontId="5"/>
  </si>
  <si>
    <t>-</t>
    <phoneticPr fontId="5"/>
  </si>
  <si>
    <t>-</t>
    <phoneticPr fontId="5"/>
  </si>
  <si>
    <t>将来負担比率（(Ｅ)－(Ｆ)）／（(Ｃ)－(Ｄ)）×１００</t>
    <rPh sb="0" eb="2">
      <t>ショウライ</t>
    </rPh>
    <rPh sb="2" eb="4">
      <t>フタン</t>
    </rPh>
    <rPh sb="4" eb="6">
      <t>ヒリツ</t>
    </rPh>
    <phoneticPr fontId="5"/>
  </si>
  <si>
    <t>-</t>
    <phoneticPr fontId="5"/>
  </si>
  <si>
    <t>-</t>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</si>
  <si>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</si>
  <si>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</si>
  <si>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</si>
  <si>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</si>
  <si>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</si>
  <si>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</si>
  <si>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</si>
  <si>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</si>
  <si>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</si>
  <si>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</si>
  <si>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</si>
  <si>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</si>
  <si>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</si>
  <si>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t>
    <phoneticPr fontId="5"/>
  </si>
  <si>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</si>
  <si>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</si>
  <si>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</si>
  <si>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</si>
  <si>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</si>
  <si>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</si>
  <si>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</si>
  <si>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</si>
  <si>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</si>
  <si>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</si>
  <si>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</si>
  <si>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</si>
  <si>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</si>
  <si>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</si>
  <si>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</si>
  <si>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</si>
  <si>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</si>
  <si>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</si>
  <si>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</si>
  <si>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</si>
  <si>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</si>
  <si>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</si>
  <si>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</si>
  <si>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</si>
  <si>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</si>
  <si>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</si>
  <si>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</si>
  <si>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</si>
  <si>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</si>
  <si>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</si>
  <si>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</si>
  <si>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</si>
  <si>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</si>
  <si>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</si>
  <si>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</si>
  <si>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</si>
  <si>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</si>
  <si>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</si>
  <si>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</si>
  <si>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</si>
  <si>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</si>
  <si>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</si>
  <si>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</si>
  <si>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</si>
  <si>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</si>
  <si>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</si>
  <si>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</si>
  <si>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</si>
  <si>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</si>
  <si>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</si>
  <si>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</si>
  <si>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</si>
  <si>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</si>
  <si>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</si>
  <si>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</si>
  <si>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</si>
  <si>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</si>
  <si>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</si>
  <si>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</si>
  <si>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</si>
  <si>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</si>
  <si>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</si>
  <si>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</si>
  <si>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</si>
  <si>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</si>
  <si>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</si>
  <si>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</si>
  <si>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</si>
  <si>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</si>
  <si>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</si>
  <si>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</si>
  <si>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</si>
  <si>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</si>
  <si>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</si>
  <si>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</si>
  <si>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</si>
  <si>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</si>
  <si>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</si>
  <si>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</si>
  <si>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3.60</t>
  </si>
  <si>
    <t>▲ 13.70</t>
  </si>
  <si>
    <t>水道事業会計</t>
  </si>
  <si>
    <t>一般会計</t>
  </si>
  <si>
    <t>下水道事業会計</t>
  </si>
  <si>
    <t>介護保険特別会計</t>
  </si>
  <si>
    <t>国民健康保険特別会計</t>
  </si>
  <si>
    <t>▲ 3.82</t>
  </si>
  <si>
    <t>▲ 3.54</t>
  </si>
  <si>
    <t>▲ 0.57</t>
  </si>
  <si>
    <t>後期高齢者医療保険特別会計</t>
  </si>
  <si>
    <t>交通災害共済事業特別会計</t>
  </si>
  <si>
    <t>火災共済事業特別会計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</si>
  <si>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</si>
  <si>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</si>
  <si>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</si>
  <si>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</si>
  <si>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</si>
  <si>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</si>
  <si>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</si>
  <si>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</si>
  <si>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</si>
  <si>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</si>
  <si>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</si>
  <si>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</si>
  <si>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t>
    <phoneticPr fontId="2"/>
  </si>
  <si>
    <t>東大阪都市清掃施設組合</t>
    <rPh sb="0" eb="3">
      <t>ヒガシオオサカ</t>
    </rPh>
    <rPh sb="3" eb="5">
      <t>トシ</t>
    </rPh>
    <rPh sb="5" eb="7">
      <t>セイソウ</t>
    </rPh>
    <rPh sb="7" eb="9">
      <t>シセツ</t>
    </rPh>
    <rPh sb="9" eb="11">
      <t>クミアイ</t>
    </rPh>
    <phoneticPr fontId="3"/>
  </si>
  <si>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3"/>
  </si>
  <si>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
  </si>
  <si>
    <t>淀川左岸水防事務組合</t>
    <rPh sb="0" eb="2">
      <t>ヨドカワ</t>
    </rPh>
    <rPh sb="2" eb="4">
      <t>サガン</t>
    </rPh>
    <rPh sb="4" eb="6">
      <t>スイボウ</t>
    </rPh>
    <rPh sb="6" eb="8">
      <t>ジム</t>
    </rPh>
    <rPh sb="8" eb="10">
      <t>クミアイ</t>
    </rPh>
    <phoneticPr fontId="3"/>
  </si>
  <si>
    <t>大阪広域水道企業団（水道事業会計）</t>
  </si>
  <si>
    <t>大阪広域水道企業団（工業用水道事業会計）</t>
  </si>
  <si>
    <t>飯盛霊園組合（一般会計）</t>
    <rPh sb="0" eb="2">
      <t>イイモリ</t>
    </rPh>
    <rPh sb="2" eb="4">
      <t>レイエン</t>
    </rPh>
    <rPh sb="4" eb="6">
      <t>クミアイ</t>
    </rPh>
    <rPh sb="7" eb="9">
      <t>イッパン</t>
    </rPh>
    <rPh sb="9" eb="11">
      <t>カイケイ</t>
    </rPh>
    <phoneticPr fontId="3"/>
  </si>
  <si>
    <t>飯盛霊園組合（霊園事業特別会計）</t>
    <rPh sb="0" eb="2">
      <t>イイモリ</t>
    </rPh>
    <rPh sb="2" eb="4">
      <t>レイエン</t>
    </rPh>
    <rPh sb="4" eb="6">
      <t>クミアイ</t>
    </rPh>
    <rPh sb="7" eb="9">
      <t>レイエン</t>
    </rPh>
    <rPh sb="9" eb="11">
      <t>ジギョウ</t>
    </rPh>
    <rPh sb="11" eb="13">
      <t>トクベツ</t>
    </rPh>
    <rPh sb="13" eb="15">
      <t>カイケイ</t>
    </rPh>
    <phoneticPr fontId="3"/>
  </si>
  <si>
    <t>大東四條畷消防組合</t>
  </si>
  <si>
    <t>大東市再開発ビル</t>
    <rPh sb="0" eb="3">
      <t>ダイトウシ</t>
    </rPh>
    <rPh sb="3" eb="6">
      <t>サイカイハツ</t>
    </rPh>
    <phoneticPr fontId="2"/>
  </si>
  <si>
    <t>大東公民連携まちづくり事業</t>
    <rPh sb="0" eb="2">
      <t>ダイトウ</t>
    </rPh>
    <rPh sb="2" eb="4">
      <t>コウミン</t>
    </rPh>
    <rPh sb="4" eb="6">
      <t>レンケイ</t>
    </rPh>
    <rPh sb="11" eb="13">
      <t>ジギョウ</t>
    </rPh>
    <phoneticPr fontId="2"/>
  </si>
  <si>
    <t>東心</t>
    <rPh sb="0" eb="1">
      <t>ヒガシ</t>
    </rPh>
    <rPh sb="1" eb="2">
      <t>ココロ</t>
    </rPh>
    <phoneticPr fontId="2"/>
  </si>
  <si>
    <t>-</t>
    <phoneticPr fontId="2"/>
  </si>
  <si>
    <t xml:space="preserve">     -       </t>
  </si>
  <si>
    <t xml:space="preserve">     -       </t>
    <phoneticPr fontId="2"/>
  </si>
  <si>
    <t>公共施設等整備保全基金</t>
    <rPh sb="0" eb="2">
      <t>コウキョウ</t>
    </rPh>
    <rPh sb="2" eb="4">
      <t>シセツ</t>
    </rPh>
    <rPh sb="4" eb="5">
      <t>トウ</t>
    </rPh>
    <rPh sb="5" eb="7">
      <t>セイビ</t>
    </rPh>
    <rPh sb="7" eb="9">
      <t>ホゼン</t>
    </rPh>
    <rPh sb="9" eb="11">
      <t>キキン</t>
    </rPh>
    <phoneticPr fontId="12"/>
  </si>
  <si>
    <t>庁舎整備基金</t>
    <rPh sb="0" eb="2">
      <t>チョウシャ</t>
    </rPh>
    <rPh sb="2" eb="4">
      <t>セイビ</t>
    </rPh>
    <rPh sb="4" eb="6">
      <t>キキン</t>
    </rPh>
    <phoneticPr fontId="12"/>
  </si>
  <si>
    <t>学校施設整備基金</t>
    <rPh sb="0" eb="2">
      <t>ガッコウ</t>
    </rPh>
    <rPh sb="2" eb="4">
      <t>シセツ</t>
    </rPh>
    <rPh sb="4" eb="6">
      <t>セイビ</t>
    </rPh>
    <rPh sb="6" eb="8">
      <t>キキン</t>
    </rPh>
    <phoneticPr fontId="12"/>
  </si>
  <si>
    <t>市営住宅整備基金</t>
    <rPh sb="0" eb="2">
      <t>シエイ</t>
    </rPh>
    <rPh sb="2" eb="4">
      <t>ジュウタク</t>
    </rPh>
    <rPh sb="4" eb="6">
      <t>セイビ</t>
    </rPh>
    <rPh sb="6" eb="8">
      <t>キキン</t>
    </rPh>
    <phoneticPr fontId="12"/>
  </si>
  <si>
    <t>-</t>
    <phoneticPr fontId="2"/>
  </si>
  <si>
    <t>-</t>
    <phoneticPr fontId="2"/>
  </si>
  <si>
    <t>-</t>
    <phoneticPr fontId="2"/>
  </si>
  <si>
    <t>職員退職手当基金</t>
    <rPh sb="0" eb="2">
      <t>ショクイン</t>
    </rPh>
    <rPh sb="2" eb="4">
      <t>タイショク</t>
    </rPh>
    <rPh sb="4" eb="6">
      <t>テアテ</t>
    </rPh>
    <rPh sb="6" eb="8">
      <t>キキン</t>
    </rPh>
    <phoneticPr fontId="1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</si>
  <si>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</si>
  <si>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</si>
  <si>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</si>
  <si>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投資的経費を抑制してきた過去の経緯から有形固定資産減価償却率は高まっており、類似団体内平均値と比較しても高くなっている。一方、平成26年3月の土地開発公社解散以降、将来負担比率は該当無し（マイナス値）で推移している。また、臨時財政対策債の発行抑止や平成25年度に借り入れた三セク債の償還が進んでいることにより、比率に占める大きな要因の一つである一般会計等に係る地方債の現在高も、5年連続で減少している。ただし、今後は有形固定資産減価償却率の高まりから、インフラ施設を含めた公共施設等の老朽化対策費用が必要となってくるため、平成29年2月に策定した公共施設等総合管理計画及び令和2年度に作成予定の個別施設計画に基づき、適正な維持管理と更新を行っていくことで有形固定資産減価償却率の改善を見込むと共に、将来負担比率においても適切な比率を維持するよう努めていく。
</t>
    <rPh sb="13" eb="15">
      <t>カコ</t>
    </rPh>
    <rPh sb="16" eb="18">
      <t>ケイイ</t>
    </rPh>
    <rPh sb="61" eb="63">
      <t>イッポウ</t>
    </rPh>
    <rPh sb="80" eb="82">
      <t>イコウ</t>
    </rPh>
    <rPh sb="112" eb="114">
      <t>リンジ</t>
    </rPh>
    <rPh sb="114" eb="116">
      <t>ザイセイ</t>
    </rPh>
    <rPh sb="116" eb="118">
      <t>タイサク</t>
    </rPh>
    <rPh sb="118" eb="119">
      <t>サイ</t>
    </rPh>
    <rPh sb="120" eb="122">
      <t>ハッコウ</t>
    </rPh>
    <rPh sb="122" eb="124">
      <t>ヨクシ</t>
    </rPh>
    <rPh sb="125" eb="127">
      <t>ヘイセイ</t>
    </rPh>
    <rPh sb="129" eb="131">
      <t>ネンド</t>
    </rPh>
    <rPh sb="132" eb="133">
      <t>カ</t>
    </rPh>
    <rPh sb="134" eb="135">
      <t>イ</t>
    </rPh>
    <rPh sb="137" eb="138">
      <t>サン</t>
    </rPh>
    <rPh sb="140" eb="141">
      <t>サイ</t>
    </rPh>
    <rPh sb="142" eb="144">
      <t>ショウカン</t>
    </rPh>
    <rPh sb="145" eb="146">
      <t>スス</t>
    </rPh>
    <rPh sb="347" eb="348">
      <t>トモ</t>
    </rPh>
    <rPh sb="350" eb="352">
      <t>ショウライ</t>
    </rPh>
    <rPh sb="352" eb="354">
      <t>フタン</t>
    </rPh>
    <rPh sb="354" eb="356">
      <t>ヒリツ</t>
    </rPh>
    <rPh sb="361" eb="363">
      <t>テキセツ</t>
    </rPh>
    <rPh sb="364" eb="366">
      <t>ヒリツ</t>
    </rPh>
    <rPh sb="367" eb="369">
      <t>イジ</t>
    </rPh>
    <rPh sb="373" eb="374">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</si>
  <si>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</si>
  <si>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</si>
  <si>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</si>
  <si>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</si>
  <si>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</si>
  <si>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</si>
  <si>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平成26年3月の土地開発公社解散に伴い、将来負担比率は該当無し（マイナス値）で推移している。また、比率に占める大きな要因の一つである一般会計等に係る地方債の現在高も、5年連続で減少している。一方、実質公債費比率においても、類似団体内平均値と比較して低い数値で推移しているものの、数値は平成26年度から5年連続で漸増している。近年においては、平成29年度算定から公営企業に対する繰出金（主に下水道事業への繰出）が増加傾向にあることや、平成30年度算定の元利償還金の増加（H26借入（据置3年）、H27借入（据置2年）、H29借入（据置なし）の臨時財政対策債の償還開始）などの影響が強く、3ヶ年平均を押し上げる要因となっている。今後、野崎駅・四条畷駅周辺整備事業、北条まちづくり推進事業などの大型事業や、インフラ施設を含めた公共施設等の老朽化対策費用等により、比率の上昇が見込まれるが償還金の動向を注視しつつ、適正な市債発行に努めていく。
</t>
    <rPh sb="40" eb="42">
      <t>スイイ</t>
    </rPh>
    <rPh sb="50" eb="52">
      <t>ヒリツ</t>
    </rPh>
    <rPh sb="53" eb="54">
      <t>シ</t>
    </rPh>
    <rPh sb="56" eb="57">
      <t>オオ</t>
    </rPh>
    <rPh sb="59" eb="61">
      <t>ヨウイン</t>
    </rPh>
    <rPh sb="62" eb="63">
      <t>ヒト</t>
    </rPh>
    <rPh sb="67" eb="69">
      <t>イッパン</t>
    </rPh>
    <rPh sb="69" eb="71">
      <t>カイケイ</t>
    </rPh>
    <rPh sb="71" eb="72">
      <t>トウ</t>
    </rPh>
    <rPh sb="73" eb="74">
      <t>カカ</t>
    </rPh>
    <rPh sb="75" eb="77">
      <t>チホウ</t>
    </rPh>
    <rPh sb="77" eb="78">
      <t>サイ</t>
    </rPh>
    <rPh sb="79" eb="81">
      <t>ゲンザイ</t>
    </rPh>
    <rPh sb="81" eb="82">
      <t>ダカ</t>
    </rPh>
    <rPh sb="89" eb="91">
      <t>ゲンショウ</t>
    </rPh>
    <rPh sb="96" eb="98">
      <t>イッポウ</t>
    </rPh>
    <rPh sb="127" eb="129">
      <t>スウチ</t>
    </rPh>
    <rPh sb="130" eb="132">
      <t>スイイ</t>
    </rPh>
    <rPh sb="140" eb="142">
      <t>スウチ</t>
    </rPh>
    <rPh sb="163" eb="165">
      <t>キンネン</t>
    </rPh>
    <rPh sb="208" eb="210">
      <t>ケイコウ</t>
    </rPh>
    <rPh sb="287" eb="289">
      <t>エイキョウ</t>
    </rPh>
    <rPh sb="290" eb="291">
      <t>ツヨ</t>
    </rPh>
    <rPh sb="295" eb="296">
      <t>ネン</t>
    </rPh>
    <rPh sb="296" eb="298">
      <t>ヘイキン</t>
    </rPh>
    <rPh sb="299" eb="300">
      <t>オ</t>
    </rPh>
    <rPh sb="301" eb="302">
      <t>ア</t>
    </rPh>
    <rPh sb="304" eb="306">
      <t>ヨウイン</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</si>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</sst>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0" xfId="15" quotePrefix="1" applyNumberFormat="1" applyFont="1" applyBorder="1" applyAlignment="1" applyProtection="1">
      <alignment horizontal="righ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0" fontId="33" fillId="0" borderId="117" xfId="12" applyNumberFormat="1" applyFont="1" applyBorder="1" applyAlignment="1" applyProtection="1">
      <alignment horizontal="left" vertical="center" shrinkToFit="1"/>
      <protection locked="0"/>
    </xf>
    <xf numFmtId="0" fontId="33" fillId="0" borderId="113" xfId="12" applyNumberFormat="1" applyFont="1" applyBorder="1" applyAlignment="1" applyProtection="1">
      <alignment horizontal="left" vertical="center" shrinkToFit="1"/>
      <protection locked="0"/>
    </xf>
    <xf numFmtId="0" fontId="33" fillId="0" borderId="119"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3" fillId="0" borderId="41" xfId="16" applyFont="1" applyFill="1" applyBorder="1" applyAlignment="1" applyProtection="1">
      <alignment horizontal="left" vertical="top" wrapText="1"/>
      <protection locked="0"/>
    </xf>
    <xf numFmtId="0" fontId="3" fillId="0" borderId="12" xfId="16" applyFont="1" applyFill="1" applyBorder="1" applyAlignment="1" applyProtection="1">
      <alignment horizontal="left" vertical="top" wrapText="1"/>
      <protection locked="0"/>
    </xf>
    <xf numFmtId="0" fontId="3" fillId="0" borderId="48" xfId="16" applyFont="1" applyFill="1" applyBorder="1" applyAlignment="1" applyProtection="1">
      <alignment horizontal="left" vertical="top" wrapText="1"/>
      <protection locked="0"/>
    </xf>
    <xf numFmtId="0" fontId="3" fillId="0" borderId="64" xfId="16" applyFont="1" applyFill="1" applyBorder="1" applyAlignment="1" applyProtection="1">
      <alignment horizontal="left" vertical="top" wrapText="1"/>
      <protection locked="0"/>
    </xf>
    <xf numFmtId="0" fontId="3" fillId="0" borderId="0" xfId="16" applyFont="1" applyFill="1" applyAlignment="1" applyProtection="1">
      <alignment horizontal="left" vertical="top" wrapText="1"/>
      <protection locked="0"/>
    </xf>
    <xf numFmtId="0" fontId="3" fillId="0" borderId="38" xfId="16" applyFont="1" applyFill="1" applyBorder="1" applyAlignment="1" applyProtection="1">
      <alignment horizontal="left" vertical="top" wrapText="1"/>
      <protection locked="0"/>
    </xf>
    <xf numFmtId="0" fontId="3" fillId="0" borderId="37" xfId="16" applyFont="1" applyFill="1" applyBorder="1" applyAlignment="1" applyProtection="1">
      <alignment horizontal="left" vertical="top" wrapText="1"/>
      <protection locked="0"/>
    </xf>
    <xf numFmtId="0" fontId="3" fillId="0" borderId="54" xfId="16" applyFont="1" applyFill="1" applyBorder="1" applyAlignment="1" applyProtection="1">
      <alignment horizontal="left" vertical="top" wrapText="1"/>
      <protection locked="0"/>
    </xf>
    <xf numFmtId="0" fontId="3" fillId="0" borderId="40" xfId="16" applyFont="1" applyFill="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3" fillId="0" borderId="41" xfId="16" applyFont="1" applyBorder="1" applyAlignment="1" applyProtection="1">
      <alignment horizontal="left" vertical="top" wrapText="1"/>
      <protection locked="0"/>
    </xf>
    <xf numFmtId="0" fontId="3" fillId="0" borderId="12" xfId="16" applyFont="1" applyBorder="1" applyAlignment="1" applyProtection="1">
      <alignment horizontal="left" vertical="top" wrapText="1"/>
      <protection locked="0"/>
    </xf>
    <xf numFmtId="0" fontId="3" fillId="0" borderId="48" xfId="16" applyFont="1" applyBorder="1" applyAlignment="1" applyProtection="1">
      <alignment horizontal="left" vertical="top" wrapText="1"/>
      <protection locked="0"/>
    </xf>
    <xf numFmtId="0" fontId="3" fillId="0" borderId="64" xfId="16" applyFont="1" applyBorder="1" applyAlignment="1" applyProtection="1">
      <alignment horizontal="left" vertical="top" wrapText="1"/>
      <protection locked="0"/>
    </xf>
    <xf numFmtId="0" fontId="3" fillId="0" borderId="0" xfId="16" applyFont="1" applyAlignment="1" applyProtection="1">
      <alignment horizontal="left" vertical="top" wrapText="1"/>
      <protection locked="0"/>
    </xf>
    <xf numFmtId="0" fontId="3" fillId="0" borderId="38" xfId="16" applyFont="1" applyBorder="1" applyAlignment="1" applyProtection="1">
      <alignment horizontal="left" vertical="top" wrapText="1"/>
      <protection locked="0"/>
    </xf>
    <xf numFmtId="0" fontId="3" fillId="0" borderId="37" xfId="16" applyFont="1" applyBorder="1" applyAlignment="1" applyProtection="1">
      <alignment horizontal="left" vertical="top" wrapText="1"/>
      <protection locked="0"/>
    </xf>
    <xf numFmtId="0" fontId="3" fillId="0" borderId="54" xfId="16" applyFont="1" applyBorder="1" applyAlignment="1" applyProtection="1">
      <alignment horizontal="left" vertical="top" wrapText="1"/>
      <protection locked="0"/>
    </xf>
    <xf numFmtId="0" fontId="3"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46440</c:v>
                </c:pt>
                <c:pt idx="2">
                  <c:v>63257</c:v>
                </c:pt>
                <c:pt idx="3">
                  <c:v>52308</c:v>
                </c:pt>
                <c:pt idx="4">
                  <c:v>46402</c:v>
                </c:pt>
              </c:numCache>
            </c:numRef>
          </c:val>
          <c:smooth val="0"/>
          <c:extLst>
            <c:ext xmlns:c16="http://schemas.microsoft.com/office/drawing/2014/chart" uri="{C3380CC4-5D6E-409C-BE32-E72D297353CC}">
              <c16:uniqueId val="{00000000-D28D-4E2C-8B92-17817DB13CB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21599</c:v>
                </c:pt>
                <c:pt idx="1">
                  <c:v>23412</c:v>
                </c:pt>
                <c:pt idx="2">
                  <c:v>16741</c:v>
                </c:pt>
                <c:pt idx="3">
                  <c:v>24094</c:v>
                </c:pt>
                <c:pt idx="4">
                  <c:v>23810</c:v>
                </c:pt>
              </c:numCache>
            </c:numRef>
          </c:val>
          <c:smooth val="0"/>
          <c:extLst>
            <c:ext xmlns:c16="http://schemas.microsoft.com/office/drawing/2014/chart" uri="{C3380CC4-5D6E-409C-BE32-E72D297353CC}">
              <c16:uniqueId val="{00000001-D28D-4E2C-8B92-17817DB13CBF}"/>
            </c:ext>
          </c:extLst>
        </c:ser>
        <c:dLbls>
          <c:showLegendKey val="0"/>
          <c:showVal val="0"/>
          <c:showCatName val="0"/>
          <c:showSerName val="0"/>
          <c:showPercent val="0"/>
          <c:showBubbleSize val="0"/>
        </c:dLbls>
        <c:marker val="1"/>
        <c:smooth val="0"/>
        <c:axId val="1396570976"/>
        <c:axId val="1396579680"/>
      </c:lineChart>
      <c:catAx>
        <c:axId val="13965709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6579680"/>
        <c:crosses val="autoZero"/>
        <c:auto val="1"/>
        <c:lblAlgn val="ctr"/>
        <c:lblOffset val="100"/>
        <c:tickLblSkip val="1"/>
        <c:tickMarkSkip val="1"/>
        <c:noMultiLvlLbl val="0"/>
      </c:catAx>
      <c:valAx>
        <c:axId val="1396579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6570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2.93</c:v>
                </c:pt>
                <c:pt idx="1">
                  <c:v>4.05</c:v>
                </c:pt>
                <c:pt idx="2">
                  <c:v>1.98</c:v>
                </c:pt>
                <c:pt idx="3">
                  <c:v>2.78</c:v>
                </c:pt>
                <c:pt idx="4">
                  <c:v>3.31</c:v>
                </c:pt>
              </c:numCache>
            </c:numRef>
          </c:val>
          <c:extLst>
            <c:ext xmlns:c16="http://schemas.microsoft.com/office/drawing/2014/chart" uri="{C3380CC4-5D6E-409C-BE32-E72D297353CC}">
              <c16:uniqueId val="{00000000-F29D-467C-A9CA-5A5ADF0105E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36.74</c:v>
                </c:pt>
                <c:pt idx="1">
                  <c:v>35.9</c:v>
                </c:pt>
                <c:pt idx="2">
                  <c:v>34.58</c:v>
                </c:pt>
                <c:pt idx="3">
                  <c:v>19.89</c:v>
                </c:pt>
                <c:pt idx="4">
                  <c:v>19.89</c:v>
                </c:pt>
              </c:numCache>
            </c:numRef>
          </c:val>
          <c:extLst>
            <c:ext xmlns:c16="http://schemas.microsoft.com/office/drawing/2014/chart" uri="{C3380CC4-5D6E-409C-BE32-E72D297353CC}">
              <c16:uniqueId val="{00000001-F29D-467C-A9CA-5A5ADF0105E8}"/>
            </c:ext>
          </c:extLst>
        </c:ser>
        <c:dLbls>
          <c:showLegendKey val="0"/>
          <c:showVal val="0"/>
          <c:showCatName val="0"/>
          <c:showSerName val="0"/>
          <c:showPercent val="0"/>
          <c:showBubbleSize val="0"/>
        </c:dLbls>
        <c:gapWidth val="250"/>
        <c:overlap val="100"/>
        <c:axId val="1396574240"/>
        <c:axId val="13965758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0.89</c:v>
                </c:pt>
                <c:pt idx="1">
                  <c:v>1.19</c:v>
                </c:pt>
                <c:pt idx="2">
                  <c:v>-3.6</c:v>
                </c:pt>
                <c:pt idx="3">
                  <c:v>-13.7</c:v>
                </c:pt>
                <c:pt idx="4">
                  <c:v>0.66</c:v>
                </c:pt>
              </c:numCache>
            </c:numRef>
          </c:val>
          <c:smooth val="0"/>
          <c:extLst>
            <c:ext xmlns:c16="http://schemas.microsoft.com/office/drawing/2014/chart" uri="{C3380CC4-5D6E-409C-BE32-E72D297353CC}">
              <c16:uniqueId val="{00000002-F29D-467C-A9CA-5A5ADF0105E8}"/>
            </c:ext>
          </c:extLst>
        </c:ser>
        <c:dLbls>
          <c:showLegendKey val="0"/>
          <c:showVal val="0"/>
          <c:showCatName val="0"/>
          <c:showSerName val="0"/>
          <c:showPercent val="0"/>
          <c:showBubbleSize val="0"/>
        </c:dLbls>
        <c:marker val="1"/>
        <c:smooth val="0"/>
        <c:axId val="1396574240"/>
        <c:axId val="1396575872"/>
      </c:lineChart>
      <c:catAx>
        <c:axId val="1396574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96575872"/>
        <c:crosses val="autoZero"/>
        <c:auto val="1"/>
        <c:lblAlgn val="ctr"/>
        <c:lblOffset val="100"/>
        <c:tickLblSkip val="1"/>
        <c:tickMarkSkip val="1"/>
        <c:noMultiLvlLbl val="0"/>
      </c:catAx>
      <c:valAx>
        <c:axId val="1396575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6574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0.16</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DD58-4C57-B8A8-87B2ACF9FD2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D58-4C57-B8A8-87B2ACF9FD2D}"/>
            </c:ext>
          </c:extLst>
        </c:ser>
        <c:ser>
          <c:idx val="2"/>
          <c:order val="2"/>
          <c:tx>
            <c:strRef>
              <c:f>データシート!$A$29</c:f>
              <c:strCache>
                <c:ptCount val="1"/>
                <c:pt idx="0">
                  <c:v>火災共済事業特別会計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0.03</c:v>
                </c:pt>
                <c:pt idx="4">
                  <c:v>#N/A</c:v>
                </c:pt>
                <c:pt idx="5">
                  <c:v>0.03</c:v>
                </c:pt>
                <c:pt idx="6">
                  <c:v>#N/A</c:v>
                </c:pt>
                <c:pt idx="7">
                  <c:v>0.02</c:v>
                </c:pt>
                <c:pt idx="8">
                  <c:v>#N/A</c:v>
                </c:pt>
                <c:pt idx="9">
                  <c:v>0</c:v>
                </c:pt>
              </c:numCache>
            </c:numRef>
          </c:val>
          <c:extLst>
            <c:ext xmlns:c16="http://schemas.microsoft.com/office/drawing/2014/chart" uri="{C3380CC4-5D6E-409C-BE32-E72D297353CC}">
              <c16:uniqueId val="{00000002-DD58-4C57-B8A8-87B2ACF9FD2D}"/>
            </c:ext>
          </c:extLst>
        </c:ser>
        <c:ser>
          <c:idx val="3"/>
          <c:order val="3"/>
          <c:tx>
            <c:strRef>
              <c:f>データシート!$A$30</c:f>
              <c:strCache>
                <c:ptCount val="1"/>
                <c:pt idx="0">
                  <c:v>交通災害共済事業特別会計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0.01</c:v>
                </c:pt>
                <c:pt idx="8">
                  <c:v>#N/A</c:v>
                </c:pt>
                <c:pt idx="9">
                  <c:v>0.02</c:v>
                </c:pt>
              </c:numCache>
            </c:numRef>
          </c:val>
          <c:extLst>
            <c:ext xmlns:c16="http://schemas.microsoft.com/office/drawing/2014/chart" uri="{C3380CC4-5D6E-409C-BE32-E72D297353CC}">
              <c16:uniqueId val="{00000003-DD58-4C57-B8A8-87B2ACF9FD2D}"/>
            </c:ext>
          </c:extLst>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0.05</c:v>
                </c:pt>
                <c:pt idx="2">
                  <c:v>#N/A</c:v>
                </c:pt>
                <c:pt idx="3">
                  <c:v>0.05</c:v>
                </c:pt>
                <c:pt idx="4">
                  <c:v>#N/A</c:v>
                </c:pt>
                <c:pt idx="5">
                  <c:v>0.05</c:v>
                </c:pt>
                <c:pt idx="6">
                  <c:v>#N/A</c:v>
                </c:pt>
                <c:pt idx="7">
                  <c:v>0.25</c:v>
                </c:pt>
                <c:pt idx="8">
                  <c:v>#N/A</c:v>
                </c:pt>
                <c:pt idx="9">
                  <c:v>0.28000000000000003</c:v>
                </c:pt>
              </c:numCache>
            </c:numRef>
          </c:val>
          <c:extLst>
            <c:ext xmlns:c16="http://schemas.microsoft.com/office/drawing/2014/chart" uri="{C3380CC4-5D6E-409C-BE32-E72D297353CC}">
              <c16:uniqueId val="{00000004-DD58-4C57-B8A8-87B2ACF9FD2D}"/>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3.82</c:v>
                </c:pt>
                <c:pt idx="1">
                  <c:v>#N/A</c:v>
                </c:pt>
                <c:pt idx="2">
                  <c:v>3.54</c:v>
                </c:pt>
                <c:pt idx="3">
                  <c:v>#N/A</c:v>
                </c:pt>
                <c:pt idx="4">
                  <c:v>0.56999999999999995</c:v>
                </c:pt>
                <c:pt idx="5">
                  <c:v>#N/A</c:v>
                </c:pt>
                <c:pt idx="6">
                  <c:v>#N/A</c:v>
                </c:pt>
                <c:pt idx="7">
                  <c:v>1.31</c:v>
                </c:pt>
                <c:pt idx="8">
                  <c:v>#N/A</c:v>
                </c:pt>
                <c:pt idx="9">
                  <c:v>0.42</c:v>
                </c:pt>
              </c:numCache>
            </c:numRef>
          </c:val>
          <c:extLst>
            <c:ext xmlns:c16="http://schemas.microsoft.com/office/drawing/2014/chart" uri="{C3380CC4-5D6E-409C-BE32-E72D297353CC}">
              <c16:uniqueId val="{00000005-DD58-4C57-B8A8-87B2ACF9FD2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0.46</c:v>
                </c:pt>
                <c:pt idx="2">
                  <c:v>#N/A</c:v>
                </c:pt>
                <c:pt idx="3">
                  <c:v>0.88</c:v>
                </c:pt>
                <c:pt idx="4">
                  <c:v>#N/A</c:v>
                </c:pt>
                <c:pt idx="5">
                  <c:v>1.4</c:v>
                </c:pt>
                <c:pt idx="6">
                  <c:v>#N/A</c:v>
                </c:pt>
                <c:pt idx="7">
                  <c:v>1.26</c:v>
                </c:pt>
                <c:pt idx="8">
                  <c:v>#N/A</c:v>
                </c:pt>
                <c:pt idx="9">
                  <c:v>1.1200000000000001</c:v>
                </c:pt>
              </c:numCache>
            </c:numRef>
          </c:val>
          <c:extLst>
            <c:ext xmlns:c16="http://schemas.microsoft.com/office/drawing/2014/chart" uri="{C3380CC4-5D6E-409C-BE32-E72D297353CC}">
              <c16:uniqueId val="{00000006-DD58-4C57-B8A8-87B2ACF9FD2D}"/>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#N/A</c:v>
                </c:pt>
                <c:pt idx="3">
                  <c:v>0</c:v>
                </c:pt>
                <c:pt idx="4">
                  <c:v>#N/A</c:v>
                </c:pt>
                <c:pt idx="5">
                  <c:v>0</c:v>
                </c:pt>
                <c:pt idx="6">
                  <c:v>#N/A</c:v>
                </c:pt>
                <c:pt idx="7">
                  <c:v>0</c:v>
                </c:pt>
                <c:pt idx="8">
                  <c:v>#N/A</c:v>
                </c:pt>
                <c:pt idx="9">
                  <c:v>1.89</c:v>
                </c:pt>
              </c:numCache>
            </c:numRef>
          </c:val>
          <c:extLst>
            <c:ext xmlns:c16="http://schemas.microsoft.com/office/drawing/2014/chart" uri="{C3380CC4-5D6E-409C-BE32-E72D297353CC}">
              <c16:uniqueId val="{00000007-DD58-4C57-B8A8-87B2ACF9FD2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2.92</c:v>
                </c:pt>
                <c:pt idx="2">
                  <c:v>#N/A</c:v>
                </c:pt>
                <c:pt idx="3">
                  <c:v>4.01</c:v>
                </c:pt>
                <c:pt idx="4">
                  <c:v>#N/A</c:v>
                </c:pt>
                <c:pt idx="5">
                  <c:v>1.94</c:v>
                </c:pt>
                <c:pt idx="6">
                  <c:v>#N/A</c:v>
                </c:pt>
                <c:pt idx="7">
                  <c:v>2.75</c:v>
                </c:pt>
                <c:pt idx="8">
                  <c:v>#N/A</c:v>
                </c:pt>
                <c:pt idx="9">
                  <c:v>3.31</c:v>
                </c:pt>
              </c:numCache>
            </c:numRef>
          </c:val>
          <c:extLst>
            <c:ext xmlns:c16="http://schemas.microsoft.com/office/drawing/2014/chart" uri="{C3380CC4-5D6E-409C-BE32-E72D297353CC}">
              <c16:uniqueId val="{00000008-DD58-4C57-B8A8-87B2ACF9FD2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13.47</c:v>
                </c:pt>
                <c:pt idx="2">
                  <c:v>#N/A</c:v>
                </c:pt>
                <c:pt idx="3">
                  <c:v>13.93</c:v>
                </c:pt>
                <c:pt idx="4">
                  <c:v>#N/A</c:v>
                </c:pt>
                <c:pt idx="5">
                  <c:v>14.44</c:v>
                </c:pt>
                <c:pt idx="6">
                  <c:v>#N/A</c:v>
                </c:pt>
                <c:pt idx="7">
                  <c:v>13.85</c:v>
                </c:pt>
                <c:pt idx="8">
                  <c:v>#N/A</c:v>
                </c:pt>
                <c:pt idx="9">
                  <c:v>13.28</c:v>
                </c:pt>
              </c:numCache>
            </c:numRef>
          </c:val>
          <c:extLst>
            <c:ext xmlns:c16="http://schemas.microsoft.com/office/drawing/2014/chart" uri="{C3380CC4-5D6E-409C-BE32-E72D297353CC}">
              <c16:uniqueId val="{00000009-DD58-4C57-B8A8-87B2ACF9FD2D}"/>
            </c:ext>
          </c:extLst>
        </c:ser>
        <c:dLbls>
          <c:showLegendKey val="0"/>
          <c:showVal val="0"/>
          <c:showCatName val="0"/>
          <c:showSerName val="0"/>
          <c:showPercent val="0"/>
          <c:showBubbleSize val="0"/>
        </c:dLbls>
        <c:gapWidth val="150"/>
        <c:overlap val="100"/>
        <c:axId val="1396582400"/>
        <c:axId val="1164575664"/>
      </c:barChart>
      <c:catAx>
        <c:axId val="1396582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4575664"/>
        <c:crosses val="autoZero"/>
        <c:auto val="1"/>
        <c:lblAlgn val="ctr"/>
        <c:lblOffset val="100"/>
        <c:tickLblSkip val="1"/>
        <c:tickMarkSkip val="1"/>
        <c:noMultiLvlLbl val="0"/>
      </c:catAx>
      <c:valAx>
        <c:axId val="1164575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6582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4660</c:v>
                </c:pt>
                <c:pt idx="5">
                  <c:v>4641</c:v>
                </c:pt>
                <c:pt idx="8">
                  <c:v>4504</c:v>
                </c:pt>
                <c:pt idx="11">
                  <c:v>4613</c:v>
                </c:pt>
                <c:pt idx="14">
                  <c:v>4699</c:v>
                </c:pt>
              </c:numCache>
            </c:numRef>
          </c:val>
          <c:extLst>
            <c:ext xmlns:c16="http://schemas.microsoft.com/office/drawing/2014/chart" uri="{C3380CC4-5D6E-409C-BE32-E72D297353CC}">
              <c16:uniqueId val="{00000000-45DA-4ED9-9752-5A81F50D832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5DA-4ED9-9752-5A81F50D832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5DA-4ED9-9752-5A81F50D832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11</c:v>
                </c:pt>
                <c:pt idx="3">
                  <c:v>23</c:v>
                </c:pt>
                <c:pt idx="6">
                  <c:v>39</c:v>
                </c:pt>
                <c:pt idx="9">
                  <c:v>91</c:v>
                </c:pt>
                <c:pt idx="12">
                  <c:v>121</c:v>
                </c:pt>
              </c:numCache>
            </c:numRef>
          </c:val>
          <c:extLst>
            <c:ext xmlns:c16="http://schemas.microsoft.com/office/drawing/2014/chart" uri="{C3380CC4-5D6E-409C-BE32-E72D297353CC}">
              <c16:uniqueId val="{00000003-45DA-4ED9-9752-5A81F50D832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1567</c:v>
                </c:pt>
                <c:pt idx="3">
                  <c:v>1689</c:v>
                </c:pt>
                <c:pt idx="6">
                  <c:v>1589</c:v>
                </c:pt>
                <c:pt idx="9">
                  <c:v>1870</c:v>
                </c:pt>
                <c:pt idx="12">
                  <c:v>1828</c:v>
                </c:pt>
              </c:numCache>
            </c:numRef>
          </c:val>
          <c:extLst>
            <c:ext xmlns:c16="http://schemas.microsoft.com/office/drawing/2014/chart" uri="{C3380CC4-5D6E-409C-BE32-E72D297353CC}">
              <c16:uniqueId val="{00000004-45DA-4ED9-9752-5A81F50D832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5DA-4ED9-9752-5A81F50D832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5DA-4ED9-9752-5A81F50D832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3782</c:v>
                </c:pt>
                <c:pt idx="3">
                  <c:v>3681</c:v>
                </c:pt>
                <c:pt idx="6">
                  <c:v>3868</c:v>
                </c:pt>
                <c:pt idx="9">
                  <c:v>3499</c:v>
                </c:pt>
                <c:pt idx="12">
                  <c:v>3783</c:v>
                </c:pt>
              </c:numCache>
            </c:numRef>
          </c:val>
          <c:extLst>
            <c:ext xmlns:c16="http://schemas.microsoft.com/office/drawing/2014/chart" uri="{C3380CC4-5D6E-409C-BE32-E72D297353CC}">
              <c16:uniqueId val="{00000007-45DA-4ED9-9752-5A81F50D8328}"/>
            </c:ext>
          </c:extLst>
        </c:ser>
        <c:dLbls>
          <c:showLegendKey val="0"/>
          <c:showVal val="0"/>
          <c:showCatName val="0"/>
          <c:showSerName val="0"/>
          <c:showPercent val="0"/>
          <c:showBubbleSize val="0"/>
        </c:dLbls>
        <c:gapWidth val="100"/>
        <c:overlap val="100"/>
        <c:axId val="1164566416"/>
        <c:axId val="1164570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700</c:v>
                </c:pt>
                <c:pt idx="2">
                  <c:v>#N/A</c:v>
                </c:pt>
                <c:pt idx="3">
                  <c:v>#N/A</c:v>
                </c:pt>
                <c:pt idx="4">
                  <c:v>752</c:v>
                </c:pt>
                <c:pt idx="5">
                  <c:v>#N/A</c:v>
                </c:pt>
                <c:pt idx="6">
                  <c:v>#N/A</c:v>
                </c:pt>
                <c:pt idx="7">
                  <c:v>992</c:v>
                </c:pt>
                <c:pt idx="8">
                  <c:v>#N/A</c:v>
                </c:pt>
                <c:pt idx="9">
                  <c:v>#N/A</c:v>
                </c:pt>
                <c:pt idx="10">
                  <c:v>847</c:v>
                </c:pt>
                <c:pt idx="11">
                  <c:v>#N/A</c:v>
                </c:pt>
                <c:pt idx="12">
                  <c:v>#N/A</c:v>
                </c:pt>
                <c:pt idx="13">
                  <c:v>1033</c:v>
                </c:pt>
                <c:pt idx="14">
                  <c:v>#N/A</c:v>
                </c:pt>
              </c:numCache>
            </c:numRef>
          </c:val>
          <c:smooth val="0"/>
          <c:extLst>
            <c:ext xmlns:c16="http://schemas.microsoft.com/office/drawing/2014/chart" uri="{C3380CC4-5D6E-409C-BE32-E72D297353CC}">
              <c16:uniqueId val="{00000008-45DA-4ED9-9752-5A81F50D8328}"/>
            </c:ext>
          </c:extLst>
        </c:ser>
        <c:dLbls>
          <c:showLegendKey val="0"/>
          <c:showVal val="0"/>
          <c:showCatName val="0"/>
          <c:showSerName val="0"/>
          <c:showPercent val="0"/>
          <c:showBubbleSize val="0"/>
        </c:dLbls>
        <c:marker val="1"/>
        <c:smooth val="0"/>
        <c:axId val="1164566416"/>
        <c:axId val="1164570768"/>
      </c:lineChart>
      <c:catAx>
        <c:axId val="1164566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4570768"/>
        <c:crosses val="autoZero"/>
        <c:auto val="1"/>
        <c:lblAlgn val="ctr"/>
        <c:lblOffset val="100"/>
        <c:tickLblSkip val="1"/>
        <c:tickMarkSkip val="1"/>
        <c:noMultiLvlLbl val="0"/>
      </c:catAx>
      <c:valAx>
        <c:axId val="1164570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4566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42616</c:v>
                </c:pt>
                <c:pt idx="5">
                  <c:v>42697</c:v>
                </c:pt>
                <c:pt idx="8">
                  <c:v>42681</c:v>
                </c:pt>
                <c:pt idx="11">
                  <c:v>41864</c:v>
                </c:pt>
                <c:pt idx="14">
                  <c:v>41279</c:v>
                </c:pt>
              </c:numCache>
            </c:numRef>
          </c:val>
          <c:extLst>
            <c:ext xmlns:c16="http://schemas.microsoft.com/office/drawing/2014/chart" uri="{C3380CC4-5D6E-409C-BE32-E72D297353CC}">
              <c16:uniqueId val="{00000000-33C2-428F-B8C2-ECE6AABFD2E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14395</c:v>
                </c:pt>
                <c:pt idx="5">
                  <c:v>13814</c:v>
                </c:pt>
                <c:pt idx="8">
                  <c:v>14971</c:v>
                </c:pt>
                <c:pt idx="11">
                  <c:v>11664</c:v>
                </c:pt>
                <c:pt idx="14">
                  <c:v>10728</c:v>
                </c:pt>
              </c:numCache>
            </c:numRef>
          </c:val>
          <c:extLst>
            <c:ext xmlns:c16="http://schemas.microsoft.com/office/drawing/2014/chart" uri="{C3380CC4-5D6E-409C-BE32-E72D297353CC}">
              <c16:uniqueId val="{00000001-33C2-428F-B8C2-ECE6AABFD2E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16778</c:v>
                </c:pt>
                <c:pt idx="5">
                  <c:v>17423</c:v>
                </c:pt>
                <c:pt idx="8">
                  <c:v>17148</c:v>
                </c:pt>
                <c:pt idx="11">
                  <c:v>17423</c:v>
                </c:pt>
                <c:pt idx="14">
                  <c:v>17420</c:v>
                </c:pt>
              </c:numCache>
            </c:numRef>
          </c:val>
          <c:extLst>
            <c:ext xmlns:c16="http://schemas.microsoft.com/office/drawing/2014/chart" uri="{C3380CC4-5D6E-409C-BE32-E72D297353CC}">
              <c16:uniqueId val="{00000002-33C2-428F-B8C2-ECE6AABFD2E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3C2-428F-B8C2-ECE6AABFD2E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3C2-428F-B8C2-ECE6AABFD2E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3C2-428F-B8C2-ECE6AABFD2E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3995</c:v>
                </c:pt>
                <c:pt idx="3">
                  <c:v>3706</c:v>
                </c:pt>
                <c:pt idx="6">
                  <c:v>3572</c:v>
                </c:pt>
                <c:pt idx="9">
                  <c:v>3565</c:v>
                </c:pt>
                <c:pt idx="12">
                  <c:v>3250</c:v>
                </c:pt>
              </c:numCache>
            </c:numRef>
          </c:val>
          <c:extLst>
            <c:ext xmlns:c16="http://schemas.microsoft.com/office/drawing/2014/chart" uri="{C3380CC4-5D6E-409C-BE32-E72D297353CC}">
              <c16:uniqueId val="{00000006-33C2-428F-B8C2-ECE6AABFD2E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850</c:v>
                </c:pt>
                <c:pt idx="3">
                  <c:v>1441</c:v>
                </c:pt>
                <c:pt idx="6">
                  <c:v>2591</c:v>
                </c:pt>
                <c:pt idx="9">
                  <c:v>2569</c:v>
                </c:pt>
                <c:pt idx="12">
                  <c:v>2486</c:v>
                </c:pt>
              </c:numCache>
            </c:numRef>
          </c:val>
          <c:extLst>
            <c:ext xmlns:c16="http://schemas.microsoft.com/office/drawing/2014/chart" uri="{C3380CC4-5D6E-409C-BE32-E72D297353CC}">
              <c16:uniqueId val="{00000007-33C2-428F-B8C2-ECE6AABFD2E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20919</c:v>
                </c:pt>
                <c:pt idx="3">
                  <c:v>20802</c:v>
                </c:pt>
                <c:pt idx="6">
                  <c:v>18502</c:v>
                </c:pt>
                <c:pt idx="9">
                  <c:v>18276</c:v>
                </c:pt>
                <c:pt idx="12">
                  <c:v>19419</c:v>
                </c:pt>
              </c:numCache>
            </c:numRef>
          </c:val>
          <c:extLst>
            <c:ext xmlns:c16="http://schemas.microsoft.com/office/drawing/2014/chart" uri="{C3380CC4-5D6E-409C-BE32-E72D297353CC}">
              <c16:uniqueId val="{00000008-33C2-428F-B8C2-ECE6AABFD2E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3C2-428F-B8C2-ECE6AABFD2E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39521</c:v>
                </c:pt>
                <c:pt idx="3">
                  <c:v>38619</c:v>
                </c:pt>
                <c:pt idx="6">
                  <c:v>37136</c:v>
                </c:pt>
                <c:pt idx="9">
                  <c:v>36493</c:v>
                </c:pt>
                <c:pt idx="12">
                  <c:v>35441</c:v>
                </c:pt>
              </c:numCache>
            </c:numRef>
          </c:val>
          <c:extLst>
            <c:ext xmlns:c16="http://schemas.microsoft.com/office/drawing/2014/chart" uri="{C3380CC4-5D6E-409C-BE32-E72D297353CC}">
              <c16:uniqueId val="{0000000A-33C2-428F-B8C2-ECE6AABFD2E3}"/>
            </c:ext>
          </c:extLst>
        </c:ser>
        <c:dLbls>
          <c:showLegendKey val="0"/>
          <c:showVal val="0"/>
          <c:showCatName val="0"/>
          <c:showSerName val="0"/>
          <c:showPercent val="0"/>
          <c:showBubbleSize val="0"/>
        </c:dLbls>
        <c:gapWidth val="100"/>
        <c:overlap val="100"/>
        <c:axId val="1164566960"/>
        <c:axId val="1164573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3C2-428F-B8C2-ECE6AABFD2E3}"/>
            </c:ext>
          </c:extLst>
        </c:ser>
        <c:dLbls>
          <c:showLegendKey val="0"/>
          <c:showVal val="0"/>
          <c:showCatName val="0"/>
          <c:showSerName val="0"/>
          <c:showPercent val="0"/>
          <c:showBubbleSize val="0"/>
        </c:dLbls>
        <c:marker val="1"/>
        <c:smooth val="0"/>
        <c:axId val="1164566960"/>
        <c:axId val="1164573488"/>
      </c:lineChart>
      <c:catAx>
        <c:axId val="1164566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4573488"/>
        <c:crosses val="autoZero"/>
        <c:auto val="1"/>
        <c:lblAlgn val="ctr"/>
        <c:lblOffset val="100"/>
        <c:tickLblSkip val="1"/>
        <c:tickMarkSkip val="1"/>
        <c:noMultiLvlLbl val="0"/>
      </c:catAx>
      <c:valAx>
        <c:axId val="1164573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4566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8220</c:v>
                </c:pt>
                <c:pt idx="1">
                  <c:v>4753</c:v>
                </c:pt>
                <c:pt idx="2">
                  <c:v>4780</c:v>
                </c:pt>
              </c:numCache>
            </c:numRef>
          </c:val>
          <c:extLst>
            <c:ext xmlns:c16="http://schemas.microsoft.com/office/drawing/2014/chart" uri="{C3380CC4-5D6E-409C-BE32-E72D297353CC}">
              <c16:uniqueId val="{00000000-0314-4A93-8410-45F7055F306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1391</c:v>
                </c:pt>
                <c:pt idx="1">
                  <c:v>1214</c:v>
                </c:pt>
                <c:pt idx="2">
                  <c:v>1544</c:v>
                </c:pt>
              </c:numCache>
            </c:numRef>
          </c:val>
          <c:extLst>
            <c:ext xmlns:c16="http://schemas.microsoft.com/office/drawing/2014/chart" uri="{C3380CC4-5D6E-409C-BE32-E72D297353CC}">
              <c16:uniqueId val="{00000001-0314-4A93-8410-45F7055F306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7196</c:v>
                </c:pt>
                <c:pt idx="1">
                  <c:v>11114</c:v>
                </c:pt>
                <c:pt idx="2">
                  <c:v>10752</c:v>
                </c:pt>
              </c:numCache>
            </c:numRef>
          </c:val>
          <c:extLst>
            <c:ext xmlns:c16="http://schemas.microsoft.com/office/drawing/2014/chart" uri="{C3380CC4-5D6E-409C-BE32-E72D297353CC}">
              <c16:uniqueId val="{00000002-0314-4A93-8410-45F7055F3060}"/>
            </c:ext>
          </c:extLst>
        </c:ser>
        <c:dLbls>
          <c:showLegendKey val="0"/>
          <c:showVal val="0"/>
          <c:showCatName val="0"/>
          <c:showSerName val="0"/>
          <c:showPercent val="0"/>
          <c:showBubbleSize val="0"/>
        </c:dLbls>
        <c:gapWidth val="120"/>
        <c:overlap val="100"/>
        <c:axId val="1164576752"/>
        <c:axId val="1164578928"/>
      </c:barChart>
      <c:catAx>
        <c:axId val="1164576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64578928"/>
        <c:crosses val="autoZero"/>
        <c:auto val="1"/>
        <c:lblAlgn val="ctr"/>
        <c:lblOffset val="100"/>
        <c:tickLblSkip val="1"/>
        <c:tickMarkSkip val="1"/>
        <c:noMultiLvlLbl val="0"/>
      </c:catAx>
      <c:valAx>
        <c:axId val="11645789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64576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{252A34A9-07DB-4472-92AA-F3A4333306C7}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9E2-453C-9923-B93A225278D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{033D43F3-CDBE-4398-9D7E-AF2E145D8FBE}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9E2-453C-9923-B93A225278D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{B2D7A865-BD3B-4F61-92EC-5D5B9427E04A}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9E2-453C-9923-B93A225278D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{63A8D3FE-8623-4648-B8B6-CAC2DD77E2A5}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9E2-453C-9923-B93A225278D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{EC34C8C6-6B36-4CB5-B513-C23F2BD3716C}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9E2-453C-9923-B93A225278D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{4CE68D24-EEB3-4FB4-8C33-E4727D730294}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9E2-453C-9923-B93A225278D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{F79783BC-6937-4CE5-B7E0-06382A55F0C7}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9E2-453C-9923-B93A225278D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{C8CA1568-36F4-4EA9-80D3-4BCBBE519119}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9E2-453C-9923-B93A225278D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{D7D269CE-BD1A-450A-A3D6-E2800513FD98}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9E2-453C-9923-B93A225278D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64.7</c:v>
                </c:pt>
                <c:pt idx="16">
                  <c:v>66.2</c:v>
                </c:pt>
                <c:pt idx="24">
                  <c:v>66.7</c:v>
                </c:pt>
                <c:pt idx="32">
                  <c:v>66.7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9E2-453C-9923-B93A225278D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{3102A5C8-79DB-4F35-A503-4B4689873836}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9E2-453C-9923-B93A225278D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{C378CFAC-95EF-47F6-A2E0-B013AB694130}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9E2-453C-9923-B93A225278D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{BB094390-3989-4D43-9C6B-E80E2AF63EBA}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9E2-453C-9923-B93A225278D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{FAD21B27-E46F-40EC-89D7-16818FFEC3FF}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9E2-453C-9923-B93A225278D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{C26D5FC9-D3E5-4531-9B96-C52614F9B82C}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9E2-453C-9923-B93A225278D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{CBF7BC63-F6A6-48DA-981C-0B784AA65DD3}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9E2-453C-9923-B93A225278D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{BF1509EE-4F50-40F7-AAB5-0D5A31DFDBEC}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9E2-453C-9923-B93A225278D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{94BE5662-6DC5-41E2-B6EC-A6AE6BE8FB9D}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9E2-453C-9923-B93A225278D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{14D93EE6-47B4-41B1-BDB0-6CD88AB6B9BA}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9E2-453C-9923-B93A225278D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54.5</c:v>
                </c:pt>
                <c:pt idx="16">
                  <c:v>57.2</c:v>
                </c:pt>
                <c:pt idx="24">
                  <c:v>58.6</c:v>
                </c:pt>
                <c:pt idx="32">
                  <c:v>60.2</c:v>
                </c:pt>
              </c:numCache>
            </c:numRef>
          </c:xVal>
          <c:yVal>
            <c:numRef>
              <c:f>公会計指標分析・財政指標組合せ分析表!$BP$55:$DC$55</c:f>
              <c:numCache>
                <c:formatCode>#,##0.0;"▲ "#,##0.0</c:formatCode>
                <c:ptCount val="40"/>
                <c:pt idx="8">
                  <c:v>15.8</c:v>
                </c:pt>
                <c:pt idx="16">
                  <c:v>6.5</c:v>
                </c:pt>
                <c:pt idx="24">
                  <c:v>5.8</c:v>
                </c:pt>
                <c:pt idx="32">
                  <c:v>2.7</c:v>
                </c:pt>
              </c:numCache>
            </c:numRef>
          </c:yVal>
          <c:smooth val="0"/>
          <c:extLst>
            <c:ext xmlns:c16="http://schemas.microsoft.com/office/drawing/2014/chart" uri="{C3380CC4-5D6E-409C-BE32-E72D297353CC}">
              <c16:uniqueId val="{00000013-39E2-453C-9923-B93A225278D9}"/>
            </c:ext>
          </c:extLst>
        </c:ser>
        <c:dLbls>
          <c:showLegendKey val="0"/>
          <c:showVal val="1"/>
          <c:showCatName val="0"/>
          <c:showSerName val="0"/>
          <c:showPercent val="0"/>
          <c:showBubbleSize val="0"/>
        </c:dLbls>
        <c:axId val="-1081541152"/>
        <c:axId val="-1081547680"/>
      </c:scatterChart>
      <c:valAx>
        <c:axId val="-1081541152"/>
        <c:scaling>
          <c:orientation val="minMax"/>
          <c:max val="60.7"/>
          <c:min val="54.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1547680"/>
        <c:crosses val="autoZero"/>
        <c:crossBetween val="midCat"/>
      </c:valAx>
      <c:valAx>
        <c:axId val="-1081547680"/>
        <c:scaling>
          <c:orientation val="minMax"/>
          <c:max val="18"/>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15411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{4081940B-A70E-43AC-83C8-C4F9D3124493}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6E8-43C7-AC90-766999B97DE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{8976183C-9A31-4FE1-B350-198203907EBE}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6E8-43C7-AC90-766999B97DE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{51653D7A-7414-4D67-8077-3A283115ECE2}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6E8-43C7-AC90-766999B97DE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{CF811B99-BFD7-4FFD-AC47-0F394E184C09}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6E8-43C7-AC90-766999B97DE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{A36BAE07-3F67-458B-A8CC-31C73EEF7E11}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6E8-43C7-AC90-766999B97DE1}"/>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{395BE1CB-B989-4A24-82A6-3AA60373F20D}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6E8-43C7-AC90-766999B97DE1}"/>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{484EA299-FB95-48F7-A82C-CF061B27C972}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6E8-43C7-AC90-766999B97DE1}"/>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{321943FF-AA2B-4732-B6F4-969BD012868A}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6E8-43C7-AC90-766999B97DE1}"/>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{42FB7EC9-65F9-47E9-AED4-E28EC483668A}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6E8-43C7-AC90-766999B97DE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3.1</c:v>
                </c:pt>
                <c:pt idx="8">
                  <c:v>3.6</c:v>
                </c:pt>
                <c:pt idx="16">
                  <c:v>3.9</c:v>
                </c:pt>
                <c:pt idx="24">
                  <c:v>4.0999999999999996</c:v>
                </c:pt>
                <c:pt idx="32">
                  <c:v>4.5999999999999996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6E8-43C7-AC90-766999B97DE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{A2C1D166-CAFC-42C3-9002-9074EE4FCE3D}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6E8-43C7-AC90-766999B97DE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{5157FDB9-6A7A-4AC5-AEB7-6B914E922124}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6E8-43C7-AC90-766999B97DE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{96D46D23-8CBF-4D35-9431-2F4C00A06CAE}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6E8-43C7-AC90-766999B97DE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{6F461665-1620-4664-8ACA-4849EAF46DEF}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6E8-43C7-AC90-766999B97DE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{9B51C4FD-5269-4576-9454-267F064FD9CF}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6E8-43C7-AC90-766999B97DE1}"/>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{00D9BC46-3408-40EC-8922-4B1827435F1D}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6E8-43C7-AC90-766999B97DE1}"/>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{9CC48036-1064-4ACF-9CDC-FD5A68E83D05}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6E8-43C7-AC90-766999B97DE1}"/>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{7117E853-16E6-47BF-B346-1C31C3FA80E7}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6E8-43C7-AC90-766999B97DE1}"/>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{ACB76D57-05E2-438B-BC14-F9A9186C5CAB}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6E8-43C7-AC90-766999B97DE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6.2</c:v>
                </c:pt>
                <c:pt idx="16">
                  <c:v>5.9</c:v>
                </c:pt>
                <c:pt idx="24">
                  <c:v>5.3</c:v>
                </c:pt>
                <c:pt idx="32">
                  <c:v>5</c:v>
                </c:pt>
              </c:numCache>
            </c:numRef>
          </c:xVal>
          <c:yVal>
            <c:numRef>
              <c:f>公会計指標分析・財政指標組合せ分析表!$BP$77:$DC$77</c:f>
              <c:numCache>
                <c:formatCode>#,##0.0;"▲ "#,##0.0</c:formatCode>
                <c:ptCount val="40"/>
                <c:pt idx="0">
                  <c:v>33.799999999999997</c:v>
                </c:pt>
                <c:pt idx="8">
                  <c:v>15.8</c:v>
                </c:pt>
                <c:pt idx="16">
                  <c:v>6.5</c:v>
                </c:pt>
                <c:pt idx="24">
                  <c:v>5.8</c:v>
                </c:pt>
                <c:pt idx="32">
                  <c:v>2.7</c:v>
                </c:pt>
              </c:numCache>
            </c:numRef>
          </c:yVal>
          <c:smooth val="0"/>
          <c:extLst>
            <c:ext xmlns:c16="http://schemas.microsoft.com/office/drawing/2014/chart" uri="{C3380CC4-5D6E-409C-BE32-E72D297353CC}">
              <c16:uniqueId val="{00000013-A6E8-43C7-AC90-766999B97DE1}"/>
            </c:ext>
          </c:extLst>
        </c:ser>
        <c:dLbls>
          <c:showLegendKey val="0"/>
          <c:showVal val="1"/>
          <c:showCatName val="0"/>
          <c:showSerName val="0"/>
          <c:showPercent val="0"/>
          <c:showBubbleSize val="0"/>
        </c:dLbls>
        <c:axId val="-1081543328"/>
        <c:axId val="-1081533536"/>
      </c:scatterChart>
      <c:valAx>
        <c:axId val="-1081543328"/>
        <c:scaling>
          <c:orientation val="minMax"/>
          <c:max val="7.3"/>
          <c:min val="4.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1533536"/>
        <c:crosses val="autoZero"/>
        <c:crossBetween val="midCat"/>
      </c:valAx>
      <c:valAx>
        <c:axId val="-1081533536"/>
        <c:scaling>
          <c:orientation val="minMax"/>
          <c:max val="39"/>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1543328"/>
        <c:crosses val="autoZero"/>
        <c:crossBetween val="midCat"/>
        <c:majorUnit val="4.8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00"/>
              </a:solidFill>
              <a:effectLst/>
              <a:latin typeface="+mn-lt"/>
              <a:ea typeface="+mn-ea"/>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年度については、公営企業債の元利償還金に対する繰入金</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は減少</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したものの、据置期間の終了によ</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り</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元利償還金</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（主に臨時財政対策債）</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が増加</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した</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一方、</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控除対象である</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算入公債費等</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は増加した</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全体としては</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実質公債費比率の分子が前年度より</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増加し、平成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26</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年以降増加傾向にある</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主な要因としては、各項目において年度間の増減はあるものの、平成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年度算定において公営企業に対する繰出金が増加（主に下水道事業への繰出）し、平成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年度算定においても同水準のままであることが挙げられる。</a:t>
          </a:r>
          <a:endParaRPr lang="ja-JP" altLang="ja-JP" sz="11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今後、野崎駅・四条畷駅周辺整備事業、北条まちづくり推進事業などの大型事業が控えており、比率の上昇が見込まれるが償還金の動向を注視しつつ、適正な市債発行に努める。</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00"/>
              </a:solidFill>
              <a:effectLst/>
              <a:latin typeface="+mn-lt"/>
              <a:ea typeface="+mn-ea"/>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年度は、東大阪都市清掃施設組合の新工場建設に伴い、組合の地方債現在高が増加したことから組合負担等見込額が増加している。平成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年度においては、一般会計等に係る地方債の現在高の減などにより将来負担額は前年度より減少したが、都市計画税の減により充当可能財源等が減少したため、将来負担比率の分子のマイナス値は</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53</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年度においては、</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前年に続き</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一般会計等に係る地方債の現在高の減などにより将来負担額は前年度より減少した</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が、公営企業債等繰入見込額（下水道事業会計）が増加したことにより</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、将来負担比率の分子のマイナス値は</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前年に比べ</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12</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17</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年度より将来負担比率の分子は減少している</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ものの、</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26</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月の土地開発公社解散に伴い平成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年度以降、将来負担比率の分子はマイナス値</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を保っている。今後も後世への負担を考慮しつつ財政の健全化に向け、必要な手段を講じていく。</a:t>
          </a:r>
          <a:endParaRPr lang="ja-JP" altLang="ja-JP" sz="11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100">
            <a:solidFill>
              <a:srgbClr val="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00"/>
              </a:solidFill>
              <a:effectLst/>
              <a:latin typeface="+mn-lt"/>
              <a:ea typeface="+mn-ea"/>
              <a:cs typeface="+mn-cs"/>
            </a:rPr>
            <a:t>　</a:t>
          </a:r>
          <a:endParaRPr kumimoji="1" lang="en-US" altLang="ja-JP" sz="1100">
            <a:solidFill>
              <a:srgbClr val="000000"/>
            </a:solidFill>
            <a:effectLst/>
            <a:latin typeface="+mn-lt"/>
            <a:ea typeface="+mn-ea"/>
            <a:cs typeface="+mn-cs"/>
          </a:endParaRPr>
        </a:p>
        <a:p>
          <a:r>
            <a:rPr lang="ja-JP" altLang="en-US" sz="1400">
              <a:solidFill>
                <a:srgbClr val="000000"/>
              </a:solidFill>
              <a:effectLst/>
            </a:rPr>
            <a:t>　</a:t>
          </a:r>
          <a:endParaRPr lang="en-US" altLang="ja-JP" sz="1400">
            <a:solidFill>
              <a:srgbClr val="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大阪府大東市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・「財政調整基金」で購入した長期国債の運用差益を</a:t>
          </a:r>
          <a:r>
            <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rPr>
            <a:t>27</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百万円、「減債基金」へ</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前年度剰余金</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を</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330</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「ふるさと振興基金」へふるさと納税寄附金</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を</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290</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百万円を積み立てた一方、</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「公共施設等整備保全基金」から</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野崎駅・四条畷駅周辺整備事業</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のため</a:t>
          </a:r>
          <a:r>
            <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rPr>
            <a:t>258</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百万円、「教育文化基金」から学校のＩＣＴ</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機器</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整備のため</a:t>
          </a:r>
          <a:r>
            <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rPr>
            <a:t>49</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百万円、「</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学校施設整備基金</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」から</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自然災害による小中学校運動場復旧工事</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のため</a:t>
          </a:r>
          <a:r>
            <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rPr>
            <a:t>92</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百万円</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、「ふるさと振興基金」から魅力づくり事業、小学校</a:t>
          </a:r>
          <a:r>
            <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rPr>
            <a:t>PC</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更新の費用などに計</a:t>
          </a:r>
          <a:r>
            <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rPr>
            <a:t>57</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百万円など</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を取り崩した</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ため</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、基金全体の残高としては微</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減</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今後は社会保障費が増加し続けるという見通しの中、野崎駅・四条畷駅周辺整備事業、北条まちづくり推進事業などの大型事業や、</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公共施設等の老朽化対策</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の実施により</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中長期的には基金残高の減少が見込まれ</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るため</a:t>
          </a:r>
          <a:r>
            <a:rPr kumimoji="0" lang="ja-JP" altLang="en-US" sz="14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持続可能な財政構造の確立に努める</a:t>
          </a:r>
          <a:endPar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・公共施設等整備保全基金：公共施設等の整備及び保全</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・庁舎整備基金：庁舎の建設及び大規模な改修工事等</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・学校施設整備基金：学校施設の整備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・市営住宅整備基金：市営住宅の整備</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・公共施設等整備保全基金：野崎駅・四条畷駅周辺整備事業等に要した経費に充当したため</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338</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百万円減少</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・学校施設整備基金：自然災害による小中学校運動場復旧工事等に要した経費に充当したため</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143</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百万円減少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・市営住宅整備基金：市営住宅の整備、北条まちづくり推進事業等に要した経費に充当したため</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71</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百万円減少</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・公共施設等整備保全基金は、主要プロジェクトである野崎駅・四条畷駅周辺整備事業や公共施設等の老朽化対策のため、前年度剰余金を優先的に積み立てて財源の確保に努める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・庁舎整備基金は近年中に予定する庁舎の建替えの財源として活用予定</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・財政調整基金から</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年超の長期国債を購入し、運用差益として</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決算においては、前年度に引き続き財政調整基金の繰入を行うことなく黒字を維持したが、中期的には収支不足に対応するため財政調整基金の繰入を行う必要が生じることが予想されるため、残高は減少していく見込み</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・市税収入の急激な減少、その他臨時的な歳入の減少または歳出の増加に対応するため、標準財政規模の</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％に相当する額を財政調整基金に積み立てるよう努めることとしている</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・前年度剰余金を</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330</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百万円積み立てたことよる増加</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・市債の利率見直し時の繰上償還分に充当するために積み立てる</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120,759
117,950
18.27
41,805,416
40,899,788
795,719
24,038,033
35,441,049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mn-lt"/>
              <a:ea typeface="+mn-ea"/>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有形固定資産減価償却率は</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66.7</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％と類似団体の中でも</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番</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目に</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高く、全国平均や大阪府平均よりも高い水準</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で推移してい</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る。過去からの行財政改革の流れの中で、投資的経費を抑えてきたことが、有形固定資産減価償却率を高くしている。</a:t>
          </a:r>
          <a:endParaRPr lang="ja-JP" altLang="ja-JP">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今後は、インフラ施設を含めた公共施設等の老朽化対策費用が必要となるため、平成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月に策定した公共施設等総合管理計画</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及び令和</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年度に作成予定の</a:t>
          </a:r>
          <a:r>
            <a:rPr lang="ja-JP" altLang="en-US" sz="1100" b="0" i="0" u="none" strike="noStrike" baseline="0" smtClean="0">
              <a:solidFill>
                <a:srgbClr val="000000"/>
              </a:solidFill>
              <a:latin typeface="ＭＳ ゴシック" panose="020B0609070205080204" pitchFamily="49" charset="-128"/>
              <a:ea typeface="ＭＳ ゴシック" panose="020B0609070205080204" pitchFamily="49" charset="-128"/>
              <a:cs typeface="+mn-cs"/>
            </a:rPr>
            <a:t>個別施設計画に</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基づき、適正な維持管理と更新を行っていくことで改善を見込む。</a:t>
          </a:r>
          <a:endParaRPr lang="ja-JP" altLang="ja-JP">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32</xdr:row>
      <xdr:rowOff>107061</xdr:rowOff>
    </xdr:to>
    <xdr:cxnSp macro="">
      <xdr:nvCxnSpPr>
        <xdr:cNvPr id="71" name="直線コネクタ 70"/>
        <xdr:cNvCxnSpPr/>
      </xdr:nvCxnSpPr>
      <xdr:spPr>
        <a:xfrm flipV="1">
          <a:off x="4760595" y="5501386"/>
          <a:ext cx="1270" cy="86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110888</xdr:rowOff>
    </xdr:from>
    <xdr:ext cx="405111" cy="259045"/>
    <xdr:sp macro="" textlink="">
      <xdr:nvSpPr>
        <xdr:cNvPr id="72" name="有形固定資産減価償却率最小値テキスト"/>
        <xdr:cNvSpPr txBox="1"/>
      </xdr:nvSpPr>
      <xdr:spPr>
        <a:xfrm>
          <a:off x="4813300" y="636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107061</xdr:rowOff>
    </xdr:from>
    <xdr:to>
      <xdr:col>23</xdr:col>
      <xdr:colOff>174625</xdr:colOff>
      <xdr:row>32</xdr:row>
      <xdr:rowOff>107061</xdr:rowOff>
    </xdr:to>
    <xdr:cxnSp macro="">
      <xdr:nvCxnSpPr>
        <xdr:cNvPr id="73" name="直線コネクタ 72"/>
        <xdr:cNvCxnSpPr/>
      </xdr:nvCxnSpPr>
      <xdr:spPr>
        <a:xfrm>
          <a:off x="4673600" y="636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74" name="有形固定資産減価償却率最大値テキスト"/>
        <xdr:cNvSpPr txBox="1"/>
      </xdr:nvSpPr>
      <xdr:spPr>
        <a:xfrm>
          <a:off x="4813300" y="52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75" name="直線コネクタ 74"/>
        <xdr:cNvCxnSpPr/>
      </xdr:nvCxnSpPr>
      <xdr:spPr>
        <a:xfrm>
          <a:off x="4673600" y="55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163466</xdr:rowOff>
    </xdr:from>
    <xdr:ext cx="405111" cy="259045"/>
    <xdr:sp macro="" textlink="">
      <xdr:nvSpPr>
        <xdr:cNvPr id="76" name="有形固定資産減価償却率平均値テキスト"/>
        <xdr:cNvSpPr txBox="1"/>
      </xdr:nvSpPr>
      <xdr:spPr>
        <a:xfrm>
          <a:off x="4813300" y="573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13589</xdr:rowOff>
    </xdr:from>
    <xdr:to>
      <xdr:col>23</xdr:col>
      <xdr:colOff>136525</xdr:colOff>
      <xdr:row>29</xdr:row>
      <xdr:rowOff>115189</xdr:rowOff>
    </xdr:to>
    <xdr:sp macro="" textlink="">
      <xdr:nvSpPr>
        <xdr:cNvPr id="77" name="フローチャート: 判断 76"/>
        <xdr:cNvSpPr/>
      </xdr:nvSpPr>
      <xdr:spPr>
        <a:xfrm>
          <a:off x="47117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82677</xdr:rowOff>
    </xdr:from>
    <xdr:to>
      <xdr:col>19</xdr:col>
      <xdr:colOff>187325</xdr:colOff>
      <xdr:row>30</xdr:row>
      <xdr:rowOff>12827</xdr:rowOff>
    </xdr:to>
    <xdr:sp macro="" textlink="">
      <xdr:nvSpPr>
        <xdr:cNvPr id="78" name="フローチャート: 判断 77"/>
        <xdr:cNvSpPr/>
      </xdr:nvSpPr>
      <xdr:spPr>
        <a:xfrm>
          <a:off x="4000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143129</xdr:rowOff>
    </xdr:from>
    <xdr:to>
      <xdr:col>15</xdr:col>
      <xdr:colOff>187325</xdr:colOff>
      <xdr:row>30</xdr:row>
      <xdr:rowOff>73279</xdr:rowOff>
    </xdr:to>
    <xdr:sp macro="" textlink="">
      <xdr:nvSpPr>
        <xdr:cNvPr id="79" name="フローチャート: 判断 78"/>
        <xdr:cNvSpPr/>
      </xdr:nvSpPr>
      <xdr:spPr>
        <a:xfrm>
          <a:off x="3238500" y="588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80" name="フローチャート: 判断 79"/>
        <xdr:cNvSpPr/>
      </xdr:nvSpPr>
      <xdr:spPr>
        <a:xfrm>
          <a:off x="2476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75819</xdr:rowOff>
    </xdr:from>
    <xdr:to>
      <xdr:col>23</xdr:col>
      <xdr:colOff>136525</xdr:colOff>
      <xdr:row>28</xdr:row>
      <xdr:rowOff>5969</xdr:rowOff>
    </xdr:to>
    <xdr:sp macro="" textlink="">
      <xdr:nvSpPr>
        <xdr:cNvPr id="86" name="楕円 85"/>
        <xdr:cNvSpPr/>
      </xdr:nvSpPr>
      <xdr:spPr>
        <a:xfrm>
          <a:off x="4711700" y="547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2938</xdr:rowOff>
    </xdr:from>
    <xdr:ext cx="405111" cy="259045"/>
    <xdr:sp macro="" textlink="">
      <xdr:nvSpPr>
        <xdr:cNvPr id="87" name="有形固定資産減価償却率該当値テキスト"/>
        <xdr:cNvSpPr txBox="1"/>
      </xdr:nvSpPr>
      <xdr:spPr>
        <a:xfrm>
          <a:off x="4813300" y="540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75819</xdr:rowOff>
    </xdr:from>
    <xdr:to>
      <xdr:col>19</xdr:col>
      <xdr:colOff>187325</xdr:colOff>
      <xdr:row>28</xdr:row>
      <xdr:rowOff>5969</xdr:rowOff>
    </xdr:to>
    <xdr:sp macro="" textlink="">
      <xdr:nvSpPr>
        <xdr:cNvPr id="88" name="楕円 87"/>
        <xdr:cNvSpPr/>
      </xdr:nvSpPr>
      <xdr:spPr>
        <a:xfrm>
          <a:off x="4000500" y="547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126619</xdr:rowOff>
    </xdr:from>
    <xdr:to>
      <xdr:col>23</xdr:col>
      <xdr:colOff>85725</xdr:colOff>
      <xdr:row>27</xdr:row>
      <xdr:rowOff>126619</xdr:rowOff>
    </xdr:to>
    <xdr:cxnSp macro="">
      <xdr:nvCxnSpPr>
        <xdr:cNvPr id="89" name="直線コネクタ 88"/>
        <xdr:cNvCxnSpPr/>
      </xdr:nvCxnSpPr>
      <xdr:spPr>
        <a:xfrm>
          <a:off x="4051300" y="5527294"/>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97409</xdr:rowOff>
    </xdr:from>
    <xdr:to>
      <xdr:col>15</xdr:col>
      <xdr:colOff>187325</xdr:colOff>
      <xdr:row>28</xdr:row>
      <xdr:rowOff>27559</xdr:rowOff>
    </xdr:to>
    <xdr:sp macro="" textlink="">
      <xdr:nvSpPr>
        <xdr:cNvPr id="90" name="楕円 89"/>
        <xdr:cNvSpPr/>
      </xdr:nvSpPr>
      <xdr:spPr>
        <a:xfrm>
          <a:off x="3238500" y="549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126619</xdr:rowOff>
    </xdr:from>
    <xdr:to>
      <xdr:col>19</xdr:col>
      <xdr:colOff>136525</xdr:colOff>
      <xdr:row>27</xdr:row>
      <xdr:rowOff>148209</xdr:rowOff>
    </xdr:to>
    <xdr:cxnSp macro="">
      <xdr:nvCxnSpPr>
        <xdr:cNvPr id="91" name="直線コネクタ 90"/>
        <xdr:cNvCxnSpPr/>
      </xdr:nvCxnSpPr>
      <xdr:spPr>
        <a:xfrm flipV="1">
          <a:off x="3289300" y="5527294"/>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162179</xdr:rowOff>
    </xdr:from>
    <xdr:to>
      <xdr:col>11</xdr:col>
      <xdr:colOff>187325</xdr:colOff>
      <xdr:row>28</xdr:row>
      <xdr:rowOff>92329</xdr:rowOff>
    </xdr:to>
    <xdr:sp macro="" textlink="">
      <xdr:nvSpPr>
        <xdr:cNvPr id="92" name="楕円 91"/>
        <xdr:cNvSpPr/>
      </xdr:nvSpPr>
      <xdr:spPr>
        <a:xfrm>
          <a:off x="2476500" y="556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148209</xdr:rowOff>
    </xdr:from>
    <xdr:to>
      <xdr:col>15</xdr:col>
      <xdr:colOff>136525</xdr:colOff>
      <xdr:row>28</xdr:row>
      <xdr:rowOff>41529</xdr:rowOff>
    </xdr:to>
    <xdr:cxnSp macro="">
      <xdr:nvCxnSpPr>
        <xdr:cNvPr id="93" name="直線コネクタ 92"/>
        <xdr:cNvCxnSpPr/>
      </xdr:nvCxnSpPr>
      <xdr:spPr>
        <a:xfrm flipV="1">
          <a:off x="2527300" y="5548884"/>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3954</xdr:rowOff>
    </xdr:from>
    <xdr:ext cx="405111" cy="259045"/>
    <xdr:sp macro="" textlink="">
      <xdr:nvSpPr>
        <xdr:cNvPr id="94" name="n_1aveValue有形固定資産減価償却率"/>
        <xdr:cNvSpPr txBox="1"/>
      </xdr:nvSpPr>
      <xdr:spPr>
        <a:xfrm>
          <a:off x="3836044" y="5918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64406</xdr:rowOff>
    </xdr:from>
    <xdr:ext cx="405111" cy="259045"/>
    <xdr:sp macro="" textlink="">
      <xdr:nvSpPr>
        <xdr:cNvPr id="95" name="n_2aveValue有形固定資産減価償却率"/>
        <xdr:cNvSpPr txBox="1"/>
      </xdr:nvSpPr>
      <xdr:spPr>
        <a:xfrm>
          <a:off x="3086744" y="5979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9542</xdr:rowOff>
    </xdr:from>
    <xdr:ext cx="405111" cy="259045"/>
    <xdr:sp macro="" textlink="">
      <xdr:nvSpPr>
        <xdr:cNvPr id="96" name="n_3aveValue有形固定資産減価償却率"/>
        <xdr:cNvSpPr txBox="1"/>
      </xdr:nvSpPr>
      <xdr:spPr>
        <a:xfrm>
          <a:off x="2324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22496</xdr:rowOff>
    </xdr:from>
    <xdr:ext cx="405111" cy="259045"/>
    <xdr:sp macro="" textlink="">
      <xdr:nvSpPr>
        <xdr:cNvPr id="97" name="n_1mainValue有形固定資産減価償却率"/>
        <xdr:cNvSpPr txBox="1"/>
      </xdr:nvSpPr>
      <xdr:spPr>
        <a:xfrm>
          <a:off x="3836044" y="5251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44086</xdr:rowOff>
    </xdr:from>
    <xdr:ext cx="405111" cy="259045"/>
    <xdr:sp macro="" textlink="">
      <xdr:nvSpPr>
        <xdr:cNvPr id="98" name="n_2mainValue有形固定資産減価償却率"/>
        <xdr:cNvSpPr txBox="1"/>
      </xdr:nvSpPr>
      <xdr:spPr>
        <a:xfrm>
          <a:off x="3086744" y="5273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108856</xdr:rowOff>
    </xdr:from>
    <xdr:ext cx="405111" cy="259045"/>
    <xdr:sp macro="" textlink="">
      <xdr:nvSpPr>
        <xdr:cNvPr id="99" name="n_3mainValue有形固定資産減価償却率"/>
        <xdr:cNvSpPr txBox="1"/>
      </xdr:nvSpPr>
      <xdr:spPr>
        <a:xfrm>
          <a:off x="2324744" y="533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rgbClr val="000000"/>
              </a:solidFill>
              <a:effectLst/>
              <a:latin typeface="ＭＳ ゴシック" panose="020B0609070205080204" pitchFamily="49" charset="-128"/>
              <a:ea typeface="ＭＳ ゴシック" panose="020B0609070205080204" pitchFamily="49" charset="-128"/>
              <a:cs typeface="+mn-cs"/>
            </a:rPr>
            <a:t>一般会計等に係る地方債の</a:t>
          </a:r>
          <a:r>
            <a:rPr kumimoji="1" lang="ja-JP" altLang="en-US" sz="900">
              <a:solidFill>
                <a:srgbClr val="000000"/>
              </a:solidFill>
              <a:effectLst/>
              <a:latin typeface="ＭＳ ゴシック" panose="020B0609070205080204" pitchFamily="49" charset="-128"/>
              <a:ea typeface="ＭＳ ゴシック" panose="020B0609070205080204" pitchFamily="49" charset="-128"/>
              <a:cs typeface="+mn-cs"/>
            </a:rPr>
            <a:t>現在高が</a:t>
          </a:r>
          <a:r>
            <a:rPr kumimoji="1" lang="ja-JP" altLang="ja-JP" sz="900">
              <a:solidFill>
                <a:srgbClr val="000000"/>
              </a:solidFill>
              <a:effectLst/>
              <a:latin typeface="ＭＳ ゴシック" panose="020B0609070205080204" pitchFamily="49" charset="-128"/>
              <a:ea typeface="ＭＳ ゴシック" panose="020B0609070205080204" pitchFamily="49" charset="-128"/>
              <a:cs typeface="+mn-cs"/>
            </a:rPr>
            <a:t>減少</a:t>
          </a:r>
          <a:r>
            <a:rPr kumimoji="1" lang="ja-JP" altLang="en-US" sz="900">
              <a:solidFill>
                <a:srgbClr val="000000"/>
              </a:solidFill>
              <a:effectLst/>
              <a:latin typeface="ＭＳ ゴシック" panose="020B0609070205080204" pitchFamily="49" charset="-128"/>
              <a:ea typeface="ＭＳ ゴシック" panose="020B0609070205080204" pitchFamily="49" charset="-128"/>
              <a:cs typeface="+mn-cs"/>
            </a:rPr>
            <a:t>していること等に</a:t>
          </a:r>
          <a:r>
            <a:rPr kumimoji="1" lang="ja-JP" altLang="ja-JP" sz="900">
              <a:solidFill>
                <a:srgbClr val="000000"/>
              </a:solidFill>
              <a:effectLst/>
              <a:latin typeface="ＭＳ ゴシック" panose="020B0609070205080204" pitchFamily="49" charset="-128"/>
              <a:ea typeface="ＭＳ ゴシック" panose="020B0609070205080204" pitchFamily="49" charset="-128"/>
              <a:cs typeface="+mn-cs"/>
            </a:rPr>
            <a:t>より将来負担額</a:t>
          </a:r>
          <a:r>
            <a:rPr kumimoji="1" lang="ja-JP" altLang="en-US" sz="900">
              <a:solidFill>
                <a:srgbClr val="000000"/>
              </a:solidFill>
              <a:effectLst/>
              <a:latin typeface="ＭＳ ゴシック" panose="020B0609070205080204" pitchFamily="49" charset="-128"/>
              <a:ea typeface="ＭＳ ゴシック" panose="020B0609070205080204" pitchFamily="49" charset="-128"/>
              <a:cs typeface="+mn-cs"/>
            </a:rPr>
            <a:t>が減少したものの、控除項目である充当可能財源も減少したため、</a:t>
          </a:r>
          <a:r>
            <a:rPr kumimoji="1" lang="ja-JP" altLang="ja-JP" sz="900">
              <a:solidFill>
                <a:srgbClr val="000000"/>
              </a:solidFill>
              <a:effectLst/>
              <a:latin typeface="ＭＳ ゴシック" panose="020B0609070205080204" pitchFamily="49" charset="-128"/>
              <a:ea typeface="ＭＳ ゴシック" panose="020B0609070205080204" pitchFamily="49" charset="-128"/>
              <a:cs typeface="+mn-cs"/>
            </a:rPr>
            <a:t>分子の値</a:t>
          </a:r>
          <a:r>
            <a:rPr kumimoji="1" lang="ja-JP" altLang="en-US" sz="900">
              <a:solidFill>
                <a:srgbClr val="000000"/>
              </a:solidFill>
              <a:effectLst/>
              <a:latin typeface="ＭＳ ゴシック" panose="020B0609070205080204" pitchFamily="49" charset="-128"/>
              <a:ea typeface="ＭＳ ゴシック" panose="020B0609070205080204" pitchFamily="49" charset="-128"/>
              <a:cs typeface="+mn-cs"/>
            </a:rPr>
            <a:t>は増加した。ただ、補助費等</a:t>
          </a:r>
          <a:r>
            <a:rPr kumimoji="1" lang="ja-JP" altLang="ja-JP" sz="900">
              <a:solidFill>
                <a:srgbClr val="000000"/>
              </a:solidFill>
              <a:effectLst/>
              <a:latin typeface="ＭＳ ゴシック" panose="020B0609070205080204" pitchFamily="49" charset="-128"/>
              <a:ea typeface="ＭＳ ゴシック" panose="020B0609070205080204" pitchFamily="49" charset="-128"/>
              <a:cs typeface="+mn-cs"/>
            </a:rPr>
            <a:t>の経常経費</a:t>
          </a:r>
          <a:r>
            <a:rPr kumimoji="1" lang="ja-JP" altLang="en-US" sz="900">
              <a:solidFill>
                <a:srgbClr val="000000"/>
              </a:solidFill>
              <a:effectLst/>
              <a:latin typeface="ＭＳ ゴシック" panose="020B0609070205080204" pitchFamily="49" charset="-128"/>
              <a:ea typeface="ＭＳ ゴシック" panose="020B0609070205080204" pitchFamily="49" charset="-128"/>
              <a:cs typeface="+mn-cs"/>
            </a:rPr>
            <a:t>充当財源等</a:t>
          </a:r>
          <a:r>
            <a:rPr kumimoji="1" lang="ja-JP" altLang="ja-JP" sz="900">
              <a:solidFill>
                <a:srgbClr val="000000"/>
              </a:solidFill>
              <a:effectLst/>
              <a:latin typeface="ＭＳ ゴシック" panose="020B0609070205080204" pitchFamily="49" charset="-128"/>
              <a:ea typeface="ＭＳ ゴシック" panose="020B0609070205080204" pitchFamily="49" charset="-128"/>
              <a:cs typeface="+mn-cs"/>
            </a:rPr>
            <a:t>が</a:t>
          </a:r>
          <a:r>
            <a:rPr kumimoji="1" lang="ja-JP" altLang="en-US" sz="900">
              <a:solidFill>
                <a:srgbClr val="000000"/>
              </a:solidFill>
              <a:effectLst/>
              <a:latin typeface="ＭＳ ゴシック" panose="020B0609070205080204" pitchFamily="49" charset="-128"/>
              <a:ea typeface="ＭＳ ゴシック" panose="020B0609070205080204" pitchFamily="49" charset="-128"/>
              <a:cs typeface="+mn-cs"/>
            </a:rPr>
            <a:t>減少したことや、控除項目である元金償還金が増加したことにより、</a:t>
          </a:r>
          <a:r>
            <a:rPr kumimoji="1" lang="ja-JP" altLang="ja-JP" sz="900">
              <a:solidFill>
                <a:srgbClr val="000000"/>
              </a:solidFill>
              <a:effectLst/>
              <a:latin typeface="ＭＳ ゴシック" panose="020B0609070205080204" pitchFamily="49" charset="-128"/>
              <a:ea typeface="ＭＳ ゴシック" panose="020B0609070205080204" pitchFamily="49" charset="-128"/>
              <a:cs typeface="+mn-cs"/>
            </a:rPr>
            <a:t>分母の値も</a:t>
          </a:r>
          <a:r>
            <a:rPr kumimoji="1" lang="ja-JP" altLang="en-US" sz="900">
              <a:solidFill>
                <a:srgbClr val="000000"/>
              </a:solidFill>
              <a:effectLst/>
              <a:latin typeface="ＭＳ ゴシック" panose="020B0609070205080204" pitchFamily="49" charset="-128"/>
              <a:ea typeface="ＭＳ ゴシック" panose="020B0609070205080204" pitchFamily="49" charset="-128"/>
              <a:cs typeface="+mn-cs"/>
            </a:rPr>
            <a:t>増加した結果、昨年よりも数値は</a:t>
          </a:r>
          <a:r>
            <a:rPr kumimoji="1" lang="en-US" altLang="ja-JP" sz="900">
              <a:solidFill>
                <a:srgbClr val="000000"/>
              </a:solidFill>
              <a:effectLst/>
              <a:latin typeface="ＭＳ ゴシック" panose="020B0609070205080204" pitchFamily="49" charset="-128"/>
              <a:ea typeface="ＭＳ ゴシック" panose="020B0609070205080204" pitchFamily="49" charset="-128"/>
              <a:cs typeface="+mn-cs"/>
            </a:rPr>
            <a:t>33.6</a:t>
          </a:r>
          <a:r>
            <a:rPr kumimoji="1" lang="ja-JP" altLang="en-US" sz="900">
              <a:solidFill>
                <a:srgbClr val="000000"/>
              </a:solidFill>
              <a:effectLst/>
              <a:latin typeface="ＭＳ ゴシック" panose="020B0609070205080204" pitchFamily="49" charset="-128"/>
              <a:ea typeface="ＭＳ ゴシック" panose="020B0609070205080204" pitchFamily="49" charset="-128"/>
              <a:cs typeface="+mn-cs"/>
            </a:rPr>
            <a:t>ポイント改善した。</a:t>
          </a:r>
          <a:endParaRPr kumimoji="1" lang="en-US" altLang="ja-JP" sz="9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9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rgbClr val="000000"/>
              </a:solidFill>
              <a:effectLst/>
              <a:latin typeface="ＭＳ ゴシック" panose="020B0609070205080204" pitchFamily="49" charset="-128"/>
              <a:ea typeface="ＭＳ ゴシック" panose="020B0609070205080204" pitchFamily="49" charset="-128"/>
              <a:cs typeface="+mn-cs"/>
            </a:rPr>
            <a:t>類似団体内平均値はやや上回</a:t>
          </a:r>
          <a:r>
            <a:rPr kumimoji="1" lang="ja-JP" altLang="en-US" sz="900">
              <a:solidFill>
                <a:srgbClr val="000000"/>
              </a:solidFill>
              <a:effectLst/>
              <a:latin typeface="ＭＳ ゴシック" panose="020B0609070205080204" pitchFamily="49" charset="-128"/>
              <a:ea typeface="ＭＳ ゴシック" panose="020B0609070205080204" pitchFamily="49" charset="-128"/>
              <a:cs typeface="+mn-cs"/>
            </a:rPr>
            <a:t>っているものの、大阪府平均及び全国平均を下回っており、適正な数値を保っている。</a:t>
          </a:r>
          <a:r>
            <a:rPr kumimoji="1" lang="ja-JP" altLang="ja-JP" sz="900">
              <a:solidFill>
                <a:srgbClr val="000000"/>
              </a:solidFill>
              <a:effectLst/>
              <a:latin typeface="ＭＳ ゴシック" panose="020B0609070205080204" pitchFamily="49" charset="-128"/>
              <a:ea typeface="ＭＳ ゴシック" panose="020B0609070205080204" pitchFamily="49" charset="-128"/>
              <a:cs typeface="+mn-cs"/>
            </a:rPr>
            <a:t>　</a:t>
          </a:r>
          <a:endParaRPr lang="ja-JP" altLang="ja-JP" sz="9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900">
              <a:solidFill>
                <a:srgbClr val="000000"/>
              </a:solidFill>
              <a:effectLst/>
              <a:latin typeface="ＭＳ ゴシック" panose="020B0609070205080204" pitchFamily="49" charset="-128"/>
              <a:ea typeface="ＭＳ ゴシック" panose="020B0609070205080204" pitchFamily="49" charset="-128"/>
              <a:cs typeface="+mn-cs"/>
            </a:rPr>
            <a:t>　今後もビルドアンドスクラップの徹底による歳出の抑制に努めるとともに、適正な市債発行を行い、債務償還</a:t>
          </a:r>
          <a:r>
            <a:rPr kumimoji="1" lang="ja-JP" altLang="en-US" sz="900">
              <a:solidFill>
                <a:srgbClr val="000000"/>
              </a:solidFill>
              <a:effectLst/>
              <a:latin typeface="ＭＳ ゴシック" panose="020B0609070205080204" pitchFamily="49" charset="-128"/>
              <a:ea typeface="ＭＳ ゴシック" panose="020B0609070205080204" pitchFamily="49" charset="-128"/>
              <a:cs typeface="+mn-cs"/>
            </a:rPr>
            <a:t>比率</a:t>
          </a:r>
          <a:r>
            <a:rPr kumimoji="1" lang="ja-JP" altLang="ja-JP" sz="900">
              <a:solidFill>
                <a:srgbClr val="000000"/>
              </a:solidFill>
              <a:effectLst/>
              <a:latin typeface="ＭＳ ゴシック" panose="020B0609070205080204" pitchFamily="49" charset="-128"/>
              <a:ea typeface="ＭＳ ゴシック" panose="020B0609070205080204" pitchFamily="49" charset="-128"/>
              <a:cs typeface="+mn-cs"/>
            </a:rPr>
            <a:t>が急激に上がらないよう努めていく。</a:t>
          </a:r>
          <a:endParaRPr lang="ja-JP" altLang="ja-JP" sz="9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94114</xdr:rowOff>
    </xdr:from>
    <xdr:to>
      <xdr:col>76</xdr:col>
      <xdr:colOff>21589</xdr:colOff>
      <xdr:row>34</xdr:row>
      <xdr:rowOff>151342</xdr:rowOff>
    </xdr:to>
    <xdr:cxnSp macro="">
      <xdr:nvCxnSpPr>
        <xdr:cNvPr id="128" name="直線コネクタ 127"/>
        <xdr:cNvCxnSpPr/>
      </xdr:nvCxnSpPr>
      <xdr:spPr>
        <a:xfrm flipV="1">
          <a:off x="14793595" y="5494789"/>
          <a:ext cx="1269" cy="125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40791</xdr:rowOff>
    </xdr:from>
    <xdr:ext cx="560923" cy="259045"/>
    <xdr:sp macro="" textlink="">
      <xdr:nvSpPr>
        <xdr:cNvPr id="131" name="債務償還比率最大値テキスト"/>
        <xdr:cNvSpPr txBox="1"/>
      </xdr:nvSpPr>
      <xdr:spPr>
        <a:xfrm>
          <a:off x="14846300" y="527001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1,048.3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94114</xdr:rowOff>
    </xdr:from>
    <xdr:to>
      <xdr:col>76</xdr:col>
      <xdr:colOff>111125</xdr:colOff>
      <xdr:row>27</xdr:row>
      <xdr:rowOff>94114</xdr:rowOff>
    </xdr:to>
    <xdr:cxnSp macro="">
      <xdr:nvCxnSpPr>
        <xdr:cNvPr id="132" name="直線コネクタ 131"/>
        <xdr:cNvCxnSpPr/>
      </xdr:nvCxnSpPr>
      <xdr:spPr>
        <a:xfrm>
          <a:off x="14706600" y="549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143456</xdr:rowOff>
    </xdr:from>
    <xdr:ext cx="469744" cy="259045"/>
    <xdr:sp macro="" textlink="">
      <xdr:nvSpPr>
        <xdr:cNvPr id="133" name="債務償還比率平均値テキスト"/>
        <xdr:cNvSpPr txBox="1"/>
      </xdr:nvSpPr>
      <xdr:spPr>
        <a:xfrm>
          <a:off x="14846300" y="6058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165029</xdr:rowOff>
    </xdr:from>
    <xdr:to>
      <xdr:col>76</xdr:col>
      <xdr:colOff>73025</xdr:colOff>
      <xdr:row>31</xdr:row>
      <xdr:rowOff>95179</xdr:rowOff>
    </xdr:to>
    <xdr:sp macro="" textlink="">
      <xdr:nvSpPr>
        <xdr:cNvPr id="134" name="フローチャート: 判断 133"/>
        <xdr:cNvSpPr/>
      </xdr:nvSpPr>
      <xdr:spPr>
        <a:xfrm>
          <a:off x="14744700" y="608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140801</xdr:rowOff>
    </xdr:from>
    <xdr:to>
      <xdr:col>72</xdr:col>
      <xdr:colOff>123825</xdr:colOff>
      <xdr:row>31</xdr:row>
      <xdr:rowOff>70951</xdr:rowOff>
    </xdr:to>
    <xdr:sp macro="" textlink="">
      <xdr:nvSpPr>
        <xdr:cNvPr id="135" name="フローチャート: 判断 134"/>
        <xdr:cNvSpPr/>
      </xdr:nvSpPr>
      <xdr:spPr>
        <a:xfrm>
          <a:off x="14033500" y="605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150876</xdr:rowOff>
    </xdr:from>
    <xdr:to>
      <xdr:col>76</xdr:col>
      <xdr:colOff>73025</xdr:colOff>
      <xdr:row>31</xdr:row>
      <xdr:rowOff>81026</xdr:rowOff>
    </xdr:to>
    <xdr:sp macro="" textlink="">
      <xdr:nvSpPr>
        <xdr:cNvPr id="141" name="楕円 140"/>
        <xdr:cNvSpPr/>
      </xdr:nvSpPr>
      <xdr:spPr>
        <a:xfrm>
          <a:off x="14744700" y="606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2303</xdr:rowOff>
    </xdr:from>
    <xdr:ext cx="469744" cy="259045"/>
    <xdr:sp macro="" textlink="">
      <xdr:nvSpPr>
        <xdr:cNvPr id="142" name="債務償還比率該当値テキスト"/>
        <xdr:cNvSpPr txBox="1"/>
      </xdr:nvSpPr>
      <xdr:spPr>
        <a:xfrm>
          <a:off x="14846300" y="591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110575</xdr:rowOff>
    </xdr:from>
    <xdr:to>
      <xdr:col>72</xdr:col>
      <xdr:colOff>123825</xdr:colOff>
      <xdr:row>31</xdr:row>
      <xdr:rowOff>40725</xdr:rowOff>
    </xdr:to>
    <xdr:sp macro="" textlink="">
      <xdr:nvSpPr>
        <xdr:cNvPr id="143" name="楕円 142"/>
        <xdr:cNvSpPr/>
      </xdr:nvSpPr>
      <xdr:spPr>
        <a:xfrm>
          <a:off x="14033500" y="60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161375</xdr:rowOff>
    </xdr:from>
    <xdr:to>
      <xdr:col>76</xdr:col>
      <xdr:colOff>22225</xdr:colOff>
      <xdr:row>31</xdr:row>
      <xdr:rowOff>30226</xdr:rowOff>
    </xdr:to>
    <xdr:cxnSp macro="">
      <xdr:nvCxnSpPr>
        <xdr:cNvPr id="144" name="直線コネクタ 143"/>
        <xdr:cNvCxnSpPr/>
      </xdr:nvCxnSpPr>
      <xdr:spPr>
        <a:xfrm>
          <a:off x="14084300" y="6076400"/>
          <a:ext cx="711200" cy="4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62078</xdr:rowOff>
    </xdr:from>
    <xdr:ext cx="469744" cy="259045"/>
    <xdr:sp macro="" textlink="">
      <xdr:nvSpPr>
        <xdr:cNvPr id="145" name="n_1aveValue債務償還比率"/>
        <xdr:cNvSpPr txBox="1"/>
      </xdr:nvSpPr>
      <xdr:spPr>
        <a:xfrm>
          <a:off x="13836727" y="614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57252</xdr:rowOff>
    </xdr:from>
    <xdr:ext cx="469744" cy="259045"/>
    <xdr:sp macro="" textlink="">
      <xdr:nvSpPr>
        <xdr:cNvPr id="146" name="n_1mainValue債務償還比率"/>
        <xdr:cNvSpPr txBox="1"/>
      </xdr:nvSpPr>
      <xdr:spPr>
        <a:xfrm>
          <a:off x="13836727" y="580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120,759
117,950
18.27
41,805,416
40,899,788
795,719
24,038,033
35,441,049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117348</xdr:rowOff>
    </xdr:from>
    <xdr:to>
      <xdr:col>24</xdr:col>
      <xdr:colOff>62865</xdr:colOff>
      <xdr:row>41</xdr:row>
      <xdr:rowOff>156210</xdr:rowOff>
    </xdr:to>
    <xdr:cxnSp macro="">
      <xdr:nvCxnSpPr>
        <xdr:cNvPr id="54" name="直線コネクタ 53"/>
        <xdr:cNvCxnSpPr/>
      </xdr:nvCxnSpPr>
      <xdr:spPr>
        <a:xfrm flipV="1">
          <a:off x="4634865" y="5946648"/>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5" name="【道路】&#10;有形固定資産減価償却率最小値テキスト"/>
        <xdr:cNvSpPr txBox="1"/>
      </xdr:nvSpPr>
      <xdr:spPr>
        <a:xfrm>
          <a:off x="4673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6" name="直線コネクタ 55"/>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64025</xdr:rowOff>
    </xdr:from>
    <xdr:ext cx="405111" cy="259045"/>
    <xdr:sp macro="" textlink="">
      <xdr:nvSpPr>
        <xdr:cNvPr id="57" name="【道路】&#10;有形固定資産減価償却率最大値テキスト"/>
        <xdr:cNvSpPr txBox="1"/>
      </xdr:nvSpPr>
      <xdr:spPr>
        <a:xfrm>
          <a:off x="4673600" y="572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117348</xdr:rowOff>
    </xdr:from>
    <xdr:to>
      <xdr:col>24</xdr:col>
      <xdr:colOff>152400</xdr:colOff>
      <xdr:row>34</xdr:row>
      <xdr:rowOff>117348</xdr:rowOff>
    </xdr:to>
    <xdr:cxnSp macro="">
      <xdr:nvCxnSpPr>
        <xdr:cNvPr id="58" name="直線コネクタ 57"/>
        <xdr:cNvCxnSpPr/>
      </xdr:nvCxnSpPr>
      <xdr:spPr>
        <a:xfrm>
          <a:off x="4546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88409</xdr:rowOff>
    </xdr:from>
    <xdr:ext cx="405111" cy="259045"/>
    <xdr:sp macro="" textlink="">
      <xdr:nvSpPr>
        <xdr:cNvPr id="59" name="【道路】&#10;有形固定資産減価償却率平均値テキスト"/>
        <xdr:cNvSpPr txBox="1"/>
      </xdr:nvSpPr>
      <xdr:spPr>
        <a:xfrm>
          <a:off x="4673600" y="66035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109982</xdr:rowOff>
    </xdr:from>
    <xdr:to>
      <xdr:col>24</xdr:col>
      <xdr:colOff>114300</xdr:colOff>
      <xdr:row>39</xdr:row>
      <xdr:rowOff>40132</xdr:rowOff>
    </xdr:to>
    <xdr:sp macro="" textlink="">
      <xdr:nvSpPr>
        <xdr:cNvPr id="60" name="フローチャート: 判断 59"/>
        <xdr:cNvSpPr/>
      </xdr:nvSpPr>
      <xdr:spPr>
        <a:xfrm>
          <a:off x="45847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157988</xdr:rowOff>
    </xdr:from>
    <xdr:to>
      <xdr:col>20</xdr:col>
      <xdr:colOff>38100</xdr:colOff>
      <xdr:row>39</xdr:row>
      <xdr:rowOff>88138</xdr:rowOff>
    </xdr:to>
    <xdr:sp macro="" textlink="">
      <xdr:nvSpPr>
        <xdr:cNvPr id="61" name="フローチャート: 判断 60"/>
        <xdr:cNvSpPr/>
      </xdr:nvSpPr>
      <xdr:spPr>
        <a:xfrm>
          <a:off x="3746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27686</xdr:rowOff>
    </xdr:from>
    <xdr:to>
      <xdr:col>15</xdr:col>
      <xdr:colOff>101600</xdr:colOff>
      <xdr:row>39</xdr:row>
      <xdr:rowOff>129286</xdr:rowOff>
    </xdr:to>
    <xdr:sp macro="" textlink="">
      <xdr:nvSpPr>
        <xdr:cNvPr id="62" name="フローチャート: 判断 61"/>
        <xdr:cNvSpPr/>
      </xdr:nvSpPr>
      <xdr:spPr>
        <a:xfrm>
          <a:off x="2857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59690</xdr:rowOff>
    </xdr:from>
    <xdr:to>
      <xdr:col>10</xdr:col>
      <xdr:colOff>165100</xdr:colOff>
      <xdr:row>39</xdr:row>
      <xdr:rowOff>161290</xdr:rowOff>
    </xdr:to>
    <xdr:sp macro="" textlink="">
      <xdr:nvSpPr>
        <xdr:cNvPr id="63" name="フローチャート: 判断 62"/>
        <xdr:cNvSpPr/>
      </xdr:nvSpPr>
      <xdr:spPr>
        <a:xfrm>
          <a:off x="196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167132</xdr:rowOff>
    </xdr:from>
    <xdr:to>
      <xdr:col>24</xdr:col>
      <xdr:colOff>114300</xdr:colOff>
      <xdr:row>35</xdr:row>
      <xdr:rowOff>97282</xdr:rowOff>
    </xdr:to>
    <xdr:sp macro="" textlink="">
      <xdr:nvSpPr>
        <xdr:cNvPr id="69" name="楕円 68"/>
        <xdr:cNvSpPr/>
      </xdr:nvSpPr>
      <xdr:spPr>
        <a:xfrm>
          <a:off x="4584700" y="599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82059</xdr:rowOff>
    </xdr:from>
    <xdr:ext cx="405111" cy="259045"/>
    <xdr:sp macro="" textlink="">
      <xdr:nvSpPr>
        <xdr:cNvPr id="70" name="【道路】&#10;有形固定資産減価償却率該当値テキスト"/>
        <xdr:cNvSpPr txBox="1"/>
      </xdr:nvSpPr>
      <xdr:spPr>
        <a:xfrm>
          <a:off x="4673600" y="5911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123698</xdr:rowOff>
    </xdr:from>
    <xdr:to>
      <xdr:col>20</xdr:col>
      <xdr:colOff>38100</xdr:colOff>
      <xdr:row>35</xdr:row>
      <xdr:rowOff>53848</xdr:rowOff>
    </xdr:to>
    <xdr:sp macro="" textlink="">
      <xdr:nvSpPr>
        <xdr:cNvPr id="71" name="楕円 70"/>
        <xdr:cNvSpPr/>
      </xdr:nvSpPr>
      <xdr:spPr>
        <a:xfrm>
          <a:off x="3746500" y="595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3048</xdr:rowOff>
    </xdr:from>
    <xdr:to>
      <xdr:col>24</xdr:col>
      <xdr:colOff>63500</xdr:colOff>
      <xdr:row>35</xdr:row>
      <xdr:rowOff>46482</xdr:rowOff>
    </xdr:to>
    <xdr:cxnSp macro="">
      <xdr:nvCxnSpPr>
        <xdr:cNvPr id="72" name="直線コネクタ 71"/>
        <xdr:cNvCxnSpPr/>
      </xdr:nvCxnSpPr>
      <xdr:spPr>
        <a:xfrm>
          <a:off x="3797300" y="600379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169418</xdr:rowOff>
    </xdr:from>
    <xdr:to>
      <xdr:col>15</xdr:col>
      <xdr:colOff>101600</xdr:colOff>
      <xdr:row>36</xdr:row>
      <xdr:rowOff>99568</xdr:rowOff>
    </xdr:to>
    <xdr:sp macro="" textlink="">
      <xdr:nvSpPr>
        <xdr:cNvPr id="73" name="楕円 72"/>
        <xdr:cNvSpPr/>
      </xdr:nvSpPr>
      <xdr:spPr>
        <a:xfrm>
          <a:off x="2857500" y="617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3048</xdr:rowOff>
    </xdr:from>
    <xdr:to>
      <xdr:col>19</xdr:col>
      <xdr:colOff>177800</xdr:colOff>
      <xdr:row>36</xdr:row>
      <xdr:rowOff>48768</xdr:rowOff>
    </xdr:to>
    <xdr:cxnSp macro="">
      <xdr:nvCxnSpPr>
        <xdr:cNvPr id="74" name="直線コネクタ 73"/>
        <xdr:cNvCxnSpPr/>
      </xdr:nvCxnSpPr>
      <xdr:spPr>
        <a:xfrm flipV="1">
          <a:off x="2908300" y="6003798"/>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9398</xdr:rowOff>
    </xdr:from>
    <xdr:to>
      <xdr:col>10</xdr:col>
      <xdr:colOff>165100</xdr:colOff>
      <xdr:row>36</xdr:row>
      <xdr:rowOff>110998</xdr:rowOff>
    </xdr:to>
    <xdr:sp macro="" textlink="">
      <xdr:nvSpPr>
        <xdr:cNvPr id="75" name="楕円 74"/>
        <xdr:cNvSpPr/>
      </xdr:nvSpPr>
      <xdr:spPr>
        <a:xfrm>
          <a:off x="1968500" y="618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48768</xdr:rowOff>
    </xdr:from>
    <xdr:to>
      <xdr:col>15</xdr:col>
      <xdr:colOff>50800</xdr:colOff>
      <xdr:row>36</xdr:row>
      <xdr:rowOff>60198</xdr:rowOff>
    </xdr:to>
    <xdr:cxnSp macro="">
      <xdr:nvCxnSpPr>
        <xdr:cNvPr id="76" name="直線コネクタ 75"/>
        <xdr:cNvCxnSpPr/>
      </xdr:nvCxnSpPr>
      <xdr:spPr>
        <a:xfrm flipV="1">
          <a:off x="2019300" y="622096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79265</xdr:rowOff>
    </xdr:from>
    <xdr:ext cx="405111" cy="259045"/>
    <xdr:sp macro="" textlink="">
      <xdr:nvSpPr>
        <xdr:cNvPr id="77" name="n_1aveValue【道路】&#10;有形固定資産減価償却率"/>
        <xdr:cNvSpPr txBox="1"/>
      </xdr:nvSpPr>
      <xdr:spPr>
        <a:xfrm>
          <a:off x="3582044" y="676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120413</xdr:rowOff>
    </xdr:from>
    <xdr:ext cx="405111" cy="259045"/>
    <xdr:sp macro="" textlink="">
      <xdr:nvSpPr>
        <xdr:cNvPr id="78" name="n_2aveValue【道路】&#10;有形固定資産減価償却率"/>
        <xdr:cNvSpPr txBox="1"/>
      </xdr:nvSpPr>
      <xdr:spPr>
        <a:xfrm>
          <a:off x="2705744" y="680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152417</xdr:rowOff>
    </xdr:from>
    <xdr:ext cx="405111" cy="259045"/>
    <xdr:sp macro="" textlink="">
      <xdr:nvSpPr>
        <xdr:cNvPr id="79" name="n_3aveValue【道路】&#10;有形固定資産減価償却率"/>
        <xdr:cNvSpPr txBox="1"/>
      </xdr:nvSpPr>
      <xdr:spPr>
        <a:xfrm>
          <a:off x="18167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70375</xdr:rowOff>
    </xdr:from>
    <xdr:ext cx="405111" cy="259045"/>
    <xdr:sp macro="" textlink="">
      <xdr:nvSpPr>
        <xdr:cNvPr id="80" name="n_1mainValue【道路】&#10;有形固定資産減価償却率"/>
        <xdr:cNvSpPr txBox="1"/>
      </xdr:nvSpPr>
      <xdr:spPr>
        <a:xfrm>
          <a:off x="3582044" y="572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116095</xdr:rowOff>
    </xdr:from>
    <xdr:ext cx="405111" cy="259045"/>
    <xdr:sp macro="" textlink="">
      <xdr:nvSpPr>
        <xdr:cNvPr id="81" name="n_2mainValue【道路】&#10;有形固定資産減価償却率"/>
        <xdr:cNvSpPr txBox="1"/>
      </xdr:nvSpPr>
      <xdr:spPr>
        <a:xfrm>
          <a:off x="2705744" y="594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127525</xdr:rowOff>
    </xdr:from>
    <xdr:ext cx="405111" cy="259045"/>
    <xdr:sp macro="" textlink="">
      <xdr:nvSpPr>
        <xdr:cNvPr id="82" name="n_3mainValue【道路】&#10;有形固定資産減価償却率"/>
        <xdr:cNvSpPr txBox="1"/>
      </xdr:nvSpPr>
      <xdr:spPr>
        <a:xfrm>
          <a:off x="1816744" y="595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79401</xdr:rowOff>
    </xdr:from>
    <xdr:to>
      <xdr:col>54</xdr:col>
      <xdr:colOff>189865</xdr:colOff>
      <xdr:row>41</xdr:row>
      <xdr:rowOff>77419</xdr:rowOff>
    </xdr:to>
    <xdr:cxnSp macro="">
      <xdr:nvCxnSpPr>
        <xdr:cNvPr id="106" name="直線コネクタ 105"/>
        <xdr:cNvCxnSpPr/>
      </xdr:nvCxnSpPr>
      <xdr:spPr>
        <a:xfrm flipV="1">
          <a:off x="10476865" y="5908701"/>
          <a:ext cx="0" cy="11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81246</xdr:rowOff>
    </xdr:from>
    <xdr:ext cx="469744" cy="259045"/>
    <xdr:sp macro="" textlink="">
      <xdr:nvSpPr>
        <xdr:cNvPr id="107" name="【道路】&#10;一人当たり延長最小値テキスト"/>
        <xdr:cNvSpPr txBox="1"/>
      </xdr:nvSpPr>
      <xdr:spPr>
        <a:xfrm>
          <a:off x="10515600" y="711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77419</xdr:rowOff>
    </xdr:from>
    <xdr:to>
      <xdr:col>55</xdr:col>
      <xdr:colOff>88900</xdr:colOff>
      <xdr:row>41</xdr:row>
      <xdr:rowOff>77419</xdr:rowOff>
    </xdr:to>
    <xdr:cxnSp macro="">
      <xdr:nvCxnSpPr>
        <xdr:cNvPr id="108" name="直線コネクタ 107"/>
        <xdr:cNvCxnSpPr/>
      </xdr:nvCxnSpPr>
      <xdr:spPr>
        <a:xfrm>
          <a:off x="10388600" y="710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26078</xdr:rowOff>
    </xdr:from>
    <xdr:ext cx="534377" cy="259045"/>
    <xdr:sp macro="" textlink="">
      <xdr:nvSpPr>
        <xdr:cNvPr id="109" name="【道路】&#10;一人当たり延長最大値テキスト"/>
        <xdr:cNvSpPr txBox="1"/>
      </xdr:nvSpPr>
      <xdr:spPr>
        <a:xfrm>
          <a:off x="10515600" y="568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79401</xdr:rowOff>
    </xdr:from>
    <xdr:to>
      <xdr:col>55</xdr:col>
      <xdr:colOff>88900</xdr:colOff>
      <xdr:row>34</xdr:row>
      <xdr:rowOff>79401</xdr:rowOff>
    </xdr:to>
    <xdr:cxnSp macro="">
      <xdr:nvCxnSpPr>
        <xdr:cNvPr id="110" name="直線コネクタ 109"/>
        <xdr:cNvCxnSpPr/>
      </xdr:nvCxnSpPr>
      <xdr:spPr>
        <a:xfrm>
          <a:off x="10388600" y="590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18635</xdr:rowOff>
    </xdr:from>
    <xdr:ext cx="469744" cy="259045"/>
    <xdr:sp macro="" textlink="">
      <xdr:nvSpPr>
        <xdr:cNvPr id="111" name="【道路】&#10;一人当たり延長平均値テキスト"/>
        <xdr:cNvSpPr txBox="1"/>
      </xdr:nvSpPr>
      <xdr:spPr>
        <a:xfrm>
          <a:off x="10515600" y="6362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167208</xdr:rowOff>
    </xdr:from>
    <xdr:to>
      <xdr:col>55</xdr:col>
      <xdr:colOff>50800</xdr:colOff>
      <xdr:row>38</xdr:row>
      <xdr:rowOff>97358</xdr:rowOff>
    </xdr:to>
    <xdr:sp macro="" textlink="">
      <xdr:nvSpPr>
        <xdr:cNvPr id="112" name="フローチャート: 判断 111"/>
        <xdr:cNvSpPr/>
      </xdr:nvSpPr>
      <xdr:spPr>
        <a:xfrm>
          <a:off x="10426700" y="651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11761</xdr:rowOff>
    </xdr:from>
    <xdr:to>
      <xdr:col>50</xdr:col>
      <xdr:colOff>165100</xdr:colOff>
      <xdr:row>38</xdr:row>
      <xdr:rowOff>113361</xdr:rowOff>
    </xdr:to>
    <xdr:sp macro="" textlink="">
      <xdr:nvSpPr>
        <xdr:cNvPr id="113" name="フローチャート: 判断 112"/>
        <xdr:cNvSpPr/>
      </xdr:nvSpPr>
      <xdr:spPr>
        <a:xfrm>
          <a:off x="9588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125450</xdr:rowOff>
    </xdr:from>
    <xdr:to>
      <xdr:col>46</xdr:col>
      <xdr:colOff>38100</xdr:colOff>
      <xdr:row>38</xdr:row>
      <xdr:rowOff>55600</xdr:rowOff>
    </xdr:to>
    <xdr:sp macro="" textlink="">
      <xdr:nvSpPr>
        <xdr:cNvPr id="114" name="フローチャート: 判断 113"/>
        <xdr:cNvSpPr/>
      </xdr:nvSpPr>
      <xdr:spPr>
        <a:xfrm>
          <a:off x="8699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5055</xdr:rowOff>
    </xdr:from>
    <xdr:to>
      <xdr:col>41</xdr:col>
      <xdr:colOff>101600</xdr:colOff>
      <xdr:row>38</xdr:row>
      <xdr:rowOff>106655</xdr:rowOff>
    </xdr:to>
    <xdr:sp macro="" textlink="">
      <xdr:nvSpPr>
        <xdr:cNvPr id="115" name="フローチャート: 判断 114"/>
        <xdr:cNvSpPr/>
      </xdr:nvSpPr>
      <xdr:spPr>
        <a:xfrm>
          <a:off x="7810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26619</xdr:rowOff>
    </xdr:from>
    <xdr:to>
      <xdr:col>55</xdr:col>
      <xdr:colOff>50800</xdr:colOff>
      <xdr:row>41</xdr:row>
      <xdr:rowOff>128219</xdr:rowOff>
    </xdr:to>
    <xdr:sp macro="" textlink="">
      <xdr:nvSpPr>
        <xdr:cNvPr id="121" name="楕円 120"/>
        <xdr:cNvSpPr/>
      </xdr:nvSpPr>
      <xdr:spPr>
        <a:xfrm>
          <a:off x="10426700" y="705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112996</xdr:rowOff>
    </xdr:from>
    <xdr:ext cx="469744" cy="259045"/>
    <xdr:sp macro="" textlink="">
      <xdr:nvSpPr>
        <xdr:cNvPr id="122" name="【道路】&#10;一人当たり延長該当値テキスト"/>
        <xdr:cNvSpPr txBox="1"/>
      </xdr:nvSpPr>
      <xdr:spPr>
        <a:xfrm>
          <a:off x="10515600" y="697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28448</xdr:rowOff>
    </xdr:from>
    <xdr:to>
      <xdr:col>50</xdr:col>
      <xdr:colOff>165100</xdr:colOff>
      <xdr:row>41</xdr:row>
      <xdr:rowOff>130048</xdr:rowOff>
    </xdr:to>
    <xdr:sp macro="" textlink="">
      <xdr:nvSpPr>
        <xdr:cNvPr id="123" name="楕円 122"/>
        <xdr:cNvSpPr/>
      </xdr:nvSpPr>
      <xdr:spPr>
        <a:xfrm>
          <a:off x="9588500" y="705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77419</xdr:rowOff>
    </xdr:from>
    <xdr:to>
      <xdr:col>55</xdr:col>
      <xdr:colOff>0</xdr:colOff>
      <xdr:row>41</xdr:row>
      <xdr:rowOff>79248</xdr:rowOff>
    </xdr:to>
    <xdr:cxnSp macro="">
      <xdr:nvCxnSpPr>
        <xdr:cNvPr id="124" name="直線コネクタ 123"/>
        <xdr:cNvCxnSpPr/>
      </xdr:nvCxnSpPr>
      <xdr:spPr>
        <a:xfrm flipV="1">
          <a:off x="9639300" y="7106869"/>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29439</xdr:rowOff>
    </xdr:from>
    <xdr:to>
      <xdr:col>46</xdr:col>
      <xdr:colOff>38100</xdr:colOff>
      <xdr:row>41</xdr:row>
      <xdr:rowOff>131039</xdr:rowOff>
    </xdr:to>
    <xdr:sp macro="" textlink="">
      <xdr:nvSpPr>
        <xdr:cNvPr id="125" name="楕円 124"/>
        <xdr:cNvSpPr/>
      </xdr:nvSpPr>
      <xdr:spPr>
        <a:xfrm>
          <a:off x="8699500" y="705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79248</xdr:rowOff>
    </xdr:from>
    <xdr:to>
      <xdr:col>50</xdr:col>
      <xdr:colOff>114300</xdr:colOff>
      <xdr:row>41</xdr:row>
      <xdr:rowOff>80239</xdr:rowOff>
    </xdr:to>
    <xdr:cxnSp macro="">
      <xdr:nvCxnSpPr>
        <xdr:cNvPr id="126" name="直線コネクタ 125"/>
        <xdr:cNvCxnSpPr/>
      </xdr:nvCxnSpPr>
      <xdr:spPr>
        <a:xfrm flipV="1">
          <a:off x="8750300" y="7108698"/>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30582</xdr:rowOff>
    </xdr:from>
    <xdr:to>
      <xdr:col>41</xdr:col>
      <xdr:colOff>101600</xdr:colOff>
      <xdr:row>41</xdr:row>
      <xdr:rowOff>132182</xdr:rowOff>
    </xdr:to>
    <xdr:sp macro="" textlink="">
      <xdr:nvSpPr>
        <xdr:cNvPr id="127" name="楕円 126"/>
        <xdr:cNvSpPr/>
      </xdr:nvSpPr>
      <xdr:spPr>
        <a:xfrm>
          <a:off x="7810500" y="706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80239</xdr:rowOff>
    </xdr:from>
    <xdr:to>
      <xdr:col>45</xdr:col>
      <xdr:colOff>177800</xdr:colOff>
      <xdr:row>41</xdr:row>
      <xdr:rowOff>81382</xdr:rowOff>
    </xdr:to>
    <xdr:cxnSp macro="">
      <xdr:nvCxnSpPr>
        <xdr:cNvPr id="128" name="直線コネクタ 127"/>
        <xdr:cNvCxnSpPr/>
      </xdr:nvCxnSpPr>
      <xdr:spPr>
        <a:xfrm flipV="1">
          <a:off x="7861300" y="710968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129887</xdr:rowOff>
    </xdr:from>
    <xdr:ext cx="469744" cy="259045"/>
    <xdr:sp macro="" textlink="">
      <xdr:nvSpPr>
        <xdr:cNvPr id="129" name="n_1aveValue【道路】&#10;一人当たり延長"/>
        <xdr:cNvSpPr txBox="1"/>
      </xdr:nvSpPr>
      <xdr:spPr>
        <a:xfrm>
          <a:off x="9391727" y="630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72127</xdr:rowOff>
    </xdr:from>
    <xdr:ext cx="469744" cy="259045"/>
    <xdr:sp macro="" textlink="">
      <xdr:nvSpPr>
        <xdr:cNvPr id="130" name="n_2aveValue【道路】&#10;一人当たり延長"/>
        <xdr:cNvSpPr txBox="1"/>
      </xdr:nvSpPr>
      <xdr:spPr>
        <a:xfrm>
          <a:off x="85154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123182</xdr:rowOff>
    </xdr:from>
    <xdr:ext cx="469744" cy="259045"/>
    <xdr:sp macro="" textlink="">
      <xdr:nvSpPr>
        <xdr:cNvPr id="131" name="n_3aveValue【道路】&#10;一人当たり延長"/>
        <xdr:cNvSpPr txBox="1"/>
      </xdr:nvSpPr>
      <xdr:spPr>
        <a:xfrm>
          <a:off x="76264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121175</xdr:rowOff>
    </xdr:from>
    <xdr:ext cx="469744" cy="259045"/>
    <xdr:sp macro="" textlink="">
      <xdr:nvSpPr>
        <xdr:cNvPr id="132" name="n_1mainValue【道路】&#10;一人当たり延長"/>
        <xdr:cNvSpPr txBox="1"/>
      </xdr:nvSpPr>
      <xdr:spPr>
        <a:xfrm>
          <a:off x="9391727"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122166</xdr:rowOff>
    </xdr:from>
    <xdr:ext cx="469744" cy="259045"/>
    <xdr:sp macro="" textlink="">
      <xdr:nvSpPr>
        <xdr:cNvPr id="133" name="n_2mainValue【道路】&#10;一人当たり延長"/>
        <xdr:cNvSpPr txBox="1"/>
      </xdr:nvSpPr>
      <xdr:spPr>
        <a:xfrm>
          <a:off x="8515427" y="715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123309</xdr:rowOff>
    </xdr:from>
    <xdr:ext cx="469744" cy="259045"/>
    <xdr:sp macro="" textlink="">
      <xdr:nvSpPr>
        <xdr:cNvPr id="134" name="n_3mainValue【道路】&#10;一人当たり延長"/>
        <xdr:cNvSpPr txBox="1"/>
      </xdr:nvSpPr>
      <xdr:spPr>
        <a:xfrm>
          <a:off x="7626427" y="715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5" name="テキスト ボックス 14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5" name="テキスト ボックス 15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7" name="テキスト ボックス 15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53340</xdr:rowOff>
    </xdr:from>
    <xdr:to>
      <xdr:col>24</xdr:col>
      <xdr:colOff>62865</xdr:colOff>
      <xdr:row>64</xdr:row>
      <xdr:rowOff>110490</xdr:rowOff>
    </xdr:to>
    <xdr:cxnSp macro="">
      <xdr:nvCxnSpPr>
        <xdr:cNvPr id="159" name="直線コネクタ 158"/>
        <xdr:cNvCxnSpPr/>
      </xdr:nvCxnSpPr>
      <xdr:spPr>
        <a:xfrm flipV="1">
          <a:off x="4634865" y="948309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60" name="【橋りょう・トンネル】&#10;有形固定資産減価償却率最小値テキスト"/>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61" name="直線コネクタ 160"/>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xdr:rowOff>
    </xdr:from>
    <xdr:ext cx="405111" cy="259045"/>
    <xdr:sp macro="" textlink="">
      <xdr:nvSpPr>
        <xdr:cNvPr id="162" name="【橋りょう・トンネル】&#10;有形固定資産減価償却率最大値テキスト"/>
        <xdr:cNvSpPr txBox="1"/>
      </xdr:nvSpPr>
      <xdr:spPr>
        <a:xfrm>
          <a:off x="4673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53340</xdr:rowOff>
    </xdr:from>
    <xdr:to>
      <xdr:col>24</xdr:col>
      <xdr:colOff>152400</xdr:colOff>
      <xdr:row>55</xdr:row>
      <xdr:rowOff>53340</xdr:rowOff>
    </xdr:to>
    <xdr:cxnSp macro="">
      <xdr:nvCxnSpPr>
        <xdr:cNvPr id="163" name="直線コネクタ 162"/>
        <xdr:cNvCxnSpPr/>
      </xdr:nvCxnSpPr>
      <xdr:spPr>
        <a:xfrm>
          <a:off x="4546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143527</xdr:rowOff>
    </xdr:from>
    <xdr:ext cx="405111" cy="259045"/>
    <xdr:sp macro="" textlink="">
      <xdr:nvSpPr>
        <xdr:cNvPr id="164" name="【橋りょう・トンネル】&#10;有形固定資産減価償却率平均値テキスト"/>
        <xdr:cNvSpPr txBox="1"/>
      </xdr:nvSpPr>
      <xdr:spPr>
        <a:xfrm>
          <a:off x="4673600" y="1008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65" name="フローチャート: 判断 164"/>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66" name="フローチャート: 判断 165"/>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xdr:rowOff>
    </xdr:from>
    <xdr:to>
      <xdr:col>15</xdr:col>
      <xdr:colOff>101600</xdr:colOff>
      <xdr:row>60</xdr:row>
      <xdr:rowOff>107950</xdr:rowOff>
    </xdr:to>
    <xdr:sp macro="" textlink="">
      <xdr:nvSpPr>
        <xdr:cNvPr id="167" name="フローチャート: 判断 166"/>
        <xdr:cNvSpPr/>
      </xdr:nvSpPr>
      <xdr:spPr>
        <a:xfrm>
          <a:off x="2857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55880</xdr:rowOff>
    </xdr:from>
    <xdr:to>
      <xdr:col>10</xdr:col>
      <xdr:colOff>165100</xdr:colOff>
      <xdr:row>61</xdr:row>
      <xdr:rowOff>157480</xdr:rowOff>
    </xdr:to>
    <xdr:sp macro="" textlink="">
      <xdr:nvSpPr>
        <xdr:cNvPr id="168" name="フローチャート: 判断 167"/>
        <xdr:cNvSpPr/>
      </xdr:nvSpPr>
      <xdr:spPr>
        <a:xfrm>
          <a:off x="19685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25400</xdr:rowOff>
    </xdr:from>
    <xdr:to>
      <xdr:col>24</xdr:col>
      <xdr:colOff>114300</xdr:colOff>
      <xdr:row>62</xdr:row>
      <xdr:rowOff>127000</xdr:rowOff>
    </xdr:to>
    <xdr:sp macro="" textlink="">
      <xdr:nvSpPr>
        <xdr:cNvPr id="174" name="楕円 173"/>
        <xdr:cNvSpPr/>
      </xdr:nvSpPr>
      <xdr:spPr>
        <a:xfrm>
          <a:off x="45847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3827</xdr:rowOff>
    </xdr:from>
    <xdr:ext cx="405111" cy="259045"/>
    <xdr:sp macro="" textlink="">
      <xdr:nvSpPr>
        <xdr:cNvPr id="175" name="【橋りょう・トンネル】&#10;有形固定資産減価償却率該当値テキスト"/>
        <xdr:cNvSpPr txBox="1"/>
      </xdr:nvSpPr>
      <xdr:spPr>
        <a:xfrm>
          <a:off x="4673600"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48260</xdr:rowOff>
    </xdr:from>
    <xdr:to>
      <xdr:col>20</xdr:col>
      <xdr:colOff>38100</xdr:colOff>
      <xdr:row>60</xdr:row>
      <xdr:rowOff>149860</xdr:rowOff>
    </xdr:to>
    <xdr:sp macro="" textlink="">
      <xdr:nvSpPr>
        <xdr:cNvPr id="176" name="楕円 175"/>
        <xdr:cNvSpPr/>
      </xdr:nvSpPr>
      <xdr:spPr>
        <a:xfrm>
          <a:off x="3746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99060</xdr:rowOff>
    </xdr:from>
    <xdr:to>
      <xdr:col>24</xdr:col>
      <xdr:colOff>63500</xdr:colOff>
      <xdr:row>62</xdr:row>
      <xdr:rowOff>76200</xdr:rowOff>
    </xdr:to>
    <xdr:cxnSp macro="">
      <xdr:nvCxnSpPr>
        <xdr:cNvPr id="177" name="直線コネクタ 176"/>
        <xdr:cNvCxnSpPr/>
      </xdr:nvCxnSpPr>
      <xdr:spPr>
        <a:xfrm>
          <a:off x="3797300" y="10386060"/>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128287</xdr:rowOff>
    </xdr:from>
    <xdr:ext cx="405111" cy="259045"/>
    <xdr:sp macro="" textlink="">
      <xdr:nvSpPr>
        <xdr:cNvPr id="178" name="n_1aveValue【橋りょう・トンネル】&#10;有形固定資産減価償却率"/>
        <xdr:cNvSpPr txBox="1"/>
      </xdr:nvSpPr>
      <xdr:spPr>
        <a:xfrm>
          <a:off x="35820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124477</xdr:rowOff>
    </xdr:from>
    <xdr:ext cx="405111" cy="259045"/>
    <xdr:sp macro="" textlink="">
      <xdr:nvSpPr>
        <xdr:cNvPr id="179" name="n_2aveValue【橋りょう・トンネル】&#10;有形固定資産減価償却率"/>
        <xdr:cNvSpPr txBox="1"/>
      </xdr:nvSpPr>
      <xdr:spPr>
        <a:xfrm>
          <a:off x="2705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2557</xdr:rowOff>
    </xdr:from>
    <xdr:ext cx="405111" cy="259045"/>
    <xdr:sp macro="" textlink="">
      <xdr:nvSpPr>
        <xdr:cNvPr id="180" name="n_3aveValue【橋りょう・トンネル】&#10;有形固定資産減価償却率"/>
        <xdr:cNvSpPr txBox="1"/>
      </xdr:nvSpPr>
      <xdr:spPr>
        <a:xfrm>
          <a:off x="1816744" y="1028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140987</xdr:rowOff>
    </xdr:from>
    <xdr:ext cx="405111" cy="259045"/>
    <xdr:sp macro="" textlink="">
      <xdr:nvSpPr>
        <xdr:cNvPr id="181" name="n_1mainValue【橋りょう・トンネル】&#10;有形固定資産減価償却率"/>
        <xdr:cNvSpPr txBox="1"/>
      </xdr:nvSpPr>
      <xdr:spPr>
        <a:xfrm>
          <a:off x="35820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2" name="直線コネクタ 19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3" name="テキスト ボックス 192"/>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4" name="直線コネクタ 19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5" name="テキスト ボックス 194"/>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6" name="直線コネクタ 19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7" name="テキスト ボックス 196"/>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8" name="直線コネクタ 19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9" name="テキスト ボックス 198"/>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0" name="直線コネクタ 19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01" name="テキスト ボックス 200"/>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2" name="直線コネクタ 20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03" name="テキスト ボックス 202"/>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5" name="テキスト ボックス 20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113353</xdr:rowOff>
    </xdr:from>
    <xdr:to>
      <xdr:col>54</xdr:col>
      <xdr:colOff>189865</xdr:colOff>
      <xdr:row>64</xdr:row>
      <xdr:rowOff>68642</xdr:rowOff>
    </xdr:to>
    <xdr:cxnSp macro="">
      <xdr:nvCxnSpPr>
        <xdr:cNvPr id="207" name="直線コネクタ 206"/>
        <xdr:cNvCxnSpPr/>
      </xdr:nvCxnSpPr>
      <xdr:spPr>
        <a:xfrm flipV="1">
          <a:off x="10476865" y="9543103"/>
          <a:ext cx="0" cy="1498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72469</xdr:rowOff>
    </xdr:from>
    <xdr:ext cx="534377" cy="259045"/>
    <xdr:sp macro="" textlink="">
      <xdr:nvSpPr>
        <xdr:cNvPr id="208" name="【橋りょう・トンネル】&#10;一人当たり有形固定資産（償却資産）額最小値テキスト"/>
        <xdr:cNvSpPr txBox="1"/>
      </xdr:nvSpPr>
      <xdr:spPr>
        <a:xfrm>
          <a:off x="10515600" y="1104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68642</xdr:rowOff>
    </xdr:from>
    <xdr:to>
      <xdr:col>55</xdr:col>
      <xdr:colOff>88900</xdr:colOff>
      <xdr:row>64</xdr:row>
      <xdr:rowOff>68642</xdr:rowOff>
    </xdr:to>
    <xdr:cxnSp macro="">
      <xdr:nvCxnSpPr>
        <xdr:cNvPr id="209" name="直線コネクタ 208"/>
        <xdr:cNvCxnSpPr/>
      </xdr:nvCxnSpPr>
      <xdr:spPr>
        <a:xfrm>
          <a:off x="10388600" y="1104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60030</xdr:rowOff>
    </xdr:from>
    <xdr:ext cx="599010" cy="259045"/>
    <xdr:sp macro="" textlink="">
      <xdr:nvSpPr>
        <xdr:cNvPr id="210" name="【橋りょう・トンネル】&#10;一人当たり有形固定資産（償却資産）額最大値テキスト"/>
        <xdr:cNvSpPr txBox="1"/>
      </xdr:nvSpPr>
      <xdr:spPr>
        <a:xfrm>
          <a:off x="10515600" y="931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477,790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113353</xdr:rowOff>
    </xdr:from>
    <xdr:to>
      <xdr:col>55</xdr:col>
      <xdr:colOff>88900</xdr:colOff>
      <xdr:row>55</xdr:row>
      <xdr:rowOff>113353</xdr:rowOff>
    </xdr:to>
    <xdr:cxnSp macro="">
      <xdr:nvCxnSpPr>
        <xdr:cNvPr id="211" name="直線コネクタ 210"/>
        <xdr:cNvCxnSpPr/>
      </xdr:nvCxnSpPr>
      <xdr:spPr>
        <a:xfrm>
          <a:off x="10388600" y="954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153246</xdr:rowOff>
    </xdr:from>
    <xdr:ext cx="599010" cy="259045"/>
    <xdr:sp macro="" textlink="">
      <xdr:nvSpPr>
        <xdr:cNvPr id="212" name="【橋りょう・トンネル】&#10;一人当たり有形固定資産（償却資産）額平均値テキスト"/>
        <xdr:cNvSpPr txBox="1"/>
      </xdr:nvSpPr>
      <xdr:spPr>
        <a:xfrm>
          <a:off x="10515600" y="104402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142,024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130369</xdr:rowOff>
    </xdr:from>
    <xdr:to>
      <xdr:col>55</xdr:col>
      <xdr:colOff>50800</xdr:colOff>
      <xdr:row>62</xdr:row>
      <xdr:rowOff>60519</xdr:rowOff>
    </xdr:to>
    <xdr:sp macro="" textlink="">
      <xdr:nvSpPr>
        <xdr:cNvPr id="213" name="フローチャート: 判断 212"/>
        <xdr:cNvSpPr/>
      </xdr:nvSpPr>
      <xdr:spPr>
        <a:xfrm>
          <a:off x="10426700" y="1058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147955</xdr:rowOff>
    </xdr:from>
    <xdr:to>
      <xdr:col>50</xdr:col>
      <xdr:colOff>165100</xdr:colOff>
      <xdr:row>62</xdr:row>
      <xdr:rowOff>78105</xdr:rowOff>
    </xdr:to>
    <xdr:sp macro="" textlink="">
      <xdr:nvSpPr>
        <xdr:cNvPr id="214" name="フローチャート: 判断 213"/>
        <xdr:cNvSpPr/>
      </xdr:nvSpPr>
      <xdr:spPr>
        <a:xfrm>
          <a:off x="9588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164319</xdr:rowOff>
    </xdr:from>
    <xdr:to>
      <xdr:col>46</xdr:col>
      <xdr:colOff>38100</xdr:colOff>
      <xdr:row>62</xdr:row>
      <xdr:rowOff>94469</xdr:rowOff>
    </xdr:to>
    <xdr:sp macro="" textlink="">
      <xdr:nvSpPr>
        <xdr:cNvPr id="215" name="フローチャート: 判断 214"/>
        <xdr:cNvSpPr/>
      </xdr:nvSpPr>
      <xdr:spPr>
        <a:xfrm>
          <a:off x="8699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20269</xdr:rowOff>
    </xdr:from>
    <xdr:to>
      <xdr:col>41</xdr:col>
      <xdr:colOff>101600</xdr:colOff>
      <xdr:row>62</xdr:row>
      <xdr:rowOff>121869</xdr:rowOff>
    </xdr:to>
    <xdr:sp macro="" textlink="">
      <xdr:nvSpPr>
        <xdr:cNvPr id="216" name="フローチャート: 判断 215"/>
        <xdr:cNvSpPr/>
      </xdr:nvSpPr>
      <xdr:spPr>
        <a:xfrm>
          <a:off x="7810500" y="106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87301</xdr:rowOff>
    </xdr:from>
    <xdr:to>
      <xdr:col>55</xdr:col>
      <xdr:colOff>50800</xdr:colOff>
      <xdr:row>64</xdr:row>
      <xdr:rowOff>17451</xdr:rowOff>
    </xdr:to>
    <xdr:sp macro="" textlink="">
      <xdr:nvSpPr>
        <xdr:cNvPr id="222" name="楕円 221"/>
        <xdr:cNvSpPr/>
      </xdr:nvSpPr>
      <xdr:spPr>
        <a:xfrm>
          <a:off x="10426700" y="1088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2228</xdr:rowOff>
    </xdr:from>
    <xdr:ext cx="534377" cy="259045"/>
    <xdr:sp macro="" textlink="">
      <xdr:nvSpPr>
        <xdr:cNvPr id="223" name="【橋りょう・トンネル】&#10;一人当たり有形固定資産（償却資産）額該当値テキスト"/>
        <xdr:cNvSpPr txBox="1"/>
      </xdr:nvSpPr>
      <xdr:spPr>
        <a:xfrm>
          <a:off x="10515600" y="1080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50,212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116411</xdr:rowOff>
    </xdr:from>
    <xdr:to>
      <xdr:col>50</xdr:col>
      <xdr:colOff>165100</xdr:colOff>
      <xdr:row>64</xdr:row>
      <xdr:rowOff>46561</xdr:rowOff>
    </xdr:to>
    <xdr:sp macro="" textlink="">
      <xdr:nvSpPr>
        <xdr:cNvPr id="224" name="楕円 223"/>
        <xdr:cNvSpPr/>
      </xdr:nvSpPr>
      <xdr:spPr>
        <a:xfrm>
          <a:off x="9588500" y="1091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138101</xdr:rowOff>
    </xdr:from>
    <xdr:to>
      <xdr:col>55</xdr:col>
      <xdr:colOff>0</xdr:colOff>
      <xdr:row>63</xdr:row>
      <xdr:rowOff>167211</xdr:rowOff>
    </xdr:to>
    <xdr:cxnSp macro="">
      <xdr:nvCxnSpPr>
        <xdr:cNvPr id="225" name="直線コネクタ 224"/>
        <xdr:cNvCxnSpPr/>
      </xdr:nvCxnSpPr>
      <xdr:spPr>
        <a:xfrm flipV="1">
          <a:off x="9639300" y="10939451"/>
          <a:ext cx="838200" cy="2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94632</xdr:rowOff>
    </xdr:from>
    <xdr:ext cx="599010" cy="259045"/>
    <xdr:sp macro="" textlink="">
      <xdr:nvSpPr>
        <xdr:cNvPr id="226" name="n_1aveValue【橋りょう・トンネル】&#10;一人当たり有形固定資産（償却資産）額"/>
        <xdr:cNvSpPr txBox="1"/>
      </xdr:nvSpPr>
      <xdr:spPr>
        <a:xfrm>
          <a:off x="9327095" y="1038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110996</xdr:rowOff>
    </xdr:from>
    <xdr:ext cx="599010" cy="259045"/>
    <xdr:sp macro="" textlink="">
      <xdr:nvSpPr>
        <xdr:cNvPr id="227" name="n_2aveValue【橋りょう・トンネル】&#10;一人当たり有形固定資産（償却資産）額"/>
        <xdr:cNvSpPr txBox="1"/>
      </xdr:nvSpPr>
      <xdr:spPr>
        <a:xfrm>
          <a:off x="8450795" y="1039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138396</xdr:rowOff>
    </xdr:from>
    <xdr:ext cx="599010" cy="259045"/>
    <xdr:sp macro="" textlink="">
      <xdr:nvSpPr>
        <xdr:cNvPr id="228" name="n_3aveValue【橋りょう・トンネル】&#10;一人当たり有形固定資産（償却資産）額"/>
        <xdr:cNvSpPr txBox="1"/>
      </xdr:nvSpPr>
      <xdr:spPr>
        <a:xfrm>
          <a:off x="7561795" y="1042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37688</xdr:rowOff>
    </xdr:from>
    <xdr:ext cx="534377" cy="259045"/>
    <xdr:sp macro="" textlink="">
      <xdr:nvSpPr>
        <xdr:cNvPr id="229" name="n_1mainValue【橋りょう・トンネル】&#10;一人当たり有形固定資産（償却資産）額"/>
        <xdr:cNvSpPr txBox="1"/>
      </xdr:nvSpPr>
      <xdr:spPr>
        <a:xfrm>
          <a:off x="9359411" y="1101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41,298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87</xdr:row>
      <xdr:rowOff>9525</xdr:rowOff>
    </xdr:to>
    <xdr:cxnSp macro="">
      <xdr:nvCxnSpPr>
        <xdr:cNvPr id="254" name="直線コネクタ 253"/>
        <xdr:cNvCxnSpPr/>
      </xdr:nvCxnSpPr>
      <xdr:spPr>
        <a:xfrm flipV="1">
          <a:off x="4634865" y="13542645"/>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13352</xdr:rowOff>
    </xdr:from>
    <xdr:ext cx="405111" cy="259045"/>
    <xdr:sp macro="" textlink="">
      <xdr:nvSpPr>
        <xdr:cNvPr id="255" name="【公営住宅】&#10;有形固定資産減価償却率最小値テキスト"/>
        <xdr:cNvSpPr txBox="1"/>
      </xdr:nvSpPr>
      <xdr:spPr>
        <a:xfrm>
          <a:off x="4673600" y="1492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9525</xdr:rowOff>
    </xdr:from>
    <xdr:to>
      <xdr:col>24</xdr:col>
      <xdr:colOff>152400</xdr:colOff>
      <xdr:row>87</xdr:row>
      <xdr:rowOff>9525</xdr:rowOff>
    </xdr:to>
    <xdr:cxnSp macro="">
      <xdr:nvCxnSpPr>
        <xdr:cNvPr id="256" name="直線コネクタ 255"/>
        <xdr:cNvCxnSpPr/>
      </xdr:nvCxnSpPr>
      <xdr:spPr>
        <a:xfrm>
          <a:off x="4546600" y="1492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57"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58" name="直線コネクタ 257"/>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126382</xdr:rowOff>
    </xdr:from>
    <xdr:ext cx="405111" cy="259045"/>
    <xdr:sp macro="" textlink="">
      <xdr:nvSpPr>
        <xdr:cNvPr id="259" name="【公営住宅】&#10;有形固定資産減価償却率平均値テキスト"/>
        <xdr:cNvSpPr txBox="1"/>
      </xdr:nvSpPr>
      <xdr:spPr>
        <a:xfrm>
          <a:off x="4673600" y="13670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103505</xdr:rowOff>
    </xdr:from>
    <xdr:to>
      <xdr:col>24</xdr:col>
      <xdr:colOff>114300</xdr:colOff>
      <xdr:row>81</xdr:row>
      <xdr:rowOff>33655</xdr:rowOff>
    </xdr:to>
    <xdr:sp macro="" textlink="">
      <xdr:nvSpPr>
        <xdr:cNvPr id="260" name="フローチャート: 判断 259"/>
        <xdr:cNvSpPr/>
      </xdr:nvSpPr>
      <xdr:spPr>
        <a:xfrm>
          <a:off x="45847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107314</xdr:rowOff>
    </xdr:from>
    <xdr:to>
      <xdr:col>20</xdr:col>
      <xdr:colOff>38100</xdr:colOff>
      <xdr:row>81</xdr:row>
      <xdr:rowOff>37464</xdr:rowOff>
    </xdr:to>
    <xdr:sp macro="" textlink="">
      <xdr:nvSpPr>
        <xdr:cNvPr id="261" name="フローチャート: 判断 260"/>
        <xdr:cNvSpPr/>
      </xdr:nvSpPr>
      <xdr:spPr>
        <a:xfrm>
          <a:off x="3746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62" name="フローチャート: 判断 261"/>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132080</xdr:rowOff>
    </xdr:from>
    <xdr:to>
      <xdr:col>10</xdr:col>
      <xdr:colOff>165100</xdr:colOff>
      <xdr:row>81</xdr:row>
      <xdr:rowOff>62230</xdr:rowOff>
    </xdr:to>
    <xdr:sp macro="" textlink="">
      <xdr:nvSpPr>
        <xdr:cNvPr id="263" name="フローチャート: 判断 262"/>
        <xdr:cNvSpPr/>
      </xdr:nvSpPr>
      <xdr:spPr>
        <a:xfrm>
          <a:off x="1968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139700</xdr:rowOff>
    </xdr:from>
    <xdr:to>
      <xdr:col>24</xdr:col>
      <xdr:colOff>114300</xdr:colOff>
      <xdr:row>81</xdr:row>
      <xdr:rowOff>69850</xdr:rowOff>
    </xdr:to>
    <xdr:sp macro="" textlink="">
      <xdr:nvSpPr>
        <xdr:cNvPr id="269" name="楕円 268"/>
        <xdr:cNvSpPr/>
      </xdr:nvSpPr>
      <xdr:spPr>
        <a:xfrm>
          <a:off x="45847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118127</xdr:rowOff>
    </xdr:from>
    <xdr:ext cx="405111" cy="259045"/>
    <xdr:sp macro="" textlink="">
      <xdr:nvSpPr>
        <xdr:cNvPr id="270" name="【公営住宅】&#10;有形固定資産減価償却率該当値テキスト"/>
        <xdr:cNvSpPr txBox="1"/>
      </xdr:nvSpPr>
      <xdr:spPr>
        <a:xfrm>
          <a:off x="4673600" y="1383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149225</xdr:rowOff>
    </xdr:from>
    <xdr:to>
      <xdr:col>20</xdr:col>
      <xdr:colOff>38100</xdr:colOff>
      <xdr:row>81</xdr:row>
      <xdr:rowOff>79375</xdr:rowOff>
    </xdr:to>
    <xdr:sp macro="" textlink="">
      <xdr:nvSpPr>
        <xdr:cNvPr id="271" name="楕円 270"/>
        <xdr:cNvSpPr/>
      </xdr:nvSpPr>
      <xdr:spPr>
        <a:xfrm>
          <a:off x="3746500" y="1386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19050</xdr:rowOff>
    </xdr:from>
    <xdr:to>
      <xdr:col>24</xdr:col>
      <xdr:colOff>63500</xdr:colOff>
      <xdr:row>81</xdr:row>
      <xdr:rowOff>28575</xdr:rowOff>
    </xdr:to>
    <xdr:cxnSp macro="">
      <xdr:nvCxnSpPr>
        <xdr:cNvPr id="272" name="直線コネクタ 271"/>
        <xdr:cNvCxnSpPr/>
      </xdr:nvCxnSpPr>
      <xdr:spPr>
        <a:xfrm flipV="1">
          <a:off x="3797300" y="139065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6350</xdr:rowOff>
    </xdr:from>
    <xdr:to>
      <xdr:col>15</xdr:col>
      <xdr:colOff>101600</xdr:colOff>
      <xdr:row>81</xdr:row>
      <xdr:rowOff>107950</xdr:rowOff>
    </xdr:to>
    <xdr:sp macro="" textlink="">
      <xdr:nvSpPr>
        <xdr:cNvPr id="273" name="楕円 272"/>
        <xdr:cNvSpPr/>
      </xdr:nvSpPr>
      <xdr:spPr>
        <a:xfrm>
          <a:off x="2857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28575</xdr:rowOff>
    </xdr:from>
    <xdr:to>
      <xdr:col>19</xdr:col>
      <xdr:colOff>177800</xdr:colOff>
      <xdr:row>81</xdr:row>
      <xdr:rowOff>57150</xdr:rowOff>
    </xdr:to>
    <xdr:cxnSp macro="">
      <xdr:nvCxnSpPr>
        <xdr:cNvPr id="274" name="直線コネクタ 273"/>
        <xdr:cNvCxnSpPr/>
      </xdr:nvCxnSpPr>
      <xdr:spPr>
        <a:xfrm flipV="1">
          <a:off x="2908300" y="139160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40639</xdr:rowOff>
    </xdr:from>
    <xdr:to>
      <xdr:col>10</xdr:col>
      <xdr:colOff>165100</xdr:colOff>
      <xdr:row>81</xdr:row>
      <xdr:rowOff>142239</xdr:rowOff>
    </xdr:to>
    <xdr:sp macro="" textlink="">
      <xdr:nvSpPr>
        <xdr:cNvPr id="275" name="楕円 274"/>
        <xdr:cNvSpPr/>
      </xdr:nvSpPr>
      <xdr:spPr>
        <a:xfrm>
          <a:off x="19685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57150</xdr:rowOff>
    </xdr:from>
    <xdr:to>
      <xdr:col>15</xdr:col>
      <xdr:colOff>50800</xdr:colOff>
      <xdr:row>81</xdr:row>
      <xdr:rowOff>91439</xdr:rowOff>
    </xdr:to>
    <xdr:cxnSp macro="">
      <xdr:nvCxnSpPr>
        <xdr:cNvPr id="276" name="直線コネクタ 275"/>
        <xdr:cNvCxnSpPr/>
      </xdr:nvCxnSpPr>
      <xdr:spPr>
        <a:xfrm flipV="1">
          <a:off x="2019300" y="139446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53991</xdr:rowOff>
    </xdr:from>
    <xdr:ext cx="405111" cy="259045"/>
    <xdr:sp macro="" textlink="">
      <xdr:nvSpPr>
        <xdr:cNvPr id="277" name="n_1aveValue【公営住宅】&#10;有形固定資産減価償却率"/>
        <xdr:cNvSpPr txBox="1"/>
      </xdr:nvSpPr>
      <xdr:spPr>
        <a:xfrm>
          <a:off x="35820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278" name="n_2aveValue【公営住宅】&#10;有形固定資産減価償却率"/>
        <xdr:cNvSpPr txBox="1"/>
      </xdr:nvSpPr>
      <xdr:spPr>
        <a:xfrm>
          <a:off x="2705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78757</xdr:rowOff>
    </xdr:from>
    <xdr:ext cx="405111" cy="259045"/>
    <xdr:sp macro="" textlink="">
      <xdr:nvSpPr>
        <xdr:cNvPr id="279" name="n_3aveValue【公営住宅】&#10;有形固定資産減価償却率"/>
        <xdr:cNvSpPr txBox="1"/>
      </xdr:nvSpPr>
      <xdr:spPr>
        <a:xfrm>
          <a:off x="18167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70502</xdr:rowOff>
    </xdr:from>
    <xdr:ext cx="405111" cy="259045"/>
    <xdr:sp macro="" textlink="">
      <xdr:nvSpPr>
        <xdr:cNvPr id="280" name="n_1mainValue【公営住宅】&#10;有形固定資産減価償却率"/>
        <xdr:cNvSpPr txBox="1"/>
      </xdr:nvSpPr>
      <xdr:spPr>
        <a:xfrm>
          <a:off x="3582044" y="1395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124477</xdr:rowOff>
    </xdr:from>
    <xdr:ext cx="405111" cy="259045"/>
    <xdr:sp macro="" textlink="">
      <xdr:nvSpPr>
        <xdr:cNvPr id="281" name="n_2mainValue【公営住宅】&#10;有形固定資産減価償却率"/>
        <xdr:cNvSpPr txBox="1"/>
      </xdr:nvSpPr>
      <xdr:spPr>
        <a:xfrm>
          <a:off x="2705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133366</xdr:rowOff>
    </xdr:from>
    <xdr:ext cx="405111" cy="259045"/>
    <xdr:sp macro="" textlink="">
      <xdr:nvSpPr>
        <xdr:cNvPr id="282" name="n_3mainValue【公営住宅】&#10;有形固定資産減価償却率"/>
        <xdr:cNvSpPr txBox="1"/>
      </xdr:nvSpPr>
      <xdr:spPr>
        <a:xfrm>
          <a:off x="1816744" y="1402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4" name="正方形/長方形 28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5" name="正方形/長方形 28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6" name="正方形/長方形 28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7" name="正方形/長方形 28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8" name="正方形/長方形 28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9" name="正方形/長方形 28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0" name="正方形/長方形 28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1" name="テキスト ボックス 29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2" name="直線コネクタ 29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93" name="直線コネクタ 29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4" name="テキスト ボックス 29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5" name="直線コネクタ 29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6" name="テキスト ボックス 29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7" name="直線コネクタ 29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8" name="テキスト ボックス 29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18669</xdr:rowOff>
    </xdr:from>
    <xdr:to>
      <xdr:col>54</xdr:col>
      <xdr:colOff>189865</xdr:colOff>
      <xdr:row>85</xdr:row>
      <xdr:rowOff>70104</xdr:rowOff>
    </xdr:to>
    <xdr:cxnSp macro="">
      <xdr:nvCxnSpPr>
        <xdr:cNvPr id="302" name="直線コネクタ 301"/>
        <xdr:cNvCxnSpPr/>
      </xdr:nvCxnSpPr>
      <xdr:spPr>
        <a:xfrm flipV="1">
          <a:off x="10476865" y="13391769"/>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73931</xdr:rowOff>
    </xdr:from>
    <xdr:ext cx="469744" cy="259045"/>
    <xdr:sp macro="" textlink="">
      <xdr:nvSpPr>
        <xdr:cNvPr id="303" name="【公営住宅】&#10;一人当たり面積最小値テキスト"/>
        <xdr:cNvSpPr txBox="1"/>
      </xdr:nvSpPr>
      <xdr:spPr>
        <a:xfrm>
          <a:off x="10515600" y="1464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70104</xdr:rowOff>
    </xdr:from>
    <xdr:to>
      <xdr:col>55</xdr:col>
      <xdr:colOff>88900</xdr:colOff>
      <xdr:row>85</xdr:row>
      <xdr:rowOff>70104</xdr:rowOff>
    </xdr:to>
    <xdr:cxnSp macro="">
      <xdr:nvCxnSpPr>
        <xdr:cNvPr id="304" name="直線コネクタ 303"/>
        <xdr:cNvCxnSpPr/>
      </xdr:nvCxnSpPr>
      <xdr:spPr>
        <a:xfrm>
          <a:off x="10388600" y="14643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136796</xdr:rowOff>
    </xdr:from>
    <xdr:ext cx="469744" cy="259045"/>
    <xdr:sp macro="" textlink="">
      <xdr:nvSpPr>
        <xdr:cNvPr id="305" name="【公営住宅】&#10;一人当たり面積最大値テキスト"/>
        <xdr:cNvSpPr txBox="1"/>
      </xdr:nvSpPr>
      <xdr:spPr>
        <a:xfrm>
          <a:off x="10515600" y="1316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18669</xdr:rowOff>
    </xdr:from>
    <xdr:to>
      <xdr:col>55</xdr:col>
      <xdr:colOff>88900</xdr:colOff>
      <xdr:row>78</xdr:row>
      <xdr:rowOff>18669</xdr:rowOff>
    </xdr:to>
    <xdr:cxnSp macro="">
      <xdr:nvCxnSpPr>
        <xdr:cNvPr id="306" name="直線コネクタ 305"/>
        <xdr:cNvCxnSpPr/>
      </xdr:nvCxnSpPr>
      <xdr:spPr>
        <a:xfrm>
          <a:off x="10388600" y="1339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114888</xdr:rowOff>
    </xdr:from>
    <xdr:ext cx="469744" cy="259045"/>
    <xdr:sp macro="" textlink="">
      <xdr:nvSpPr>
        <xdr:cNvPr id="307" name="【公営住宅】&#10;一人当たり面積平均値テキスト"/>
        <xdr:cNvSpPr txBox="1"/>
      </xdr:nvSpPr>
      <xdr:spPr>
        <a:xfrm>
          <a:off x="10515600" y="14345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136461</xdr:rowOff>
    </xdr:from>
    <xdr:to>
      <xdr:col>55</xdr:col>
      <xdr:colOff>50800</xdr:colOff>
      <xdr:row>84</xdr:row>
      <xdr:rowOff>66611</xdr:rowOff>
    </xdr:to>
    <xdr:sp macro="" textlink="">
      <xdr:nvSpPr>
        <xdr:cNvPr id="308" name="フローチャート: 判断 307"/>
        <xdr:cNvSpPr/>
      </xdr:nvSpPr>
      <xdr:spPr>
        <a:xfrm>
          <a:off x="10426700" y="1436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121602</xdr:rowOff>
    </xdr:from>
    <xdr:to>
      <xdr:col>50</xdr:col>
      <xdr:colOff>165100</xdr:colOff>
      <xdr:row>84</xdr:row>
      <xdr:rowOff>51752</xdr:rowOff>
    </xdr:to>
    <xdr:sp macro="" textlink="">
      <xdr:nvSpPr>
        <xdr:cNvPr id="309" name="フローチャート: 判断 308"/>
        <xdr:cNvSpPr/>
      </xdr:nvSpPr>
      <xdr:spPr>
        <a:xfrm>
          <a:off x="9588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51308</xdr:rowOff>
    </xdr:from>
    <xdr:to>
      <xdr:col>46</xdr:col>
      <xdr:colOff>38100</xdr:colOff>
      <xdr:row>83</xdr:row>
      <xdr:rowOff>152908</xdr:rowOff>
    </xdr:to>
    <xdr:sp macro="" textlink="">
      <xdr:nvSpPr>
        <xdr:cNvPr id="310" name="フローチャート: 判断 309"/>
        <xdr:cNvSpPr/>
      </xdr:nvSpPr>
      <xdr:spPr>
        <a:xfrm>
          <a:off x="8699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70738</xdr:rowOff>
    </xdr:from>
    <xdr:to>
      <xdr:col>41</xdr:col>
      <xdr:colOff>101600</xdr:colOff>
      <xdr:row>84</xdr:row>
      <xdr:rowOff>888</xdr:rowOff>
    </xdr:to>
    <xdr:sp macro="" textlink="">
      <xdr:nvSpPr>
        <xdr:cNvPr id="311" name="フローチャート: 判断 310"/>
        <xdr:cNvSpPr/>
      </xdr:nvSpPr>
      <xdr:spPr>
        <a:xfrm>
          <a:off x="7810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73597</xdr:rowOff>
    </xdr:from>
    <xdr:to>
      <xdr:col>55</xdr:col>
      <xdr:colOff>50800</xdr:colOff>
      <xdr:row>84</xdr:row>
      <xdr:rowOff>3747</xdr:rowOff>
    </xdr:to>
    <xdr:sp macro="" textlink="">
      <xdr:nvSpPr>
        <xdr:cNvPr id="317" name="楕円 316"/>
        <xdr:cNvSpPr/>
      </xdr:nvSpPr>
      <xdr:spPr>
        <a:xfrm>
          <a:off x="10426700" y="1430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96474</xdr:rowOff>
    </xdr:from>
    <xdr:ext cx="469744" cy="259045"/>
    <xdr:sp macro="" textlink="">
      <xdr:nvSpPr>
        <xdr:cNvPr id="318" name="【公営住宅】&#10;一人当たり面積該当値テキスト"/>
        <xdr:cNvSpPr txBox="1"/>
      </xdr:nvSpPr>
      <xdr:spPr>
        <a:xfrm>
          <a:off x="10515600" y="14155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113030</xdr:rowOff>
    </xdr:from>
    <xdr:to>
      <xdr:col>50</xdr:col>
      <xdr:colOff>165100</xdr:colOff>
      <xdr:row>84</xdr:row>
      <xdr:rowOff>43180</xdr:rowOff>
    </xdr:to>
    <xdr:sp macro="" textlink="">
      <xdr:nvSpPr>
        <xdr:cNvPr id="319" name="楕円 318"/>
        <xdr:cNvSpPr/>
      </xdr:nvSpPr>
      <xdr:spPr>
        <a:xfrm>
          <a:off x="9588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124397</xdr:rowOff>
    </xdr:from>
    <xdr:to>
      <xdr:col>55</xdr:col>
      <xdr:colOff>0</xdr:colOff>
      <xdr:row>83</xdr:row>
      <xdr:rowOff>163830</xdr:rowOff>
    </xdr:to>
    <xdr:cxnSp macro="">
      <xdr:nvCxnSpPr>
        <xdr:cNvPr id="320" name="直線コネクタ 319"/>
        <xdr:cNvCxnSpPr/>
      </xdr:nvCxnSpPr>
      <xdr:spPr>
        <a:xfrm flipV="1">
          <a:off x="9639300" y="14354747"/>
          <a:ext cx="8382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114745</xdr:rowOff>
    </xdr:from>
    <xdr:to>
      <xdr:col>46</xdr:col>
      <xdr:colOff>38100</xdr:colOff>
      <xdr:row>84</xdr:row>
      <xdr:rowOff>44895</xdr:rowOff>
    </xdr:to>
    <xdr:sp macro="" textlink="">
      <xdr:nvSpPr>
        <xdr:cNvPr id="321" name="楕円 320"/>
        <xdr:cNvSpPr/>
      </xdr:nvSpPr>
      <xdr:spPr>
        <a:xfrm>
          <a:off x="8699500" y="1434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163830</xdr:rowOff>
    </xdr:from>
    <xdr:to>
      <xdr:col>50</xdr:col>
      <xdr:colOff>114300</xdr:colOff>
      <xdr:row>83</xdr:row>
      <xdr:rowOff>165545</xdr:rowOff>
    </xdr:to>
    <xdr:cxnSp macro="">
      <xdr:nvCxnSpPr>
        <xdr:cNvPr id="322" name="直線コネクタ 321"/>
        <xdr:cNvCxnSpPr/>
      </xdr:nvCxnSpPr>
      <xdr:spPr>
        <a:xfrm flipV="1">
          <a:off x="8750300" y="14394180"/>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117030</xdr:rowOff>
    </xdr:from>
    <xdr:to>
      <xdr:col>41</xdr:col>
      <xdr:colOff>101600</xdr:colOff>
      <xdr:row>84</xdr:row>
      <xdr:rowOff>47180</xdr:rowOff>
    </xdr:to>
    <xdr:sp macro="" textlink="">
      <xdr:nvSpPr>
        <xdr:cNvPr id="323" name="楕円 322"/>
        <xdr:cNvSpPr/>
      </xdr:nvSpPr>
      <xdr:spPr>
        <a:xfrm>
          <a:off x="7810500" y="1434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165545</xdr:rowOff>
    </xdr:from>
    <xdr:to>
      <xdr:col>45</xdr:col>
      <xdr:colOff>177800</xdr:colOff>
      <xdr:row>83</xdr:row>
      <xdr:rowOff>167830</xdr:rowOff>
    </xdr:to>
    <xdr:cxnSp macro="">
      <xdr:nvCxnSpPr>
        <xdr:cNvPr id="324" name="直線コネクタ 323"/>
        <xdr:cNvCxnSpPr/>
      </xdr:nvCxnSpPr>
      <xdr:spPr>
        <a:xfrm flipV="1">
          <a:off x="7861300" y="1439589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42879</xdr:rowOff>
    </xdr:from>
    <xdr:ext cx="469744" cy="259045"/>
    <xdr:sp macro="" textlink="">
      <xdr:nvSpPr>
        <xdr:cNvPr id="325" name="n_1aveValue【公営住宅】&#10;一人当たり面積"/>
        <xdr:cNvSpPr txBox="1"/>
      </xdr:nvSpPr>
      <xdr:spPr>
        <a:xfrm>
          <a:off x="9391727" y="1444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169435</xdr:rowOff>
    </xdr:from>
    <xdr:ext cx="469744" cy="259045"/>
    <xdr:sp macro="" textlink="">
      <xdr:nvSpPr>
        <xdr:cNvPr id="326" name="n_2aveValue【公営住宅】&#10;一人当たり面積"/>
        <xdr:cNvSpPr txBox="1"/>
      </xdr:nvSpPr>
      <xdr:spPr>
        <a:xfrm>
          <a:off x="8515427" y="1405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17415</xdr:rowOff>
    </xdr:from>
    <xdr:ext cx="469744" cy="259045"/>
    <xdr:sp macro="" textlink="">
      <xdr:nvSpPr>
        <xdr:cNvPr id="327" name="n_3aveValue【公営住宅】&#10;一人当たり面積"/>
        <xdr:cNvSpPr txBox="1"/>
      </xdr:nvSpPr>
      <xdr:spPr>
        <a:xfrm>
          <a:off x="76264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59707</xdr:rowOff>
    </xdr:from>
    <xdr:ext cx="469744" cy="259045"/>
    <xdr:sp macro="" textlink="">
      <xdr:nvSpPr>
        <xdr:cNvPr id="328" name="n_1mainValue【公営住宅】&#10;一人当たり面積"/>
        <xdr:cNvSpPr txBox="1"/>
      </xdr:nvSpPr>
      <xdr:spPr>
        <a:xfrm>
          <a:off x="93917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36022</xdr:rowOff>
    </xdr:from>
    <xdr:ext cx="469744" cy="259045"/>
    <xdr:sp macro="" textlink="">
      <xdr:nvSpPr>
        <xdr:cNvPr id="329" name="n_2mainValue【公営住宅】&#10;一人当たり面積"/>
        <xdr:cNvSpPr txBox="1"/>
      </xdr:nvSpPr>
      <xdr:spPr>
        <a:xfrm>
          <a:off x="8515427" y="1443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38307</xdr:rowOff>
    </xdr:from>
    <xdr:ext cx="469744" cy="259045"/>
    <xdr:sp macro="" textlink="">
      <xdr:nvSpPr>
        <xdr:cNvPr id="330" name="n_3mainValue【公営住宅】&#10;一人当たり面積"/>
        <xdr:cNvSpPr txBox="1"/>
      </xdr:nvSpPr>
      <xdr:spPr>
        <a:xfrm>
          <a:off x="7626427" y="1444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5" name="テキスト ボックス 3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57" name="テキスト ボックス 35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58" name="直線コネクタ 357"/>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59" name="テキスト ボックス 358"/>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0" name="直線コネクタ 35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1" name="テキスト ボックス 36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62" name="直線コネクタ 361"/>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63" name="テキスト ボックス 362"/>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4" name="直線コネクタ 36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5" name="テキスト ボックス 36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76200</xdr:rowOff>
    </xdr:from>
    <xdr:to>
      <xdr:col>85</xdr:col>
      <xdr:colOff>126364</xdr:colOff>
      <xdr:row>41</xdr:row>
      <xdr:rowOff>153353</xdr:rowOff>
    </xdr:to>
    <xdr:cxnSp macro="">
      <xdr:nvCxnSpPr>
        <xdr:cNvPr id="367" name="直線コネクタ 366"/>
        <xdr:cNvCxnSpPr/>
      </xdr:nvCxnSpPr>
      <xdr:spPr>
        <a:xfrm flipV="1">
          <a:off x="16318864" y="5734050"/>
          <a:ext cx="0" cy="1448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157180</xdr:rowOff>
    </xdr:from>
    <xdr:ext cx="405111" cy="259045"/>
    <xdr:sp macro="" textlink="">
      <xdr:nvSpPr>
        <xdr:cNvPr id="368" name="【認定こども園・幼稚園・保育所】&#10;有形固定資産減価償却率最小値テキスト"/>
        <xdr:cNvSpPr txBox="1"/>
      </xdr:nvSpPr>
      <xdr:spPr>
        <a:xfrm>
          <a:off x="16357600" y="718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153353</xdr:rowOff>
    </xdr:from>
    <xdr:to>
      <xdr:col>86</xdr:col>
      <xdr:colOff>25400</xdr:colOff>
      <xdr:row>41</xdr:row>
      <xdr:rowOff>153353</xdr:rowOff>
    </xdr:to>
    <xdr:cxnSp macro="">
      <xdr:nvCxnSpPr>
        <xdr:cNvPr id="369" name="直線コネクタ 368"/>
        <xdr:cNvCxnSpPr/>
      </xdr:nvCxnSpPr>
      <xdr:spPr>
        <a:xfrm>
          <a:off x="16230600" y="7182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22877</xdr:rowOff>
    </xdr:from>
    <xdr:ext cx="405111" cy="259045"/>
    <xdr:sp macro="" textlink="">
      <xdr:nvSpPr>
        <xdr:cNvPr id="370" name="【認定こども園・幼稚園・保育所】&#10;有形固定資産減価償却率最大値テキスト"/>
        <xdr:cNvSpPr txBox="1"/>
      </xdr:nvSpPr>
      <xdr:spPr>
        <a:xfrm>
          <a:off x="163576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76200</xdr:rowOff>
    </xdr:from>
    <xdr:to>
      <xdr:col>86</xdr:col>
      <xdr:colOff>25400</xdr:colOff>
      <xdr:row>33</xdr:row>
      <xdr:rowOff>76200</xdr:rowOff>
    </xdr:to>
    <xdr:cxnSp macro="">
      <xdr:nvCxnSpPr>
        <xdr:cNvPr id="371" name="直線コネクタ 370"/>
        <xdr:cNvCxnSpPr/>
      </xdr:nvCxnSpPr>
      <xdr:spPr>
        <a:xfrm>
          <a:off x="16230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95267</xdr:rowOff>
    </xdr:from>
    <xdr:ext cx="405111" cy="259045"/>
    <xdr:sp macro="" textlink="">
      <xdr:nvSpPr>
        <xdr:cNvPr id="372" name="【認定こども園・幼稚園・保育所】&#10;有形固定資産減価償却率平均値テキスト"/>
        <xdr:cNvSpPr txBox="1"/>
      </xdr:nvSpPr>
      <xdr:spPr>
        <a:xfrm>
          <a:off x="16357600" y="6610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373" name="フローチャート: 判断 372"/>
        <xdr:cNvSpPr/>
      </xdr:nvSpPr>
      <xdr:spPr>
        <a:xfrm>
          <a:off x="16268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11113</xdr:rowOff>
    </xdr:from>
    <xdr:to>
      <xdr:col>81</xdr:col>
      <xdr:colOff>101600</xdr:colOff>
      <xdr:row>39</xdr:row>
      <xdr:rowOff>112713</xdr:rowOff>
    </xdr:to>
    <xdr:sp macro="" textlink="">
      <xdr:nvSpPr>
        <xdr:cNvPr id="374" name="フローチャート: 判断 373"/>
        <xdr:cNvSpPr/>
      </xdr:nvSpPr>
      <xdr:spPr>
        <a:xfrm>
          <a:off x="15430500" y="669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33972</xdr:rowOff>
    </xdr:from>
    <xdr:to>
      <xdr:col>76</xdr:col>
      <xdr:colOff>165100</xdr:colOff>
      <xdr:row>39</xdr:row>
      <xdr:rowOff>135572</xdr:rowOff>
    </xdr:to>
    <xdr:sp macro="" textlink="">
      <xdr:nvSpPr>
        <xdr:cNvPr id="375" name="フローチャート: 判断 374"/>
        <xdr:cNvSpPr/>
      </xdr:nvSpPr>
      <xdr:spPr>
        <a:xfrm>
          <a:off x="14541500" y="672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28257</xdr:rowOff>
    </xdr:from>
    <xdr:to>
      <xdr:col>72</xdr:col>
      <xdr:colOff>38100</xdr:colOff>
      <xdr:row>39</xdr:row>
      <xdr:rowOff>129857</xdr:rowOff>
    </xdr:to>
    <xdr:sp macro="" textlink="">
      <xdr:nvSpPr>
        <xdr:cNvPr id="376" name="フローチャート: 判断 375"/>
        <xdr:cNvSpPr/>
      </xdr:nvSpPr>
      <xdr:spPr>
        <a:xfrm>
          <a:off x="13652500" y="671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7" name="テキスト ボックス 37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8" name="テキスト ボックス 37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9" name="テキスト ボックス 37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0" name="テキスト ボックス 37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1" name="テキスト ボックス 38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382" name="楕円 381"/>
        <xdr:cNvSpPr/>
      </xdr:nvSpPr>
      <xdr:spPr>
        <a:xfrm>
          <a:off x="162687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2557</xdr:rowOff>
    </xdr:from>
    <xdr:ext cx="405111" cy="259045"/>
    <xdr:sp macro="" textlink="">
      <xdr:nvSpPr>
        <xdr:cNvPr id="383" name="【認定こども園・幼稚園・保育所】&#10;有形固定資産減価償却率該当値テキスト"/>
        <xdr:cNvSpPr txBox="1"/>
      </xdr:nvSpPr>
      <xdr:spPr>
        <a:xfrm>
          <a:off x="16357600" y="634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171132</xdr:rowOff>
    </xdr:from>
    <xdr:to>
      <xdr:col>81</xdr:col>
      <xdr:colOff>101600</xdr:colOff>
      <xdr:row>38</xdr:row>
      <xdr:rowOff>101282</xdr:rowOff>
    </xdr:to>
    <xdr:sp macro="" textlink="">
      <xdr:nvSpPr>
        <xdr:cNvPr id="384" name="楕円 383"/>
        <xdr:cNvSpPr/>
      </xdr:nvSpPr>
      <xdr:spPr>
        <a:xfrm>
          <a:off x="15430500" y="651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30480</xdr:rowOff>
    </xdr:from>
    <xdr:to>
      <xdr:col>85</xdr:col>
      <xdr:colOff>127000</xdr:colOff>
      <xdr:row>38</xdr:row>
      <xdr:rowOff>50482</xdr:rowOff>
    </xdr:to>
    <xdr:cxnSp macro="">
      <xdr:nvCxnSpPr>
        <xdr:cNvPr id="385" name="直線コネクタ 384"/>
        <xdr:cNvCxnSpPr/>
      </xdr:nvCxnSpPr>
      <xdr:spPr>
        <a:xfrm flipV="1">
          <a:off x="15481300" y="6545580"/>
          <a:ext cx="8382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45403</xdr:rowOff>
    </xdr:from>
    <xdr:to>
      <xdr:col>76</xdr:col>
      <xdr:colOff>165100</xdr:colOff>
      <xdr:row>38</xdr:row>
      <xdr:rowOff>147003</xdr:rowOff>
    </xdr:to>
    <xdr:sp macro="" textlink="">
      <xdr:nvSpPr>
        <xdr:cNvPr id="386" name="楕円 385"/>
        <xdr:cNvSpPr/>
      </xdr:nvSpPr>
      <xdr:spPr>
        <a:xfrm>
          <a:off x="14541500" y="656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50482</xdr:rowOff>
    </xdr:from>
    <xdr:to>
      <xdr:col>81</xdr:col>
      <xdr:colOff>50800</xdr:colOff>
      <xdr:row>38</xdr:row>
      <xdr:rowOff>96203</xdr:rowOff>
    </xdr:to>
    <xdr:cxnSp macro="">
      <xdr:nvCxnSpPr>
        <xdr:cNvPr id="387" name="直線コネクタ 386"/>
        <xdr:cNvCxnSpPr/>
      </xdr:nvCxnSpPr>
      <xdr:spPr>
        <a:xfrm flipV="1">
          <a:off x="14592300" y="656558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99695</xdr:rowOff>
    </xdr:from>
    <xdr:to>
      <xdr:col>72</xdr:col>
      <xdr:colOff>38100</xdr:colOff>
      <xdr:row>39</xdr:row>
      <xdr:rowOff>29845</xdr:rowOff>
    </xdr:to>
    <xdr:sp macro="" textlink="">
      <xdr:nvSpPr>
        <xdr:cNvPr id="388" name="楕円 387"/>
        <xdr:cNvSpPr/>
      </xdr:nvSpPr>
      <xdr:spPr>
        <a:xfrm>
          <a:off x="136525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96203</xdr:rowOff>
    </xdr:from>
    <xdr:to>
      <xdr:col>76</xdr:col>
      <xdr:colOff>114300</xdr:colOff>
      <xdr:row>38</xdr:row>
      <xdr:rowOff>150495</xdr:rowOff>
    </xdr:to>
    <xdr:cxnSp macro="">
      <xdr:nvCxnSpPr>
        <xdr:cNvPr id="389" name="直線コネクタ 388"/>
        <xdr:cNvCxnSpPr/>
      </xdr:nvCxnSpPr>
      <xdr:spPr>
        <a:xfrm flipV="1">
          <a:off x="13703300" y="6611303"/>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103840</xdr:rowOff>
    </xdr:from>
    <xdr:ext cx="405111" cy="259045"/>
    <xdr:sp macro="" textlink="">
      <xdr:nvSpPr>
        <xdr:cNvPr id="390" name="n_1aveValue【認定こども園・幼稚園・保育所】&#10;有形固定資産減価償却率"/>
        <xdr:cNvSpPr txBox="1"/>
      </xdr:nvSpPr>
      <xdr:spPr>
        <a:xfrm>
          <a:off x="15266044" y="6790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126699</xdr:rowOff>
    </xdr:from>
    <xdr:ext cx="405111" cy="259045"/>
    <xdr:sp macro="" textlink="">
      <xdr:nvSpPr>
        <xdr:cNvPr id="391" name="n_2aveValue【認定こども園・幼稚園・保育所】&#10;有形固定資産減価償却率"/>
        <xdr:cNvSpPr txBox="1"/>
      </xdr:nvSpPr>
      <xdr:spPr>
        <a:xfrm>
          <a:off x="14389744" y="6813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120984</xdr:rowOff>
    </xdr:from>
    <xdr:ext cx="405111" cy="259045"/>
    <xdr:sp macro="" textlink="">
      <xdr:nvSpPr>
        <xdr:cNvPr id="392" name="n_3aveValue【認定こども園・幼稚園・保育所】&#10;有形固定資産減価償却率"/>
        <xdr:cNvSpPr txBox="1"/>
      </xdr:nvSpPr>
      <xdr:spPr>
        <a:xfrm>
          <a:off x="13500744" y="6807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117810</xdr:rowOff>
    </xdr:from>
    <xdr:ext cx="405111" cy="259045"/>
    <xdr:sp macro="" textlink="">
      <xdr:nvSpPr>
        <xdr:cNvPr id="393" name="n_1mainValue【認定こども園・幼稚園・保育所】&#10;有形固定資産減価償却率"/>
        <xdr:cNvSpPr txBox="1"/>
      </xdr:nvSpPr>
      <xdr:spPr>
        <a:xfrm>
          <a:off x="15266044" y="6290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163530</xdr:rowOff>
    </xdr:from>
    <xdr:ext cx="405111" cy="259045"/>
    <xdr:sp macro="" textlink="">
      <xdr:nvSpPr>
        <xdr:cNvPr id="394" name="n_2mainValue【認定こども園・幼稚園・保育所】&#10;有形固定資産減価償却率"/>
        <xdr:cNvSpPr txBox="1"/>
      </xdr:nvSpPr>
      <xdr:spPr>
        <a:xfrm>
          <a:off x="14389744" y="6335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46372</xdr:rowOff>
    </xdr:from>
    <xdr:ext cx="405111" cy="259045"/>
    <xdr:sp macro="" textlink="">
      <xdr:nvSpPr>
        <xdr:cNvPr id="395" name="n_3mainValue【認定こども園・幼稚園・保育所】&#10;有形固定資産減価償却率"/>
        <xdr:cNvSpPr txBox="1"/>
      </xdr:nvSpPr>
      <xdr:spPr>
        <a:xfrm>
          <a:off x="13500744" y="639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6" name="直線コネクタ 40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7" name="テキスト ボックス 40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8" name="直線コネクタ 40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9" name="テキスト ボックス 40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0" name="直線コネクタ 40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11" name="テキスト ボックス 41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2" name="直線コネクタ 41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3" name="テキスト ボックス 41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4" name="直線コネクタ 41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5" name="テキスト ボックス 41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6" name="直線コネクタ 41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7" name="テキスト ボックス 41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156210</xdr:rowOff>
    </xdr:from>
    <xdr:to>
      <xdr:col>116</xdr:col>
      <xdr:colOff>62864</xdr:colOff>
      <xdr:row>41</xdr:row>
      <xdr:rowOff>156210</xdr:rowOff>
    </xdr:to>
    <xdr:cxnSp macro="">
      <xdr:nvCxnSpPr>
        <xdr:cNvPr id="419" name="直線コネクタ 418"/>
        <xdr:cNvCxnSpPr/>
      </xdr:nvCxnSpPr>
      <xdr:spPr>
        <a:xfrm flipV="1">
          <a:off x="22160864" y="58140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420" name="【認定こども園・幼稚園・保育所】&#10;一人当たり面積最小値テキスト"/>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421" name="直線コネクタ 420"/>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102887</xdr:rowOff>
    </xdr:from>
    <xdr:ext cx="469744" cy="259045"/>
    <xdr:sp macro="" textlink="">
      <xdr:nvSpPr>
        <xdr:cNvPr id="422" name="【認定こども園・幼稚園・保育所】&#10;一人当たり面積最大値テキスト"/>
        <xdr:cNvSpPr txBox="1"/>
      </xdr:nvSpPr>
      <xdr:spPr>
        <a:xfrm>
          <a:off x="22199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156210</xdr:rowOff>
    </xdr:from>
    <xdr:to>
      <xdr:col>116</xdr:col>
      <xdr:colOff>152400</xdr:colOff>
      <xdr:row>33</xdr:row>
      <xdr:rowOff>156210</xdr:rowOff>
    </xdr:to>
    <xdr:cxnSp macro="">
      <xdr:nvCxnSpPr>
        <xdr:cNvPr id="423" name="直線コネクタ 422"/>
        <xdr:cNvCxnSpPr/>
      </xdr:nvCxnSpPr>
      <xdr:spPr>
        <a:xfrm>
          <a:off x="22072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82567</xdr:rowOff>
    </xdr:from>
    <xdr:ext cx="469744" cy="259045"/>
    <xdr:sp macro="" textlink="">
      <xdr:nvSpPr>
        <xdr:cNvPr id="424" name="【認定こども園・幼稚園・保育所】&#10;一人当たり面積平均値テキスト"/>
        <xdr:cNvSpPr txBox="1"/>
      </xdr:nvSpPr>
      <xdr:spPr>
        <a:xfrm>
          <a:off x="22199600" y="659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59690</xdr:rowOff>
    </xdr:from>
    <xdr:to>
      <xdr:col>116</xdr:col>
      <xdr:colOff>114300</xdr:colOff>
      <xdr:row>39</xdr:row>
      <xdr:rowOff>161290</xdr:rowOff>
    </xdr:to>
    <xdr:sp macro="" textlink="">
      <xdr:nvSpPr>
        <xdr:cNvPr id="425" name="フローチャート: 判断 424"/>
        <xdr:cNvSpPr/>
      </xdr:nvSpPr>
      <xdr:spPr>
        <a:xfrm>
          <a:off x="221107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40640</xdr:rowOff>
    </xdr:from>
    <xdr:to>
      <xdr:col>112</xdr:col>
      <xdr:colOff>38100</xdr:colOff>
      <xdr:row>39</xdr:row>
      <xdr:rowOff>142240</xdr:rowOff>
    </xdr:to>
    <xdr:sp macro="" textlink="">
      <xdr:nvSpPr>
        <xdr:cNvPr id="426" name="フローチャート: 判断 425"/>
        <xdr:cNvSpPr/>
      </xdr:nvSpPr>
      <xdr:spPr>
        <a:xfrm>
          <a:off x="21272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427" name="フローチャート: 判断 426"/>
        <xdr:cNvSpPr/>
      </xdr:nvSpPr>
      <xdr:spPr>
        <a:xfrm>
          <a:off x="20383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428" name="フローチャート: 判断 427"/>
        <xdr:cNvSpPr/>
      </xdr:nvSpPr>
      <xdr:spPr>
        <a:xfrm>
          <a:off x="19494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9" name="テキスト ボックス 42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0" name="テキスト ボックス 42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1" name="テキスト ボックス 43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2" name="テキスト ボックス 43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3" name="テキスト ボックス 43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154940</xdr:rowOff>
    </xdr:from>
    <xdr:to>
      <xdr:col>116</xdr:col>
      <xdr:colOff>114300</xdr:colOff>
      <xdr:row>41</xdr:row>
      <xdr:rowOff>85090</xdr:rowOff>
    </xdr:to>
    <xdr:sp macro="" textlink="">
      <xdr:nvSpPr>
        <xdr:cNvPr id="434" name="楕円 433"/>
        <xdr:cNvSpPr/>
      </xdr:nvSpPr>
      <xdr:spPr>
        <a:xfrm>
          <a:off x="221107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69867</xdr:rowOff>
    </xdr:from>
    <xdr:ext cx="469744" cy="259045"/>
    <xdr:sp macro="" textlink="">
      <xdr:nvSpPr>
        <xdr:cNvPr id="435" name="【認定こども園・幼稚園・保育所】&#10;一人当たり面積該当値テキスト"/>
        <xdr:cNvSpPr txBox="1"/>
      </xdr:nvSpPr>
      <xdr:spPr>
        <a:xfrm>
          <a:off x="22199600" y="692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154940</xdr:rowOff>
    </xdr:from>
    <xdr:to>
      <xdr:col>112</xdr:col>
      <xdr:colOff>38100</xdr:colOff>
      <xdr:row>41</xdr:row>
      <xdr:rowOff>85090</xdr:rowOff>
    </xdr:to>
    <xdr:sp macro="" textlink="">
      <xdr:nvSpPr>
        <xdr:cNvPr id="436" name="楕円 435"/>
        <xdr:cNvSpPr/>
      </xdr:nvSpPr>
      <xdr:spPr>
        <a:xfrm>
          <a:off x="21272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34290</xdr:rowOff>
    </xdr:from>
    <xdr:to>
      <xdr:col>116</xdr:col>
      <xdr:colOff>63500</xdr:colOff>
      <xdr:row>41</xdr:row>
      <xdr:rowOff>34290</xdr:rowOff>
    </xdr:to>
    <xdr:cxnSp macro="">
      <xdr:nvCxnSpPr>
        <xdr:cNvPr id="437" name="直線コネクタ 436"/>
        <xdr:cNvCxnSpPr/>
      </xdr:nvCxnSpPr>
      <xdr:spPr>
        <a:xfrm>
          <a:off x="21323300" y="7063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154940</xdr:rowOff>
    </xdr:from>
    <xdr:to>
      <xdr:col>107</xdr:col>
      <xdr:colOff>101600</xdr:colOff>
      <xdr:row>41</xdr:row>
      <xdr:rowOff>85090</xdr:rowOff>
    </xdr:to>
    <xdr:sp macro="" textlink="">
      <xdr:nvSpPr>
        <xdr:cNvPr id="438" name="楕円 437"/>
        <xdr:cNvSpPr/>
      </xdr:nvSpPr>
      <xdr:spPr>
        <a:xfrm>
          <a:off x="20383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34290</xdr:rowOff>
    </xdr:from>
    <xdr:to>
      <xdr:col>111</xdr:col>
      <xdr:colOff>177800</xdr:colOff>
      <xdr:row>41</xdr:row>
      <xdr:rowOff>34290</xdr:rowOff>
    </xdr:to>
    <xdr:cxnSp macro="">
      <xdr:nvCxnSpPr>
        <xdr:cNvPr id="439" name="直線コネクタ 438"/>
        <xdr:cNvCxnSpPr/>
      </xdr:nvCxnSpPr>
      <xdr:spPr>
        <a:xfrm>
          <a:off x="20434300" y="7063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158750</xdr:rowOff>
    </xdr:from>
    <xdr:to>
      <xdr:col>102</xdr:col>
      <xdr:colOff>165100</xdr:colOff>
      <xdr:row>41</xdr:row>
      <xdr:rowOff>88900</xdr:rowOff>
    </xdr:to>
    <xdr:sp macro="" textlink="">
      <xdr:nvSpPr>
        <xdr:cNvPr id="440" name="楕円 439"/>
        <xdr:cNvSpPr/>
      </xdr:nvSpPr>
      <xdr:spPr>
        <a:xfrm>
          <a:off x="19494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34290</xdr:rowOff>
    </xdr:from>
    <xdr:to>
      <xdr:col>107</xdr:col>
      <xdr:colOff>50800</xdr:colOff>
      <xdr:row>41</xdr:row>
      <xdr:rowOff>38100</xdr:rowOff>
    </xdr:to>
    <xdr:cxnSp macro="">
      <xdr:nvCxnSpPr>
        <xdr:cNvPr id="441" name="直線コネクタ 440"/>
        <xdr:cNvCxnSpPr/>
      </xdr:nvCxnSpPr>
      <xdr:spPr>
        <a:xfrm flipV="1">
          <a:off x="19545300" y="70637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158767</xdr:rowOff>
    </xdr:from>
    <xdr:ext cx="469744" cy="259045"/>
    <xdr:sp macro="" textlink="">
      <xdr:nvSpPr>
        <xdr:cNvPr id="442" name="n_1aveValue【認定こども園・幼稚園・保育所】&#10;一人当たり面積"/>
        <xdr:cNvSpPr txBox="1"/>
      </xdr:nvSpPr>
      <xdr:spPr>
        <a:xfrm>
          <a:off x="210757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124477</xdr:rowOff>
    </xdr:from>
    <xdr:ext cx="469744" cy="259045"/>
    <xdr:sp macro="" textlink="">
      <xdr:nvSpPr>
        <xdr:cNvPr id="443" name="n_2aveValue【認定こども園・幼稚園・保育所】&#10;一人当たり面積"/>
        <xdr:cNvSpPr txBox="1"/>
      </xdr:nvSpPr>
      <xdr:spPr>
        <a:xfrm>
          <a:off x="20199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124477</xdr:rowOff>
    </xdr:from>
    <xdr:ext cx="469744" cy="259045"/>
    <xdr:sp macro="" textlink="">
      <xdr:nvSpPr>
        <xdr:cNvPr id="444" name="n_3aveValue【認定こども園・幼稚園・保育所】&#10;一人当たり面積"/>
        <xdr:cNvSpPr txBox="1"/>
      </xdr:nvSpPr>
      <xdr:spPr>
        <a:xfrm>
          <a:off x="19310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76217</xdr:rowOff>
    </xdr:from>
    <xdr:ext cx="469744" cy="259045"/>
    <xdr:sp macro="" textlink="">
      <xdr:nvSpPr>
        <xdr:cNvPr id="445" name="n_1mainValue【認定こども園・幼稚園・保育所】&#10;一人当たり面積"/>
        <xdr:cNvSpPr txBox="1"/>
      </xdr:nvSpPr>
      <xdr:spPr>
        <a:xfrm>
          <a:off x="210757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76217</xdr:rowOff>
    </xdr:from>
    <xdr:ext cx="469744" cy="259045"/>
    <xdr:sp macro="" textlink="">
      <xdr:nvSpPr>
        <xdr:cNvPr id="446" name="n_2mainValue【認定こども園・幼稚園・保育所】&#10;一人当たり面積"/>
        <xdr:cNvSpPr txBox="1"/>
      </xdr:nvSpPr>
      <xdr:spPr>
        <a:xfrm>
          <a:off x="201994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80027</xdr:rowOff>
    </xdr:from>
    <xdr:ext cx="469744" cy="259045"/>
    <xdr:sp macro="" textlink="">
      <xdr:nvSpPr>
        <xdr:cNvPr id="447" name="n_3mainValue【認定こども園・幼稚園・保育所】&#10;一人当たり面積"/>
        <xdr:cNvSpPr txBox="1"/>
      </xdr:nvSpPr>
      <xdr:spPr>
        <a:xfrm>
          <a:off x="193104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8" name="正方形/長方形 44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9" name="正方形/長方形 44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0" name="正方形/長方形 44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1" name="正方形/長方形 45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2" name="正方形/長方形 45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3" name="正方形/長方形 45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4" name="正方形/長方形 45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5" name="正方形/長方形 45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6" name="テキスト ボックス 45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7" name="直線コネクタ 45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8" name="テキスト ボックス 45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9" name="直線コネクタ 45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60" name="テキスト ボックス 45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1" name="直線コネクタ 46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2" name="テキスト ボックス 46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3" name="直線コネクタ 46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4" name="テキスト ボックス 46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5" name="直線コネクタ 46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6" name="テキスト ボックス 46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7" name="直線コネクタ 46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8" name="テキスト ボックス 46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9" name="直線コネクタ 46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70" name="テキスト ボックス 46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1" name="直線コネクタ 47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2" name="テキスト ボックス 47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75112</xdr:rowOff>
    </xdr:from>
    <xdr:to>
      <xdr:col>85</xdr:col>
      <xdr:colOff>126364</xdr:colOff>
      <xdr:row>65</xdr:row>
      <xdr:rowOff>34290</xdr:rowOff>
    </xdr:to>
    <xdr:cxnSp macro="">
      <xdr:nvCxnSpPr>
        <xdr:cNvPr id="474" name="直線コネクタ 473"/>
        <xdr:cNvCxnSpPr/>
      </xdr:nvCxnSpPr>
      <xdr:spPr>
        <a:xfrm flipV="1">
          <a:off x="16318864" y="967631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38117</xdr:rowOff>
    </xdr:from>
    <xdr:ext cx="405111" cy="259045"/>
    <xdr:sp macro="" textlink="">
      <xdr:nvSpPr>
        <xdr:cNvPr id="475" name="【学校施設】&#10;有形固定資産減価償却率最小値テキスト"/>
        <xdr:cNvSpPr txBox="1"/>
      </xdr:nvSpPr>
      <xdr:spPr>
        <a:xfrm>
          <a:off x="16357600" y="1118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65</xdr:row>
      <xdr:rowOff>34290</xdr:rowOff>
    </xdr:from>
    <xdr:to>
      <xdr:col>86</xdr:col>
      <xdr:colOff>25400</xdr:colOff>
      <xdr:row>65</xdr:row>
      <xdr:rowOff>34290</xdr:rowOff>
    </xdr:to>
    <xdr:cxnSp macro="">
      <xdr:nvCxnSpPr>
        <xdr:cNvPr id="476" name="直線コネクタ 475"/>
        <xdr:cNvCxnSpPr/>
      </xdr:nvCxnSpPr>
      <xdr:spPr>
        <a:xfrm>
          <a:off x="16230600" y="1117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21789</xdr:rowOff>
    </xdr:from>
    <xdr:ext cx="405111" cy="259045"/>
    <xdr:sp macro="" textlink="">
      <xdr:nvSpPr>
        <xdr:cNvPr id="477" name="【学校施設】&#10;有形固定資産減価償却率最大値テキスト"/>
        <xdr:cNvSpPr txBox="1"/>
      </xdr:nvSpPr>
      <xdr:spPr>
        <a:xfrm>
          <a:off x="16357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75112</xdr:rowOff>
    </xdr:from>
    <xdr:to>
      <xdr:col>86</xdr:col>
      <xdr:colOff>25400</xdr:colOff>
      <xdr:row>56</xdr:row>
      <xdr:rowOff>75112</xdr:rowOff>
    </xdr:to>
    <xdr:cxnSp macro="">
      <xdr:nvCxnSpPr>
        <xdr:cNvPr id="478" name="直線コネクタ 477"/>
        <xdr:cNvCxnSpPr/>
      </xdr:nvCxnSpPr>
      <xdr:spPr>
        <a:xfrm>
          <a:off x="16230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153324</xdr:rowOff>
    </xdr:from>
    <xdr:ext cx="405111" cy="259045"/>
    <xdr:sp macro="" textlink="">
      <xdr:nvSpPr>
        <xdr:cNvPr id="479" name="【学校施設】&#10;有形固定資産減価償却率平均値テキスト"/>
        <xdr:cNvSpPr txBox="1"/>
      </xdr:nvSpPr>
      <xdr:spPr>
        <a:xfrm>
          <a:off x="16357600" y="100974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130447</xdr:rowOff>
    </xdr:from>
    <xdr:to>
      <xdr:col>85</xdr:col>
      <xdr:colOff>177800</xdr:colOff>
      <xdr:row>60</xdr:row>
      <xdr:rowOff>60597</xdr:rowOff>
    </xdr:to>
    <xdr:sp macro="" textlink="">
      <xdr:nvSpPr>
        <xdr:cNvPr id="480" name="フローチャート: 判断 479"/>
        <xdr:cNvSpPr/>
      </xdr:nvSpPr>
      <xdr:spPr>
        <a:xfrm>
          <a:off x="162687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156573</xdr:rowOff>
    </xdr:from>
    <xdr:to>
      <xdr:col>81</xdr:col>
      <xdr:colOff>101600</xdr:colOff>
      <xdr:row>60</xdr:row>
      <xdr:rowOff>86723</xdr:rowOff>
    </xdr:to>
    <xdr:sp macro="" textlink="">
      <xdr:nvSpPr>
        <xdr:cNvPr id="481" name="フローチャート: 判断 480"/>
        <xdr:cNvSpPr/>
      </xdr:nvSpPr>
      <xdr:spPr>
        <a:xfrm>
          <a:off x="15430500" y="102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43906</xdr:rowOff>
    </xdr:from>
    <xdr:to>
      <xdr:col>76</xdr:col>
      <xdr:colOff>165100</xdr:colOff>
      <xdr:row>60</xdr:row>
      <xdr:rowOff>145506</xdr:rowOff>
    </xdr:to>
    <xdr:sp macro="" textlink="">
      <xdr:nvSpPr>
        <xdr:cNvPr id="482" name="フローチャート: 判断 481"/>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34109</xdr:rowOff>
    </xdr:from>
    <xdr:to>
      <xdr:col>72</xdr:col>
      <xdr:colOff>38100</xdr:colOff>
      <xdr:row>60</xdr:row>
      <xdr:rowOff>135709</xdr:rowOff>
    </xdr:to>
    <xdr:sp macro="" textlink="">
      <xdr:nvSpPr>
        <xdr:cNvPr id="483" name="フローチャート: 判断 482"/>
        <xdr:cNvSpPr/>
      </xdr:nvSpPr>
      <xdr:spPr>
        <a:xfrm>
          <a:off x="13652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4" name="テキスト ボックス 4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5" name="テキスト ボックス 4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6" name="テキスト ボックス 4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7" name="テキスト ボックス 4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8" name="テキスト ボックス 4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136978</xdr:rowOff>
    </xdr:from>
    <xdr:to>
      <xdr:col>85</xdr:col>
      <xdr:colOff>177800</xdr:colOff>
      <xdr:row>60</xdr:row>
      <xdr:rowOff>67128</xdr:rowOff>
    </xdr:to>
    <xdr:sp macro="" textlink="">
      <xdr:nvSpPr>
        <xdr:cNvPr id="489" name="楕円 488"/>
        <xdr:cNvSpPr/>
      </xdr:nvSpPr>
      <xdr:spPr>
        <a:xfrm>
          <a:off x="162687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115405</xdr:rowOff>
    </xdr:from>
    <xdr:ext cx="405111" cy="259045"/>
    <xdr:sp macro="" textlink="">
      <xdr:nvSpPr>
        <xdr:cNvPr id="490" name="【学校施設】&#10;有形固定資産減価償却率該当値テキスト"/>
        <xdr:cNvSpPr txBox="1"/>
      </xdr:nvSpPr>
      <xdr:spPr>
        <a:xfrm>
          <a:off x="16357600" y="1023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27577</xdr:rowOff>
    </xdr:from>
    <xdr:to>
      <xdr:col>81</xdr:col>
      <xdr:colOff>101600</xdr:colOff>
      <xdr:row>60</xdr:row>
      <xdr:rowOff>129177</xdr:rowOff>
    </xdr:to>
    <xdr:sp macro="" textlink="">
      <xdr:nvSpPr>
        <xdr:cNvPr id="491" name="楕円 490"/>
        <xdr:cNvSpPr/>
      </xdr:nvSpPr>
      <xdr:spPr>
        <a:xfrm>
          <a:off x="15430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16328</xdr:rowOff>
    </xdr:from>
    <xdr:to>
      <xdr:col>85</xdr:col>
      <xdr:colOff>127000</xdr:colOff>
      <xdr:row>60</xdr:row>
      <xdr:rowOff>78377</xdr:rowOff>
    </xdr:to>
    <xdr:cxnSp macro="">
      <xdr:nvCxnSpPr>
        <xdr:cNvPr id="492" name="直線コネクタ 491"/>
        <xdr:cNvCxnSpPr/>
      </xdr:nvCxnSpPr>
      <xdr:spPr>
        <a:xfrm flipV="1">
          <a:off x="15481300" y="10303328"/>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27577</xdr:rowOff>
    </xdr:from>
    <xdr:to>
      <xdr:col>76</xdr:col>
      <xdr:colOff>165100</xdr:colOff>
      <xdr:row>60</xdr:row>
      <xdr:rowOff>129177</xdr:rowOff>
    </xdr:to>
    <xdr:sp macro="" textlink="">
      <xdr:nvSpPr>
        <xdr:cNvPr id="493" name="楕円 492"/>
        <xdr:cNvSpPr/>
      </xdr:nvSpPr>
      <xdr:spPr>
        <a:xfrm>
          <a:off x="14541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78377</xdr:rowOff>
    </xdr:from>
    <xdr:to>
      <xdr:col>81</xdr:col>
      <xdr:colOff>50800</xdr:colOff>
      <xdr:row>60</xdr:row>
      <xdr:rowOff>78377</xdr:rowOff>
    </xdr:to>
    <xdr:cxnSp macro="">
      <xdr:nvCxnSpPr>
        <xdr:cNvPr id="494" name="直線コネクタ 493"/>
        <xdr:cNvCxnSpPr/>
      </xdr:nvCxnSpPr>
      <xdr:spPr>
        <a:xfrm>
          <a:off x="14592300" y="103653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96157</xdr:rowOff>
    </xdr:from>
    <xdr:to>
      <xdr:col>72</xdr:col>
      <xdr:colOff>38100</xdr:colOff>
      <xdr:row>61</xdr:row>
      <xdr:rowOff>26307</xdr:rowOff>
    </xdr:to>
    <xdr:sp macro="" textlink="">
      <xdr:nvSpPr>
        <xdr:cNvPr id="495" name="楕円 494"/>
        <xdr:cNvSpPr/>
      </xdr:nvSpPr>
      <xdr:spPr>
        <a:xfrm>
          <a:off x="136525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78377</xdr:rowOff>
    </xdr:from>
    <xdr:to>
      <xdr:col>76</xdr:col>
      <xdr:colOff>114300</xdr:colOff>
      <xdr:row>60</xdr:row>
      <xdr:rowOff>146957</xdr:rowOff>
    </xdr:to>
    <xdr:cxnSp macro="">
      <xdr:nvCxnSpPr>
        <xdr:cNvPr id="496" name="直線コネクタ 495"/>
        <xdr:cNvCxnSpPr/>
      </xdr:nvCxnSpPr>
      <xdr:spPr>
        <a:xfrm flipV="1">
          <a:off x="13703300" y="1036537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103250</xdr:rowOff>
    </xdr:from>
    <xdr:ext cx="405111" cy="259045"/>
    <xdr:sp macro="" textlink="">
      <xdr:nvSpPr>
        <xdr:cNvPr id="497" name="n_1aveValue【学校施設】&#10;有形固定資産減価償却率"/>
        <xdr:cNvSpPr txBox="1"/>
      </xdr:nvSpPr>
      <xdr:spPr>
        <a:xfrm>
          <a:off x="15266044" y="1004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136633</xdr:rowOff>
    </xdr:from>
    <xdr:ext cx="405111" cy="259045"/>
    <xdr:sp macro="" textlink="">
      <xdr:nvSpPr>
        <xdr:cNvPr id="498" name="n_2aveValue【学校施設】&#10;有形固定資産減価償却率"/>
        <xdr:cNvSpPr txBox="1"/>
      </xdr:nvSpPr>
      <xdr:spPr>
        <a:xfrm>
          <a:off x="14389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152236</xdr:rowOff>
    </xdr:from>
    <xdr:ext cx="405111" cy="259045"/>
    <xdr:sp macro="" textlink="">
      <xdr:nvSpPr>
        <xdr:cNvPr id="499" name="n_3aveValue【学校施設】&#10;有形固定資産減価償却率"/>
        <xdr:cNvSpPr txBox="1"/>
      </xdr:nvSpPr>
      <xdr:spPr>
        <a:xfrm>
          <a:off x="13500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120304</xdr:rowOff>
    </xdr:from>
    <xdr:ext cx="405111" cy="259045"/>
    <xdr:sp macro="" textlink="">
      <xdr:nvSpPr>
        <xdr:cNvPr id="500" name="n_1mainValue【学校施設】&#10;有形固定資産減価償却率"/>
        <xdr:cNvSpPr txBox="1"/>
      </xdr:nvSpPr>
      <xdr:spPr>
        <a:xfrm>
          <a:off x="15266044" y="104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145704</xdr:rowOff>
    </xdr:from>
    <xdr:ext cx="405111" cy="259045"/>
    <xdr:sp macro="" textlink="">
      <xdr:nvSpPr>
        <xdr:cNvPr id="501" name="n_2mainValue【学校施設】&#10;有形固定資産減価償却率"/>
        <xdr:cNvSpPr txBox="1"/>
      </xdr:nvSpPr>
      <xdr:spPr>
        <a:xfrm>
          <a:off x="14389744" y="1008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17434</xdr:rowOff>
    </xdr:from>
    <xdr:ext cx="405111" cy="259045"/>
    <xdr:sp macro="" textlink="">
      <xdr:nvSpPr>
        <xdr:cNvPr id="502" name="n_3mainValue【学校施設】&#10;有形固定資産減価償却率"/>
        <xdr:cNvSpPr txBox="1"/>
      </xdr:nvSpPr>
      <xdr:spPr>
        <a:xfrm>
          <a:off x="135007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3" name="正方形/長方形 50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4" name="正方形/長方形 50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5" name="正方形/長方形 50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6" name="正方形/長方形 50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7" name="正方形/長方形 50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8" name="正方形/長方形 50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9" name="正方形/長方形 50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0" name="正方形/長方形 50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1" name="テキスト ボックス 51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2" name="直線コネクタ 51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13" name="テキスト ボックス 51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14" name="直線コネクタ 51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5" name="テキスト ボックス 51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6" name="直線コネクタ 51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7" name="テキスト ボックス 51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8" name="直線コネクタ 51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9" name="テキスト ボックス 51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0" name="直線コネクタ 51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21" name="テキスト ボックス 52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2" name="直線コネクタ 52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23" name="テキスト ボックス 52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4" name="直線コネクタ 52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5" name="テキスト ボックス 52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29210</xdr:rowOff>
    </xdr:from>
    <xdr:to>
      <xdr:col>116</xdr:col>
      <xdr:colOff>62864</xdr:colOff>
      <xdr:row>62</xdr:row>
      <xdr:rowOff>116840</xdr:rowOff>
    </xdr:to>
    <xdr:cxnSp macro="">
      <xdr:nvCxnSpPr>
        <xdr:cNvPr id="527" name="直線コネクタ 526"/>
        <xdr:cNvCxnSpPr/>
      </xdr:nvCxnSpPr>
      <xdr:spPr>
        <a:xfrm flipV="1">
          <a:off x="22160864" y="94589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120667</xdr:rowOff>
    </xdr:from>
    <xdr:ext cx="469744" cy="259045"/>
    <xdr:sp macro="" textlink="">
      <xdr:nvSpPr>
        <xdr:cNvPr id="528" name="【学校施設】&#10;一人当たり面積最小値テキスト"/>
        <xdr:cNvSpPr txBox="1"/>
      </xdr:nvSpPr>
      <xdr:spPr>
        <a:xfrm>
          <a:off x="22199600" y="1075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116840</xdr:rowOff>
    </xdr:from>
    <xdr:to>
      <xdr:col>116</xdr:col>
      <xdr:colOff>152400</xdr:colOff>
      <xdr:row>62</xdr:row>
      <xdr:rowOff>116840</xdr:rowOff>
    </xdr:to>
    <xdr:cxnSp macro="">
      <xdr:nvCxnSpPr>
        <xdr:cNvPr id="529" name="直線コネクタ 528"/>
        <xdr:cNvCxnSpPr/>
      </xdr:nvCxnSpPr>
      <xdr:spPr>
        <a:xfrm>
          <a:off x="22072600" y="1074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147337</xdr:rowOff>
    </xdr:from>
    <xdr:ext cx="469744" cy="259045"/>
    <xdr:sp macro="" textlink="">
      <xdr:nvSpPr>
        <xdr:cNvPr id="530" name="【学校施設】&#10;一人当たり面積最大値テキスト"/>
        <xdr:cNvSpPr txBox="1"/>
      </xdr:nvSpPr>
      <xdr:spPr>
        <a:xfrm>
          <a:off x="22199600" y="923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29210</xdr:rowOff>
    </xdr:from>
    <xdr:to>
      <xdr:col>116</xdr:col>
      <xdr:colOff>152400</xdr:colOff>
      <xdr:row>55</xdr:row>
      <xdr:rowOff>29210</xdr:rowOff>
    </xdr:to>
    <xdr:cxnSp macro="">
      <xdr:nvCxnSpPr>
        <xdr:cNvPr id="531" name="直線コネクタ 530"/>
        <xdr:cNvCxnSpPr/>
      </xdr:nvCxnSpPr>
      <xdr:spPr>
        <a:xfrm>
          <a:off x="22072600" y="945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68597</xdr:rowOff>
    </xdr:from>
    <xdr:ext cx="469744" cy="259045"/>
    <xdr:sp macro="" textlink="">
      <xdr:nvSpPr>
        <xdr:cNvPr id="532" name="【学校施設】&#10;一人当たり面積平均値テキスト"/>
        <xdr:cNvSpPr txBox="1"/>
      </xdr:nvSpPr>
      <xdr:spPr>
        <a:xfrm>
          <a:off x="22199600" y="10184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45720</xdr:rowOff>
    </xdr:from>
    <xdr:to>
      <xdr:col>116</xdr:col>
      <xdr:colOff>114300</xdr:colOff>
      <xdr:row>60</xdr:row>
      <xdr:rowOff>147320</xdr:rowOff>
    </xdr:to>
    <xdr:sp macro="" textlink="">
      <xdr:nvSpPr>
        <xdr:cNvPr id="533" name="フローチャート: 判断 532"/>
        <xdr:cNvSpPr/>
      </xdr:nvSpPr>
      <xdr:spPr>
        <a:xfrm>
          <a:off x="22110700" y="1033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52070</xdr:rowOff>
    </xdr:from>
    <xdr:to>
      <xdr:col>112</xdr:col>
      <xdr:colOff>38100</xdr:colOff>
      <xdr:row>60</xdr:row>
      <xdr:rowOff>153670</xdr:rowOff>
    </xdr:to>
    <xdr:sp macro="" textlink="">
      <xdr:nvSpPr>
        <xdr:cNvPr id="534" name="フローチャート: 判断 533"/>
        <xdr:cNvSpPr/>
      </xdr:nvSpPr>
      <xdr:spPr>
        <a:xfrm>
          <a:off x="21272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161290</xdr:rowOff>
    </xdr:from>
    <xdr:to>
      <xdr:col>107</xdr:col>
      <xdr:colOff>101600</xdr:colOff>
      <xdr:row>60</xdr:row>
      <xdr:rowOff>91440</xdr:rowOff>
    </xdr:to>
    <xdr:sp macro="" textlink="">
      <xdr:nvSpPr>
        <xdr:cNvPr id="535" name="フローチャート: 判断 534"/>
        <xdr:cNvSpPr/>
      </xdr:nvSpPr>
      <xdr:spPr>
        <a:xfrm>
          <a:off x="20383500" y="1027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140970</xdr:rowOff>
    </xdr:from>
    <xdr:to>
      <xdr:col>102</xdr:col>
      <xdr:colOff>165100</xdr:colOff>
      <xdr:row>60</xdr:row>
      <xdr:rowOff>71120</xdr:rowOff>
    </xdr:to>
    <xdr:sp macro="" textlink="">
      <xdr:nvSpPr>
        <xdr:cNvPr id="536" name="フローチャート: 判断 535"/>
        <xdr:cNvSpPr/>
      </xdr:nvSpPr>
      <xdr:spPr>
        <a:xfrm>
          <a:off x="19494500" y="1025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7" name="テキスト ボックス 53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8" name="テキスト ボックス 53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9" name="テキスト ボックス 53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0" name="テキスト ボックス 53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1" name="テキスト ボックス 54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66040</xdr:rowOff>
    </xdr:from>
    <xdr:to>
      <xdr:col>116</xdr:col>
      <xdr:colOff>114300</xdr:colOff>
      <xdr:row>62</xdr:row>
      <xdr:rowOff>167640</xdr:rowOff>
    </xdr:to>
    <xdr:sp macro="" textlink="">
      <xdr:nvSpPr>
        <xdr:cNvPr id="542" name="楕円 541"/>
        <xdr:cNvSpPr/>
      </xdr:nvSpPr>
      <xdr:spPr>
        <a:xfrm>
          <a:off x="221107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152417</xdr:rowOff>
    </xdr:from>
    <xdr:ext cx="469744" cy="259045"/>
    <xdr:sp macro="" textlink="">
      <xdr:nvSpPr>
        <xdr:cNvPr id="543" name="【学校施設】&#10;一人当たり面積該当値テキスト"/>
        <xdr:cNvSpPr txBox="1"/>
      </xdr:nvSpPr>
      <xdr:spPr>
        <a:xfrm>
          <a:off x="22199600" y="106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60960</xdr:rowOff>
    </xdr:from>
    <xdr:to>
      <xdr:col>112</xdr:col>
      <xdr:colOff>38100</xdr:colOff>
      <xdr:row>62</xdr:row>
      <xdr:rowOff>162560</xdr:rowOff>
    </xdr:to>
    <xdr:sp macro="" textlink="">
      <xdr:nvSpPr>
        <xdr:cNvPr id="544" name="楕円 543"/>
        <xdr:cNvSpPr/>
      </xdr:nvSpPr>
      <xdr:spPr>
        <a:xfrm>
          <a:off x="21272500" y="1069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111760</xdr:rowOff>
    </xdr:from>
    <xdr:to>
      <xdr:col>116</xdr:col>
      <xdr:colOff>63500</xdr:colOff>
      <xdr:row>62</xdr:row>
      <xdr:rowOff>116840</xdr:rowOff>
    </xdr:to>
    <xdr:cxnSp macro="">
      <xdr:nvCxnSpPr>
        <xdr:cNvPr id="545" name="直線コネクタ 544"/>
        <xdr:cNvCxnSpPr/>
      </xdr:nvCxnSpPr>
      <xdr:spPr>
        <a:xfrm>
          <a:off x="21323300" y="1074166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86360</xdr:rowOff>
    </xdr:from>
    <xdr:to>
      <xdr:col>107</xdr:col>
      <xdr:colOff>101600</xdr:colOff>
      <xdr:row>63</xdr:row>
      <xdr:rowOff>16510</xdr:rowOff>
    </xdr:to>
    <xdr:sp macro="" textlink="">
      <xdr:nvSpPr>
        <xdr:cNvPr id="546" name="楕円 545"/>
        <xdr:cNvSpPr/>
      </xdr:nvSpPr>
      <xdr:spPr>
        <a:xfrm>
          <a:off x="20383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111760</xdr:rowOff>
    </xdr:from>
    <xdr:to>
      <xdr:col>111</xdr:col>
      <xdr:colOff>177800</xdr:colOff>
      <xdr:row>62</xdr:row>
      <xdr:rowOff>137160</xdr:rowOff>
    </xdr:to>
    <xdr:cxnSp macro="">
      <xdr:nvCxnSpPr>
        <xdr:cNvPr id="547" name="直線コネクタ 546"/>
        <xdr:cNvCxnSpPr/>
      </xdr:nvCxnSpPr>
      <xdr:spPr>
        <a:xfrm flipV="1">
          <a:off x="20434300" y="1074166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96520</xdr:rowOff>
    </xdr:from>
    <xdr:to>
      <xdr:col>102</xdr:col>
      <xdr:colOff>165100</xdr:colOff>
      <xdr:row>63</xdr:row>
      <xdr:rowOff>26670</xdr:rowOff>
    </xdr:to>
    <xdr:sp macro="" textlink="">
      <xdr:nvSpPr>
        <xdr:cNvPr id="548" name="楕円 547"/>
        <xdr:cNvSpPr/>
      </xdr:nvSpPr>
      <xdr:spPr>
        <a:xfrm>
          <a:off x="19494500" y="1072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137160</xdr:rowOff>
    </xdr:from>
    <xdr:to>
      <xdr:col>107</xdr:col>
      <xdr:colOff>50800</xdr:colOff>
      <xdr:row>62</xdr:row>
      <xdr:rowOff>147320</xdr:rowOff>
    </xdr:to>
    <xdr:cxnSp macro="">
      <xdr:nvCxnSpPr>
        <xdr:cNvPr id="549" name="直線コネクタ 548"/>
        <xdr:cNvCxnSpPr/>
      </xdr:nvCxnSpPr>
      <xdr:spPr>
        <a:xfrm flipV="1">
          <a:off x="19545300" y="1076706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170197</xdr:rowOff>
    </xdr:from>
    <xdr:ext cx="469744" cy="259045"/>
    <xdr:sp macro="" textlink="">
      <xdr:nvSpPr>
        <xdr:cNvPr id="550" name="n_1aveValue【学校施設】&#10;一人当たり面積"/>
        <xdr:cNvSpPr txBox="1"/>
      </xdr:nvSpPr>
      <xdr:spPr>
        <a:xfrm>
          <a:off x="21075727" y="1011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107967</xdr:rowOff>
    </xdr:from>
    <xdr:ext cx="469744" cy="259045"/>
    <xdr:sp macro="" textlink="">
      <xdr:nvSpPr>
        <xdr:cNvPr id="551" name="n_2aveValue【学校施設】&#10;一人当たり面積"/>
        <xdr:cNvSpPr txBox="1"/>
      </xdr:nvSpPr>
      <xdr:spPr>
        <a:xfrm>
          <a:off x="20199427" y="1005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87647</xdr:rowOff>
    </xdr:from>
    <xdr:ext cx="469744" cy="259045"/>
    <xdr:sp macro="" textlink="">
      <xdr:nvSpPr>
        <xdr:cNvPr id="552" name="n_3aveValue【学校施設】&#10;一人当たり面積"/>
        <xdr:cNvSpPr txBox="1"/>
      </xdr:nvSpPr>
      <xdr:spPr>
        <a:xfrm>
          <a:off x="19310427" y="1003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153687</xdr:rowOff>
    </xdr:from>
    <xdr:ext cx="469744" cy="259045"/>
    <xdr:sp macro="" textlink="">
      <xdr:nvSpPr>
        <xdr:cNvPr id="553" name="n_1mainValue【学校施設】&#10;一人当たり面積"/>
        <xdr:cNvSpPr txBox="1"/>
      </xdr:nvSpPr>
      <xdr:spPr>
        <a:xfrm>
          <a:off x="21075727" y="1078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7637</xdr:rowOff>
    </xdr:from>
    <xdr:ext cx="469744" cy="259045"/>
    <xdr:sp macro="" textlink="">
      <xdr:nvSpPr>
        <xdr:cNvPr id="554" name="n_2mainValue【学校施設】&#10;一人当たり面積"/>
        <xdr:cNvSpPr txBox="1"/>
      </xdr:nvSpPr>
      <xdr:spPr>
        <a:xfrm>
          <a:off x="20199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17797</xdr:rowOff>
    </xdr:from>
    <xdr:ext cx="469744" cy="259045"/>
    <xdr:sp macro="" textlink="">
      <xdr:nvSpPr>
        <xdr:cNvPr id="555" name="n_3mainValue【学校施設】&#10;一人当たり面積"/>
        <xdr:cNvSpPr txBox="1"/>
      </xdr:nvSpPr>
      <xdr:spPr>
        <a:xfrm>
          <a:off x="19310427" y="1081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6" name="正方形/長方形 55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7" name="正方形/長方形 55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8" name="正方形/長方形 55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9" name="正方形/長方形 55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0" name="正方形/長方形 55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1" name="正方形/長方形 56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2" name="正方形/長方形 56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3" name="正方形/長方形 56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64" name="正方形/長方形 56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5" name="正方形/長方形 56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6" name="正方形/長方形 56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7" name="正方形/長方形 56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8" name="正方形/長方形 56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9" name="正方形/長方形 56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0" name="正方形/長方形 56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1" name="正方形/長方形 57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2" name="正方形/長方形 57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3" name="正方形/長方形 57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4" name="正方形/長方形 57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5" name="正方形/長方形 57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6" name="正方形/長方形 57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7" name="正方形/長方形 57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8" name="正方形/長方形 57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9" name="正方形/長方形 57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0" name="テキスト ボックス 57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1" name="直線コネクタ 58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82" name="テキスト ボックス 58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83" name="直線コネクタ 58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84" name="テキスト ボックス 58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85" name="直線コネクタ 58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86" name="テキスト ボックス 58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87" name="直線コネクタ 58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88" name="テキスト ボックス 58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89" name="直線コネクタ 58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0" name="テキスト ボックス 58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1" name="直線コネクタ 59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92" name="テキスト ボックス 59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3" name="直線コネクタ 5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4" name="テキスト ボックス 59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47625</xdr:rowOff>
    </xdr:from>
    <xdr:to>
      <xdr:col>85</xdr:col>
      <xdr:colOff>126364</xdr:colOff>
      <xdr:row>107</xdr:row>
      <xdr:rowOff>99061</xdr:rowOff>
    </xdr:to>
    <xdr:cxnSp macro="">
      <xdr:nvCxnSpPr>
        <xdr:cNvPr id="596" name="直線コネクタ 595"/>
        <xdr:cNvCxnSpPr/>
      </xdr:nvCxnSpPr>
      <xdr:spPr>
        <a:xfrm flipV="1">
          <a:off x="16318864" y="17364075"/>
          <a:ext cx="0" cy="1080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102888</xdr:rowOff>
    </xdr:from>
    <xdr:ext cx="405111" cy="259045"/>
    <xdr:sp macro="" textlink="">
      <xdr:nvSpPr>
        <xdr:cNvPr id="597" name="【公民館】&#10;有形固定資産減価償却率最小値テキスト"/>
        <xdr:cNvSpPr txBox="1"/>
      </xdr:nvSpPr>
      <xdr:spPr>
        <a:xfrm>
          <a:off x="16357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99061</xdr:rowOff>
    </xdr:from>
    <xdr:to>
      <xdr:col>86</xdr:col>
      <xdr:colOff>25400</xdr:colOff>
      <xdr:row>107</xdr:row>
      <xdr:rowOff>99061</xdr:rowOff>
    </xdr:to>
    <xdr:cxnSp macro="">
      <xdr:nvCxnSpPr>
        <xdr:cNvPr id="598" name="直線コネクタ 597"/>
        <xdr:cNvCxnSpPr/>
      </xdr:nvCxnSpPr>
      <xdr:spPr>
        <a:xfrm>
          <a:off x="16230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165752</xdr:rowOff>
    </xdr:from>
    <xdr:ext cx="405111" cy="259045"/>
    <xdr:sp macro="" textlink="">
      <xdr:nvSpPr>
        <xdr:cNvPr id="599" name="【公民館】&#10;有形固定資産減価償却率最大値テキスト"/>
        <xdr:cNvSpPr txBox="1"/>
      </xdr:nvSpPr>
      <xdr:spPr>
        <a:xfrm>
          <a:off x="16357600" y="1713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47625</xdr:rowOff>
    </xdr:from>
    <xdr:to>
      <xdr:col>86</xdr:col>
      <xdr:colOff>25400</xdr:colOff>
      <xdr:row>101</xdr:row>
      <xdr:rowOff>47625</xdr:rowOff>
    </xdr:to>
    <xdr:cxnSp macro="">
      <xdr:nvCxnSpPr>
        <xdr:cNvPr id="600" name="直線コネクタ 599"/>
        <xdr:cNvCxnSpPr/>
      </xdr:nvCxnSpPr>
      <xdr:spPr>
        <a:xfrm>
          <a:off x="16230600" y="173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85741</xdr:rowOff>
    </xdr:from>
    <xdr:ext cx="405111" cy="259045"/>
    <xdr:sp macro="" textlink="">
      <xdr:nvSpPr>
        <xdr:cNvPr id="601" name="【公民館】&#10;有形固定資産減価償却率平均値テキスト"/>
        <xdr:cNvSpPr txBox="1"/>
      </xdr:nvSpPr>
      <xdr:spPr>
        <a:xfrm>
          <a:off x="16357600" y="1791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107314</xdr:rowOff>
    </xdr:from>
    <xdr:to>
      <xdr:col>85</xdr:col>
      <xdr:colOff>177800</xdr:colOff>
      <xdr:row>105</xdr:row>
      <xdr:rowOff>37464</xdr:rowOff>
    </xdr:to>
    <xdr:sp macro="" textlink="">
      <xdr:nvSpPr>
        <xdr:cNvPr id="602" name="フローチャート: 判断 601"/>
        <xdr:cNvSpPr/>
      </xdr:nvSpPr>
      <xdr:spPr>
        <a:xfrm>
          <a:off x="162687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603" name="フローチャート: 判断 602"/>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604" name="フローチャート: 判断 603"/>
        <xdr:cNvSpPr/>
      </xdr:nvSpPr>
      <xdr:spPr>
        <a:xfrm>
          <a:off x="14541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114936</xdr:rowOff>
    </xdr:from>
    <xdr:to>
      <xdr:col>72</xdr:col>
      <xdr:colOff>38100</xdr:colOff>
      <xdr:row>105</xdr:row>
      <xdr:rowOff>45086</xdr:rowOff>
    </xdr:to>
    <xdr:sp macro="" textlink="">
      <xdr:nvSpPr>
        <xdr:cNvPr id="605" name="フローチャート: 判断 604"/>
        <xdr:cNvSpPr/>
      </xdr:nvSpPr>
      <xdr:spPr>
        <a:xfrm>
          <a:off x="136525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6" name="テキスト ボックス 60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7" name="テキスト ボックス 60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8" name="テキスト ボックス 60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9" name="テキスト ボックス 60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0" name="テキスト ボックス 60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53975</xdr:rowOff>
    </xdr:from>
    <xdr:to>
      <xdr:col>85</xdr:col>
      <xdr:colOff>177800</xdr:colOff>
      <xdr:row>104</xdr:row>
      <xdr:rowOff>155575</xdr:rowOff>
    </xdr:to>
    <xdr:sp macro="" textlink="">
      <xdr:nvSpPr>
        <xdr:cNvPr id="611" name="楕円 610"/>
        <xdr:cNvSpPr/>
      </xdr:nvSpPr>
      <xdr:spPr>
        <a:xfrm>
          <a:off x="162687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76852</xdr:rowOff>
    </xdr:from>
    <xdr:ext cx="405111" cy="259045"/>
    <xdr:sp macro="" textlink="">
      <xdr:nvSpPr>
        <xdr:cNvPr id="612" name="【公民館】&#10;有形固定資産減価償却率該当値テキスト"/>
        <xdr:cNvSpPr txBox="1"/>
      </xdr:nvSpPr>
      <xdr:spPr>
        <a:xfrm>
          <a:off x="16357600" y="1773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53975</xdr:rowOff>
    </xdr:from>
    <xdr:to>
      <xdr:col>81</xdr:col>
      <xdr:colOff>101600</xdr:colOff>
      <xdr:row>104</xdr:row>
      <xdr:rowOff>155575</xdr:rowOff>
    </xdr:to>
    <xdr:sp macro="" textlink="">
      <xdr:nvSpPr>
        <xdr:cNvPr id="613" name="楕円 612"/>
        <xdr:cNvSpPr/>
      </xdr:nvSpPr>
      <xdr:spPr>
        <a:xfrm>
          <a:off x="154305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104775</xdr:rowOff>
    </xdr:from>
    <xdr:to>
      <xdr:col>85</xdr:col>
      <xdr:colOff>127000</xdr:colOff>
      <xdr:row>104</xdr:row>
      <xdr:rowOff>104775</xdr:rowOff>
    </xdr:to>
    <xdr:cxnSp macro="">
      <xdr:nvCxnSpPr>
        <xdr:cNvPr id="614" name="直線コネクタ 613"/>
        <xdr:cNvCxnSpPr/>
      </xdr:nvCxnSpPr>
      <xdr:spPr>
        <a:xfrm>
          <a:off x="15481300" y="179355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84455</xdr:rowOff>
    </xdr:from>
    <xdr:to>
      <xdr:col>76</xdr:col>
      <xdr:colOff>165100</xdr:colOff>
      <xdr:row>105</xdr:row>
      <xdr:rowOff>14605</xdr:rowOff>
    </xdr:to>
    <xdr:sp macro="" textlink="">
      <xdr:nvSpPr>
        <xdr:cNvPr id="615" name="楕円 614"/>
        <xdr:cNvSpPr/>
      </xdr:nvSpPr>
      <xdr:spPr>
        <a:xfrm>
          <a:off x="14541500" y="179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104775</xdr:rowOff>
    </xdr:from>
    <xdr:to>
      <xdr:col>81</xdr:col>
      <xdr:colOff>50800</xdr:colOff>
      <xdr:row>104</xdr:row>
      <xdr:rowOff>135255</xdr:rowOff>
    </xdr:to>
    <xdr:cxnSp macro="">
      <xdr:nvCxnSpPr>
        <xdr:cNvPr id="616" name="直線コネクタ 615"/>
        <xdr:cNvCxnSpPr/>
      </xdr:nvCxnSpPr>
      <xdr:spPr>
        <a:xfrm flipV="1">
          <a:off x="14592300" y="179355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126364</xdr:rowOff>
    </xdr:from>
    <xdr:to>
      <xdr:col>72</xdr:col>
      <xdr:colOff>38100</xdr:colOff>
      <xdr:row>105</xdr:row>
      <xdr:rowOff>56514</xdr:rowOff>
    </xdr:to>
    <xdr:sp macro="" textlink="">
      <xdr:nvSpPr>
        <xdr:cNvPr id="617" name="楕円 616"/>
        <xdr:cNvSpPr/>
      </xdr:nvSpPr>
      <xdr:spPr>
        <a:xfrm>
          <a:off x="13652500" y="179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135255</xdr:rowOff>
    </xdr:from>
    <xdr:to>
      <xdr:col>76</xdr:col>
      <xdr:colOff>114300</xdr:colOff>
      <xdr:row>105</xdr:row>
      <xdr:rowOff>5714</xdr:rowOff>
    </xdr:to>
    <xdr:cxnSp macro="">
      <xdr:nvCxnSpPr>
        <xdr:cNvPr id="618" name="直線コネクタ 617"/>
        <xdr:cNvCxnSpPr/>
      </xdr:nvCxnSpPr>
      <xdr:spPr>
        <a:xfrm flipV="1">
          <a:off x="13703300" y="179660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24782</xdr:rowOff>
    </xdr:from>
    <xdr:ext cx="405111" cy="259045"/>
    <xdr:sp macro="" textlink="">
      <xdr:nvSpPr>
        <xdr:cNvPr id="619" name="n_1aveValue【公民館】&#10;有形固定資産減価償却率"/>
        <xdr:cNvSpPr txBox="1"/>
      </xdr:nvSpPr>
      <xdr:spPr>
        <a:xfrm>
          <a:off x="152660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57166</xdr:rowOff>
    </xdr:from>
    <xdr:ext cx="405111" cy="259045"/>
    <xdr:sp macro="" textlink="">
      <xdr:nvSpPr>
        <xdr:cNvPr id="620" name="n_2aveValue【公民館】&#10;有形固定資産減価償却率"/>
        <xdr:cNvSpPr txBox="1"/>
      </xdr:nvSpPr>
      <xdr:spPr>
        <a:xfrm>
          <a:off x="1438974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61613</xdr:rowOff>
    </xdr:from>
    <xdr:ext cx="405111" cy="259045"/>
    <xdr:sp macro="" textlink="">
      <xdr:nvSpPr>
        <xdr:cNvPr id="621" name="n_3aveValue【公民館】&#10;有形固定資産減価償却率"/>
        <xdr:cNvSpPr txBox="1"/>
      </xdr:nvSpPr>
      <xdr:spPr>
        <a:xfrm>
          <a:off x="13500744" y="1772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652</xdr:rowOff>
    </xdr:from>
    <xdr:ext cx="405111" cy="259045"/>
    <xdr:sp macro="" textlink="">
      <xdr:nvSpPr>
        <xdr:cNvPr id="622" name="n_1mainValue【公民館】&#10;有形固定資産減価償却率"/>
        <xdr:cNvSpPr txBox="1"/>
      </xdr:nvSpPr>
      <xdr:spPr>
        <a:xfrm>
          <a:off x="15266044" y="1766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31132</xdr:rowOff>
    </xdr:from>
    <xdr:ext cx="405111" cy="259045"/>
    <xdr:sp macro="" textlink="">
      <xdr:nvSpPr>
        <xdr:cNvPr id="623" name="n_2mainValue【公民館】&#10;有形固定資産減価償却率"/>
        <xdr:cNvSpPr txBox="1"/>
      </xdr:nvSpPr>
      <xdr:spPr>
        <a:xfrm>
          <a:off x="14389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47641</xdr:rowOff>
    </xdr:from>
    <xdr:ext cx="405111" cy="259045"/>
    <xdr:sp macro="" textlink="">
      <xdr:nvSpPr>
        <xdr:cNvPr id="624" name="n_3mainValue【公民館】&#10;有形固定資産減価償却率"/>
        <xdr:cNvSpPr txBox="1"/>
      </xdr:nvSpPr>
      <xdr:spPr>
        <a:xfrm>
          <a:off x="13500744" y="180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5" name="正方形/長方形 6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6" name="正方形/長方形 6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7" name="正方形/長方形 6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8" name="正方形/長方形 6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9" name="正方形/長方形 6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0" name="正方形/長方形 6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1" name="正方形/長方形 6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2" name="正方形/長方形 6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3" name="テキスト ボックス 6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4" name="直線コネクタ 6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5" name="直線コネクタ 63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6" name="テキスト ボックス 63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7" name="直線コネクタ 63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8" name="テキスト ボックス 63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9" name="直線コネクタ 63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0" name="テキスト ボックス 63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1" name="直線コネクタ 64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2" name="テキスト ボックス 64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3" name="直線コネクタ 64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4" name="テキスト ボックス 64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5" name="直線コネクタ 6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6" name="テキスト ボックス 64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108</xdr:row>
      <xdr:rowOff>137161</xdr:rowOff>
    </xdr:to>
    <xdr:cxnSp macro="">
      <xdr:nvCxnSpPr>
        <xdr:cNvPr id="648" name="直線コネクタ 647"/>
        <xdr:cNvCxnSpPr/>
      </xdr:nvCxnSpPr>
      <xdr:spPr>
        <a:xfrm flipV="1">
          <a:off x="22160864" y="17175480"/>
          <a:ext cx="0" cy="1478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649" name="【公民館】&#10;一人当たり面積最小値テキスト"/>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650" name="直線コネクタ 649"/>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651" name="【公民館】&#10;一人当たり面積最大値テキスト"/>
        <xdr:cNvSpPr txBox="1"/>
      </xdr:nvSpPr>
      <xdr:spPr>
        <a:xfrm>
          <a:off x="22199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652" name="直線コネクタ 651"/>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653" name="【公民館】&#10;一人当たり面積平均値テキスト"/>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654" name="フローチャート: 判断 653"/>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147320</xdr:rowOff>
    </xdr:from>
    <xdr:to>
      <xdr:col>112</xdr:col>
      <xdr:colOff>38100</xdr:colOff>
      <xdr:row>105</xdr:row>
      <xdr:rowOff>77470</xdr:rowOff>
    </xdr:to>
    <xdr:sp macro="" textlink="">
      <xdr:nvSpPr>
        <xdr:cNvPr id="655" name="フローチャート: 判断 654"/>
        <xdr:cNvSpPr/>
      </xdr:nvSpPr>
      <xdr:spPr>
        <a:xfrm>
          <a:off x="2127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101600</xdr:rowOff>
    </xdr:from>
    <xdr:to>
      <xdr:col>107</xdr:col>
      <xdr:colOff>101600</xdr:colOff>
      <xdr:row>105</xdr:row>
      <xdr:rowOff>31750</xdr:rowOff>
    </xdr:to>
    <xdr:sp macro="" textlink="">
      <xdr:nvSpPr>
        <xdr:cNvPr id="656" name="フローチャート: 判断 655"/>
        <xdr:cNvSpPr/>
      </xdr:nvSpPr>
      <xdr:spPr>
        <a:xfrm>
          <a:off x="20383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33020</xdr:rowOff>
    </xdr:from>
    <xdr:to>
      <xdr:col>102</xdr:col>
      <xdr:colOff>165100</xdr:colOff>
      <xdr:row>104</xdr:row>
      <xdr:rowOff>134620</xdr:rowOff>
    </xdr:to>
    <xdr:sp macro="" textlink="">
      <xdr:nvSpPr>
        <xdr:cNvPr id="657" name="フローチャート: 判断 656"/>
        <xdr:cNvSpPr/>
      </xdr:nvSpPr>
      <xdr:spPr>
        <a:xfrm>
          <a:off x="19494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8" name="テキスト ボックス 6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9" name="テキスト ボックス 6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0" name="テキスト ボックス 6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1" name="テキスト ボックス 6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2" name="テキスト ボックス 6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63500</xdr:rowOff>
    </xdr:from>
    <xdr:to>
      <xdr:col>116</xdr:col>
      <xdr:colOff>114300</xdr:colOff>
      <xdr:row>108</xdr:row>
      <xdr:rowOff>165100</xdr:rowOff>
    </xdr:to>
    <xdr:sp macro="" textlink="">
      <xdr:nvSpPr>
        <xdr:cNvPr id="663" name="楕円 662"/>
        <xdr:cNvSpPr/>
      </xdr:nvSpPr>
      <xdr:spPr>
        <a:xfrm>
          <a:off x="221107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149877</xdr:rowOff>
    </xdr:from>
    <xdr:ext cx="469744" cy="259045"/>
    <xdr:sp macro="" textlink="">
      <xdr:nvSpPr>
        <xdr:cNvPr id="664" name="【公民館】&#10;一人当たり面積該当値テキスト"/>
        <xdr:cNvSpPr txBox="1"/>
      </xdr:nvSpPr>
      <xdr:spPr>
        <a:xfrm>
          <a:off x="22199600" y="1849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63500</xdr:rowOff>
    </xdr:from>
    <xdr:to>
      <xdr:col>112</xdr:col>
      <xdr:colOff>38100</xdr:colOff>
      <xdr:row>108</xdr:row>
      <xdr:rowOff>165100</xdr:rowOff>
    </xdr:to>
    <xdr:sp macro="" textlink="">
      <xdr:nvSpPr>
        <xdr:cNvPr id="665" name="楕円 664"/>
        <xdr:cNvSpPr/>
      </xdr:nvSpPr>
      <xdr:spPr>
        <a:xfrm>
          <a:off x="21272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114300</xdr:rowOff>
    </xdr:from>
    <xdr:to>
      <xdr:col>116</xdr:col>
      <xdr:colOff>63500</xdr:colOff>
      <xdr:row>108</xdr:row>
      <xdr:rowOff>114300</xdr:rowOff>
    </xdr:to>
    <xdr:cxnSp macro="">
      <xdr:nvCxnSpPr>
        <xdr:cNvPr id="666" name="直線コネクタ 665"/>
        <xdr:cNvCxnSpPr/>
      </xdr:nvCxnSpPr>
      <xdr:spPr>
        <a:xfrm>
          <a:off x="21323300" y="1863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71120</xdr:rowOff>
    </xdr:from>
    <xdr:to>
      <xdr:col>107</xdr:col>
      <xdr:colOff>101600</xdr:colOff>
      <xdr:row>109</xdr:row>
      <xdr:rowOff>1270</xdr:rowOff>
    </xdr:to>
    <xdr:sp macro="" textlink="">
      <xdr:nvSpPr>
        <xdr:cNvPr id="667" name="楕円 666"/>
        <xdr:cNvSpPr/>
      </xdr:nvSpPr>
      <xdr:spPr>
        <a:xfrm>
          <a:off x="20383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114300</xdr:rowOff>
    </xdr:from>
    <xdr:to>
      <xdr:col>111</xdr:col>
      <xdr:colOff>177800</xdr:colOff>
      <xdr:row>108</xdr:row>
      <xdr:rowOff>121920</xdr:rowOff>
    </xdr:to>
    <xdr:cxnSp macro="">
      <xdr:nvCxnSpPr>
        <xdr:cNvPr id="668" name="直線コネクタ 667"/>
        <xdr:cNvCxnSpPr/>
      </xdr:nvCxnSpPr>
      <xdr:spPr>
        <a:xfrm flipV="1">
          <a:off x="20434300" y="18630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71120</xdr:rowOff>
    </xdr:from>
    <xdr:to>
      <xdr:col>102</xdr:col>
      <xdr:colOff>165100</xdr:colOff>
      <xdr:row>109</xdr:row>
      <xdr:rowOff>1270</xdr:rowOff>
    </xdr:to>
    <xdr:sp macro="" textlink="">
      <xdr:nvSpPr>
        <xdr:cNvPr id="669" name="楕円 668"/>
        <xdr:cNvSpPr/>
      </xdr:nvSpPr>
      <xdr:spPr>
        <a:xfrm>
          <a:off x="19494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121920</xdr:rowOff>
    </xdr:from>
    <xdr:to>
      <xdr:col>107</xdr:col>
      <xdr:colOff>50800</xdr:colOff>
      <xdr:row>108</xdr:row>
      <xdr:rowOff>121920</xdr:rowOff>
    </xdr:to>
    <xdr:cxnSp macro="">
      <xdr:nvCxnSpPr>
        <xdr:cNvPr id="670" name="直線コネクタ 669"/>
        <xdr:cNvCxnSpPr/>
      </xdr:nvCxnSpPr>
      <xdr:spPr>
        <a:xfrm>
          <a:off x="19545300" y="1863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93997</xdr:rowOff>
    </xdr:from>
    <xdr:ext cx="469744" cy="259045"/>
    <xdr:sp macro="" textlink="">
      <xdr:nvSpPr>
        <xdr:cNvPr id="671" name="n_1aveValue【公民館】&#10;一人当たり面積"/>
        <xdr:cNvSpPr txBox="1"/>
      </xdr:nvSpPr>
      <xdr:spPr>
        <a:xfrm>
          <a:off x="210757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48277</xdr:rowOff>
    </xdr:from>
    <xdr:ext cx="469744" cy="259045"/>
    <xdr:sp macro="" textlink="">
      <xdr:nvSpPr>
        <xdr:cNvPr id="672" name="n_2aveValue【公民館】&#10;一人当たり面積"/>
        <xdr:cNvSpPr txBox="1"/>
      </xdr:nvSpPr>
      <xdr:spPr>
        <a:xfrm>
          <a:off x="20199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151147</xdr:rowOff>
    </xdr:from>
    <xdr:ext cx="469744" cy="259045"/>
    <xdr:sp macro="" textlink="">
      <xdr:nvSpPr>
        <xdr:cNvPr id="673" name="n_3aveValue【公民館】&#10;一人当たり面積"/>
        <xdr:cNvSpPr txBox="1"/>
      </xdr:nvSpPr>
      <xdr:spPr>
        <a:xfrm>
          <a:off x="193104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156227</xdr:rowOff>
    </xdr:from>
    <xdr:ext cx="469744" cy="259045"/>
    <xdr:sp macro="" textlink="">
      <xdr:nvSpPr>
        <xdr:cNvPr id="674" name="n_1mainValue【公民館】&#10;一人当たり面積"/>
        <xdr:cNvSpPr txBox="1"/>
      </xdr:nvSpPr>
      <xdr:spPr>
        <a:xfrm>
          <a:off x="21075727"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163847</xdr:rowOff>
    </xdr:from>
    <xdr:ext cx="469744" cy="259045"/>
    <xdr:sp macro="" textlink="">
      <xdr:nvSpPr>
        <xdr:cNvPr id="675" name="n_2mainValue【公民館】&#10;一人当たり面積"/>
        <xdr:cNvSpPr txBox="1"/>
      </xdr:nvSpPr>
      <xdr:spPr>
        <a:xfrm>
          <a:off x="201994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163847</xdr:rowOff>
    </xdr:from>
    <xdr:ext cx="469744" cy="259045"/>
    <xdr:sp macro="" textlink="">
      <xdr:nvSpPr>
        <xdr:cNvPr id="676" name="n_3mainValue【公民館】&#10;一人当たり面積"/>
        <xdr:cNvSpPr txBox="1"/>
      </xdr:nvSpPr>
      <xdr:spPr>
        <a:xfrm>
          <a:off x="193104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7" name="正方形/長方形 67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8" name="正方形/長方形 67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9" name="テキスト ボックス 67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公営住宅</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、橋りょう、学校施設</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を除いて、道路、認定こども園・幼稚園・保育所、公民館においては有形固定資産減価償却率が類似団体内平均値よりも高い水準にある。特に道路については類似団体の中でも</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番目に</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高く、大阪府平均や全国平均を大きく上回っ</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て推移しており、</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本市全体での有形固定資産減価償却率を引き上げている一因でもある。これは、本市の市道は、減価償却の進んでいる昭和</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50</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年代後半に整備を行った道路が多いこと、また、近年は行財政改革により投資的経費を抑制していることが原因と考えられる。道路一人</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当たり</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延長、幼稚園・保育所の一人当たり面積、学校施設の一人当たり面積、公民館の一人当たり面積は類似団体内平均値を大きく下回っており、公共施設等を必要以上に保有していないことが示されている。</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　今後は</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行財政改革で捻出する財源や基金を活用しつつ、平成</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年</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月に策定した公共施設等総合管理計画及び令和</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年度に作成予定の個別施設計画に基づき、適正な維持管理と更新を行っていくことで、老朽化対策に努めていく。</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120,759
117,950
18.27
41,805,416
40,899,788
795,719
24,038,033
35,441,049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161108</xdr:rowOff>
    </xdr:from>
    <xdr:to>
      <xdr:col>24</xdr:col>
      <xdr:colOff>62865</xdr:colOff>
      <xdr:row>41</xdr:row>
      <xdr:rowOff>125185</xdr:rowOff>
    </xdr:to>
    <xdr:cxnSp macro="">
      <xdr:nvCxnSpPr>
        <xdr:cNvPr id="57" name="直線コネクタ 56"/>
        <xdr:cNvCxnSpPr/>
      </xdr:nvCxnSpPr>
      <xdr:spPr>
        <a:xfrm flipV="1">
          <a:off x="4634865" y="5818958"/>
          <a:ext cx="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129012</xdr:rowOff>
    </xdr:from>
    <xdr:ext cx="340478" cy="259045"/>
    <xdr:sp macro="" textlink="">
      <xdr:nvSpPr>
        <xdr:cNvPr id="58" name="【図書館】&#10;有形固定資産減価償却率最小値テキスト"/>
        <xdr:cNvSpPr txBox="1"/>
      </xdr:nvSpPr>
      <xdr:spPr>
        <a:xfrm>
          <a:off x="4673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125185</xdr:rowOff>
    </xdr:from>
    <xdr:to>
      <xdr:col>24</xdr:col>
      <xdr:colOff>152400</xdr:colOff>
      <xdr:row>41</xdr:row>
      <xdr:rowOff>125185</xdr:rowOff>
    </xdr:to>
    <xdr:cxnSp macro="">
      <xdr:nvCxnSpPr>
        <xdr:cNvPr id="59" name="直線コネクタ 58"/>
        <xdr:cNvCxnSpPr/>
      </xdr:nvCxnSpPr>
      <xdr:spPr>
        <a:xfrm>
          <a:off x="4546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107785</xdr:rowOff>
    </xdr:from>
    <xdr:ext cx="405111" cy="259045"/>
    <xdr:sp macro="" textlink="">
      <xdr:nvSpPr>
        <xdr:cNvPr id="60" name="【図書館】&#10;有形固定資産減価償却率最大値テキスト"/>
        <xdr:cNvSpPr txBox="1"/>
      </xdr:nvSpPr>
      <xdr:spPr>
        <a:xfrm>
          <a:off x="4673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161108</xdr:rowOff>
    </xdr:from>
    <xdr:to>
      <xdr:col>24</xdr:col>
      <xdr:colOff>152400</xdr:colOff>
      <xdr:row>33</xdr:row>
      <xdr:rowOff>161108</xdr:rowOff>
    </xdr:to>
    <xdr:cxnSp macro="">
      <xdr:nvCxnSpPr>
        <xdr:cNvPr id="61" name="直線コネクタ 60"/>
        <xdr:cNvCxnSpPr/>
      </xdr:nvCxnSpPr>
      <xdr:spPr>
        <a:xfrm>
          <a:off x="4546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29953</xdr:rowOff>
    </xdr:from>
    <xdr:ext cx="405111" cy="259045"/>
    <xdr:sp macro="" textlink="">
      <xdr:nvSpPr>
        <xdr:cNvPr id="62" name="【図書館】&#10;有形固定資産減価償却率平均値テキスト"/>
        <xdr:cNvSpPr txBox="1"/>
      </xdr:nvSpPr>
      <xdr:spPr>
        <a:xfrm>
          <a:off x="4673600" y="6373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3" name="フローチャート: 判断 62"/>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64589</xdr:rowOff>
    </xdr:from>
    <xdr:to>
      <xdr:col>20</xdr:col>
      <xdr:colOff>38100</xdr:colOff>
      <xdr:row>37</xdr:row>
      <xdr:rowOff>166188</xdr:rowOff>
    </xdr:to>
    <xdr:sp macro="" textlink="">
      <xdr:nvSpPr>
        <xdr:cNvPr id="64" name="フローチャート: 判断 63"/>
        <xdr:cNvSpPr/>
      </xdr:nvSpPr>
      <xdr:spPr>
        <a:xfrm>
          <a:off x="3746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79284</xdr:rowOff>
    </xdr:from>
    <xdr:to>
      <xdr:col>15</xdr:col>
      <xdr:colOff>101600</xdr:colOff>
      <xdr:row>38</xdr:row>
      <xdr:rowOff>9434</xdr:rowOff>
    </xdr:to>
    <xdr:sp macro="" textlink="">
      <xdr:nvSpPr>
        <xdr:cNvPr id="65" name="フローチャート: 判断 64"/>
        <xdr:cNvSpPr/>
      </xdr:nvSpPr>
      <xdr:spPr>
        <a:xfrm>
          <a:off x="2857500" y="64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98878</xdr:rowOff>
    </xdr:from>
    <xdr:to>
      <xdr:col>10</xdr:col>
      <xdr:colOff>165100</xdr:colOff>
      <xdr:row>38</xdr:row>
      <xdr:rowOff>29028</xdr:rowOff>
    </xdr:to>
    <xdr:sp macro="" textlink="">
      <xdr:nvSpPr>
        <xdr:cNvPr id="66" name="フローチャート: 判断 65"/>
        <xdr:cNvSpPr/>
      </xdr:nvSpPr>
      <xdr:spPr>
        <a:xfrm>
          <a:off x="1968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58057</xdr:rowOff>
    </xdr:from>
    <xdr:to>
      <xdr:col>24</xdr:col>
      <xdr:colOff>114300</xdr:colOff>
      <xdr:row>36</xdr:row>
      <xdr:rowOff>159657</xdr:rowOff>
    </xdr:to>
    <xdr:sp macro="" textlink="">
      <xdr:nvSpPr>
        <xdr:cNvPr id="72" name="楕円 71"/>
        <xdr:cNvSpPr/>
      </xdr:nvSpPr>
      <xdr:spPr>
        <a:xfrm>
          <a:off x="45847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80934</xdr:rowOff>
    </xdr:from>
    <xdr:ext cx="405111" cy="259045"/>
    <xdr:sp macro="" textlink="">
      <xdr:nvSpPr>
        <xdr:cNvPr id="73" name="【図書館】&#10;有形固定資産減価償却率該当値テキスト"/>
        <xdr:cNvSpPr txBox="1"/>
      </xdr:nvSpPr>
      <xdr:spPr>
        <a:xfrm>
          <a:off x="4673600" y="608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82550</xdr:rowOff>
    </xdr:from>
    <xdr:to>
      <xdr:col>20</xdr:col>
      <xdr:colOff>38100</xdr:colOff>
      <xdr:row>37</xdr:row>
      <xdr:rowOff>12700</xdr:rowOff>
    </xdr:to>
    <xdr:sp macro="" textlink="">
      <xdr:nvSpPr>
        <xdr:cNvPr id="74" name="楕円 73"/>
        <xdr:cNvSpPr/>
      </xdr:nvSpPr>
      <xdr:spPr>
        <a:xfrm>
          <a:off x="3746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108857</xdr:rowOff>
    </xdr:from>
    <xdr:to>
      <xdr:col>24</xdr:col>
      <xdr:colOff>63500</xdr:colOff>
      <xdr:row>36</xdr:row>
      <xdr:rowOff>133350</xdr:rowOff>
    </xdr:to>
    <xdr:cxnSp macro="">
      <xdr:nvCxnSpPr>
        <xdr:cNvPr id="75" name="直線コネクタ 74"/>
        <xdr:cNvCxnSpPr/>
      </xdr:nvCxnSpPr>
      <xdr:spPr>
        <a:xfrm flipV="1">
          <a:off x="3797300" y="628105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9072</xdr:rowOff>
    </xdr:from>
    <xdr:to>
      <xdr:col>15</xdr:col>
      <xdr:colOff>101600</xdr:colOff>
      <xdr:row>37</xdr:row>
      <xdr:rowOff>110672</xdr:rowOff>
    </xdr:to>
    <xdr:sp macro="" textlink="">
      <xdr:nvSpPr>
        <xdr:cNvPr id="76" name="楕円 75"/>
        <xdr:cNvSpPr/>
      </xdr:nvSpPr>
      <xdr:spPr>
        <a:xfrm>
          <a:off x="2857500" y="635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133350</xdr:rowOff>
    </xdr:from>
    <xdr:to>
      <xdr:col>19</xdr:col>
      <xdr:colOff>177800</xdr:colOff>
      <xdr:row>37</xdr:row>
      <xdr:rowOff>59872</xdr:rowOff>
    </xdr:to>
    <xdr:cxnSp macro="">
      <xdr:nvCxnSpPr>
        <xdr:cNvPr id="77" name="直線コネクタ 76"/>
        <xdr:cNvCxnSpPr/>
      </xdr:nvCxnSpPr>
      <xdr:spPr>
        <a:xfrm flipV="1">
          <a:off x="2908300" y="630555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36830</xdr:rowOff>
    </xdr:from>
    <xdr:to>
      <xdr:col>10</xdr:col>
      <xdr:colOff>165100</xdr:colOff>
      <xdr:row>37</xdr:row>
      <xdr:rowOff>138430</xdr:rowOff>
    </xdr:to>
    <xdr:sp macro="" textlink="">
      <xdr:nvSpPr>
        <xdr:cNvPr id="78" name="楕円 77"/>
        <xdr:cNvSpPr/>
      </xdr:nvSpPr>
      <xdr:spPr>
        <a:xfrm>
          <a:off x="1968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59872</xdr:rowOff>
    </xdr:from>
    <xdr:to>
      <xdr:col>15</xdr:col>
      <xdr:colOff>50800</xdr:colOff>
      <xdr:row>37</xdr:row>
      <xdr:rowOff>87630</xdr:rowOff>
    </xdr:to>
    <xdr:cxnSp macro="">
      <xdr:nvCxnSpPr>
        <xdr:cNvPr id="79" name="直線コネクタ 78"/>
        <xdr:cNvCxnSpPr/>
      </xdr:nvCxnSpPr>
      <xdr:spPr>
        <a:xfrm flipV="1">
          <a:off x="2019300" y="640352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157315</xdr:rowOff>
    </xdr:from>
    <xdr:ext cx="405111" cy="259045"/>
    <xdr:sp macro="" textlink="">
      <xdr:nvSpPr>
        <xdr:cNvPr id="80" name="n_1aveValue【図書館】&#10;有形固定資産減価償却率"/>
        <xdr:cNvSpPr txBox="1"/>
      </xdr:nvSpPr>
      <xdr:spPr>
        <a:xfrm>
          <a:off x="3582044" y="650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561</xdr:rowOff>
    </xdr:from>
    <xdr:ext cx="405111" cy="259045"/>
    <xdr:sp macro="" textlink="">
      <xdr:nvSpPr>
        <xdr:cNvPr id="81" name="n_2aveValue【図書館】&#10;有形固定資産減価償却率"/>
        <xdr:cNvSpPr txBox="1"/>
      </xdr:nvSpPr>
      <xdr:spPr>
        <a:xfrm>
          <a:off x="27057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20155</xdr:rowOff>
    </xdr:from>
    <xdr:ext cx="405111" cy="259045"/>
    <xdr:sp macro="" textlink="">
      <xdr:nvSpPr>
        <xdr:cNvPr id="82" name="n_3aveValue【図書館】&#10;有形固定資産減価償却率"/>
        <xdr:cNvSpPr txBox="1"/>
      </xdr:nvSpPr>
      <xdr:spPr>
        <a:xfrm>
          <a:off x="18167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29227</xdr:rowOff>
    </xdr:from>
    <xdr:ext cx="405111" cy="259045"/>
    <xdr:sp macro="" textlink="">
      <xdr:nvSpPr>
        <xdr:cNvPr id="83" name="n_1mainValue【図書館】&#10;有形固定資産減価償却率"/>
        <xdr:cNvSpPr txBox="1"/>
      </xdr:nvSpPr>
      <xdr:spPr>
        <a:xfrm>
          <a:off x="35820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127199</xdr:rowOff>
    </xdr:from>
    <xdr:ext cx="405111" cy="259045"/>
    <xdr:sp macro="" textlink="">
      <xdr:nvSpPr>
        <xdr:cNvPr id="84" name="n_2mainValue【図書館】&#10;有形固定資産減価償却率"/>
        <xdr:cNvSpPr txBox="1"/>
      </xdr:nvSpPr>
      <xdr:spPr>
        <a:xfrm>
          <a:off x="2705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154957</xdr:rowOff>
    </xdr:from>
    <xdr:ext cx="405111" cy="259045"/>
    <xdr:sp macro="" textlink="">
      <xdr:nvSpPr>
        <xdr:cNvPr id="85" name="n_3mainValue【図書館】&#10;有形固定資産減価償却率"/>
        <xdr:cNvSpPr txBox="1"/>
      </xdr:nvSpPr>
      <xdr:spPr>
        <a:xfrm>
          <a:off x="1816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57150</xdr:rowOff>
    </xdr:from>
    <xdr:to>
      <xdr:col>54</xdr:col>
      <xdr:colOff>189865</xdr:colOff>
      <xdr:row>41</xdr:row>
      <xdr:rowOff>38100</xdr:rowOff>
    </xdr:to>
    <xdr:cxnSp macro="">
      <xdr:nvCxnSpPr>
        <xdr:cNvPr id="109" name="直線コネクタ 108"/>
        <xdr:cNvCxnSpPr/>
      </xdr:nvCxnSpPr>
      <xdr:spPr>
        <a:xfrm flipV="1">
          <a:off x="10476865" y="57150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0"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1" name="直線コネクタ 110"/>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3827</xdr:rowOff>
    </xdr:from>
    <xdr:ext cx="469744" cy="259045"/>
    <xdr:sp macro="" textlink="">
      <xdr:nvSpPr>
        <xdr:cNvPr id="112" name="【図書館】&#10;一人当たり面積最大値テキスト"/>
        <xdr:cNvSpPr txBox="1"/>
      </xdr:nvSpPr>
      <xdr:spPr>
        <a:xfrm>
          <a:off x="10515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57150</xdr:rowOff>
    </xdr:from>
    <xdr:to>
      <xdr:col>55</xdr:col>
      <xdr:colOff>88900</xdr:colOff>
      <xdr:row>33</xdr:row>
      <xdr:rowOff>57150</xdr:rowOff>
    </xdr:to>
    <xdr:cxnSp macro="">
      <xdr:nvCxnSpPr>
        <xdr:cNvPr id="113" name="直線コネクタ 112"/>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143527</xdr:rowOff>
    </xdr:from>
    <xdr:ext cx="469744" cy="259045"/>
    <xdr:sp macro="" textlink="">
      <xdr:nvSpPr>
        <xdr:cNvPr id="114" name="【図書館】&#10;一人当たり面積平均値テキスト"/>
        <xdr:cNvSpPr txBox="1"/>
      </xdr:nvSpPr>
      <xdr:spPr>
        <a:xfrm>
          <a:off x="10515600" y="63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15" name="フローチャート: 判断 114"/>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16" name="フローチャート: 判断 115"/>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120650</xdr:rowOff>
    </xdr:from>
    <xdr:to>
      <xdr:col>46</xdr:col>
      <xdr:colOff>38100</xdr:colOff>
      <xdr:row>38</xdr:row>
      <xdr:rowOff>50800</xdr:rowOff>
    </xdr:to>
    <xdr:sp macro="" textlink="">
      <xdr:nvSpPr>
        <xdr:cNvPr id="117" name="フローチャート: 判断 116"/>
        <xdr:cNvSpPr/>
      </xdr:nvSpPr>
      <xdr:spPr>
        <a:xfrm>
          <a:off x="8699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139700</xdr:rowOff>
    </xdr:from>
    <xdr:to>
      <xdr:col>41</xdr:col>
      <xdr:colOff>101600</xdr:colOff>
      <xdr:row>38</xdr:row>
      <xdr:rowOff>69850</xdr:rowOff>
    </xdr:to>
    <xdr:sp macro="" textlink="">
      <xdr:nvSpPr>
        <xdr:cNvPr id="118" name="フローチャート: 判断 117"/>
        <xdr:cNvSpPr/>
      </xdr:nvSpPr>
      <xdr:spPr>
        <a:xfrm>
          <a:off x="7810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24" name="楕円 123"/>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118127</xdr:rowOff>
    </xdr:from>
    <xdr:ext cx="469744" cy="259045"/>
    <xdr:sp macro="" textlink="">
      <xdr:nvSpPr>
        <xdr:cNvPr id="125" name="【図書館】&#10;一人当たり面積該当値テキスト"/>
        <xdr:cNvSpPr txBox="1"/>
      </xdr:nvSpPr>
      <xdr:spPr>
        <a:xfrm>
          <a:off x="10515600"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26" name="楕円 125"/>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19050</xdr:rowOff>
    </xdr:to>
    <xdr:cxnSp macro="">
      <xdr:nvCxnSpPr>
        <xdr:cNvPr id="127" name="直線コネクタ 126"/>
        <xdr:cNvCxnSpPr/>
      </xdr:nvCxnSpPr>
      <xdr:spPr>
        <a:xfrm>
          <a:off x="9639300" y="670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158750</xdr:rowOff>
    </xdr:from>
    <xdr:to>
      <xdr:col>46</xdr:col>
      <xdr:colOff>38100</xdr:colOff>
      <xdr:row>39</xdr:row>
      <xdr:rowOff>88900</xdr:rowOff>
    </xdr:to>
    <xdr:sp macro="" textlink="">
      <xdr:nvSpPr>
        <xdr:cNvPr id="128" name="楕円 127"/>
        <xdr:cNvSpPr/>
      </xdr:nvSpPr>
      <xdr:spPr>
        <a:xfrm>
          <a:off x="8699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19050</xdr:rowOff>
    </xdr:from>
    <xdr:to>
      <xdr:col>50</xdr:col>
      <xdr:colOff>114300</xdr:colOff>
      <xdr:row>39</xdr:row>
      <xdr:rowOff>38100</xdr:rowOff>
    </xdr:to>
    <xdr:cxnSp macro="">
      <xdr:nvCxnSpPr>
        <xdr:cNvPr id="129" name="直線コネクタ 128"/>
        <xdr:cNvCxnSpPr/>
      </xdr:nvCxnSpPr>
      <xdr:spPr>
        <a:xfrm flipV="1">
          <a:off x="8750300" y="6705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158750</xdr:rowOff>
    </xdr:from>
    <xdr:to>
      <xdr:col>41</xdr:col>
      <xdr:colOff>101600</xdr:colOff>
      <xdr:row>39</xdr:row>
      <xdr:rowOff>88900</xdr:rowOff>
    </xdr:to>
    <xdr:sp macro="" textlink="">
      <xdr:nvSpPr>
        <xdr:cNvPr id="130" name="楕円 129"/>
        <xdr:cNvSpPr/>
      </xdr:nvSpPr>
      <xdr:spPr>
        <a:xfrm>
          <a:off x="7810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38100</xdr:rowOff>
    </xdr:from>
    <xdr:to>
      <xdr:col>45</xdr:col>
      <xdr:colOff>177800</xdr:colOff>
      <xdr:row>39</xdr:row>
      <xdr:rowOff>38100</xdr:rowOff>
    </xdr:to>
    <xdr:cxnSp macro="">
      <xdr:nvCxnSpPr>
        <xdr:cNvPr id="131" name="直線コネクタ 130"/>
        <xdr:cNvCxnSpPr/>
      </xdr:nvCxnSpPr>
      <xdr:spPr>
        <a:xfrm>
          <a:off x="7861300" y="6724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67327</xdr:rowOff>
    </xdr:from>
    <xdr:ext cx="469744" cy="259045"/>
    <xdr:sp macro="" textlink="">
      <xdr:nvSpPr>
        <xdr:cNvPr id="132" name="n_1ave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67327</xdr:rowOff>
    </xdr:from>
    <xdr:ext cx="469744" cy="259045"/>
    <xdr:sp macro="" textlink="">
      <xdr:nvSpPr>
        <xdr:cNvPr id="133" name="n_2aveValue【図書館】&#10;一人当たり面積"/>
        <xdr:cNvSpPr txBox="1"/>
      </xdr:nvSpPr>
      <xdr:spPr>
        <a:xfrm>
          <a:off x="8515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86377</xdr:rowOff>
    </xdr:from>
    <xdr:ext cx="469744" cy="259045"/>
    <xdr:sp macro="" textlink="">
      <xdr:nvSpPr>
        <xdr:cNvPr id="134" name="n_3aveValue【図書館】&#10;一人当たり面積"/>
        <xdr:cNvSpPr txBox="1"/>
      </xdr:nvSpPr>
      <xdr:spPr>
        <a:xfrm>
          <a:off x="7626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60977</xdr:rowOff>
    </xdr:from>
    <xdr:ext cx="469744" cy="259045"/>
    <xdr:sp macro="" textlink="">
      <xdr:nvSpPr>
        <xdr:cNvPr id="135" name="n_1main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80027</xdr:rowOff>
    </xdr:from>
    <xdr:ext cx="469744" cy="259045"/>
    <xdr:sp macro="" textlink="">
      <xdr:nvSpPr>
        <xdr:cNvPr id="136" name="n_2mainValue【図書館】&#10;一人当たり面積"/>
        <xdr:cNvSpPr txBox="1"/>
      </xdr:nvSpPr>
      <xdr:spPr>
        <a:xfrm>
          <a:off x="8515427" y="67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80027</xdr:rowOff>
    </xdr:from>
    <xdr:ext cx="469744" cy="259045"/>
    <xdr:sp macro="" textlink="">
      <xdr:nvSpPr>
        <xdr:cNvPr id="137" name="n_3mainValue【図書館】&#10;一人当たり面積"/>
        <xdr:cNvSpPr txBox="1"/>
      </xdr:nvSpPr>
      <xdr:spPr>
        <a:xfrm>
          <a:off x="7626427" y="67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137160</xdr:rowOff>
    </xdr:from>
    <xdr:to>
      <xdr:col>24</xdr:col>
      <xdr:colOff>62865</xdr:colOff>
      <xdr:row>64</xdr:row>
      <xdr:rowOff>22860</xdr:rowOff>
    </xdr:to>
    <xdr:cxnSp macro="">
      <xdr:nvCxnSpPr>
        <xdr:cNvPr id="162" name="直線コネクタ 161"/>
        <xdr:cNvCxnSpPr/>
      </xdr:nvCxnSpPr>
      <xdr:spPr>
        <a:xfrm flipV="1">
          <a:off x="4634865" y="97383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26687</xdr:rowOff>
    </xdr:from>
    <xdr:ext cx="405111" cy="259045"/>
    <xdr:sp macro="" textlink="">
      <xdr:nvSpPr>
        <xdr:cNvPr id="163" name="【体育館・プール】&#10;有形固定資産減価償却率最小値テキスト"/>
        <xdr:cNvSpPr txBox="1"/>
      </xdr:nvSpPr>
      <xdr:spPr>
        <a:xfrm>
          <a:off x="46736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22860</xdr:rowOff>
    </xdr:from>
    <xdr:to>
      <xdr:col>24</xdr:col>
      <xdr:colOff>152400</xdr:colOff>
      <xdr:row>64</xdr:row>
      <xdr:rowOff>22860</xdr:rowOff>
    </xdr:to>
    <xdr:cxnSp macro="">
      <xdr:nvCxnSpPr>
        <xdr:cNvPr id="164" name="直線コネクタ 163"/>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83837</xdr:rowOff>
    </xdr:from>
    <xdr:ext cx="405111" cy="259045"/>
    <xdr:sp macro="" textlink="">
      <xdr:nvSpPr>
        <xdr:cNvPr id="165" name="【体育館・プール】&#10;有形固定資産減価償却率最大値テキスト"/>
        <xdr:cNvSpPr txBox="1"/>
      </xdr:nvSpPr>
      <xdr:spPr>
        <a:xfrm>
          <a:off x="4673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137160</xdr:rowOff>
    </xdr:from>
    <xdr:to>
      <xdr:col>24</xdr:col>
      <xdr:colOff>152400</xdr:colOff>
      <xdr:row>56</xdr:row>
      <xdr:rowOff>137160</xdr:rowOff>
    </xdr:to>
    <xdr:cxnSp macro="">
      <xdr:nvCxnSpPr>
        <xdr:cNvPr id="166" name="直線コネクタ 165"/>
        <xdr:cNvCxnSpPr/>
      </xdr:nvCxnSpPr>
      <xdr:spPr>
        <a:xfrm>
          <a:off x="4546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160672</xdr:rowOff>
    </xdr:from>
    <xdr:ext cx="405111" cy="259045"/>
    <xdr:sp macro="" textlink="">
      <xdr:nvSpPr>
        <xdr:cNvPr id="167" name="【体育館・プール】&#10;有形固定資産減価償却率平均値テキスト"/>
        <xdr:cNvSpPr txBox="1"/>
      </xdr:nvSpPr>
      <xdr:spPr>
        <a:xfrm>
          <a:off x="4673600" y="10104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68" name="フローチャート: 判断 167"/>
        <xdr:cNvSpPr/>
      </xdr:nvSpPr>
      <xdr:spPr>
        <a:xfrm>
          <a:off x="45847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69" name="フローチャート: 判断 168"/>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70" name="フローチャート: 判断 169"/>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34925</xdr:rowOff>
    </xdr:from>
    <xdr:to>
      <xdr:col>10</xdr:col>
      <xdr:colOff>165100</xdr:colOff>
      <xdr:row>60</xdr:row>
      <xdr:rowOff>136525</xdr:rowOff>
    </xdr:to>
    <xdr:sp macro="" textlink="">
      <xdr:nvSpPr>
        <xdr:cNvPr id="171" name="フローチャート: 判断 170"/>
        <xdr:cNvSpPr/>
      </xdr:nvSpPr>
      <xdr:spPr>
        <a:xfrm>
          <a:off x="1968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99695</xdr:rowOff>
    </xdr:from>
    <xdr:to>
      <xdr:col>24</xdr:col>
      <xdr:colOff>114300</xdr:colOff>
      <xdr:row>61</xdr:row>
      <xdr:rowOff>29845</xdr:rowOff>
    </xdr:to>
    <xdr:sp macro="" textlink="">
      <xdr:nvSpPr>
        <xdr:cNvPr id="177" name="楕円 176"/>
        <xdr:cNvSpPr/>
      </xdr:nvSpPr>
      <xdr:spPr>
        <a:xfrm>
          <a:off x="45847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78122</xdr:rowOff>
    </xdr:from>
    <xdr:ext cx="405111" cy="259045"/>
    <xdr:sp macro="" textlink="">
      <xdr:nvSpPr>
        <xdr:cNvPr id="178" name="【体育館・プール】&#10;有形固定資産減価償却率該当値テキスト"/>
        <xdr:cNvSpPr txBox="1"/>
      </xdr:nvSpPr>
      <xdr:spPr>
        <a:xfrm>
          <a:off x="4673600"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139700</xdr:rowOff>
    </xdr:from>
    <xdr:to>
      <xdr:col>20</xdr:col>
      <xdr:colOff>38100</xdr:colOff>
      <xdr:row>61</xdr:row>
      <xdr:rowOff>69850</xdr:rowOff>
    </xdr:to>
    <xdr:sp macro="" textlink="">
      <xdr:nvSpPr>
        <xdr:cNvPr id="179" name="楕円 178"/>
        <xdr:cNvSpPr/>
      </xdr:nvSpPr>
      <xdr:spPr>
        <a:xfrm>
          <a:off x="3746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150495</xdr:rowOff>
    </xdr:from>
    <xdr:to>
      <xdr:col>24</xdr:col>
      <xdr:colOff>63500</xdr:colOff>
      <xdr:row>61</xdr:row>
      <xdr:rowOff>19050</xdr:rowOff>
    </xdr:to>
    <xdr:cxnSp macro="">
      <xdr:nvCxnSpPr>
        <xdr:cNvPr id="180" name="直線コネクタ 179"/>
        <xdr:cNvCxnSpPr/>
      </xdr:nvCxnSpPr>
      <xdr:spPr>
        <a:xfrm flipV="1">
          <a:off x="3797300" y="104374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4445</xdr:rowOff>
    </xdr:from>
    <xdr:to>
      <xdr:col>15</xdr:col>
      <xdr:colOff>101600</xdr:colOff>
      <xdr:row>61</xdr:row>
      <xdr:rowOff>106045</xdr:rowOff>
    </xdr:to>
    <xdr:sp macro="" textlink="">
      <xdr:nvSpPr>
        <xdr:cNvPr id="181" name="楕円 180"/>
        <xdr:cNvSpPr/>
      </xdr:nvSpPr>
      <xdr:spPr>
        <a:xfrm>
          <a:off x="2857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19050</xdr:rowOff>
    </xdr:from>
    <xdr:to>
      <xdr:col>19</xdr:col>
      <xdr:colOff>177800</xdr:colOff>
      <xdr:row>61</xdr:row>
      <xdr:rowOff>55245</xdr:rowOff>
    </xdr:to>
    <xdr:cxnSp macro="">
      <xdr:nvCxnSpPr>
        <xdr:cNvPr id="182" name="直線コネクタ 181"/>
        <xdr:cNvCxnSpPr/>
      </xdr:nvCxnSpPr>
      <xdr:spPr>
        <a:xfrm flipV="1">
          <a:off x="2908300" y="104775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44450</xdr:rowOff>
    </xdr:from>
    <xdr:to>
      <xdr:col>10</xdr:col>
      <xdr:colOff>165100</xdr:colOff>
      <xdr:row>61</xdr:row>
      <xdr:rowOff>146050</xdr:rowOff>
    </xdr:to>
    <xdr:sp macro="" textlink="">
      <xdr:nvSpPr>
        <xdr:cNvPr id="183" name="楕円 182"/>
        <xdr:cNvSpPr/>
      </xdr:nvSpPr>
      <xdr:spPr>
        <a:xfrm>
          <a:off x="1968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55245</xdr:rowOff>
    </xdr:from>
    <xdr:to>
      <xdr:col>15</xdr:col>
      <xdr:colOff>50800</xdr:colOff>
      <xdr:row>61</xdr:row>
      <xdr:rowOff>95250</xdr:rowOff>
    </xdr:to>
    <xdr:cxnSp macro="">
      <xdr:nvCxnSpPr>
        <xdr:cNvPr id="184" name="直線コネクタ 183"/>
        <xdr:cNvCxnSpPr/>
      </xdr:nvCxnSpPr>
      <xdr:spPr>
        <a:xfrm flipV="1">
          <a:off x="2019300" y="105136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85" name="n_1aveValue【体育館・プー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128287</xdr:rowOff>
    </xdr:from>
    <xdr:ext cx="405111" cy="259045"/>
    <xdr:sp macro="" textlink="">
      <xdr:nvSpPr>
        <xdr:cNvPr id="186" name="n_2aveValue【体育館・プール】&#10;有形固定資産減価償却率"/>
        <xdr:cNvSpPr txBox="1"/>
      </xdr:nvSpPr>
      <xdr:spPr>
        <a:xfrm>
          <a:off x="2705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153052</xdr:rowOff>
    </xdr:from>
    <xdr:ext cx="405111" cy="259045"/>
    <xdr:sp macro="" textlink="">
      <xdr:nvSpPr>
        <xdr:cNvPr id="187" name="n_3aveValue【体育館・プール】&#10;有形固定資産減価償却率"/>
        <xdr:cNvSpPr txBox="1"/>
      </xdr:nvSpPr>
      <xdr:spPr>
        <a:xfrm>
          <a:off x="1816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60977</xdr:rowOff>
    </xdr:from>
    <xdr:ext cx="405111" cy="259045"/>
    <xdr:sp macro="" textlink="">
      <xdr:nvSpPr>
        <xdr:cNvPr id="188" name="n_1mainValue【体育館・プール】&#10;有形固定資産減価償却率"/>
        <xdr:cNvSpPr txBox="1"/>
      </xdr:nvSpPr>
      <xdr:spPr>
        <a:xfrm>
          <a:off x="35820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97172</xdr:rowOff>
    </xdr:from>
    <xdr:ext cx="405111" cy="259045"/>
    <xdr:sp macro="" textlink="">
      <xdr:nvSpPr>
        <xdr:cNvPr id="189" name="n_2mainValue【体育館・プール】&#10;有形固定資産減価償却率"/>
        <xdr:cNvSpPr txBox="1"/>
      </xdr:nvSpPr>
      <xdr:spPr>
        <a:xfrm>
          <a:off x="2705744"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137177</xdr:rowOff>
    </xdr:from>
    <xdr:ext cx="405111" cy="259045"/>
    <xdr:sp macro="" textlink="">
      <xdr:nvSpPr>
        <xdr:cNvPr id="190" name="n_3mainValue【体育館・プール】&#10;有形固定資産減価償却率"/>
        <xdr:cNvSpPr txBox="1"/>
      </xdr:nvSpPr>
      <xdr:spPr>
        <a:xfrm>
          <a:off x="1816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63</xdr:row>
      <xdr:rowOff>41910</xdr:rowOff>
    </xdr:to>
    <xdr:cxnSp macro="">
      <xdr:nvCxnSpPr>
        <xdr:cNvPr id="214" name="直線コネクタ 213"/>
        <xdr:cNvCxnSpPr/>
      </xdr:nvCxnSpPr>
      <xdr:spPr>
        <a:xfrm flipV="1">
          <a:off x="10476865" y="96888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15" name="【体育館・プール】&#10;一人当たり面積最小値テキスト"/>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16" name="直線コネクタ 215"/>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17" name="【体育館・プール】&#10;一人当たり面積最大値テキスト"/>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18" name="直線コネクタ 217"/>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17797</xdr:rowOff>
    </xdr:from>
    <xdr:ext cx="469744" cy="259045"/>
    <xdr:sp macro="" textlink="">
      <xdr:nvSpPr>
        <xdr:cNvPr id="219" name="【体育館・プール】&#10;一人当たり面積平均値テキスト"/>
        <xdr:cNvSpPr txBox="1"/>
      </xdr:nvSpPr>
      <xdr:spPr>
        <a:xfrm>
          <a:off x="10515600" y="1030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166370</xdr:rowOff>
    </xdr:from>
    <xdr:to>
      <xdr:col>55</xdr:col>
      <xdr:colOff>50800</xdr:colOff>
      <xdr:row>61</xdr:row>
      <xdr:rowOff>96520</xdr:rowOff>
    </xdr:to>
    <xdr:sp macro="" textlink="">
      <xdr:nvSpPr>
        <xdr:cNvPr id="220" name="フローチャート: 判断 219"/>
        <xdr:cNvSpPr/>
      </xdr:nvSpPr>
      <xdr:spPr>
        <a:xfrm>
          <a:off x="10426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xdr:rowOff>
    </xdr:from>
    <xdr:to>
      <xdr:col>50</xdr:col>
      <xdr:colOff>165100</xdr:colOff>
      <xdr:row>61</xdr:row>
      <xdr:rowOff>115570</xdr:rowOff>
    </xdr:to>
    <xdr:sp macro="" textlink="">
      <xdr:nvSpPr>
        <xdr:cNvPr id="221" name="フローチャート: 判断 220"/>
        <xdr:cNvSpPr/>
      </xdr:nvSpPr>
      <xdr:spPr>
        <a:xfrm>
          <a:off x="9588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166370</xdr:rowOff>
    </xdr:from>
    <xdr:to>
      <xdr:col>46</xdr:col>
      <xdr:colOff>38100</xdr:colOff>
      <xdr:row>61</xdr:row>
      <xdr:rowOff>96520</xdr:rowOff>
    </xdr:to>
    <xdr:sp macro="" textlink="">
      <xdr:nvSpPr>
        <xdr:cNvPr id="222" name="フローチャート: 判断 221"/>
        <xdr:cNvSpPr/>
      </xdr:nvSpPr>
      <xdr:spPr>
        <a:xfrm>
          <a:off x="8699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36830</xdr:rowOff>
    </xdr:from>
    <xdr:to>
      <xdr:col>41</xdr:col>
      <xdr:colOff>101600</xdr:colOff>
      <xdr:row>61</xdr:row>
      <xdr:rowOff>138430</xdr:rowOff>
    </xdr:to>
    <xdr:sp macro="" textlink="">
      <xdr:nvSpPr>
        <xdr:cNvPr id="223" name="フローチャート: 判断 222"/>
        <xdr:cNvSpPr/>
      </xdr:nvSpPr>
      <xdr:spPr>
        <a:xfrm>
          <a:off x="7810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162560</xdr:rowOff>
    </xdr:from>
    <xdr:to>
      <xdr:col>55</xdr:col>
      <xdr:colOff>50800</xdr:colOff>
      <xdr:row>63</xdr:row>
      <xdr:rowOff>92710</xdr:rowOff>
    </xdr:to>
    <xdr:sp macro="" textlink="">
      <xdr:nvSpPr>
        <xdr:cNvPr id="229" name="楕円 228"/>
        <xdr:cNvSpPr/>
      </xdr:nvSpPr>
      <xdr:spPr>
        <a:xfrm>
          <a:off x="104267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77487</xdr:rowOff>
    </xdr:from>
    <xdr:ext cx="469744" cy="259045"/>
    <xdr:sp macro="" textlink="">
      <xdr:nvSpPr>
        <xdr:cNvPr id="230" name="【体育館・プール】&#10;一人当たり面積該当値テキスト"/>
        <xdr:cNvSpPr txBox="1"/>
      </xdr:nvSpPr>
      <xdr:spPr>
        <a:xfrm>
          <a:off x="10515600" y="1070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166370</xdr:rowOff>
    </xdr:from>
    <xdr:to>
      <xdr:col>50</xdr:col>
      <xdr:colOff>165100</xdr:colOff>
      <xdr:row>63</xdr:row>
      <xdr:rowOff>96520</xdr:rowOff>
    </xdr:to>
    <xdr:sp macro="" textlink="">
      <xdr:nvSpPr>
        <xdr:cNvPr id="231" name="楕円 230"/>
        <xdr:cNvSpPr/>
      </xdr:nvSpPr>
      <xdr:spPr>
        <a:xfrm>
          <a:off x="9588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41910</xdr:rowOff>
    </xdr:from>
    <xdr:to>
      <xdr:col>55</xdr:col>
      <xdr:colOff>0</xdr:colOff>
      <xdr:row>63</xdr:row>
      <xdr:rowOff>45720</xdr:rowOff>
    </xdr:to>
    <xdr:cxnSp macro="">
      <xdr:nvCxnSpPr>
        <xdr:cNvPr id="232" name="直線コネクタ 231"/>
        <xdr:cNvCxnSpPr/>
      </xdr:nvCxnSpPr>
      <xdr:spPr>
        <a:xfrm flipV="1">
          <a:off x="9639300" y="108432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154940</xdr:rowOff>
    </xdr:from>
    <xdr:to>
      <xdr:col>46</xdr:col>
      <xdr:colOff>38100</xdr:colOff>
      <xdr:row>63</xdr:row>
      <xdr:rowOff>85090</xdr:rowOff>
    </xdr:to>
    <xdr:sp macro="" textlink="">
      <xdr:nvSpPr>
        <xdr:cNvPr id="233" name="楕円 232"/>
        <xdr:cNvSpPr/>
      </xdr:nvSpPr>
      <xdr:spPr>
        <a:xfrm>
          <a:off x="8699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34290</xdr:rowOff>
    </xdr:from>
    <xdr:to>
      <xdr:col>50</xdr:col>
      <xdr:colOff>114300</xdr:colOff>
      <xdr:row>63</xdr:row>
      <xdr:rowOff>45720</xdr:rowOff>
    </xdr:to>
    <xdr:cxnSp macro="">
      <xdr:nvCxnSpPr>
        <xdr:cNvPr id="234" name="直線コネクタ 233"/>
        <xdr:cNvCxnSpPr/>
      </xdr:nvCxnSpPr>
      <xdr:spPr>
        <a:xfrm>
          <a:off x="8750300" y="108356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154940</xdr:rowOff>
    </xdr:from>
    <xdr:to>
      <xdr:col>41</xdr:col>
      <xdr:colOff>101600</xdr:colOff>
      <xdr:row>63</xdr:row>
      <xdr:rowOff>85090</xdr:rowOff>
    </xdr:to>
    <xdr:sp macro="" textlink="">
      <xdr:nvSpPr>
        <xdr:cNvPr id="235" name="楕円 234"/>
        <xdr:cNvSpPr/>
      </xdr:nvSpPr>
      <xdr:spPr>
        <a:xfrm>
          <a:off x="7810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34290</xdr:rowOff>
    </xdr:from>
    <xdr:to>
      <xdr:col>45</xdr:col>
      <xdr:colOff>177800</xdr:colOff>
      <xdr:row>63</xdr:row>
      <xdr:rowOff>34290</xdr:rowOff>
    </xdr:to>
    <xdr:cxnSp macro="">
      <xdr:nvCxnSpPr>
        <xdr:cNvPr id="236" name="直線コネクタ 235"/>
        <xdr:cNvCxnSpPr/>
      </xdr:nvCxnSpPr>
      <xdr:spPr>
        <a:xfrm>
          <a:off x="7861300" y="1083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132097</xdr:rowOff>
    </xdr:from>
    <xdr:ext cx="469744" cy="259045"/>
    <xdr:sp macro="" textlink="">
      <xdr:nvSpPr>
        <xdr:cNvPr id="237" name="n_1aveValue【体育館・プール】&#10;一人当たり面積"/>
        <xdr:cNvSpPr txBox="1"/>
      </xdr:nvSpPr>
      <xdr:spPr>
        <a:xfrm>
          <a:off x="93917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113047</xdr:rowOff>
    </xdr:from>
    <xdr:ext cx="469744" cy="259045"/>
    <xdr:sp macro="" textlink="">
      <xdr:nvSpPr>
        <xdr:cNvPr id="238" name="n_2aveValue【体育館・プール】&#10;一人当たり面積"/>
        <xdr:cNvSpPr txBox="1"/>
      </xdr:nvSpPr>
      <xdr:spPr>
        <a:xfrm>
          <a:off x="8515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154957</xdr:rowOff>
    </xdr:from>
    <xdr:ext cx="469744" cy="259045"/>
    <xdr:sp macro="" textlink="">
      <xdr:nvSpPr>
        <xdr:cNvPr id="239" name="n_3aveValue【体育館・プール】&#10;一人当たり面積"/>
        <xdr:cNvSpPr txBox="1"/>
      </xdr:nvSpPr>
      <xdr:spPr>
        <a:xfrm>
          <a:off x="7626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87647</xdr:rowOff>
    </xdr:from>
    <xdr:ext cx="469744" cy="259045"/>
    <xdr:sp macro="" textlink="">
      <xdr:nvSpPr>
        <xdr:cNvPr id="240" name="n_1mainValue【体育館・プール】&#10;一人当たり面積"/>
        <xdr:cNvSpPr txBox="1"/>
      </xdr:nvSpPr>
      <xdr:spPr>
        <a:xfrm>
          <a:off x="93917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76217</xdr:rowOff>
    </xdr:from>
    <xdr:ext cx="469744" cy="259045"/>
    <xdr:sp macro="" textlink="">
      <xdr:nvSpPr>
        <xdr:cNvPr id="241" name="n_2mainValue【体育館・プール】&#10;一人当たり面積"/>
        <xdr:cNvSpPr txBox="1"/>
      </xdr:nvSpPr>
      <xdr:spPr>
        <a:xfrm>
          <a:off x="8515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76217</xdr:rowOff>
    </xdr:from>
    <xdr:ext cx="469744" cy="259045"/>
    <xdr:sp macro="" textlink="">
      <xdr:nvSpPr>
        <xdr:cNvPr id="242" name="n_3mainValue【体育館・プール】&#10;一人当たり面積"/>
        <xdr:cNvSpPr txBox="1"/>
      </xdr:nvSpPr>
      <xdr:spPr>
        <a:xfrm>
          <a:off x="7626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4" name="直線コネクタ 25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5" name="テキスト ボックス 25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6" name="直線コネクタ 25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7" name="テキスト ボックス 25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8" name="直線コネクタ 25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9" name="テキスト ボックス 25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0" name="直線コネクタ 25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1" name="テキスト ボックス 260"/>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74676</xdr:rowOff>
    </xdr:from>
    <xdr:to>
      <xdr:col>24</xdr:col>
      <xdr:colOff>62865</xdr:colOff>
      <xdr:row>84</xdr:row>
      <xdr:rowOff>134113</xdr:rowOff>
    </xdr:to>
    <xdr:cxnSp macro="">
      <xdr:nvCxnSpPr>
        <xdr:cNvPr id="265" name="直線コネクタ 264"/>
        <xdr:cNvCxnSpPr/>
      </xdr:nvCxnSpPr>
      <xdr:spPr>
        <a:xfrm flipV="1">
          <a:off x="4634865" y="13276326"/>
          <a:ext cx="0" cy="125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137940</xdr:rowOff>
    </xdr:from>
    <xdr:ext cx="405111" cy="259045"/>
    <xdr:sp macro="" textlink="">
      <xdr:nvSpPr>
        <xdr:cNvPr id="266" name="【福祉施設】&#10;有形固定資産減価償却率最小値テキスト"/>
        <xdr:cNvSpPr txBox="1"/>
      </xdr:nvSpPr>
      <xdr:spPr>
        <a:xfrm>
          <a:off x="4673600" y="14539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134113</xdr:rowOff>
    </xdr:from>
    <xdr:to>
      <xdr:col>24</xdr:col>
      <xdr:colOff>152400</xdr:colOff>
      <xdr:row>84</xdr:row>
      <xdr:rowOff>134113</xdr:rowOff>
    </xdr:to>
    <xdr:cxnSp macro="">
      <xdr:nvCxnSpPr>
        <xdr:cNvPr id="267" name="直線コネクタ 266"/>
        <xdr:cNvCxnSpPr/>
      </xdr:nvCxnSpPr>
      <xdr:spPr>
        <a:xfrm>
          <a:off x="4546600" y="1453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21353</xdr:rowOff>
    </xdr:from>
    <xdr:ext cx="405111" cy="259045"/>
    <xdr:sp macro="" textlink="">
      <xdr:nvSpPr>
        <xdr:cNvPr id="268" name="【福祉施設】&#10;有形固定資産減価償却率最大値テキスト"/>
        <xdr:cNvSpPr txBox="1"/>
      </xdr:nvSpPr>
      <xdr:spPr>
        <a:xfrm>
          <a:off x="4673600" y="1305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74676</xdr:rowOff>
    </xdr:from>
    <xdr:to>
      <xdr:col>24</xdr:col>
      <xdr:colOff>152400</xdr:colOff>
      <xdr:row>77</xdr:row>
      <xdr:rowOff>74676</xdr:rowOff>
    </xdr:to>
    <xdr:cxnSp macro="">
      <xdr:nvCxnSpPr>
        <xdr:cNvPr id="269" name="直線コネクタ 268"/>
        <xdr:cNvCxnSpPr/>
      </xdr:nvCxnSpPr>
      <xdr:spPr>
        <a:xfrm>
          <a:off x="4546600" y="1327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57166</xdr:rowOff>
    </xdr:from>
    <xdr:ext cx="405111" cy="259045"/>
    <xdr:sp macro="" textlink="">
      <xdr:nvSpPr>
        <xdr:cNvPr id="270" name="【福祉施設】&#10;有形固定資産減価償却率平均値テキスト"/>
        <xdr:cNvSpPr txBox="1"/>
      </xdr:nvSpPr>
      <xdr:spPr>
        <a:xfrm>
          <a:off x="4673600" y="1394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71" name="フローチャート: 判断 270"/>
        <xdr:cNvSpPr/>
      </xdr:nvSpPr>
      <xdr:spPr>
        <a:xfrm>
          <a:off x="4584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65024</xdr:rowOff>
    </xdr:from>
    <xdr:to>
      <xdr:col>20</xdr:col>
      <xdr:colOff>38100</xdr:colOff>
      <xdr:row>81</xdr:row>
      <xdr:rowOff>166624</xdr:rowOff>
    </xdr:to>
    <xdr:sp macro="" textlink="">
      <xdr:nvSpPr>
        <xdr:cNvPr id="272" name="フローチャート: 判断 271"/>
        <xdr:cNvSpPr/>
      </xdr:nvSpPr>
      <xdr:spPr>
        <a:xfrm>
          <a:off x="3746500" y="1395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62737</xdr:rowOff>
    </xdr:from>
    <xdr:to>
      <xdr:col>15</xdr:col>
      <xdr:colOff>101600</xdr:colOff>
      <xdr:row>81</xdr:row>
      <xdr:rowOff>164337</xdr:rowOff>
    </xdr:to>
    <xdr:sp macro="" textlink="">
      <xdr:nvSpPr>
        <xdr:cNvPr id="273" name="フローチャート: 判断 272"/>
        <xdr:cNvSpPr/>
      </xdr:nvSpPr>
      <xdr:spPr>
        <a:xfrm>
          <a:off x="2857500" y="1395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122174</xdr:rowOff>
    </xdr:from>
    <xdr:to>
      <xdr:col>10</xdr:col>
      <xdr:colOff>165100</xdr:colOff>
      <xdr:row>82</xdr:row>
      <xdr:rowOff>52324</xdr:rowOff>
    </xdr:to>
    <xdr:sp macro="" textlink="">
      <xdr:nvSpPr>
        <xdr:cNvPr id="274" name="フローチャート: 判断 273"/>
        <xdr:cNvSpPr/>
      </xdr:nvSpPr>
      <xdr:spPr>
        <a:xfrm>
          <a:off x="1968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53594</xdr:rowOff>
    </xdr:from>
    <xdr:to>
      <xdr:col>24</xdr:col>
      <xdr:colOff>114300</xdr:colOff>
      <xdr:row>81</xdr:row>
      <xdr:rowOff>155194</xdr:rowOff>
    </xdr:to>
    <xdr:sp macro="" textlink="">
      <xdr:nvSpPr>
        <xdr:cNvPr id="280" name="楕円 279"/>
        <xdr:cNvSpPr/>
      </xdr:nvSpPr>
      <xdr:spPr>
        <a:xfrm>
          <a:off x="4584700" y="1394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76471</xdr:rowOff>
    </xdr:from>
    <xdr:ext cx="405111" cy="259045"/>
    <xdr:sp macro="" textlink="">
      <xdr:nvSpPr>
        <xdr:cNvPr id="281" name="【福祉施設】&#10;有形固定資産減価償却率該当値テキスト"/>
        <xdr:cNvSpPr txBox="1"/>
      </xdr:nvSpPr>
      <xdr:spPr>
        <a:xfrm>
          <a:off x="4673600" y="137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99313</xdr:rowOff>
    </xdr:from>
    <xdr:to>
      <xdr:col>20</xdr:col>
      <xdr:colOff>38100</xdr:colOff>
      <xdr:row>82</xdr:row>
      <xdr:rowOff>29463</xdr:rowOff>
    </xdr:to>
    <xdr:sp macro="" textlink="">
      <xdr:nvSpPr>
        <xdr:cNvPr id="282" name="楕円 281"/>
        <xdr:cNvSpPr/>
      </xdr:nvSpPr>
      <xdr:spPr>
        <a:xfrm>
          <a:off x="3746500" y="1398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104394</xdr:rowOff>
    </xdr:from>
    <xdr:to>
      <xdr:col>24</xdr:col>
      <xdr:colOff>63500</xdr:colOff>
      <xdr:row>81</xdr:row>
      <xdr:rowOff>150113</xdr:rowOff>
    </xdr:to>
    <xdr:cxnSp macro="">
      <xdr:nvCxnSpPr>
        <xdr:cNvPr id="283" name="直線コネクタ 282"/>
        <xdr:cNvCxnSpPr/>
      </xdr:nvCxnSpPr>
      <xdr:spPr>
        <a:xfrm flipV="1">
          <a:off x="3797300" y="13991844"/>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119887</xdr:rowOff>
    </xdr:from>
    <xdr:to>
      <xdr:col>15</xdr:col>
      <xdr:colOff>101600</xdr:colOff>
      <xdr:row>82</xdr:row>
      <xdr:rowOff>50037</xdr:rowOff>
    </xdr:to>
    <xdr:sp macro="" textlink="">
      <xdr:nvSpPr>
        <xdr:cNvPr id="284" name="楕円 283"/>
        <xdr:cNvSpPr/>
      </xdr:nvSpPr>
      <xdr:spPr>
        <a:xfrm>
          <a:off x="2857500" y="1400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150113</xdr:rowOff>
    </xdr:from>
    <xdr:to>
      <xdr:col>19</xdr:col>
      <xdr:colOff>177800</xdr:colOff>
      <xdr:row>81</xdr:row>
      <xdr:rowOff>170687</xdr:rowOff>
    </xdr:to>
    <xdr:cxnSp macro="">
      <xdr:nvCxnSpPr>
        <xdr:cNvPr id="285" name="直線コネクタ 284"/>
        <xdr:cNvCxnSpPr/>
      </xdr:nvCxnSpPr>
      <xdr:spPr>
        <a:xfrm flipV="1">
          <a:off x="2908300" y="14037563"/>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170180</xdr:rowOff>
    </xdr:from>
    <xdr:to>
      <xdr:col>10</xdr:col>
      <xdr:colOff>165100</xdr:colOff>
      <xdr:row>82</xdr:row>
      <xdr:rowOff>100330</xdr:rowOff>
    </xdr:to>
    <xdr:sp macro="" textlink="">
      <xdr:nvSpPr>
        <xdr:cNvPr id="286" name="楕円 285"/>
        <xdr:cNvSpPr/>
      </xdr:nvSpPr>
      <xdr:spPr>
        <a:xfrm>
          <a:off x="1968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170687</xdr:rowOff>
    </xdr:from>
    <xdr:to>
      <xdr:col>15</xdr:col>
      <xdr:colOff>50800</xdr:colOff>
      <xdr:row>82</xdr:row>
      <xdr:rowOff>49530</xdr:rowOff>
    </xdr:to>
    <xdr:cxnSp macro="">
      <xdr:nvCxnSpPr>
        <xdr:cNvPr id="287" name="直線コネクタ 286"/>
        <xdr:cNvCxnSpPr/>
      </xdr:nvCxnSpPr>
      <xdr:spPr>
        <a:xfrm flipV="1">
          <a:off x="2019300" y="1405813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11701</xdr:rowOff>
    </xdr:from>
    <xdr:ext cx="405111" cy="259045"/>
    <xdr:sp macro="" textlink="">
      <xdr:nvSpPr>
        <xdr:cNvPr id="288" name="n_1aveValue【福祉施設】&#10;有形固定資産減価償却率"/>
        <xdr:cNvSpPr txBox="1"/>
      </xdr:nvSpPr>
      <xdr:spPr>
        <a:xfrm>
          <a:off x="3582044" y="1372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9414</xdr:rowOff>
    </xdr:from>
    <xdr:ext cx="405111" cy="259045"/>
    <xdr:sp macro="" textlink="">
      <xdr:nvSpPr>
        <xdr:cNvPr id="289" name="n_2aveValue【福祉施設】&#10;有形固定資産減価償却率"/>
        <xdr:cNvSpPr txBox="1"/>
      </xdr:nvSpPr>
      <xdr:spPr>
        <a:xfrm>
          <a:off x="2705744" y="1372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68851</xdr:rowOff>
    </xdr:from>
    <xdr:ext cx="405111" cy="259045"/>
    <xdr:sp macro="" textlink="">
      <xdr:nvSpPr>
        <xdr:cNvPr id="290" name="n_3aveValue【福祉施設】&#10;有形固定資産減価償却率"/>
        <xdr:cNvSpPr txBox="1"/>
      </xdr:nvSpPr>
      <xdr:spPr>
        <a:xfrm>
          <a:off x="1816744" y="1378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20590</xdr:rowOff>
    </xdr:from>
    <xdr:ext cx="405111" cy="259045"/>
    <xdr:sp macro="" textlink="">
      <xdr:nvSpPr>
        <xdr:cNvPr id="291" name="n_1mainValue【福祉施設】&#10;有形固定資産減価償却率"/>
        <xdr:cNvSpPr txBox="1"/>
      </xdr:nvSpPr>
      <xdr:spPr>
        <a:xfrm>
          <a:off x="3582044" y="1407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41164</xdr:rowOff>
    </xdr:from>
    <xdr:ext cx="405111" cy="259045"/>
    <xdr:sp macro="" textlink="">
      <xdr:nvSpPr>
        <xdr:cNvPr id="292" name="n_2mainValue【福祉施設】&#10;有形固定資産減価償却率"/>
        <xdr:cNvSpPr txBox="1"/>
      </xdr:nvSpPr>
      <xdr:spPr>
        <a:xfrm>
          <a:off x="2705744" y="14100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91457</xdr:rowOff>
    </xdr:from>
    <xdr:ext cx="405111" cy="259045"/>
    <xdr:sp macro="" textlink="">
      <xdr:nvSpPr>
        <xdr:cNvPr id="293" name="n_3mainValue【福祉施設】&#10;有形固定資産減価償却率"/>
        <xdr:cNvSpPr txBox="1"/>
      </xdr:nvSpPr>
      <xdr:spPr>
        <a:xfrm>
          <a:off x="1816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137161</xdr:rowOff>
    </xdr:from>
    <xdr:to>
      <xdr:col>54</xdr:col>
      <xdr:colOff>189865</xdr:colOff>
      <xdr:row>86</xdr:row>
      <xdr:rowOff>68580</xdr:rowOff>
    </xdr:to>
    <xdr:cxnSp macro="">
      <xdr:nvCxnSpPr>
        <xdr:cNvPr id="317" name="直線コネクタ 316"/>
        <xdr:cNvCxnSpPr/>
      </xdr:nvCxnSpPr>
      <xdr:spPr>
        <a:xfrm flipV="1">
          <a:off x="10476865" y="13510261"/>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318" name="【福祉施設】&#10;一人当たり面積最小値テキスト"/>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319" name="直線コネクタ 318"/>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83838</xdr:rowOff>
    </xdr:from>
    <xdr:ext cx="469744" cy="259045"/>
    <xdr:sp macro="" textlink="">
      <xdr:nvSpPr>
        <xdr:cNvPr id="320" name="【福祉施設】&#10;一人当たり面積最大値テキスト"/>
        <xdr:cNvSpPr txBox="1"/>
      </xdr:nvSpPr>
      <xdr:spPr>
        <a:xfrm>
          <a:off x="10515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137161</xdr:rowOff>
    </xdr:from>
    <xdr:to>
      <xdr:col>55</xdr:col>
      <xdr:colOff>88900</xdr:colOff>
      <xdr:row>78</xdr:row>
      <xdr:rowOff>137161</xdr:rowOff>
    </xdr:to>
    <xdr:cxnSp macro="">
      <xdr:nvCxnSpPr>
        <xdr:cNvPr id="321" name="直線コネクタ 320"/>
        <xdr:cNvCxnSpPr/>
      </xdr:nvCxnSpPr>
      <xdr:spPr>
        <a:xfrm>
          <a:off x="10388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125747</xdr:rowOff>
    </xdr:from>
    <xdr:ext cx="469744" cy="259045"/>
    <xdr:sp macro="" textlink="">
      <xdr:nvSpPr>
        <xdr:cNvPr id="322" name="【福祉施設】&#10;一人当たり面積平均値テキスト"/>
        <xdr:cNvSpPr txBox="1"/>
      </xdr:nvSpPr>
      <xdr:spPr>
        <a:xfrm>
          <a:off x="10515600" y="1418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147320</xdr:rowOff>
    </xdr:from>
    <xdr:to>
      <xdr:col>55</xdr:col>
      <xdr:colOff>50800</xdr:colOff>
      <xdr:row>83</xdr:row>
      <xdr:rowOff>77470</xdr:rowOff>
    </xdr:to>
    <xdr:sp macro="" textlink="">
      <xdr:nvSpPr>
        <xdr:cNvPr id="323" name="フローチャート: 判断 322"/>
        <xdr:cNvSpPr/>
      </xdr:nvSpPr>
      <xdr:spPr>
        <a:xfrm>
          <a:off x="10426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324" name="フローチャート: 判断 323"/>
        <xdr:cNvSpPr/>
      </xdr:nvSpPr>
      <xdr:spPr>
        <a:xfrm>
          <a:off x="9588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13970</xdr:rowOff>
    </xdr:from>
    <xdr:to>
      <xdr:col>46</xdr:col>
      <xdr:colOff>38100</xdr:colOff>
      <xdr:row>83</xdr:row>
      <xdr:rowOff>115570</xdr:rowOff>
    </xdr:to>
    <xdr:sp macro="" textlink="">
      <xdr:nvSpPr>
        <xdr:cNvPr id="325" name="フローチャート: 判断 324"/>
        <xdr:cNvSpPr/>
      </xdr:nvSpPr>
      <xdr:spPr>
        <a:xfrm>
          <a:off x="8699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10161</xdr:rowOff>
    </xdr:from>
    <xdr:to>
      <xdr:col>41</xdr:col>
      <xdr:colOff>101600</xdr:colOff>
      <xdr:row>82</xdr:row>
      <xdr:rowOff>111761</xdr:rowOff>
    </xdr:to>
    <xdr:sp macro="" textlink="">
      <xdr:nvSpPr>
        <xdr:cNvPr id="326" name="フローチャート: 判断 325"/>
        <xdr:cNvSpPr/>
      </xdr:nvSpPr>
      <xdr:spPr>
        <a:xfrm>
          <a:off x="781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74930</xdr:rowOff>
    </xdr:from>
    <xdr:to>
      <xdr:col>55</xdr:col>
      <xdr:colOff>50800</xdr:colOff>
      <xdr:row>82</xdr:row>
      <xdr:rowOff>5080</xdr:rowOff>
    </xdr:to>
    <xdr:sp macro="" textlink="">
      <xdr:nvSpPr>
        <xdr:cNvPr id="332" name="楕円 331"/>
        <xdr:cNvSpPr/>
      </xdr:nvSpPr>
      <xdr:spPr>
        <a:xfrm>
          <a:off x="104267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97807</xdr:rowOff>
    </xdr:from>
    <xdr:ext cx="469744" cy="259045"/>
    <xdr:sp macro="" textlink="">
      <xdr:nvSpPr>
        <xdr:cNvPr id="333" name="【福祉施設】&#10;一人当たり面積該当値テキスト"/>
        <xdr:cNvSpPr txBox="1"/>
      </xdr:nvSpPr>
      <xdr:spPr>
        <a:xfrm>
          <a:off x="10515600"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67311</xdr:rowOff>
    </xdr:from>
    <xdr:to>
      <xdr:col>50</xdr:col>
      <xdr:colOff>165100</xdr:colOff>
      <xdr:row>81</xdr:row>
      <xdr:rowOff>168911</xdr:rowOff>
    </xdr:to>
    <xdr:sp macro="" textlink="">
      <xdr:nvSpPr>
        <xdr:cNvPr id="334" name="楕円 333"/>
        <xdr:cNvSpPr/>
      </xdr:nvSpPr>
      <xdr:spPr>
        <a:xfrm>
          <a:off x="9588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118111</xdr:rowOff>
    </xdr:from>
    <xdr:to>
      <xdr:col>55</xdr:col>
      <xdr:colOff>0</xdr:colOff>
      <xdr:row>81</xdr:row>
      <xdr:rowOff>125730</xdr:rowOff>
    </xdr:to>
    <xdr:cxnSp macro="">
      <xdr:nvCxnSpPr>
        <xdr:cNvPr id="335" name="直線コネクタ 334"/>
        <xdr:cNvCxnSpPr/>
      </xdr:nvCxnSpPr>
      <xdr:spPr>
        <a:xfrm>
          <a:off x="9639300" y="140055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40639</xdr:rowOff>
    </xdr:from>
    <xdr:to>
      <xdr:col>46</xdr:col>
      <xdr:colOff>38100</xdr:colOff>
      <xdr:row>80</xdr:row>
      <xdr:rowOff>142239</xdr:rowOff>
    </xdr:to>
    <xdr:sp macro="" textlink="">
      <xdr:nvSpPr>
        <xdr:cNvPr id="336" name="楕円 335"/>
        <xdr:cNvSpPr/>
      </xdr:nvSpPr>
      <xdr:spPr>
        <a:xfrm>
          <a:off x="8699500" y="137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91439</xdr:rowOff>
    </xdr:from>
    <xdr:to>
      <xdr:col>50</xdr:col>
      <xdr:colOff>114300</xdr:colOff>
      <xdr:row>81</xdr:row>
      <xdr:rowOff>118111</xdr:rowOff>
    </xdr:to>
    <xdr:cxnSp macro="">
      <xdr:nvCxnSpPr>
        <xdr:cNvPr id="337" name="直線コネクタ 336"/>
        <xdr:cNvCxnSpPr/>
      </xdr:nvCxnSpPr>
      <xdr:spPr>
        <a:xfrm>
          <a:off x="8750300" y="13807439"/>
          <a:ext cx="889000" cy="19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33020</xdr:rowOff>
    </xdr:from>
    <xdr:to>
      <xdr:col>41</xdr:col>
      <xdr:colOff>101600</xdr:colOff>
      <xdr:row>80</xdr:row>
      <xdr:rowOff>134620</xdr:rowOff>
    </xdr:to>
    <xdr:sp macro="" textlink="">
      <xdr:nvSpPr>
        <xdr:cNvPr id="338" name="楕円 337"/>
        <xdr:cNvSpPr/>
      </xdr:nvSpPr>
      <xdr:spPr>
        <a:xfrm>
          <a:off x="7810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83820</xdr:rowOff>
    </xdr:from>
    <xdr:to>
      <xdr:col>45</xdr:col>
      <xdr:colOff>177800</xdr:colOff>
      <xdr:row>80</xdr:row>
      <xdr:rowOff>91439</xdr:rowOff>
    </xdr:to>
    <xdr:cxnSp macro="">
      <xdr:nvCxnSpPr>
        <xdr:cNvPr id="339" name="直線コネクタ 338"/>
        <xdr:cNvCxnSpPr/>
      </xdr:nvCxnSpPr>
      <xdr:spPr>
        <a:xfrm>
          <a:off x="7861300" y="137998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106697</xdr:rowOff>
    </xdr:from>
    <xdr:ext cx="469744" cy="259045"/>
    <xdr:sp macro="" textlink="">
      <xdr:nvSpPr>
        <xdr:cNvPr id="340" name="n_1aveValue【福祉施設】&#10;一人当たり面積"/>
        <xdr:cNvSpPr txBox="1"/>
      </xdr:nvSpPr>
      <xdr:spPr>
        <a:xfrm>
          <a:off x="93917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106697</xdr:rowOff>
    </xdr:from>
    <xdr:ext cx="469744" cy="259045"/>
    <xdr:sp macro="" textlink="">
      <xdr:nvSpPr>
        <xdr:cNvPr id="341" name="n_2aveValue【福祉施設】&#10;一人当たり面積"/>
        <xdr:cNvSpPr txBox="1"/>
      </xdr:nvSpPr>
      <xdr:spPr>
        <a:xfrm>
          <a:off x="85154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102888</xdr:rowOff>
    </xdr:from>
    <xdr:ext cx="469744" cy="259045"/>
    <xdr:sp macro="" textlink="">
      <xdr:nvSpPr>
        <xdr:cNvPr id="342" name="n_3aveValue【福祉施設】&#10;一人当たり面積"/>
        <xdr:cNvSpPr txBox="1"/>
      </xdr:nvSpPr>
      <xdr:spPr>
        <a:xfrm>
          <a:off x="7626427" y="141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13988</xdr:rowOff>
    </xdr:from>
    <xdr:ext cx="469744" cy="259045"/>
    <xdr:sp macro="" textlink="">
      <xdr:nvSpPr>
        <xdr:cNvPr id="343" name="n_1mainValue【福祉施設】&#10;一人当たり面積"/>
        <xdr:cNvSpPr txBox="1"/>
      </xdr:nvSpPr>
      <xdr:spPr>
        <a:xfrm>
          <a:off x="9391727" y="1372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158766</xdr:rowOff>
    </xdr:from>
    <xdr:ext cx="469744" cy="259045"/>
    <xdr:sp macro="" textlink="">
      <xdr:nvSpPr>
        <xdr:cNvPr id="344" name="n_2mainValue【福祉施設】&#10;一人当たり面積"/>
        <xdr:cNvSpPr txBox="1"/>
      </xdr:nvSpPr>
      <xdr:spPr>
        <a:xfrm>
          <a:off x="8515427" y="1353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151147</xdr:rowOff>
    </xdr:from>
    <xdr:ext cx="469744" cy="259045"/>
    <xdr:sp macro="" textlink="">
      <xdr:nvSpPr>
        <xdr:cNvPr id="345" name="n_3mainValue【福祉施設】&#10;一人当たり面積"/>
        <xdr:cNvSpPr txBox="1"/>
      </xdr:nvSpPr>
      <xdr:spPr>
        <a:xfrm>
          <a:off x="7626427" y="1352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6" name="直線コネクタ 35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7" name="テキスト ボックス 35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8" name="直線コネクタ 35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9" name="テキスト ボックス 35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0" name="直線コネクタ 35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1" name="テキスト ボックス 36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2" name="直線コネクタ 36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3" name="テキスト ボックス 36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4" name="直線コネクタ 36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5" name="テキスト ボックス 36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6" name="直線コネクタ 36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7" name="テキスト ボックス 36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108</xdr:row>
      <xdr:rowOff>77832</xdr:rowOff>
    </xdr:to>
    <xdr:cxnSp macro="">
      <xdr:nvCxnSpPr>
        <xdr:cNvPr id="371" name="直線コネクタ 370"/>
        <xdr:cNvCxnSpPr/>
      </xdr:nvCxnSpPr>
      <xdr:spPr>
        <a:xfrm flipV="1">
          <a:off x="4634865" y="17155886"/>
          <a:ext cx="0" cy="1438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81659</xdr:rowOff>
    </xdr:from>
    <xdr:ext cx="340478" cy="259045"/>
    <xdr:sp macro="" textlink="">
      <xdr:nvSpPr>
        <xdr:cNvPr id="372" name="【市民会館】&#10;有形固定資産減価償却率最小値テキスト"/>
        <xdr:cNvSpPr txBox="1"/>
      </xdr:nvSpPr>
      <xdr:spPr>
        <a:xfrm>
          <a:off x="4673600" y="185982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77832</xdr:rowOff>
    </xdr:from>
    <xdr:to>
      <xdr:col>24</xdr:col>
      <xdr:colOff>152400</xdr:colOff>
      <xdr:row>108</xdr:row>
      <xdr:rowOff>77832</xdr:rowOff>
    </xdr:to>
    <xdr:cxnSp macro="">
      <xdr:nvCxnSpPr>
        <xdr:cNvPr id="373" name="直線コネクタ 372"/>
        <xdr:cNvCxnSpPr/>
      </xdr:nvCxnSpPr>
      <xdr:spPr>
        <a:xfrm>
          <a:off x="4546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405111" cy="259045"/>
    <xdr:sp macro="" textlink="">
      <xdr:nvSpPr>
        <xdr:cNvPr id="374" name="【市民会館】&#10;有形固定資産減価償却率最大値テキスト"/>
        <xdr:cNvSpPr txBox="1"/>
      </xdr:nvSpPr>
      <xdr:spPr>
        <a:xfrm>
          <a:off x="46736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375" name="直線コネクタ 374"/>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49547</xdr:rowOff>
    </xdr:from>
    <xdr:ext cx="405111" cy="259045"/>
    <xdr:sp macro="" textlink="">
      <xdr:nvSpPr>
        <xdr:cNvPr id="376" name="【市民会館】&#10;有形固定資産減価償却率平均値テキスト"/>
        <xdr:cNvSpPr txBox="1"/>
      </xdr:nvSpPr>
      <xdr:spPr>
        <a:xfrm>
          <a:off x="4673600" y="1788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377" name="フローチャート: 判断 376"/>
        <xdr:cNvSpPr/>
      </xdr:nvSpPr>
      <xdr:spPr>
        <a:xfrm>
          <a:off x="4584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80918</xdr:rowOff>
    </xdr:from>
    <xdr:to>
      <xdr:col>20</xdr:col>
      <xdr:colOff>38100</xdr:colOff>
      <xdr:row>105</xdr:row>
      <xdr:rowOff>11068</xdr:rowOff>
    </xdr:to>
    <xdr:sp macro="" textlink="">
      <xdr:nvSpPr>
        <xdr:cNvPr id="378" name="フローチャート: 判断 377"/>
        <xdr:cNvSpPr/>
      </xdr:nvSpPr>
      <xdr:spPr>
        <a:xfrm>
          <a:off x="3746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123371</xdr:rowOff>
    </xdr:from>
    <xdr:to>
      <xdr:col>15</xdr:col>
      <xdr:colOff>101600</xdr:colOff>
      <xdr:row>105</xdr:row>
      <xdr:rowOff>53521</xdr:rowOff>
    </xdr:to>
    <xdr:sp macro="" textlink="">
      <xdr:nvSpPr>
        <xdr:cNvPr id="379" name="フローチャート: 判断 378"/>
        <xdr:cNvSpPr/>
      </xdr:nvSpPr>
      <xdr:spPr>
        <a:xfrm>
          <a:off x="28575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33564</xdr:rowOff>
    </xdr:from>
    <xdr:to>
      <xdr:col>10</xdr:col>
      <xdr:colOff>165100</xdr:colOff>
      <xdr:row>105</xdr:row>
      <xdr:rowOff>135164</xdr:rowOff>
    </xdr:to>
    <xdr:sp macro="" textlink="">
      <xdr:nvSpPr>
        <xdr:cNvPr id="380" name="フローチャート: 判断 379"/>
        <xdr:cNvSpPr/>
      </xdr:nvSpPr>
      <xdr:spPr>
        <a:xfrm>
          <a:off x="1968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58057</xdr:rowOff>
    </xdr:from>
    <xdr:to>
      <xdr:col>24</xdr:col>
      <xdr:colOff>114300</xdr:colOff>
      <xdr:row>103</xdr:row>
      <xdr:rowOff>159657</xdr:rowOff>
    </xdr:to>
    <xdr:sp macro="" textlink="">
      <xdr:nvSpPr>
        <xdr:cNvPr id="386" name="楕円 385"/>
        <xdr:cNvSpPr/>
      </xdr:nvSpPr>
      <xdr:spPr>
        <a:xfrm>
          <a:off x="4584700" y="1771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80934</xdr:rowOff>
    </xdr:from>
    <xdr:ext cx="405111" cy="259045"/>
    <xdr:sp macro="" textlink="">
      <xdr:nvSpPr>
        <xdr:cNvPr id="387" name="【市民会館】&#10;有形固定資産減価償却率該当値テキスト"/>
        <xdr:cNvSpPr txBox="1"/>
      </xdr:nvSpPr>
      <xdr:spPr>
        <a:xfrm>
          <a:off x="4673600" y="17568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92348</xdr:rowOff>
    </xdr:from>
    <xdr:to>
      <xdr:col>20</xdr:col>
      <xdr:colOff>38100</xdr:colOff>
      <xdr:row>104</xdr:row>
      <xdr:rowOff>22498</xdr:rowOff>
    </xdr:to>
    <xdr:sp macro="" textlink="">
      <xdr:nvSpPr>
        <xdr:cNvPr id="388" name="楕円 387"/>
        <xdr:cNvSpPr/>
      </xdr:nvSpPr>
      <xdr:spPr>
        <a:xfrm>
          <a:off x="37465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108857</xdr:rowOff>
    </xdr:from>
    <xdr:to>
      <xdr:col>24</xdr:col>
      <xdr:colOff>63500</xdr:colOff>
      <xdr:row>103</xdr:row>
      <xdr:rowOff>143148</xdr:rowOff>
    </xdr:to>
    <xdr:cxnSp macro="">
      <xdr:nvCxnSpPr>
        <xdr:cNvPr id="389" name="直線コネクタ 388"/>
        <xdr:cNvCxnSpPr/>
      </xdr:nvCxnSpPr>
      <xdr:spPr>
        <a:xfrm flipV="1">
          <a:off x="3797300" y="17768207"/>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152763</xdr:rowOff>
    </xdr:from>
    <xdr:to>
      <xdr:col>15</xdr:col>
      <xdr:colOff>101600</xdr:colOff>
      <xdr:row>104</xdr:row>
      <xdr:rowOff>82913</xdr:rowOff>
    </xdr:to>
    <xdr:sp macro="" textlink="">
      <xdr:nvSpPr>
        <xdr:cNvPr id="390" name="楕円 389"/>
        <xdr:cNvSpPr/>
      </xdr:nvSpPr>
      <xdr:spPr>
        <a:xfrm>
          <a:off x="2857500" y="178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143148</xdr:rowOff>
    </xdr:from>
    <xdr:to>
      <xdr:col>19</xdr:col>
      <xdr:colOff>177800</xdr:colOff>
      <xdr:row>104</xdr:row>
      <xdr:rowOff>32113</xdr:rowOff>
    </xdr:to>
    <xdr:cxnSp macro="">
      <xdr:nvCxnSpPr>
        <xdr:cNvPr id="391" name="直線コネクタ 390"/>
        <xdr:cNvCxnSpPr/>
      </xdr:nvCxnSpPr>
      <xdr:spPr>
        <a:xfrm flipV="1">
          <a:off x="2908300" y="17802498"/>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392" name="楕円 391"/>
        <xdr:cNvSpPr/>
      </xdr:nvSpPr>
      <xdr:spPr>
        <a:xfrm>
          <a:off x="19685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32113</xdr:rowOff>
    </xdr:from>
    <xdr:to>
      <xdr:col>15</xdr:col>
      <xdr:colOff>50800</xdr:colOff>
      <xdr:row>104</xdr:row>
      <xdr:rowOff>61505</xdr:rowOff>
    </xdr:to>
    <xdr:cxnSp macro="">
      <xdr:nvCxnSpPr>
        <xdr:cNvPr id="393" name="直線コネクタ 392"/>
        <xdr:cNvCxnSpPr/>
      </xdr:nvCxnSpPr>
      <xdr:spPr>
        <a:xfrm flipV="1">
          <a:off x="2019300" y="17862913"/>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2195</xdr:rowOff>
    </xdr:from>
    <xdr:ext cx="405111" cy="259045"/>
    <xdr:sp macro="" textlink="">
      <xdr:nvSpPr>
        <xdr:cNvPr id="394" name="n_1aveValue【市民会館】&#10;有形固定資産減価償却率"/>
        <xdr:cNvSpPr txBox="1"/>
      </xdr:nvSpPr>
      <xdr:spPr>
        <a:xfrm>
          <a:off x="35820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44648</xdr:rowOff>
    </xdr:from>
    <xdr:ext cx="405111" cy="259045"/>
    <xdr:sp macro="" textlink="">
      <xdr:nvSpPr>
        <xdr:cNvPr id="395" name="n_2aveValue【市民会館】&#10;有形固定資産減価償却率"/>
        <xdr:cNvSpPr txBox="1"/>
      </xdr:nvSpPr>
      <xdr:spPr>
        <a:xfrm>
          <a:off x="2705744"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126291</xdr:rowOff>
    </xdr:from>
    <xdr:ext cx="405111" cy="259045"/>
    <xdr:sp macro="" textlink="">
      <xdr:nvSpPr>
        <xdr:cNvPr id="396" name="n_3aveValue【市民会館】&#10;有形固定資産減価償却率"/>
        <xdr:cNvSpPr txBox="1"/>
      </xdr:nvSpPr>
      <xdr:spPr>
        <a:xfrm>
          <a:off x="1816744"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39025</xdr:rowOff>
    </xdr:from>
    <xdr:ext cx="405111" cy="259045"/>
    <xdr:sp macro="" textlink="">
      <xdr:nvSpPr>
        <xdr:cNvPr id="397" name="n_1mainValue【市民会館】&#10;有形固定資産減価償却率"/>
        <xdr:cNvSpPr txBox="1"/>
      </xdr:nvSpPr>
      <xdr:spPr>
        <a:xfrm>
          <a:off x="3582044" y="1752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99440</xdr:rowOff>
    </xdr:from>
    <xdr:ext cx="405111" cy="259045"/>
    <xdr:sp macro="" textlink="">
      <xdr:nvSpPr>
        <xdr:cNvPr id="398" name="n_2mainValue【市民会館】&#10;有形固定資産減価償却率"/>
        <xdr:cNvSpPr txBox="1"/>
      </xdr:nvSpPr>
      <xdr:spPr>
        <a:xfrm>
          <a:off x="2705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399" name="n_3mainValue【市民会館】&#10;有形固定資産減価償却率"/>
        <xdr:cNvSpPr txBox="1"/>
      </xdr:nvSpPr>
      <xdr:spPr>
        <a:xfrm>
          <a:off x="1816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0" name="直線コネクタ 40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1" name="テキスト ボックス 41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2" name="直線コネクタ 41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3" name="テキスト ボックス 41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4" name="直線コネクタ 41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5" name="テキスト ボックス 41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6" name="直線コネクタ 41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7" name="テキスト ボックス 41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8" name="直線コネクタ 41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9" name="テキスト ボックス 41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1" name="テキスト ボックス 42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148589</xdr:rowOff>
    </xdr:from>
    <xdr:to>
      <xdr:col>54</xdr:col>
      <xdr:colOff>189865</xdr:colOff>
      <xdr:row>108</xdr:row>
      <xdr:rowOff>99061</xdr:rowOff>
    </xdr:to>
    <xdr:cxnSp macro="">
      <xdr:nvCxnSpPr>
        <xdr:cNvPr id="423" name="直線コネクタ 422"/>
        <xdr:cNvCxnSpPr/>
      </xdr:nvCxnSpPr>
      <xdr:spPr>
        <a:xfrm flipV="1">
          <a:off x="10476865" y="171221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24"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25" name="直線コネクタ 424"/>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95266</xdr:rowOff>
    </xdr:from>
    <xdr:ext cx="469744" cy="259045"/>
    <xdr:sp macro="" textlink="">
      <xdr:nvSpPr>
        <xdr:cNvPr id="426" name="【市民会館】&#10;一人当たり面積最大値テキスト"/>
        <xdr:cNvSpPr txBox="1"/>
      </xdr:nvSpPr>
      <xdr:spPr>
        <a:xfrm>
          <a:off x="105156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148589</xdr:rowOff>
    </xdr:from>
    <xdr:to>
      <xdr:col>55</xdr:col>
      <xdr:colOff>88900</xdr:colOff>
      <xdr:row>99</xdr:row>
      <xdr:rowOff>148589</xdr:rowOff>
    </xdr:to>
    <xdr:cxnSp macro="">
      <xdr:nvCxnSpPr>
        <xdr:cNvPr id="427" name="直線コネクタ 426"/>
        <xdr:cNvCxnSpPr/>
      </xdr:nvCxnSpPr>
      <xdr:spPr>
        <a:xfrm>
          <a:off x="10388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91457</xdr:rowOff>
    </xdr:from>
    <xdr:ext cx="469744" cy="259045"/>
    <xdr:sp macro="" textlink="">
      <xdr:nvSpPr>
        <xdr:cNvPr id="428" name="【市民会館】&#10;一人当たり面積平均値テキスト"/>
        <xdr:cNvSpPr txBox="1"/>
      </xdr:nvSpPr>
      <xdr:spPr>
        <a:xfrm>
          <a:off x="10515600" y="1809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113030</xdr:rowOff>
    </xdr:from>
    <xdr:to>
      <xdr:col>55</xdr:col>
      <xdr:colOff>50800</xdr:colOff>
      <xdr:row>106</xdr:row>
      <xdr:rowOff>43180</xdr:rowOff>
    </xdr:to>
    <xdr:sp macro="" textlink="">
      <xdr:nvSpPr>
        <xdr:cNvPr id="429" name="フローチャート: 判断 428"/>
        <xdr:cNvSpPr/>
      </xdr:nvSpPr>
      <xdr:spPr>
        <a:xfrm>
          <a:off x="10426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30" name="フローチャート: 判断 429"/>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31" name="フローチャート: 判断 430"/>
        <xdr:cNvSpPr/>
      </xdr:nvSpPr>
      <xdr:spPr>
        <a:xfrm>
          <a:off x="8699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124461</xdr:rowOff>
    </xdr:from>
    <xdr:to>
      <xdr:col>41</xdr:col>
      <xdr:colOff>101600</xdr:colOff>
      <xdr:row>106</xdr:row>
      <xdr:rowOff>54611</xdr:rowOff>
    </xdr:to>
    <xdr:sp macro="" textlink="">
      <xdr:nvSpPr>
        <xdr:cNvPr id="432" name="フローチャート: 判断 431"/>
        <xdr:cNvSpPr/>
      </xdr:nvSpPr>
      <xdr:spPr>
        <a:xfrm>
          <a:off x="7810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170180</xdr:rowOff>
    </xdr:from>
    <xdr:to>
      <xdr:col>55</xdr:col>
      <xdr:colOff>50800</xdr:colOff>
      <xdr:row>105</xdr:row>
      <xdr:rowOff>100330</xdr:rowOff>
    </xdr:to>
    <xdr:sp macro="" textlink="">
      <xdr:nvSpPr>
        <xdr:cNvPr id="438" name="楕円 437"/>
        <xdr:cNvSpPr/>
      </xdr:nvSpPr>
      <xdr:spPr>
        <a:xfrm>
          <a:off x="104267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21607</xdr:rowOff>
    </xdr:from>
    <xdr:ext cx="469744" cy="259045"/>
    <xdr:sp macro="" textlink="">
      <xdr:nvSpPr>
        <xdr:cNvPr id="439" name="【市民会館】&#10;一人当たり面積該当値テキスト"/>
        <xdr:cNvSpPr txBox="1"/>
      </xdr:nvSpPr>
      <xdr:spPr>
        <a:xfrm>
          <a:off x="10515600"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6350</xdr:rowOff>
    </xdr:from>
    <xdr:to>
      <xdr:col>50</xdr:col>
      <xdr:colOff>165100</xdr:colOff>
      <xdr:row>105</xdr:row>
      <xdr:rowOff>107950</xdr:rowOff>
    </xdr:to>
    <xdr:sp macro="" textlink="">
      <xdr:nvSpPr>
        <xdr:cNvPr id="440" name="楕円 439"/>
        <xdr:cNvSpPr/>
      </xdr:nvSpPr>
      <xdr:spPr>
        <a:xfrm>
          <a:off x="9588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49530</xdr:rowOff>
    </xdr:from>
    <xdr:to>
      <xdr:col>55</xdr:col>
      <xdr:colOff>0</xdr:colOff>
      <xdr:row>105</xdr:row>
      <xdr:rowOff>57150</xdr:rowOff>
    </xdr:to>
    <xdr:cxnSp macro="">
      <xdr:nvCxnSpPr>
        <xdr:cNvPr id="441" name="直線コネクタ 440"/>
        <xdr:cNvCxnSpPr/>
      </xdr:nvCxnSpPr>
      <xdr:spPr>
        <a:xfrm flipV="1">
          <a:off x="9639300" y="180517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442" name="楕円 441"/>
        <xdr:cNvSpPr/>
      </xdr:nvSpPr>
      <xdr:spPr>
        <a:xfrm>
          <a:off x="8699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57150</xdr:rowOff>
    </xdr:from>
    <xdr:to>
      <xdr:col>50</xdr:col>
      <xdr:colOff>114300</xdr:colOff>
      <xdr:row>105</xdr:row>
      <xdr:rowOff>87630</xdr:rowOff>
    </xdr:to>
    <xdr:cxnSp macro="">
      <xdr:nvCxnSpPr>
        <xdr:cNvPr id="443" name="直線コネクタ 442"/>
        <xdr:cNvCxnSpPr/>
      </xdr:nvCxnSpPr>
      <xdr:spPr>
        <a:xfrm flipV="1">
          <a:off x="8750300" y="18059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40639</xdr:rowOff>
    </xdr:from>
    <xdr:to>
      <xdr:col>41</xdr:col>
      <xdr:colOff>101600</xdr:colOff>
      <xdr:row>105</xdr:row>
      <xdr:rowOff>142239</xdr:rowOff>
    </xdr:to>
    <xdr:sp macro="" textlink="">
      <xdr:nvSpPr>
        <xdr:cNvPr id="444" name="楕円 443"/>
        <xdr:cNvSpPr/>
      </xdr:nvSpPr>
      <xdr:spPr>
        <a:xfrm>
          <a:off x="7810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87630</xdr:rowOff>
    </xdr:from>
    <xdr:to>
      <xdr:col>45</xdr:col>
      <xdr:colOff>177800</xdr:colOff>
      <xdr:row>105</xdr:row>
      <xdr:rowOff>91439</xdr:rowOff>
    </xdr:to>
    <xdr:cxnSp macro="">
      <xdr:nvCxnSpPr>
        <xdr:cNvPr id="445" name="直線コネクタ 444"/>
        <xdr:cNvCxnSpPr/>
      </xdr:nvCxnSpPr>
      <xdr:spPr>
        <a:xfrm flipV="1">
          <a:off x="7861300" y="180898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45738</xdr:rowOff>
    </xdr:from>
    <xdr:ext cx="469744" cy="259045"/>
    <xdr:sp macro="" textlink="">
      <xdr:nvSpPr>
        <xdr:cNvPr id="446" name="n_1aveValue【市民会館】&#10;一人当たり面積"/>
        <xdr:cNvSpPr txBox="1"/>
      </xdr:nvSpPr>
      <xdr:spPr>
        <a:xfrm>
          <a:off x="93917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64788</xdr:rowOff>
    </xdr:from>
    <xdr:ext cx="469744" cy="259045"/>
    <xdr:sp macro="" textlink="">
      <xdr:nvSpPr>
        <xdr:cNvPr id="447" name="n_2aveValue【市民会館】&#10;一人当たり面積"/>
        <xdr:cNvSpPr txBox="1"/>
      </xdr:nvSpPr>
      <xdr:spPr>
        <a:xfrm>
          <a:off x="8515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45738</xdr:rowOff>
    </xdr:from>
    <xdr:ext cx="469744" cy="259045"/>
    <xdr:sp macro="" textlink="">
      <xdr:nvSpPr>
        <xdr:cNvPr id="448" name="n_3aveValue【市民会館】&#10;一人当たり面積"/>
        <xdr:cNvSpPr txBox="1"/>
      </xdr:nvSpPr>
      <xdr:spPr>
        <a:xfrm>
          <a:off x="7626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124477</xdr:rowOff>
    </xdr:from>
    <xdr:ext cx="469744" cy="259045"/>
    <xdr:sp macro="" textlink="">
      <xdr:nvSpPr>
        <xdr:cNvPr id="449" name="n_1mainValue【市民会館】&#10;一人当たり面積"/>
        <xdr:cNvSpPr txBox="1"/>
      </xdr:nvSpPr>
      <xdr:spPr>
        <a:xfrm>
          <a:off x="93917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154957</xdr:rowOff>
    </xdr:from>
    <xdr:ext cx="469744" cy="259045"/>
    <xdr:sp macro="" textlink="">
      <xdr:nvSpPr>
        <xdr:cNvPr id="450" name="n_2mainValue【市民会館】&#10;一人当たり面積"/>
        <xdr:cNvSpPr txBox="1"/>
      </xdr:nvSpPr>
      <xdr:spPr>
        <a:xfrm>
          <a:off x="8515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158766</xdr:rowOff>
    </xdr:from>
    <xdr:ext cx="469744" cy="259045"/>
    <xdr:sp macro="" textlink="">
      <xdr:nvSpPr>
        <xdr:cNvPr id="451" name="n_3mainValue【市民会館】&#10;一人当たり面積"/>
        <xdr:cNvSpPr txBox="1"/>
      </xdr:nvSpPr>
      <xdr:spPr>
        <a:xfrm>
          <a:off x="7626427" y="178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0" name="テキスト ボックス 4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1" name="直線コネクタ 4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62" name="直線コネクタ 46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63" name="テキスト ボックス 462"/>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4" name="直線コネクタ 46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5" name="テキスト ボックス 46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6" name="直線コネクタ 46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7" name="テキスト ボックス 46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8" name="直線コネクタ 46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9" name="テキスト ボックス 46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0" name="直線コネクタ 46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71" name="テキスト ボックス 47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40</xdr:row>
      <xdr:rowOff>167640</xdr:rowOff>
    </xdr:to>
    <xdr:cxnSp macro="">
      <xdr:nvCxnSpPr>
        <xdr:cNvPr id="475" name="直線コネクタ 474"/>
        <xdr:cNvCxnSpPr/>
      </xdr:nvCxnSpPr>
      <xdr:spPr>
        <a:xfrm flipV="1">
          <a:off x="16318864"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17</xdr:rowOff>
    </xdr:from>
    <xdr:ext cx="405111" cy="259045"/>
    <xdr:sp macro="" textlink="">
      <xdr:nvSpPr>
        <xdr:cNvPr id="476" name="【一般廃棄物処理施設】&#10;有形固定資産減価償却率最小値テキスト"/>
        <xdr:cNvSpPr txBox="1"/>
      </xdr:nvSpPr>
      <xdr:spPr>
        <a:xfrm>
          <a:off x="16357600" y="702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167640</xdr:rowOff>
    </xdr:from>
    <xdr:to>
      <xdr:col>86</xdr:col>
      <xdr:colOff>25400</xdr:colOff>
      <xdr:row>40</xdr:row>
      <xdr:rowOff>167640</xdr:rowOff>
    </xdr:to>
    <xdr:cxnSp macro="">
      <xdr:nvCxnSpPr>
        <xdr:cNvPr id="477" name="直線コネクタ 476"/>
        <xdr:cNvCxnSpPr/>
      </xdr:nvCxnSpPr>
      <xdr:spPr>
        <a:xfrm>
          <a:off x="16230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405111" cy="259045"/>
    <xdr:sp macro="" textlink="">
      <xdr:nvSpPr>
        <xdr:cNvPr id="478" name="【一般廃棄物処理施設】&#10;有形固定資産減価償却率最大値テキスト"/>
        <xdr:cNvSpPr txBox="1"/>
      </xdr:nvSpPr>
      <xdr:spPr>
        <a:xfrm>
          <a:off x="16357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479" name="直線コネクタ 478"/>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480" name="【一般廃棄物処理施設】&#10;有形固定資産減価償却率平均値テキスト"/>
        <xdr:cNvSpPr txBox="1"/>
      </xdr:nvSpPr>
      <xdr:spPr>
        <a:xfrm>
          <a:off x="163576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81" name="フローチャート: 判断 480"/>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160655</xdr:rowOff>
    </xdr:from>
    <xdr:to>
      <xdr:col>81</xdr:col>
      <xdr:colOff>101600</xdr:colOff>
      <xdr:row>37</xdr:row>
      <xdr:rowOff>90805</xdr:rowOff>
    </xdr:to>
    <xdr:sp macro="" textlink="">
      <xdr:nvSpPr>
        <xdr:cNvPr id="482" name="フローチャート: 判断 481"/>
        <xdr:cNvSpPr/>
      </xdr:nvSpPr>
      <xdr:spPr>
        <a:xfrm>
          <a:off x="15430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67310</xdr:rowOff>
    </xdr:from>
    <xdr:to>
      <xdr:col>76</xdr:col>
      <xdr:colOff>165100</xdr:colOff>
      <xdr:row>36</xdr:row>
      <xdr:rowOff>168910</xdr:rowOff>
    </xdr:to>
    <xdr:sp macro="" textlink="">
      <xdr:nvSpPr>
        <xdr:cNvPr id="483" name="フローチャート: 判断 482"/>
        <xdr:cNvSpPr/>
      </xdr:nvSpPr>
      <xdr:spPr>
        <a:xfrm>
          <a:off x="14541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156845</xdr:rowOff>
    </xdr:from>
    <xdr:to>
      <xdr:col>72</xdr:col>
      <xdr:colOff>38100</xdr:colOff>
      <xdr:row>36</xdr:row>
      <xdr:rowOff>86995</xdr:rowOff>
    </xdr:to>
    <xdr:sp macro="" textlink="">
      <xdr:nvSpPr>
        <xdr:cNvPr id="484" name="フローチャート: 判断 483"/>
        <xdr:cNvSpPr/>
      </xdr:nvSpPr>
      <xdr:spPr>
        <a:xfrm>
          <a:off x="13652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93980</xdr:rowOff>
    </xdr:from>
    <xdr:to>
      <xdr:col>85</xdr:col>
      <xdr:colOff>177800</xdr:colOff>
      <xdr:row>38</xdr:row>
      <xdr:rowOff>24130</xdr:rowOff>
    </xdr:to>
    <xdr:sp macro="" textlink="">
      <xdr:nvSpPr>
        <xdr:cNvPr id="490" name="楕円 489"/>
        <xdr:cNvSpPr/>
      </xdr:nvSpPr>
      <xdr:spPr>
        <a:xfrm>
          <a:off x="162687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72407</xdr:rowOff>
    </xdr:from>
    <xdr:ext cx="405111" cy="259045"/>
    <xdr:sp macro="" textlink="">
      <xdr:nvSpPr>
        <xdr:cNvPr id="491" name="【一般廃棄物処理施設】&#10;有形固定資産減価償却率該当値テキスト"/>
        <xdr:cNvSpPr txBox="1"/>
      </xdr:nvSpPr>
      <xdr:spPr>
        <a:xfrm>
          <a:off x="16357600"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141605</xdr:rowOff>
    </xdr:from>
    <xdr:to>
      <xdr:col>81</xdr:col>
      <xdr:colOff>101600</xdr:colOff>
      <xdr:row>38</xdr:row>
      <xdr:rowOff>71755</xdr:rowOff>
    </xdr:to>
    <xdr:sp macro="" textlink="">
      <xdr:nvSpPr>
        <xdr:cNvPr id="492" name="楕円 491"/>
        <xdr:cNvSpPr/>
      </xdr:nvSpPr>
      <xdr:spPr>
        <a:xfrm>
          <a:off x="15430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144780</xdr:rowOff>
    </xdr:from>
    <xdr:to>
      <xdr:col>85</xdr:col>
      <xdr:colOff>127000</xdr:colOff>
      <xdr:row>38</xdr:row>
      <xdr:rowOff>20955</xdr:rowOff>
    </xdr:to>
    <xdr:cxnSp macro="">
      <xdr:nvCxnSpPr>
        <xdr:cNvPr id="493" name="直線コネクタ 492"/>
        <xdr:cNvCxnSpPr/>
      </xdr:nvCxnSpPr>
      <xdr:spPr>
        <a:xfrm flipV="1">
          <a:off x="15481300" y="648843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29210</xdr:rowOff>
    </xdr:from>
    <xdr:to>
      <xdr:col>76</xdr:col>
      <xdr:colOff>165100</xdr:colOff>
      <xdr:row>38</xdr:row>
      <xdr:rowOff>130810</xdr:rowOff>
    </xdr:to>
    <xdr:sp macro="" textlink="">
      <xdr:nvSpPr>
        <xdr:cNvPr id="494" name="楕円 493"/>
        <xdr:cNvSpPr/>
      </xdr:nvSpPr>
      <xdr:spPr>
        <a:xfrm>
          <a:off x="14541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20955</xdr:rowOff>
    </xdr:from>
    <xdr:to>
      <xdr:col>81</xdr:col>
      <xdr:colOff>50800</xdr:colOff>
      <xdr:row>38</xdr:row>
      <xdr:rowOff>80010</xdr:rowOff>
    </xdr:to>
    <xdr:cxnSp macro="">
      <xdr:nvCxnSpPr>
        <xdr:cNvPr id="495" name="直線コネクタ 494"/>
        <xdr:cNvCxnSpPr/>
      </xdr:nvCxnSpPr>
      <xdr:spPr>
        <a:xfrm flipV="1">
          <a:off x="14592300" y="653605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107332</xdr:rowOff>
    </xdr:from>
    <xdr:ext cx="405111" cy="259045"/>
    <xdr:sp macro="" textlink="">
      <xdr:nvSpPr>
        <xdr:cNvPr id="496" name="n_1aveValue【一般廃棄物処理施設】&#10;有形固定資産減価償却率"/>
        <xdr:cNvSpPr txBox="1"/>
      </xdr:nvSpPr>
      <xdr:spPr>
        <a:xfrm>
          <a:off x="152660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13987</xdr:rowOff>
    </xdr:from>
    <xdr:ext cx="405111" cy="259045"/>
    <xdr:sp macro="" textlink="">
      <xdr:nvSpPr>
        <xdr:cNvPr id="497" name="n_2aveValue【一般廃棄物処理施設】&#10;有形固定資産減価償却率"/>
        <xdr:cNvSpPr txBox="1"/>
      </xdr:nvSpPr>
      <xdr:spPr>
        <a:xfrm>
          <a:off x="143897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103522</xdr:rowOff>
    </xdr:from>
    <xdr:ext cx="405111" cy="259045"/>
    <xdr:sp macro="" textlink="">
      <xdr:nvSpPr>
        <xdr:cNvPr id="498" name="n_3aveValue【一般廃棄物処理施設】&#10;有形固定資産減価償却率"/>
        <xdr:cNvSpPr txBox="1"/>
      </xdr:nvSpPr>
      <xdr:spPr>
        <a:xfrm>
          <a:off x="135007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62882</xdr:rowOff>
    </xdr:from>
    <xdr:ext cx="405111" cy="259045"/>
    <xdr:sp macro="" textlink="">
      <xdr:nvSpPr>
        <xdr:cNvPr id="499" name="n_1mainValue【一般廃棄物処理施設】&#10;有形固定資産減価償却率"/>
        <xdr:cNvSpPr txBox="1"/>
      </xdr:nvSpPr>
      <xdr:spPr>
        <a:xfrm>
          <a:off x="15266044"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121937</xdr:rowOff>
    </xdr:from>
    <xdr:ext cx="405111" cy="259045"/>
    <xdr:sp macro="" textlink="">
      <xdr:nvSpPr>
        <xdr:cNvPr id="500" name="n_2mainValue【一般廃棄物処理施設】&#10;有形固定資産減価償却率"/>
        <xdr:cNvSpPr txBox="1"/>
      </xdr:nvSpPr>
      <xdr:spPr>
        <a:xfrm>
          <a:off x="14389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1" name="正方形/長方形 5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2" name="正方形/長方形 5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3" name="正方形/長方形 5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4" name="正方形/長方形 5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5" name="正方形/長方形 5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6" name="正方形/長方形 5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7" name="正方形/長方形 5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9" name="テキスト ボックス 50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0" name="直線コネクタ 50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1" name="直線コネクタ 51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2" name="テキスト ボックス 51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3" name="直線コネクタ 51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14" name="テキスト ボックス 51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5" name="直線コネクタ 51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16" name="テキスト ボックス 515"/>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7" name="直線コネクタ 51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18" name="テキスト ボックス 517"/>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9" name="直線コネクタ 51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0" name="テキスト ボックス 51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1" name="直線コネクタ 5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2" name="テキスト ボックス 52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166827</xdr:rowOff>
    </xdr:from>
    <xdr:to>
      <xdr:col>116</xdr:col>
      <xdr:colOff>62864</xdr:colOff>
      <xdr:row>42</xdr:row>
      <xdr:rowOff>7303</xdr:rowOff>
    </xdr:to>
    <xdr:cxnSp macro="">
      <xdr:nvCxnSpPr>
        <xdr:cNvPr id="524" name="直線コネクタ 523"/>
        <xdr:cNvCxnSpPr/>
      </xdr:nvCxnSpPr>
      <xdr:spPr>
        <a:xfrm flipV="1">
          <a:off x="22160864" y="5653227"/>
          <a:ext cx="0" cy="1554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11130</xdr:rowOff>
    </xdr:from>
    <xdr:ext cx="469744" cy="259045"/>
    <xdr:sp macro="" textlink="">
      <xdr:nvSpPr>
        <xdr:cNvPr id="525" name="【一般廃棄物処理施設】&#10;一人当たり有形固定資産（償却資産）額最小値テキスト"/>
        <xdr:cNvSpPr txBox="1"/>
      </xdr:nvSpPr>
      <xdr:spPr>
        <a:xfrm>
          <a:off x="22199600" y="721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7303</xdr:rowOff>
    </xdr:from>
    <xdr:to>
      <xdr:col>116</xdr:col>
      <xdr:colOff>152400</xdr:colOff>
      <xdr:row>42</xdr:row>
      <xdr:rowOff>7303</xdr:rowOff>
    </xdr:to>
    <xdr:cxnSp macro="">
      <xdr:nvCxnSpPr>
        <xdr:cNvPr id="526" name="直線コネクタ 525"/>
        <xdr:cNvCxnSpPr/>
      </xdr:nvCxnSpPr>
      <xdr:spPr>
        <a:xfrm>
          <a:off x="22072600" y="720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113504</xdr:rowOff>
    </xdr:from>
    <xdr:ext cx="599010" cy="259045"/>
    <xdr:sp macro="" textlink="">
      <xdr:nvSpPr>
        <xdr:cNvPr id="527" name="【一般廃棄物処理施設】&#10;一人当たり有形固定資産（償却資産）額最大値テキスト"/>
        <xdr:cNvSpPr txBox="1"/>
      </xdr:nvSpPr>
      <xdr:spPr>
        <a:xfrm>
          <a:off x="22199600" y="542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124,864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166827</xdr:rowOff>
    </xdr:from>
    <xdr:to>
      <xdr:col>116</xdr:col>
      <xdr:colOff>152400</xdr:colOff>
      <xdr:row>32</xdr:row>
      <xdr:rowOff>166827</xdr:rowOff>
    </xdr:to>
    <xdr:cxnSp macro="">
      <xdr:nvCxnSpPr>
        <xdr:cNvPr id="528" name="直線コネクタ 527"/>
        <xdr:cNvCxnSpPr/>
      </xdr:nvCxnSpPr>
      <xdr:spPr>
        <a:xfrm>
          <a:off x="22072600" y="565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60431</xdr:rowOff>
    </xdr:from>
    <xdr:ext cx="534377" cy="259045"/>
    <xdr:sp macro="" textlink="">
      <xdr:nvSpPr>
        <xdr:cNvPr id="529" name="【一般廃棄物処理施設】&#10;一人当たり有形固定資産（償却資産）額平均値テキスト"/>
        <xdr:cNvSpPr txBox="1"/>
      </xdr:nvSpPr>
      <xdr:spPr>
        <a:xfrm>
          <a:off x="22199600" y="6404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50,043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37554</xdr:rowOff>
    </xdr:from>
    <xdr:to>
      <xdr:col>116</xdr:col>
      <xdr:colOff>114300</xdr:colOff>
      <xdr:row>38</xdr:row>
      <xdr:rowOff>139154</xdr:rowOff>
    </xdr:to>
    <xdr:sp macro="" textlink="">
      <xdr:nvSpPr>
        <xdr:cNvPr id="530" name="フローチャート: 判断 529"/>
        <xdr:cNvSpPr/>
      </xdr:nvSpPr>
      <xdr:spPr>
        <a:xfrm>
          <a:off x="22110700" y="655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18834</xdr:rowOff>
    </xdr:from>
    <xdr:to>
      <xdr:col>112</xdr:col>
      <xdr:colOff>38100</xdr:colOff>
      <xdr:row>38</xdr:row>
      <xdr:rowOff>120434</xdr:rowOff>
    </xdr:to>
    <xdr:sp macro="" textlink="">
      <xdr:nvSpPr>
        <xdr:cNvPr id="531" name="フローチャート: 判断 530"/>
        <xdr:cNvSpPr/>
      </xdr:nvSpPr>
      <xdr:spPr>
        <a:xfrm>
          <a:off x="21272500" y="653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116916</xdr:rowOff>
    </xdr:from>
    <xdr:to>
      <xdr:col>107</xdr:col>
      <xdr:colOff>101600</xdr:colOff>
      <xdr:row>38</xdr:row>
      <xdr:rowOff>47066</xdr:rowOff>
    </xdr:to>
    <xdr:sp macro="" textlink="">
      <xdr:nvSpPr>
        <xdr:cNvPr id="532" name="フローチャート: 判断 531"/>
        <xdr:cNvSpPr/>
      </xdr:nvSpPr>
      <xdr:spPr>
        <a:xfrm>
          <a:off x="20383500" y="64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34</xdr:row>
      <xdr:rowOff>43878</xdr:rowOff>
    </xdr:from>
    <xdr:to>
      <xdr:col>102</xdr:col>
      <xdr:colOff>165100</xdr:colOff>
      <xdr:row>34</xdr:row>
      <xdr:rowOff>145478</xdr:rowOff>
    </xdr:to>
    <xdr:sp macro="" textlink="">
      <xdr:nvSpPr>
        <xdr:cNvPr id="533" name="フローチャート: 判断 532"/>
        <xdr:cNvSpPr/>
      </xdr:nvSpPr>
      <xdr:spPr>
        <a:xfrm>
          <a:off x="19494500" y="587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4" name="テキスト ボックス 5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5" name="テキスト ボックス 5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6" name="テキスト ボックス 5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7" name="テキスト ボックス 5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8" name="テキスト ボックス 5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94500</xdr:rowOff>
    </xdr:from>
    <xdr:to>
      <xdr:col>116</xdr:col>
      <xdr:colOff>114300</xdr:colOff>
      <xdr:row>40</xdr:row>
      <xdr:rowOff>24650</xdr:rowOff>
    </xdr:to>
    <xdr:sp macro="" textlink="">
      <xdr:nvSpPr>
        <xdr:cNvPr id="539" name="楕円 538"/>
        <xdr:cNvSpPr/>
      </xdr:nvSpPr>
      <xdr:spPr>
        <a:xfrm>
          <a:off x="22110700" y="678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72927</xdr:rowOff>
    </xdr:from>
    <xdr:ext cx="534377" cy="259045"/>
    <xdr:sp macro="" textlink="">
      <xdr:nvSpPr>
        <xdr:cNvPr id="540" name="【一般廃棄物処理施設】&#10;一人当たり有形固定資産（償却資産）額該当値テキスト"/>
        <xdr:cNvSpPr txBox="1"/>
      </xdr:nvSpPr>
      <xdr:spPr>
        <a:xfrm>
          <a:off x="22199600" y="675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86385</xdr:rowOff>
    </xdr:from>
    <xdr:to>
      <xdr:col>112</xdr:col>
      <xdr:colOff>38100</xdr:colOff>
      <xdr:row>40</xdr:row>
      <xdr:rowOff>16535</xdr:rowOff>
    </xdr:to>
    <xdr:sp macro="" textlink="">
      <xdr:nvSpPr>
        <xdr:cNvPr id="541" name="楕円 540"/>
        <xdr:cNvSpPr/>
      </xdr:nvSpPr>
      <xdr:spPr>
        <a:xfrm>
          <a:off x="21272500" y="67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137185</xdr:rowOff>
    </xdr:from>
    <xdr:to>
      <xdr:col>116</xdr:col>
      <xdr:colOff>63500</xdr:colOff>
      <xdr:row>39</xdr:row>
      <xdr:rowOff>145300</xdr:rowOff>
    </xdr:to>
    <xdr:cxnSp macro="">
      <xdr:nvCxnSpPr>
        <xdr:cNvPr id="542" name="直線コネクタ 541"/>
        <xdr:cNvCxnSpPr/>
      </xdr:nvCxnSpPr>
      <xdr:spPr>
        <a:xfrm>
          <a:off x="21323300" y="6823735"/>
          <a:ext cx="8382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111354</xdr:rowOff>
    </xdr:from>
    <xdr:to>
      <xdr:col>107</xdr:col>
      <xdr:colOff>101600</xdr:colOff>
      <xdr:row>40</xdr:row>
      <xdr:rowOff>41504</xdr:rowOff>
    </xdr:to>
    <xdr:sp macro="" textlink="">
      <xdr:nvSpPr>
        <xdr:cNvPr id="543" name="楕円 542"/>
        <xdr:cNvSpPr/>
      </xdr:nvSpPr>
      <xdr:spPr>
        <a:xfrm>
          <a:off x="20383500" y="679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137185</xdr:rowOff>
    </xdr:from>
    <xdr:to>
      <xdr:col>111</xdr:col>
      <xdr:colOff>177800</xdr:colOff>
      <xdr:row>39</xdr:row>
      <xdr:rowOff>162154</xdr:rowOff>
    </xdr:to>
    <xdr:cxnSp macro="">
      <xdr:nvCxnSpPr>
        <xdr:cNvPr id="544" name="直線コネクタ 543"/>
        <xdr:cNvCxnSpPr/>
      </xdr:nvCxnSpPr>
      <xdr:spPr>
        <a:xfrm flipV="1">
          <a:off x="20434300" y="6823735"/>
          <a:ext cx="889000" cy="2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136961</xdr:rowOff>
    </xdr:from>
    <xdr:ext cx="534377" cy="259045"/>
    <xdr:sp macro="" textlink="">
      <xdr:nvSpPr>
        <xdr:cNvPr id="545" name="n_1aveValue【一般廃棄物処理施設】&#10;一人当たり有形固定資産（償却資産）額"/>
        <xdr:cNvSpPr txBox="1"/>
      </xdr:nvSpPr>
      <xdr:spPr>
        <a:xfrm>
          <a:off x="21043411" y="630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63593</xdr:rowOff>
    </xdr:from>
    <xdr:ext cx="534377" cy="259045"/>
    <xdr:sp macro="" textlink="">
      <xdr:nvSpPr>
        <xdr:cNvPr id="546" name="n_2aveValue【一般廃棄物処理施設】&#10;一人当たり有形固定資産（償却資産）額"/>
        <xdr:cNvSpPr txBox="1"/>
      </xdr:nvSpPr>
      <xdr:spPr>
        <a:xfrm>
          <a:off x="20167111" y="62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162005</xdr:rowOff>
    </xdr:from>
    <xdr:ext cx="599010" cy="259045"/>
    <xdr:sp macro="" textlink="">
      <xdr:nvSpPr>
        <xdr:cNvPr id="547" name="n_3aveValue【一般廃棄物処理施設】&#10;一人当たり有形固定資産（償却資産）額"/>
        <xdr:cNvSpPr txBox="1"/>
      </xdr:nvSpPr>
      <xdr:spPr>
        <a:xfrm>
          <a:off x="19245795" y="5648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7662</xdr:rowOff>
    </xdr:from>
    <xdr:ext cx="534377" cy="259045"/>
    <xdr:sp macro="" textlink="">
      <xdr:nvSpPr>
        <xdr:cNvPr id="548" name="n_1mainValue【一般廃棄物処理施設】&#10;一人当たり有形固定資産（償却資産）額"/>
        <xdr:cNvSpPr txBox="1"/>
      </xdr:nvSpPr>
      <xdr:spPr>
        <a:xfrm>
          <a:off x="21043411" y="686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32631</xdr:rowOff>
    </xdr:from>
    <xdr:ext cx="534377" cy="259045"/>
    <xdr:sp macro="" textlink="">
      <xdr:nvSpPr>
        <xdr:cNvPr id="549" name="n_2mainValue【一般廃棄物処理施設】&#10;一人当たり有形固定資産（償却資産）額"/>
        <xdr:cNvSpPr txBox="1"/>
      </xdr:nvSpPr>
      <xdr:spPr>
        <a:xfrm>
          <a:off x="20167111" y="689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0" name="正方形/長方形 5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1" name="正方形/長方形 5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2" name="正方形/長方形 5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3" name="正方形/長方形 5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4" name="正方形/長方形 5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5" name="正方形/長方形 5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6" name="正方形/長方形 5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7" name="正方形/長方形 55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8" name="テキスト ボックス 55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9" name="直線コネクタ 55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0" name="テキスト ボックス 55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61" name="直線コネクタ 56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62" name="テキスト ボックス 56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63" name="直線コネクタ 56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64" name="テキスト ボックス 56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65" name="直線コネクタ 56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66" name="テキスト ボックス 56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67" name="直線コネクタ 56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68" name="テキスト ボックス 56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9" name="直線コネクタ 56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0" name="テキスト ボックス 56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84582</xdr:rowOff>
    </xdr:from>
    <xdr:to>
      <xdr:col>85</xdr:col>
      <xdr:colOff>126364</xdr:colOff>
      <xdr:row>63</xdr:row>
      <xdr:rowOff>84582</xdr:rowOff>
    </xdr:to>
    <xdr:cxnSp macro="">
      <xdr:nvCxnSpPr>
        <xdr:cNvPr id="572" name="直線コネクタ 571"/>
        <xdr:cNvCxnSpPr/>
      </xdr:nvCxnSpPr>
      <xdr:spPr>
        <a:xfrm flipV="1">
          <a:off x="16318864" y="951433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88409</xdr:rowOff>
    </xdr:from>
    <xdr:ext cx="405111" cy="259045"/>
    <xdr:sp macro="" textlink="">
      <xdr:nvSpPr>
        <xdr:cNvPr id="573" name="【保健センター・保健所】&#10;有形固定資産減価償却率最小値テキスト"/>
        <xdr:cNvSpPr txBox="1"/>
      </xdr:nvSpPr>
      <xdr:spPr>
        <a:xfrm>
          <a:off x="16357600" y="1088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84582</xdr:rowOff>
    </xdr:from>
    <xdr:to>
      <xdr:col>86</xdr:col>
      <xdr:colOff>25400</xdr:colOff>
      <xdr:row>63</xdr:row>
      <xdr:rowOff>84582</xdr:rowOff>
    </xdr:to>
    <xdr:cxnSp macro="">
      <xdr:nvCxnSpPr>
        <xdr:cNvPr id="574" name="直線コネクタ 573"/>
        <xdr:cNvCxnSpPr/>
      </xdr:nvCxnSpPr>
      <xdr:spPr>
        <a:xfrm>
          <a:off x="16230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31259</xdr:rowOff>
    </xdr:from>
    <xdr:ext cx="405111" cy="259045"/>
    <xdr:sp macro="" textlink="">
      <xdr:nvSpPr>
        <xdr:cNvPr id="575" name="【保健センター・保健所】&#10;有形固定資産減価償却率最大値テキスト"/>
        <xdr:cNvSpPr txBox="1"/>
      </xdr:nvSpPr>
      <xdr:spPr>
        <a:xfrm>
          <a:off x="16357600" y="928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84582</xdr:rowOff>
    </xdr:from>
    <xdr:to>
      <xdr:col>86</xdr:col>
      <xdr:colOff>25400</xdr:colOff>
      <xdr:row>55</xdr:row>
      <xdr:rowOff>84582</xdr:rowOff>
    </xdr:to>
    <xdr:cxnSp macro="">
      <xdr:nvCxnSpPr>
        <xdr:cNvPr id="576" name="直線コネクタ 575"/>
        <xdr:cNvCxnSpPr/>
      </xdr:nvCxnSpPr>
      <xdr:spPr>
        <a:xfrm>
          <a:off x="16230600" y="95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35069</xdr:rowOff>
    </xdr:from>
    <xdr:ext cx="405111" cy="259045"/>
    <xdr:sp macro="" textlink="">
      <xdr:nvSpPr>
        <xdr:cNvPr id="577" name="【保健センター・保健所】&#10;有形固定資産減価償却率平均値テキスト"/>
        <xdr:cNvSpPr txBox="1"/>
      </xdr:nvSpPr>
      <xdr:spPr>
        <a:xfrm>
          <a:off x="16357600" y="1015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56642</xdr:rowOff>
    </xdr:from>
    <xdr:to>
      <xdr:col>85</xdr:col>
      <xdr:colOff>177800</xdr:colOff>
      <xdr:row>59</xdr:row>
      <xdr:rowOff>158242</xdr:rowOff>
    </xdr:to>
    <xdr:sp macro="" textlink="">
      <xdr:nvSpPr>
        <xdr:cNvPr id="578" name="フローチャート: 判断 577"/>
        <xdr:cNvSpPr/>
      </xdr:nvSpPr>
      <xdr:spPr>
        <a:xfrm>
          <a:off x="162687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79" name="フローチャート: 判断 578"/>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17780</xdr:rowOff>
    </xdr:from>
    <xdr:to>
      <xdr:col>76</xdr:col>
      <xdr:colOff>165100</xdr:colOff>
      <xdr:row>60</xdr:row>
      <xdr:rowOff>119380</xdr:rowOff>
    </xdr:to>
    <xdr:sp macro="" textlink="">
      <xdr:nvSpPr>
        <xdr:cNvPr id="580" name="フローチャート: 判断 579"/>
        <xdr:cNvSpPr/>
      </xdr:nvSpPr>
      <xdr:spPr>
        <a:xfrm>
          <a:off x="14541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77216</xdr:rowOff>
    </xdr:from>
    <xdr:to>
      <xdr:col>72</xdr:col>
      <xdr:colOff>38100</xdr:colOff>
      <xdr:row>61</xdr:row>
      <xdr:rowOff>7366</xdr:rowOff>
    </xdr:to>
    <xdr:sp macro="" textlink="">
      <xdr:nvSpPr>
        <xdr:cNvPr id="581" name="フローチャート: 判断 580"/>
        <xdr:cNvSpPr/>
      </xdr:nvSpPr>
      <xdr:spPr>
        <a:xfrm>
          <a:off x="13652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2" name="テキスト ボックス 58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3" name="テキスト ボックス 58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4" name="テキスト ボックス 58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5" name="テキスト ボックス 58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6" name="テキスト ボックス 58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42926</xdr:rowOff>
    </xdr:from>
    <xdr:to>
      <xdr:col>85</xdr:col>
      <xdr:colOff>177800</xdr:colOff>
      <xdr:row>59</xdr:row>
      <xdr:rowOff>144526</xdr:rowOff>
    </xdr:to>
    <xdr:sp macro="" textlink="">
      <xdr:nvSpPr>
        <xdr:cNvPr id="587" name="楕円 586"/>
        <xdr:cNvSpPr/>
      </xdr:nvSpPr>
      <xdr:spPr>
        <a:xfrm>
          <a:off x="16268700" y="1015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65803</xdr:rowOff>
    </xdr:from>
    <xdr:ext cx="405111" cy="259045"/>
    <xdr:sp macro="" textlink="">
      <xdr:nvSpPr>
        <xdr:cNvPr id="588" name="【保健センター・保健所】&#10;有形固定資産減価償却率該当値テキスト"/>
        <xdr:cNvSpPr txBox="1"/>
      </xdr:nvSpPr>
      <xdr:spPr>
        <a:xfrm>
          <a:off x="16357600" y="1000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104648</xdr:rowOff>
    </xdr:from>
    <xdr:to>
      <xdr:col>81</xdr:col>
      <xdr:colOff>101600</xdr:colOff>
      <xdr:row>60</xdr:row>
      <xdr:rowOff>34798</xdr:rowOff>
    </xdr:to>
    <xdr:sp macro="" textlink="">
      <xdr:nvSpPr>
        <xdr:cNvPr id="589" name="楕円 588"/>
        <xdr:cNvSpPr/>
      </xdr:nvSpPr>
      <xdr:spPr>
        <a:xfrm>
          <a:off x="15430500" y="1022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93726</xdr:rowOff>
    </xdr:from>
    <xdr:to>
      <xdr:col>85</xdr:col>
      <xdr:colOff>127000</xdr:colOff>
      <xdr:row>59</xdr:row>
      <xdr:rowOff>155448</xdr:rowOff>
    </xdr:to>
    <xdr:cxnSp macro="">
      <xdr:nvCxnSpPr>
        <xdr:cNvPr id="590" name="直線コネクタ 589"/>
        <xdr:cNvCxnSpPr/>
      </xdr:nvCxnSpPr>
      <xdr:spPr>
        <a:xfrm flipV="1">
          <a:off x="15481300" y="10209276"/>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591" name="n_1aveValue【保健センター・保健所】&#10;有形固定資産減価償却率"/>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135907</xdr:rowOff>
    </xdr:from>
    <xdr:ext cx="405111" cy="259045"/>
    <xdr:sp macro="" textlink="">
      <xdr:nvSpPr>
        <xdr:cNvPr id="592" name="n_2aveValue【保健センター・保健所】&#10;有形固定資産減価償却率"/>
        <xdr:cNvSpPr txBox="1"/>
      </xdr:nvSpPr>
      <xdr:spPr>
        <a:xfrm>
          <a:off x="14389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23893</xdr:rowOff>
    </xdr:from>
    <xdr:ext cx="405111" cy="259045"/>
    <xdr:sp macro="" textlink="">
      <xdr:nvSpPr>
        <xdr:cNvPr id="593" name="n_3aveValue【保健センター・保健所】&#10;有形固定資産減価償却率"/>
        <xdr:cNvSpPr txBox="1"/>
      </xdr:nvSpPr>
      <xdr:spPr>
        <a:xfrm>
          <a:off x="13500744" y="101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51325</xdr:rowOff>
    </xdr:from>
    <xdr:ext cx="405111" cy="259045"/>
    <xdr:sp macro="" textlink="">
      <xdr:nvSpPr>
        <xdr:cNvPr id="594" name="n_1mainValue【保健センター・保健所】&#10;有形固定資産減価償却率"/>
        <xdr:cNvSpPr txBox="1"/>
      </xdr:nvSpPr>
      <xdr:spPr>
        <a:xfrm>
          <a:off x="15266044" y="999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5" name="正方形/長方形 5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6" name="正方形/長方形 5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7" name="正方形/長方形 5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8" name="正方形/長方形 5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9" name="正方形/長方形 5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0" name="正方形/長方形 5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1" name="正方形/長方形 6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2" name="正方形/長方形 6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3" name="テキスト ボックス 6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4" name="直線コネクタ 6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05" name="直線コネクタ 60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06" name="テキスト ボックス 60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07" name="直線コネクタ 60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08" name="テキスト ボックス 60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09" name="直線コネクタ 60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10" name="テキスト ボックス 60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11" name="直線コネクタ 61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12" name="テキスト ボックス 61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3" name="直線コネクタ 61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4" name="テキスト ボックス 61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616" name="直線コネクタ 615"/>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617" name="【保健センター・保健所】&#10;一人当たり面積最小値テキスト"/>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618" name="直線コネクタ 617"/>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19"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20" name="直線コネクタ 619"/>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6367</xdr:rowOff>
    </xdr:from>
    <xdr:ext cx="469744" cy="259045"/>
    <xdr:sp macro="" textlink="">
      <xdr:nvSpPr>
        <xdr:cNvPr id="621" name="【保健センター・保健所】&#10;一人当たり面積平均値テキスト"/>
        <xdr:cNvSpPr txBox="1"/>
      </xdr:nvSpPr>
      <xdr:spPr>
        <a:xfrm>
          <a:off x="22199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622" name="フローチャート: 判断 621"/>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109220</xdr:rowOff>
    </xdr:from>
    <xdr:to>
      <xdr:col>112</xdr:col>
      <xdr:colOff>38100</xdr:colOff>
      <xdr:row>61</xdr:row>
      <xdr:rowOff>39370</xdr:rowOff>
    </xdr:to>
    <xdr:sp macro="" textlink="">
      <xdr:nvSpPr>
        <xdr:cNvPr id="623" name="フローチャート: 判断 622"/>
        <xdr:cNvSpPr/>
      </xdr:nvSpPr>
      <xdr:spPr>
        <a:xfrm>
          <a:off x="21272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624" name="フローチャート: 判断 623"/>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63500</xdr:rowOff>
    </xdr:from>
    <xdr:to>
      <xdr:col>102</xdr:col>
      <xdr:colOff>165100</xdr:colOff>
      <xdr:row>60</xdr:row>
      <xdr:rowOff>165100</xdr:rowOff>
    </xdr:to>
    <xdr:sp macro="" textlink="">
      <xdr:nvSpPr>
        <xdr:cNvPr id="625" name="フローチャート: 判断 624"/>
        <xdr:cNvSpPr/>
      </xdr:nvSpPr>
      <xdr:spPr>
        <a:xfrm>
          <a:off x="19494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6" name="テキスト ボックス 6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7" name="テキスト ボックス 6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8" name="テキスト ボックス 6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9" name="テキスト ボックス 6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0" name="テキスト ボックス 6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631" name="楕円 630"/>
        <xdr:cNvSpPr/>
      </xdr:nvSpPr>
      <xdr:spPr>
        <a:xfrm>
          <a:off x="22110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133367</xdr:rowOff>
    </xdr:from>
    <xdr:ext cx="469744" cy="259045"/>
    <xdr:sp macro="" textlink="">
      <xdr:nvSpPr>
        <xdr:cNvPr id="632" name="【保健センター・保健所】&#10;一人当たり面積該当値テキスト"/>
        <xdr:cNvSpPr txBox="1"/>
      </xdr:nvSpPr>
      <xdr:spPr>
        <a:xfrm>
          <a:off x="22199600" y="1042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132080</xdr:rowOff>
    </xdr:from>
    <xdr:to>
      <xdr:col>112</xdr:col>
      <xdr:colOff>38100</xdr:colOff>
      <xdr:row>61</xdr:row>
      <xdr:rowOff>62230</xdr:rowOff>
    </xdr:to>
    <xdr:sp macro="" textlink="">
      <xdr:nvSpPr>
        <xdr:cNvPr id="633" name="楕円 632"/>
        <xdr:cNvSpPr/>
      </xdr:nvSpPr>
      <xdr:spPr>
        <a:xfrm>
          <a:off x="21272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11430</xdr:rowOff>
    </xdr:from>
    <xdr:to>
      <xdr:col>116</xdr:col>
      <xdr:colOff>63500</xdr:colOff>
      <xdr:row>61</xdr:row>
      <xdr:rowOff>34290</xdr:rowOff>
    </xdr:to>
    <xdr:cxnSp macro="">
      <xdr:nvCxnSpPr>
        <xdr:cNvPr id="634" name="直線コネクタ 633"/>
        <xdr:cNvCxnSpPr/>
      </xdr:nvCxnSpPr>
      <xdr:spPr>
        <a:xfrm>
          <a:off x="21323300" y="104698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55897</xdr:rowOff>
    </xdr:from>
    <xdr:ext cx="469744" cy="259045"/>
    <xdr:sp macro="" textlink="">
      <xdr:nvSpPr>
        <xdr:cNvPr id="635" name="n_1aveValue【保健センター・保健所】&#10;一人当たり面積"/>
        <xdr:cNvSpPr txBox="1"/>
      </xdr:nvSpPr>
      <xdr:spPr>
        <a:xfrm>
          <a:off x="210757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135907</xdr:rowOff>
    </xdr:from>
    <xdr:ext cx="469744" cy="259045"/>
    <xdr:sp macro="" textlink="">
      <xdr:nvSpPr>
        <xdr:cNvPr id="636" name="n_2aveValue【保健センター・保健所】&#10;一人当たり面積"/>
        <xdr:cNvSpPr txBox="1"/>
      </xdr:nvSpPr>
      <xdr:spPr>
        <a:xfrm>
          <a:off x="20199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10177</xdr:rowOff>
    </xdr:from>
    <xdr:ext cx="469744" cy="259045"/>
    <xdr:sp macro="" textlink="">
      <xdr:nvSpPr>
        <xdr:cNvPr id="637" name="n_3aveValue【保健センター・保健所】&#10;一人当たり面積"/>
        <xdr:cNvSpPr txBox="1"/>
      </xdr:nvSpPr>
      <xdr:spPr>
        <a:xfrm>
          <a:off x="19310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53357</xdr:rowOff>
    </xdr:from>
    <xdr:ext cx="469744" cy="259045"/>
    <xdr:sp macro="" textlink="">
      <xdr:nvSpPr>
        <xdr:cNvPr id="638" name="n_1mainValue【保健センター・保健所】&#10;一人当たり面積"/>
        <xdr:cNvSpPr txBox="1"/>
      </xdr:nvSpPr>
      <xdr:spPr>
        <a:xfrm>
          <a:off x="210757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9" name="正方形/長方形 63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0" name="正方形/長方形 63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41" name="正方形/長方形 64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2" name="正方形/長方形 64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3" name="正方形/長方形 64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4" name="正方形/長方形 64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5" name="正方形/長方形 64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正方形/長方形 64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7" name="テキスト ボックス 64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8" name="直線コネクタ 64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49" name="テキスト ボックス 64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50" name="直線コネクタ 64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51" name="テキスト ボックス 65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52" name="直線コネクタ 65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53" name="テキスト ボックス 65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54" name="直線コネクタ 65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55" name="テキスト ボックス 65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56" name="直線コネクタ 65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57" name="テキスト ボックス 65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8" name="直線コネクタ 65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59" name="テキスト ボックス 65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6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88392</xdr:rowOff>
    </xdr:from>
    <xdr:to>
      <xdr:col>85</xdr:col>
      <xdr:colOff>126364</xdr:colOff>
      <xdr:row>86</xdr:row>
      <xdr:rowOff>47244</xdr:rowOff>
    </xdr:to>
    <xdr:cxnSp macro="">
      <xdr:nvCxnSpPr>
        <xdr:cNvPr id="661" name="直線コネクタ 660"/>
        <xdr:cNvCxnSpPr/>
      </xdr:nvCxnSpPr>
      <xdr:spPr>
        <a:xfrm flipV="1">
          <a:off x="16318864" y="1346149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51071</xdr:rowOff>
    </xdr:from>
    <xdr:ext cx="405111" cy="259045"/>
    <xdr:sp macro="" textlink="">
      <xdr:nvSpPr>
        <xdr:cNvPr id="662" name="【消防施設】&#10;有形固定資産減価償却率最小値テキスト"/>
        <xdr:cNvSpPr txBox="1"/>
      </xdr:nvSpPr>
      <xdr:spPr>
        <a:xfrm>
          <a:off x="16357600" y="1479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47244</xdr:rowOff>
    </xdr:from>
    <xdr:to>
      <xdr:col>86</xdr:col>
      <xdr:colOff>25400</xdr:colOff>
      <xdr:row>86</xdr:row>
      <xdr:rowOff>47244</xdr:rowOff>
    </xdr:to>
    <xdr:cxnSp macro="">
      <xdr:nvCxnSpPr>
        <xdr:cNvPr id="663" name="直線コネクタ 662"/>
        <xdr:cNvCxnSpPr/>
      </xdr:nvCxnSpPr>
      <xdr:spPr>
        <a:xfrm>
          <a:off x="16230600" y="1479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35069</xdr:rowOff>
    </xdr:from>
    <xdr:ext cx="405111" cy="259045"/>
    <xdr:sp macro="" textlink="">
      <xdr:nvSpPr>
        <xdr:cNvPr id="664" name="【消防施設】&#10;有形固定資産減価償却率最大値テキスト"/>
        <xdr:cNvSpPr txBox="1"/>
      </xdr:nvSpPr>
      <xdr:spPr>
        <a:xfrm>
          <a:off x="16357600" y="1323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88392</xdr:rowOff>
    </xdr:from>
    <xdr:to>
      <xdr:col>86</xdr:col>
      <xdr:colOff>25400</xdr:colOff>
      <xdr:row>78</xdr:row>
      <xdr:rowOff>88392</xdr:rowOff>
    </xdr:to>
    <xdr:cxnSp macro="">
      <xdr:nvCxnSpPr>
        <xdr:cNvPr id="665" name="直線コネクタ 664"/>
        <xdr:cNvCxnSpPr/>
      </xdr:nvCxnSpPr>
      <xdr:spPr>
        <a:xfrm>
          <a:off x="16230600" y="134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146321</xdr:rowOff>
    </xdr:from>
    <xdr:ext cx="405111" cy="259045"/>
    <xdr:sp macro="" textlink="">
      <xdr:nvSpPr>
        <xdr:cNvPr id="666" name="【消防施設】&#10;有形固定資産減価償却率平均値テキスト"/>
        <xdr:cNvSpPr txBox="1"/>
      </xdr:nvSpPr>
      <xdr:spPr>
        <a:xfrm>
          <a:off x="16357600" y="138623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167894</xdr:rowOff>
    </xdr:from>
    <xdr:to>
      <xdr:col>85</xdr:col>
      <xdr:colOff>177800</xdr:colOff>
      <xdr:row>81</xdr:row>
      <xdr:rowOff>98044</xdr:rowOff>
    </xdr:to>
    <xdr:sp macro="" textlink="">
      <xdr:nvSpPr>
        <xdr:cNvPr id="667" name="フローチャート: 判断 666"/>
        <xdr:cNvSpPr/>
      </xdr:nvSpPr>
      <xdr:spPr>
        <a:xfrm>
          <a:off x="162687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62737</xdr:rowOff>
    </xdr:from>
    <xdr:to>
      <xdr:col>81</xdr:col>
      <xdr:colOff>101600</xdr:colOff>
      <xdr:row>81</xdr:row>
      <xdr:rowOff>164337</xdr:rowOff>
    </xdr:to>
    <xdr:sp macro="" textlink="">
      <xdr:nvSpPr>
        <xdr:cNvPr id="668" name="フローチャート: 判断 667"/>
        <xdr:cNvSpPr/>
      </xdr:nvSpPr>
      <xdr:spPr>
        <a:xfrm>
          <a:off x="15430500" y="1395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1015</xdr:rowOff>
    </xdr:from>
    <xdr:to>
      <xdr:col>76</xdr:col>
      <xdr:colOff>165100</xdr:colOff>
      <xdr:row>82</xdr:row>
      <xdr:rowOff>102615</xdr:rowOff>
    </xdr:to>
    <xdr:sp macro="" textlink="">
      <xdr:nvSpPr>
        <xdr:cNvPr id="669" name="フローチャート: 判断 668"/>
        <xdr:cNvSpPr/>
      </xdr:nvSpPr>
      <xdr:spPr>
        <a:xfrm>
          <a:off x="145415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122174</xdr:rowOff>
    </xdr:from>
    <xdr:to>
      <xdr:col>72</xdr:col>
      <xdr:colOff>38100</xdr:colOff>
      <xdr:row>82</xdr:row>
      <xdr:rowOff>52324</xdr:rowOff>
    </xdr:to>
    <xdr:sp macro="" textlink="">
      <xdr:nvSpPr>
        <xdr:cNvPr id="670" name="フローチャート: 判断 669"/>
        <xdr:cNvSpPr/>
      </xdr:nvSpPr>
      <xdr:spPr>
        <a:xfrm>
          <a:off x="13652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1" name="テキスト ボックス 67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2" name="テキスト ボックス 67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3" name="テキスト ボックス 67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4" name="テキスト ボックス 67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5" name="テキスト ボックス 67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90170</xdr:rowOff>
    </xdr:from>
    <xdr:to>
      <xdr:col>85</xdr:col>
      <xdr:colOff>177800</xdr:colOff>
      <xdr:row>81</xdr:row>
      <xdr:rowOff>20320</xdr:rowOff>
    </xdr:to>
    <xdr:sp macro="" textlink="">
      <xdr:nvSpPr>
        <xdr:cNvPr id="676" name="楕円 675"/>
        <xdr:cNvSpPr/>
      </xdr:nvSpPr>
      <xdr:spPr>
        <a:xfrm>
          <a:off x="162687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113047</xdr:rowOff>
    </xdr:from>
    <xdr:ext cx="405111" cy="259045"/>
    <xdr:sp macro="" textlink="">
      <xdr:nvSpPr>
        <xdr:cNvPr id="677" name="【消防施設】&#10;有形固定資産減価償却率該当値テキスト"/>
        <xdr:cNvSpPr txBox="1"/>
      </xdr:nvSpPr>
      <xdr:spPr>
        <a:xfrm>
          <a:off x="16357600"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138176</xdr:rowOff>
    </xdr:from>
    <xdr:to>
      <xdr:col>81</xdr:col>
      <xdr:colOff>101600</xdr:colOff>
      <xdr:row>81</xdr:row>
      <xdr:rowOff>68326</xdr:rowOff>
    </xdr:to>
    <xdr:sp macro="" textlink="">
      <xdr:nvSpPr>
        <xdr:cNvPr id="678" name="楕円 677"/>
        <xdr:cNvSpPr/>
      </xdr:nvSpPr>
      <xdr:spPr>
        <a:xfrm>
          <a:off x="15430500" y="1385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140970</xdr:rowOff>
    </xdr:from>
    <xdr:to>
      <xdr:col>85</xdr:col>
      <xdr:colOff>127000</xdr:colOff>
      <xdr:row>81</xdr:row>
      <xdr:rowOff>17526</xdr:rowOff>
    </xdr:to>
    <xdr:cxnSp macro="">
      <xdr:nvCxnSpPr>
        <xdr:cNvPr id="679" name="直線コネクタ 678"/>
        <xdr:cNvCxnSpPr/>
      </xdr:nvCxnSpPr>
      <xdr:spPr>
        <a:xfrm flipV="1">
          <a:off x="15481300" y="1385697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5587</xdr:rowOff>
    </xdr:from>
    <xdr:to>
      <xdr:col>76</xdr:col>
      <xdr:colOff>165100</xdr:colOff>
      <xdr:row>81</xdr:row>
      <xdr:rowOff>107187</xdr:rowOff>
    </xdr:to>
    <xdr:sp macro="" textlink="">
      <xdr:nvSpPr>
        <xdr:cNvPr id="680" name="楕円 679"/>
        <xdr:cNvSpPr/>
      </xdr:nvSpPr>
      <xdr:spPr>
        <a:xfrm>
          <a:off x="14541500" y="1389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17526</xdr:rowOff>
    </xdr:from>
    <xdr:to>
      <xdr:col>81</xdr:col>
      <xdr:colOff>50800</xdr:colOff>
      <xdr:row>81</xdr:row>
      <xdr:rowOff>56387</xdr:rowOff>
    </xdr:to>
    <xdr:cxnSp macro="">
      <xdr:nvCxnSpPr>
        <xdr:cNvPr id="681" name="直線コネクタ 680"/>
        <xdr:cNvCxnSpPr/>
      </xdr:nvCxnSpPr>
      <xdr:spPr>
        <a:xfrm flipV="1">
          <a:off x="14592300" y="13904976"/>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53594</xdr:rowOff>
    </xdr:from>
    <xdr:to>
      <xdr:col>72</xdr:col>
      <xdr:colOff>38100</xdr:colOff>
      <xdr:row>81</xdr:row>
      <xdr:rowOff>155194</xdr:rowOff>
    </xdr:to>
    <xdr:sp macro="" textlink="">
      <xdr:nvSpPr>
        <xdr:cNvPr id="682" name="楕円 681"/>
        <xdr:cNvSpPr/>
      </xdr:nvSpPr>
      <xdr:spPr>
        <a:xfrm>
          <a:off x="13652500" y="1394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56387</xdr:rowOff>
    </xdr:from>
    <xdr:to>
      <xdr:col>76</xdr:col>
      <xdr:colOff>114300</xdr:colOff>
      <xdr:row>81</xdr:row>
      <xdr:rowOff>104394</xdr:rowOff>
    </xdr:to>
    <xdr:cxnSp macro="">
      <xdr:nvCxnSpPr>
        <xdr:cNvPr id="683" name="直線コネクタ 682"/>
        <xdr:cNvCxnSpPr/>
      </xdr:nvCxnSpPr>
      <xdr:spPr>
        <a:xfrm flipV="1">
          <a:off x="13703300" y="13943837"/>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155464</xdr:rowOff>
    </xdr:from>
    <xdr:ext cx="405111" cy="259045"/>
    <xdr:sp macro="" textlink="">
      <xdr:nvSpPr>
        <xdr:cNvPr id="684" name="n_1aveValue【消防施設】&#10;有形固定資産減価償却率"/>
        <xdr:cNvSpPr txBox="1"/>
      </xdr:nvSpPr>
      <xdr:spPr>
        <a:xfrm>
          <a:off x="15266044" y="1404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93742</xdr:rowOff>
    </xdr:from>
    <xdr:ext cx="405111" cy="259045"/>
    <xdr:sp macro="" textlink="">
      <xdr:nvSpPr>
        <xdr:cNvPr id="685" name="n_2aveValue【消防施設】&#10;有形固定資産減価償却率"/>
        <xdr:cNvSpPr txBox="1"/>
      </xdr:nvSpPr>
      <xdr:spPr>
        <a:xfrm>
          <a:off x="14389744" y="14152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43451</xdr:rowOff>
    </xdr:from>
    <xdr:ext cx="405111" cy="259045"/>
    <xdr:sp macro="" textlink="">
      <xdr:nvSpPr>
        <xdr:cNvPr id="686" name="n_3aveValue【消防施設】&#10;有形固定資産減価償却率"/>
        <xdr:cNvSpPr txBox="1"/>
      </xdr:nvSpPr>
      <xdr:spPr>
        <a:xfrm>
          <a:off x="13500744" y="1410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84853</xdr:rowOff>
    </xdr:from>
    <xdr:ext cx="405111" cy="259045"/>
    <xdr:sp macro="" textlink="">
      <xdr:nvSpPr>
        <xdr:cNvPr id="687" name="n_1mainValue【消防施設】&#10;有形固定資産減価償却率"/>
        <xdr:cNvSpPr txBox="1"/>
      </xdr:nvSpPr>
      <xdr:spPr>
        <a:xfrm>
          <a:off x="152660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123714</xdr:rowOff>
    </xdr:from>
    <xdr:ext cx="405111" cy="259045"/>
    <xdr:sp macro="" textlink="">
      <xdr:nvSpPr>
        <xdr:cNvPr id="688" name="n_2mainValue【消防施設】&#10;有形固定資産減価償却率"/>
        <xdr:cNvSpPr txBox="1"/>
      </xdr:nvSpPr>
      <xdr:spPr>
        <a:xfrm>
          <a:off x="14389744" y="1366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271</xdr:rowOff>
    </xdr:from>
    <xdr:ext cx="405111" cy="259045"/>
    <xdr:sp macro="" textlink="">
      <xdr:nvSpPr>
        <xdr:cNvPr id="689" name="n_3mainValue【消防施設】&#10;有形固定資産減価償却率"/>
        <xdr:cNvSpPr txBox="1"/>
      </xdr:nvSpPr>
      <xdr:spPr>
        <a:xfrm>
          <a:off x="13500744" y="13716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0" name="正方形/長方形 6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1" name="正方形/長方形 6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2" name="正方形/長方形 6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3" name="正方形/長方形 6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4" name="正方形/長方形 6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5" name="正方形/長方形 6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6" name="正方形/長方形 6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7" name="正方形/長方形 6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8" name="テキスト ボックス 6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9" name="直線コネクタ 6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00" name="直線コネクタ 69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01" name="テキスト ボックス 70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02" name="直線コネクタ 70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3" name="テキスト ボックス 70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4" name="直線コネクタ 70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5" name="テキスト ボックス 70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6" name="直線コネクタ 70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7" name="テキスト ボックス 70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8" name="直線コネクタ 70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9" name="テキスト ボックス 70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0" name="直線コネクタ 70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1" name="テキスト ボックス 71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160020</xdr:rowOff>
    </xdr:from>
    <xdr:to>
      <xdr:col>116</xdr:col>
      <xdr:colOff>62864</xdr:colOff>
      <xdr:row>85</xdr:row>
      <xdr:rowOff>148589</xdr:rowOff>
    </xdr:to>
    <xdr:cxnSp macro="">
      <xdr:nvCxnSpPr>
        <xdr:cNvPr id="713" name="直線コネクタ 712"/>
        <xdr:cNvCxnSpPr/>
      </xdr:nvCxnSpPr>
      <xdr:spPr>
        <a:xfrm flipV="1">
          <a:off x="22160864" y="135331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714"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715" name="直線コネクタ 714"/>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106697</xdr:rowOff>
    </xdr:from>
    <xdr:ext cx="469744" cy="259045"/>
    <xdr:sp macro="" textlink="">
      <xdr:nvSpPr>
        <xdr:cNvPr id="716" name="【消防施設】&#10;一人当たり面積最大値テキスト"/>
        <xdr:cNvSpPr txBox="1"/>
      </xdr:nvSpPr>
      <xdr:spPr>
        <a:xfrm>
          <a:off x="22199600" y="133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160020</xdr:rowOff>
    </xdr:from>
    <xdr:to>
      <xdr:col>116</xdr:col>
      <xdr:colOff>152400</xdr:colOff>
      <xdr:row>78</xdr:row>
      <xdr:rowOff>160020</xdr:rowOff>
    </xdr:to>
    <xdr:cxnSp macro="">
      <xdr:nvCxnSpPr>
        <xdr:cNvPr id="717" name="直線コネクタ 716"/>
        <xdr:cNvCxnSpPr/>
      </xdr:nvCxnSpPr>
      <xdr:spPr>
        <a:xfrm>
          <a:off x="22072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718" name="【消防施設】&#10;一人当たり面積平均値テキスト"/>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719" name="フローチャート: 判断 718"/>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720" name="フローチャート: 判断 719"/>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52070</xdr:rowOff>
    </xdr:from>
    <xdr:to>
      <xdr:col>107</xdr:col>
      <xdr:colOff>101600</xdr:colOff>
      <xdr:row>83</xdr:row>
      <xdr:rowOff>153670</xdr:rowOff>
    </xdr:to>
    <xdr:sp macro="" textlink="">
      <xdr:nvSpPr>
        <xdr:cNvPr id="721" name="フローチャート: 判断 720"/>
        <xdr:cNvSpPr/>
      </xdr:nvSpPr>
      <xdr:spPr>
        <a:xfrm>
          <a:off x="20383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722" name="フローチャート: 判断 721"/>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3" name="テキスト ボックス 72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4" name="テキスト ボックス 72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5" name="テキスト ボックス 72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6" name="テキスト ボックス 72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7" name="テキスト ボックス 72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728" name="楕円 727"/>
        <xdr:cNvSpPr/>
      </xdr:nvSpPr>
      <xdr:spPr>
        <a:xfrm>
          <a:off x="22110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62247</xdr:rowOff>
    </xdr:from>
    <xdr:ext cx="469744" cy="259045"/>
    <xdr:sp macro="" textlink="">
      <xdr:nvSpPr>
        <xdr:cNvPr id="729" name="【消防施設】&#10;一人当たり面積該当値テキスト"/>
        <xdr:cNvSpPr txBox="1"/>
      </xdr:nvSpPr>
      <xdr:spPr>
        <a:xfrm>
          <a:off x="22199600" y="1446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147320</xdr:rowOff>
    </xdr:from>
    <xdr:to>
      <xdr:col>112</xdr:col>
      <xdr:colOff>38100</xdr:colOff>
      <xdr:row>85</xdr:row>
      <xdr:rowOff>77470</xdr:rowOff>
    </xdr:to>
    <xdr:sp macro="" textlink="">
      <xdr:nvSpPr>
        <xdr:cNvPr id="730" name="楕円 729"/>
        <xdr:cNvSpPr/>
      </xdr:nvSpPr>
      <xdr:spPr>
        <a:xfrm>
          <a:off x="2127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26670</xdr:rowOff>
    </xdr:from>
    <xdr:to>
      <xdr:col>116</xdr:col>
      <xdr:colOff>63500</xdr:colOff>
      <xdr:row>85</xdr:row>
      <xdr:rowOff>26670</xdr:rowOff>
    </xdr:to>
    <xdr:cxnSp macro="">
      <xdr:nvCxnSpPr>
        <xdr:cNvPr id="731" name="直線コネクタ 730"/>
        <xdr:cNvCxnSpPr/>
      </xdr:nvCxnSpPr>
      <xdr:spPr>
        <a:xfrm>
          <a:off x="21323300" y="1459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154939</xdr:rowOff>
    </xdr:from>
    <xdr:to>
      <xdr:col>107</xdr:col>
      <xdr:colOff>101600</xdr:colOff>
      <xdr:row>85</xdr:row>
      <xdr:rowOff>85089</xdr:rowOff>
    </xdr:to>
    <xdr:sp macro="" textlink="">
      <xdr:nvSpPr>
        <xdr:cNvPr id="732" name="楕円 731"/>
        <xdr:cNvSpPr/>
      </xdr:nvSpPr>
      <xdr:spPr>
        <a:xfrm>
          <a:off x="20383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26670</xdr:rowOff>
    </xdr:from>
    <xdr:to>
      <xdr:col>111</xdr:col>
      <xdr:colOff>177800</xdr:colOff>
      <xdr:row>85</xdr:row>
      <xdr:rowOff>34289</xdr:rowOff>
    </xdr:to>
    <xdr:cxnSp macro="">
      <xdr:nvCxnSpPr>
        <xdr:cNvPr id="733" name="直線コネクタ 732"/>
        <xdr:cNvCxnSpPr/>
      </xdr:nvCxnSpPr>
      <xdr:spPr>
        <a:xfrm flipV="1">
          <a:off x="20434300" y="145999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154939</xdr:rowOff>
    </xdr:from>
    <xdr:to>
      <xdr:col>102</xdr:col>
      <xdr:colOff>165100</xdr:colOff>
      <xdr:row>85</xdr:row>
      <xdr:rowOff>85089</xdr:rowOff>
    </xdr:to>
    <xdr:sp macro="" textlink="">
      <xdr:nvSpPr>
        <xdr:cNvPr id="734" name="楕円 733"/>
        <xdr:cNvSpPr/>
      </xdr:nvSpPr>
      <xdr:spPr>
        <a:xfrm>
          <a:off x="19494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34289</xdr:rowOff>
    </xdr:from>
    <xdr:to>
      <xdr:col>107</xdr:col>
      <xdr:colOff>50800</xdr:colOff>
      <xdr:row>85</xdr:row>
      <xdr:rowOff>34289</xdr:rowOff>
    </xdr:to>
    <xdr:cxnSp macro="">
      <xdr:nvCxnSpPr>
        <xdr:cNvPr id="735" name="直線コネクタ 734"/>
        <xdr:cNvCxnSpPr/>
      </xdr:nvCxnSpPr>
      <xdr:spPr>
        <a:xfrm>
          <a:off x="19545300" y="14607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736"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170197</xdr:rowOff>
    </xdr:from>
    <xdr:ext cx="469744" cy="259045"/>
    <xdr:sp macro="" textlink="">
      <xdr:nvSpPr>
        <xdr:cNvPr id="737" name="n_2aveValue【消防施設】&#10;一人当たり面積"/>
        <xdr:cNvSpPr txBox="1"/>
      </xdr:nvSpPr>
      <xdr:spPr>
        <a:xfrm>
          <a:off x="201994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738" name="n_3aveValue【消防施設】&#10;一人当たり面積"/>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68597</xdr:rowOff>
    </xdr:from>
    <xdr:ext cx="469744" cy="259045"/>
    <xdr:sp macro="" textlink="">
      <xdr:nvSpPr>
        <xdr:cNvPr id="739" name="n_1mainValue【消防施設】&#10;一人当たり面積"/>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76216</xdr:rowOff>
    </xdr:from>
    <xdr:ext cx="469744" cy="259045"/>
    <xdr:sp macro="" textlink="">
      <xdr:nvSpPr>
        <xdr:cNvPr id="740" name="n_2mainValue【消防施設】&#10;一人当たり面積"/>
        <xdr:cNvSpPr txBox="1"/>
      </xdr:nvSpPr>
      <xdr:spPr>
        <a:xfrm>
          <a:off x="201994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76216</xdr:rowOff>
    </xdr:from>
    <xdr:ext cx="469744" cy="259045"/>
    <xdr:sp macro="" textlink="">
      <xdr:nvSpPr>
        <xdr:cNvPr id="741" name="n_3mainValue【消防施設】&#10;一人当たり面積"/>
        <xdr:cNvSpPr txBox="1"/>
      </xdr:nvSpPr>
      <xdr:spPr>
        <a:xfrm>
          <a:off x="193104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52" name="直線コネクタ 7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53" name="テキスト ボックス 75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4" name="直線コネクタ 7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5" name="テキスト ボックス 7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6" name="直線コネクタ 7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7" name="テキスト ボックス 7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8" name="直線コネクタ 7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9" name="テキスト ボックス 7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0" name="直線コネクタ 7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1" name="テキスト ボックス 7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2" name="直線コネクタ 7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63" name="テキスト ボックス 76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65" name="テキスト ボックス 76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xdr:rowOff>
    </xdr:from>
    <xdr:to>
      <xdr:col>85</xdr:col>
      <xdr:colOff>126364</xdr:colOff>
      <xdr:row>108</xdr:row>
      <xdr:rowOff>123552</xdr:rowOff>
    </xdr:to>
    <xdr:cxnSp macro="">
      <xdr:nvCxnSpPr>
        <xdr:cNvPr id="767" name="直線コネクタ 766"/>
        <xdr:cNvCxnSpPr/>
      </xdr:nvCxnSpPr>
      <xdr:spPr>
        <a:xfrm flipV="1">
          <a:off x="16318864" y="17146088"/>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127379</xdr:rowOff>
    </xdr:from>
    <xdr:ext cx="340478" cy="259045"/>
    <xdr:sp macro="" textlink="">
      <xdr:nvSpPr>
        <xdr:cNvPr id="768" name="【庁舎】&#10;有形固定資産減価償却率最小値テキスト"/>
        <xdr:cNvSpPr txBox="1"/>
      </xdr:nvSpPr>
      <xdr:spPr>
        <a:xfrm>
          <a:off x="16357600" y="186439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123552</xdr:rowOff>
    </xdr:from>
    <xdr:to>
      <xdr:col>86</xdr:col>
      <xdr:colOff>25400</xdr:colOff>
      <xdr:row>108</xdr:row>
      <xdr:rowOff>123552</xdr:rowOff>
    </xdr:to>
    <xdr:cxnSp macro="">
      <xdr:nvCxnSpPr>
        <xdr:cNvPr id="769" name="直線コネクタ 768"/>
        <xdr:cNvCxnSpPr/>
      </xdr:nvCxnSpPr>
      <xdr:spPr>
        <a:xfrm>
          <a:off x="16230600" y="186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119215</xdr:rowOff>
    </xdr:from>
    <xdr:ext cx="405111" cy="259045"/>
    <xdr:sp macro="" textlink="">
      <xdr:nvSpPr>
        <xdr:cNvPr id="770" name="【庁舎】&#10;有形固定資産減価償却率最大値テキスト"/>
        <xdr:cNvSpPr txBox="1"/>
      </xdr:nvSpPr>
      <xdr:spPr>
        <a:xfrm>
          <a:off x="16357600" y="1692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xdr:rowOff>
    </xdr:from>
    <xdr:to>
      <xdr:col>86</xdr:col>
      <xdr:colOff>25400</xdr:colOff>
      <xdr:row>100</xdr:row>
      <xdr:rowOff>1088</xdr:rowOff>
    </xdr:to>
    <xdr:cxnSp macro="">
      <xdr:nvCxnSpPr>
        <xdr:cNvPr id="771" name="直線コネクタ 770"/>
        <xdr:cNvCxnSpPr/>
      </xdr:nvCxnSpPr>
      <xdr:spPr>
        <a:xfrm>
          <a:off x="16230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121393</xdr:rowOff>
    </xdr:from>
    <xdr:ext cx="405111" cy="259045"/>
    <xdr:sp macro="" textlink="">
      <xdr:nvSpPr>
        <xdr:cNvPr id="772" name="【庁舎】&#10;有形固定資産減価償却率平均値テキスト"/>
        <xdr:cNvSpPr txBox="1"/>
      </xdr:nvSpPr>
      <xdr:spPr>
        <a:xfrm>
          <a:off x="16357600" y="17780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142966</xdr:rowOff>
    </xdr:from>
    <xdr:to>
      <xdr:col>85</xdr:col>
      <xdr:colOff>177800</xdr:colOff>
      <xdr:row>104</xdr:row>
      <xdr:rowOff>73116</xdr:rowOff>
    </xdr:to>
    <xdr:sp macro="" textlink="">
      <xdr:nvSpPr>
        <xdr:cNvPr id="773" name="フローチャート: 判断 772"/>
        <xdr:cNvSpPr/>
      </xdr:nvSpPr>
      <xdr:spPr>
        <a:xfrm>
          <a:off x="162687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774" name="フローチャート: 判断 773"/>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22134</xdr:rowOff>
    </xdr:from>
    <xdr:to>
      <xdr:col>76</xdr:col>
      <xdr:colOff>165100</xdr:colOff>
      <xdr:row>104</xdr:row>
      <xdr:rowOff>123734</xdr:rowOff>
    </xdr:to>
    <xdr:sp macro="" textlink="">
      <xdr:nvSpPr>
        <xdr:cNvPr id="775" name="フローチャート: 判断 774"/>
        <xdr:cNvSpPr/>
      </xdr:nvSpPr>
      <xdr:spPr>
        <a:xfrm>
          <a:off x="14541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10705</xdr:rowOff>
    </xdr:from>
    <xdr:to>
      <xdr:col>72</xdr:col>
      <xdr:colOff>38100</xdr:colOff>
      <xdr:row>104</xdr:row>
      <xdr:rowOff>112305</xdr:rowOff>
    </xdr:to>
    <xdr:sp macro="" textlink="">
      <xdr:nvSpPr>
        <xdr:cNvPr id="776" name="フローチャート: 判断 775"/>
        <xdr:cNvSpPr/>
      </xdr:nvSpPr>
      <xdr:spPr>
        <a:xfrm>
          <a:off x="13652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142966</xdr:rowOff>
    </xdr:from>
    <xdr:to>
      <xdr:col>85</xdr:col>
      <xdr:colOff>177800</xdr:colOff>
      <xdr:row>101</xdr:row>
      <xdr:rowOff>73116</xdr:rowOff>
    </xdr:to>
    <xdr:sp macro="" textlink="">
      <xdr:nvSpPr>
        <xdr:cNvPr id="782" name="楕円 781"/>
        <xdr:cNvSpPr/>
      </xdr:nvSpPr>
      <xdr:spPr>
        <a:xfrm>
          <a:off x="16268700" y="1728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165843</xdr:rowOff>
    </xdr:from>
    <xdr:ext cx="405111" cy="259045"/>
    <xdr:sp macro="" textlink="">
      <xdr:nvSpPr>
        <xdr:cNvPr id="783" name="【庁舎】&#10;有形固定資産減価償却率該当値テキスト"/>
        <xdr:cNvSpPr txBox="1"/>
      </xdr:nvSpPr>
      <xdr:spPr>
        <a:xfrm>
          <a:off x="16357600" y="1713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164193</xdr:rowOff>
    </xdr:from>
    <xdr:to>
      <xdr:col>81</xdr:col>
      <xdr:colOff>101600</xdr:colOff>
      <xdr:row>101</xdr:row>
      <xdr:rowOff>94343</xdr:rowOff>
    </xdr:to>
    <xdr:sp macro="" textlink="">
      <xdr:nvSpPr>
        <xdr:cNvPr id="784" name="楕円 783"/>
        <xdr:cNvSpPr/>
      </xdr:nvSpPr>
      <xdr:spPr>
        <a:xfrm>
          <a:off x="15430500" y="1730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22316</xdr:rowOff>
    </xdr:from>
    <xdr:to>
      <xdr:col>85</xdr:col>
      <xdr:colOff>127000</xdr:colOff>
      <xdr:row>101</xdr:row>
      <xdr:rowOff>43543</xdr:rowOff>
    </xdr:to>
    <xdr:cxnSp macro="">
      <xdr:nvCxnSpPr>
        <xdr:cNvPr id="785" name="直線コネクタ 784"/>
        <xdr:cNvCxnSpPr/>
      </xdr:nvCxnSpPr>
      <xdr:spPr>
        <a:xfrm flipV="1">
          <a:off x="15481300" y="1733876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15602</xdr:rowOff>
    </xdr:from>
    <xdr:to>
      <xdr:col>76</xdr:col>
      <xdr:colOff>165100</xdr:colOff>
      <xdr:row>101</xdr:row>
      <xdr:rowOff>117202</xdr:rowOff>
    </xdr:to>
    <xdr:sp macro="" textlink="">
      <xdr:nvSpPr>
        <xdr:cNvPr id="786" name="楕円 785"/>
        <xdr:cNvSpPr/>
      </xdr:nvSpPr>
      <xdr:spPr>
        <a:xfrm>
          <a:off x="14541500" y="1733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43543</xdr:rowOff>
    </xdr:from>
    <xdr:to>
      <xdr:col>81</xdr:col>
      <xdr:colOff>50800</xdr:colOff>
      <xdr:row>101</xdr:row>
      <xdr:rowOff>66402</xdr:rowOff>
    </xdr:to>
    <xdr:cxnSp macro="">
      <xdr:nvCxnSpPr>
        <xdr:cNvPr id="787" name="直線コネクタ 786"/>
        <xdr:cNvCxnSpPr/>
      </xdr:nvCxnSpPr>
      <xdr:spPr>
        <a:xfrm flipV="1">
          <a:off x="14592300" y="1735999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35198</xdr:rowOff>
    </xdr:from>
    <xdr:to>
      <xdr:col>72</xdr:col>
      <xdr:colOff>38100</xdr:colOff>
      <xdr:row>101</xdr:row>
      <xdr:rowOff>136798</xdr:rowOff>
    </xdr:to>
    <xdr:sp macro="" textlink="">
      <xdr:nvSpPr>
        <xdr:cNvPr id="788" name="楕円 787"/>
        <xdr:cNvSpPr/>
      </xdr:nvSpPr>
      <xdr:spPr>
        <a:xfrm>
          <a:off x="13652500" y="1735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66402</xdr:rowOff>
    </xdr:from>
    <xdr:to>
      <xdr:col>76</xdr:col>
      <xdr:colOff>114300</xdr:colOff>
      <xdr:row>101</xdr:row>
      <xdr:rowOff>85998</xdr:rowOff>
    </xdr:to>
    <xdr:cxnSp macro="">
      <xdr:nvCxnSpPr>
        <xdr:cNvPr id="789" name="直線コネクタ 788"/>
        <xdr:cNvCxnSpPr/>
      </xdr:nvCxnSpPr>
      <xdr:spPr>
        <a:xfrm flipV="1">
          <a:off x="13703300" y="17382852"/>
          <a:ext cx="889000" cy="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54446</xdr:rowOff>
    </xdr:from>
    <xdr:ext cx="405111" cy="259045"/>
    <xdr:sp macro="" textlink="">
      <xdr:nvSpPr>
        <xdr:cNvPr id="790" name="n_1aveValue【庁舎】&#10;有形固定資産減価償却率"/>
        <xdr:cNvSpPr txBox="1"/>
      </xdr:nvSpPr>
      <xdr:spPr>
        <a:xfrm>
          <a:off x="15266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114861</xdr:rowOff>
    </xdr:from>
    <xdr:ext cx="405111" cy="259045"/>
    <xdr:sp macro="" textlink="">
      <xdr:nvSpPr>
        <xdr:cNvPr id="791" name="n_2aveValue【庁舎】&#10;有形固定資産減価償却率"/>
        <xdr:cNvSpPr txBox="1"/>
      </xdr:nvSpPr>
      <xdr:spPr>
        <a:xfrm>
          <a:off x="14389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103432</xdr:rowOff>
    </xdr:from>
    <xdr:ext cx="405111" cy="259045"/>
    <xdr:sp macro="" textlink="">
      <xdr:nvSpPr>
        <xdr:cNvPr id="792" name="n_3aveValue【庁舎】&#10;有形固定資産減価償却率"/>
        <xdr:cNvSpPr txBox="1"/>
      </xdr:nvSpPr>
      <xdr:spPr>
        <a:xfrm>
          <a:off x="13500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110870</xdr:rowOff>
    </xdr:from>
    <xdr:ext cx="405111" cy="259045"/>
    <xdr:sp macro="" textlink="">
      <xdr:nvSpPr>
        <xdr:cNvPr id="793" name="n_1mainValue【庁舎】&#10;有形固定資産減価償却率"/>
        <xdr:cNvSpPr txBox="1"/>
      </xdr:nvSpPr>
      <xdr:spPr>
        <a:xfrm>
          <a:off x="15266044" y="1708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133729</xdr:rowOff>
    </xdr:from>
    <xdr:ext cx="405111" cy="259045"/>
    <xdr:sp macro="" textlink="">
      <xdr:nvSpPr>
        <xdr:cNvPr id="794" name="n_2mainValue【庁舎】&#10;有形固定資産減価償却率"/>
        <xdr:cNvSpPr txBox="1"/>
      </xdr:nvSpPr>
      <xdr:spPr>
        <a:xfrm>
          <a:off x="14389744" y="17107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153325</xdr:rowOff>
    </xdr:from>
    <xdr:ext cx="405111" cy="259045"/>
    <xdr:sp macro="" textlink="">
      <xdr:nvSpPr>
        <xdr:cNvPr id="795" name="n_3mainValue【庁舎】&#10;有形固定資産減価償却率"/>
        <xdr:cNvSpPr txBox="1"/>
      </xdr:nvSpPr>
      <xdr:spPr>
        <a:xfrm>
          <a:off x="13500744" y="1712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6" name="直線コネクタ 80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7" name="テキスト ボックス 80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8" name="直線コネクタ 80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9" name="テキスト ボックス 80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0" name="直線コネクタ 80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1" name="テキスト ボックス 81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2" name="直線コネクタ 81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3" name="テキスト ボックス 81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41911</xdr:rowOff>
    </xdr:from>
    <xdr:to>
      <xdr:col>116</xdr:col>
      <xdr:colOff>62864</xdr:colOff>
      <xdr:row>107</xdr:row>
      <xdr:rowOff>71628</xdr:rowOff>
    </xdr:to>
    <xdr:cxnSp macro="">
      <xdr:nvCxnSpPr>
        <xdr:cNvPr id="817" name="直線コネクタ 816"/>
        <xdr:cNvCxnSpPr/>
      </xdr:nvCxnSpPr>
      <xdr:spPr>
        <a:xfrm flipV="1">
          <a:off x="22160864" y="17529811"/>
          <a:ext cx="0" cy="886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75455</xdr:rowOff>
    </xdr:from>
    <xdr:ext cx="469744" cy="259045"/>
    <xdr:sp macro="" textlink="">
      <xdr:nvSpPr>
        <xdr:cNvPr id="818" name="【庁舎】&#10;一人当たり面積最小値テキスト"/>
        <xdr:cNvSpPr txBox="1"/>
      </xdr:nvSpPr>
      <xdr:spPr>
        <a:xfrm>
          <a:off x="22199600" y="184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71628</xdr:rowOff>
    </xdr:from>
    <xdr:to>
      <xdr:col>116</xdr:col>
      <xdr:colOff>152400</xdr:colOff>
      <xdr:row>107</xdr:row>
      <xdr:rowOff>71628</xdr:rowOff>
    </xdr:to>
    <xdr:cxnSp macro="">
      <xdr:nvCxnSpPr>
        <xdr:cNvPr id="819" name="直線コネクタ 818"/>
        <xdr:cNvCxnSpPr/>
      </xdr:nvCxnSpPr>
      <xdr:spPr>
        <a:xfrm>
          <a:off x="22072600" y="18416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160038</xdr:rowOff>
    </xdr:from>
    <xdr:ext cx="469744" cy="259045"/>
    <xdr:sp macro="" textlink="">
      <xdr:nvSpPr>
        <xdr:cNvPr id="820" name="【庁舎】&#10;一人当たり面積最大値テキスト"/>
        <xdr:cNvSpPr txBox="1"/>
      </xdr:nvSpPr>
      <xdr:spPr>
        <a:xfrm>
          <a:off x="22199600" y="1730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41911</xdr:rowOff>
    </xdr:from>
    <xdr:to>
      <xdr:col>116</xdr:col>
      <xdr:colOff>152400</xdr:colOff>
      <xdr:row>102</xdr:row>
      <xdr:rowOff>41911</xdr:rowOff>
    </xdr:to>
    <xdr:cxnSp macro="">
      <xdr:nvCxnSpPr>
        <xdr:cNvPr id="821" name="直線コネクタ 820"/>
        <xdr:cNvCxnSpPr/>
      </xdr:nvCxnSpPr>
      <xdr:spPr>
        <a:xfrm>
          <a:off x="22072600" y="17529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130573</xdr:rowOff>
    </xdr:from>
    <xdr:ext cx="469744" cy="259045"/>
    <xdr:sp macro="" textlink="">
      <xdr:nvSpPr>
        <xdr:cNvPr id="822" name="【庁舎】&#10;一人当たり面積平均値テキスト"/>
        <xdr:cNvSpPr txBox="1"/>
      </xdr:nvSpPr>
      <xdr:spPr>
        <a:xfrm>
          <a:off x="22199600" y="17961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107696</xdr:rowOff>
    </xdr:from>
    <xdr:to>
      <xdr:col>116</xdr:col>
      <xdr:colOff>114300</xdr:colOff>
      <xdr:row>106</xdr:row>
      <xdr:rowOff>37846</xdr:rowOff>
    </xdr:to>
    <xdr:sp macro="" textlink="">
      <xdr:nvSpPr>
        <xdr:cNvPr id="823" name="フローチャート: 判断 822"/>
        <xdr:cNvSpPr/>
      </xdr:nvSpPr>
      <xdr:spPr>
        <a:xfrm>
          <a:off x="22110700" y="1810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824" name="フローチャート: 判断 823"/>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99</xdr:row>
      <xdr:rowOff>139700</xdr:rowOff>
    </xdr:from>
    <xdr:to>
      <xdr:col>107</xdr:col>
      <xdr:colOff>101600</xdr:colOff>
      <xdr:row>100</xdr:row>
      <xdr:rowOff>69850</xdr:rowOff>
    </xdr:to>
    <xdr:sp macro="" textlink="">
      <xdr:nvSpPr>
        <xdr:cNvPr id="825" name="フローチャート: 判断 824"/>
        <xdr:cNvSpPr/>
      </xdr:nvSpPr>
      <xdr:spPr>
        <a:xfrm>
          <a:off x="20383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121413</xdr:rowOff>
    </xdr:from>
    <xdr:to>
      <xdr:col>102</xdr:col>
      <xdr:colOff>165100</xdr:colOff>
      <xdr:row>106</xdr:row>
      <xdr:rowOff>51563</xdr:rowOff>
    </xdr:to>
    <xdr:sp macro="" textlink="">
      <xdr:nvSpPr>
        <xdr:cNvPr id="826" name="フローチャート: 判断 825"/>
        <xdr:cNvSpPr/>
      </xdr:nvSpPr>
      <xdr:spPr>
        <a:xfrm>
          <a:off x="19494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20828</xdr:rowOff>
    </xdr:from>
    <xdr:to>
      <xdr:col>116</xdr:col>
      <xdr:colOff>114300</xdr:colOff>
      <xdr:row>107</xdr:row>
      <xdr:rowOff>122428</xdr:rowOff>
    </xdr:to>
    <xdr:sp macro="" textlink="">
      <xdr:nvSpPr>
        <xdr:cNvPr id="832" name="楕円 831"/>
        <xdr:cNvSpPr/>
      </xdr:nvSpPr>
      <xdr:spPr>
        <a:xfrm>
          <a:off x="22110700" y="183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107205</xdr:rowOff>
    </xdr:from>
    <xdr:ext cx="469744" cy="259045"/>
    <xdr:sp macro="" textlink="">
      <xdr:nvSpPr>
        <xdr:cNvPr id="833" name="【庁舎】&#10;一人当たり面積該当値テキスト"/>
        <xdr:cNvSpPr txBox="1"/>
      </xdr:nvSpPr>
      <xdr:spPr>
        <a:xfrm>
          <a:off x="22199600" y="1828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20828</xdr:rowOff>
    </xdr:from>
    <xdr:to>
      <xdr:col>112</xdr:col>
      <xdr:colOff>38100</xdr:colOff>
      <xdr:row>107</xdr:row>
      <xdr:rowOff>122428</xdr:rowOff>
    </xdr:to>
    <xdr:sp macro="" textlink="">
      <xdr:nvSpPr>
        <xdr:cNvPr id="834" name="楕円 833"/>
        <xdr:cNvSpPr/>
      </xdr:nvSpPr>
      <xdr:spPr>
        <a:xfrm>
          <a:off x="21272500" y="183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71628</xdr:rowOff>
    </xdr:from>
    <xdr:to>
      <xdr:col>116</xdr:col>
      <xdr:colOff>63500</xdr:colOff>
      <xdr:row>107</xdr:row>
      <xdr:rowOff>71628</xdr:rowOff>
    </xdr:to>
    <xdr:cxnSp macro="">
      <xdr:nvCxnSpPr>
        <xdr:cNvPr id="835" name="直線コネクタ 834"/>
        <xdr:cNvCxnSpPr/>
      </xdr:nvCxnSpPr>
      <xdr:spPr>
        <a:xfrm>
          <a:off x="21323300" y="184167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18542</xdr:rowOff>
    </xdr:from>
    <xdr:to>
      <xdr:col>107</xdr:col>
      <xdr:colOff>101600</xdr:colOff>
      <xdr:row>107</xdr:row>
      <xdr:rowOff>120142</xdr:rowOff>
    </xdr:to>
    <xdr:sp macro="" textlink="">
      <xdr:nvSpPr>
        <xdr:cNvPr id="836" name="楕円 835"/>
        <xdr:cNvSpPr/>
      </xdr:nvSpPr>
      <xdr:spPr>
        <a:xfrm>
          <a:off x="203835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69342</xdr:rowOff>
    </xdr:from>
    <xdr:to>
      <xdr:col>111</xdr:col>
      <xdr:colOff>177800</xdr:colOff>
      <xdr:row>107</xdr:row>
      <xdr:rowOff>71628</xdr:rowOff>
    </xdr:to>
    <xdr:cxnSp macro="">
      <xdr:nvCxnSpPr>
        <xdr:cNvPr id="837" name="直線コネクタ 836"/>
        <xdr:cNvCxnSpPr/>
      </xdr:nvCxnSpPr>
      <xdr:spPr>
        <a:xfrm>
          <a:off x="20434300" y="1841449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18542</xdr:rowOff>
    </xdr:from>
    <xdr:to>
      <xdr:col>102</xdr:col>
      <xdr:colOff>165100</xdr:colOff>
      <xdr:row>107</xdr:row>
      <xdr:rowOff>120142</xdr:rowOff>
    </xdr:to>
    <xdr:sp macro="" textlink="">
      <xdr:nvSpPr>
        <xdr:cNvPr id="838" name="楕円 837"/>
        <xdr:cNvSpPr/>
      </xdr:nvSpPr>
      <xdr:spPr>
        <a:xfrm>
          <a:off x="194945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69342</xdr:rowOff>
    </xdr:from>
    <xdr:to>
      <xdr:col>107</xdr:col>
      <xdr:colOff>50800</xdr:colOff>
      <xdr:row>107</xdr:row>
      <xdr:rowOff>69342</xdr:rowOff>
    </xdr:to>
    <xdr:cxnSp macro="">
      <xdr:nvCxnSpPr>
        <xdr:cNvPr id="839" name="直線コネクタ 838"/>
        <xdr:cNvCxnSpPr/>
      </xdr:nvCxnSpPr>
      <xdr:spPr>
        <a:xfrm>
          <a:off x="19545300" y="1841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63516</xdr:rowOff>
    </xdr:from>
    <xdr:ext cx="469744" cy="259045"/>
    <xdr:sp macro="" textlink="">
      <xdr:nvSpPr>
        <xdr:cNvPr id="840" name="n_1aveValue【庁舎】&#10;一人当たり面積"/>
        <xdr:cNvSpPr txBox="1"/>
      </xdr:nvSpPr>
      <xdr:spPr>
        <a:xfrm>
          <a:off x="210757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86377</xdr:rowOff>
    </xdr:from>
    <xdr:ext cx="469744" cy="259045"/>
    <xdr:sp macro="" textlink="">
      <xdr:nvSpPr>
        <xdr:cNvPr id="841" name="n_2aveValue【庁舎】&#10;一人当たり面積"/>
        <xdr:cNvSpPr txBox="1"/>
      </xdr:nvSpPr>
      <xdr:spPr>
        <a:xfrm>
          <a:off x="20199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68090</xdr:rowOff>
    </xdr:from>
    <xdr:ext cx="469744" cy="259045"/>
    <xdr:sp macro="" textlink="">
      <xdr:nvSpPr>
        <xdr:cNvPr id="842" name="n_3aveValue【庁舎】&#10;一人当たり面積"/>
        <xdr:cNvSpPr txBox="1"/>
      </xdr:nvSpPr>
      <xdr:spPr>
        <a:xfrm>
          <a:off x="193104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113555</xdr:rowOff>
    </xdr:from>
    <xdr:ext cx="469744" cy="259045"/>
    <xdr:sp macro="" textlink="">
      <xdr:nvSpPr>
        <xdr:cNvPr id="843" name="n_1mainValue【庁舎】&#10;一人当たり面積"/>
        <xdr:cNvSpPr txBox="1"/>
      </xdr:nvSpPr>
      <xdr:spPr>
        <a:xfrm>
          <a:off x="21075727" y="1845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111269</xdr:rowOff>
    </xdr:from>
    <xdr:ext cx="469744" cy="259045"/>
    <xdr:sp macro="" textlink="">
      <xdr:nvSpPr>
        <xdr:cNvPr id="844" name="n_2mainValue【庁舎】&#10;一人当たり面積"/>
        <xdr:cNvSpPr txBox="1"/>
      </xdr:nvSpPr>
      <xdr:spPr>
        <a:xfrm>
          <a:off x="20199427" y="1845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111269</xdr:rowOff>
    </xdr:from>
    <xdr:ext cx="469744" cy="259045"/>
    <xdr:sp macro="" textlink="">
      <xdr:nvSpPr>
        <xdr:cNvPr id="845" name="n_3mainValue【庁舎】&#10;一人当たり面積"/>
        <xdr:cNvSpPr txBox="1"/>
      </xdr:nvSpPr>
      <xdr:spPr>
        <a:xfrm>
          <a:off x="19310427" y="1845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6" name="正方形/長方形 8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7" name="正方形/長方形 8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8" name="テキスト ボックス 8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mn-lt"/>
              <a:ea typeface="+mn-ea"/>
              <a:cs typeface="+mn-cs"/>
            </a:rPr>
            <a:t>　</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体育館・プール、一般廃棄物処理施設を除いて、図書館、福祉施設、市民会館、保健センター、消防施設、庁舎においては有形固定資産減価償却率が類似団体内平均値と同水準あるいは高い水準にある。</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福祉施設については、学校施設跡地から福祉施設への転用などにより、平成</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26</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27</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年度にかけて計画的に大規模な修繕等を実施していることから、一人当たり面積は比較的高くなっており、有形固定資産減価償却率も類似団体内平均値</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とほぼ同水準</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にある。一方、庁舎</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については、建設から</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50</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年余りが経過し老朽化が進んでいるため</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有形固定資産減価償却率は類似団体の中では</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番目に高く、全国平均や大阪府平均と比べても、非常に高い水準</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のまま推移している</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今後は、令和</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年度機構改革により立ち上げた行政サービス向上室を中心に、現庁舎の課題を踏まえた将来のまちのあり方・市庁舎の機能について、総合的・長期的視点から検討を行い、</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費用対効果を勘案しながら、新庁舎建設事業を進めていく。</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120,759
117,950
18.27
41,805,416
40,899,788
795,719
24,038,033
35,441,049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rgbClr val="000000"/>
              </a:solidFill>
              <a:effectLst/>
              <a:latin typeface="+mn-lt"/>
              <a:ea typeface="+mn-ea"/>
              <a:cs typeface="+mn-cs"/>
            </a:rPr>
            <a:t>　</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市税収入が低水準で推移していることに加え、社会保障経費が増加し続けていることから、平成</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21</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年度以降は低下または横ばいで推移している。平成</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年度は、市町村民税の所得割や</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法人税割</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の増により分子である基準財政収入額が増加した</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が</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、社会福祉費や高齢者保健福祉費の増加により分母である基準財政需要額も増加したため、財政力指数は前年度と同じ</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0.76</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となった。</a:t>
          </a:r>
          <a:endParaRPr lang="ja-JP" altLang="ja-JP" sz="10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　今後も、少子高齢化に伴い、納税義務者数</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が</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減少</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することで、</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市税収入の大幅な増加は見込めないが、平成</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27</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年度に制定した行政経営改革指針に沿って、人口流入や企業誘致に取り組み、自主財源の確保に努めるとともに、事業の選択と集中を基本とした財政運営を推進することで、財政基盤の強化を図っていく。</a:t>
          </a:r>
          <a:endParaRPr lang="ja-JP" altLang="ja-JP" sz="10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78922</xdr:rowOff>
    </xdr:to>
    <xdr:cxnSp macro="">
      <xdr:nvCxnSpPr>
        <xdr:cNvPr id="66" name="直線コネクタ 65"/>
        <xdr:cNvCxnSpPr/>
      </xdr:nvCxnSpPr>
      <xdr:spPr>
        <a:xfrm flipV="1">
          <a:off x="4953000" y="6261100"/>
          <a:ext cx="0" cy="1361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7"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8" name="直線コネクタ 67"/>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71" name="直線コネクタ 70"/>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2" name="財政力平均値テキスト"/>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25400</xdr:rowOff>
    </xdr:to>
    <xdr:cxnSp macro="">
      <xdr:nvCxnSpPr>
        <xdr:cNvPr id="74" name="直線コネクタ 73"/>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76" name="テキスト ボックス 75"/>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7" name="直線コネクタ 76"/>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8" name="フローチャート: 判断 77"/>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79" name="テキスト ボックス 78"/>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80" name="直線コネクタ 79"/>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84" name="テキスト ボックス 83"/>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90" name="楕円 89"/>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91"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2" name="楕円 91"/>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3" name="テキスト ボックス 92"/>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4" name="楕円 93"/>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5" name="テキスト ボックス 94"/>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6" name="楕円 95"/>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7" name="テキスト ボックス 96"/>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8" name="楕円 97"/>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9" name="テキスト ボックス 98"/>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rgbClr val="000000"/>
              </a:solidFill>
              <a:effectLst/>
              <a:latin typeface="+mn-lt"/>
              <a:ea typeface="+mn-ea"/>
              <a:cs typeface="+mn-cs"/>
            </a:rPr>
            <a:t>　</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類似団体内平均値と比較して高い値で推移しているが、これは扶助費の比率が高いことが主な要因となっている。平成</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年度決算では、分子となる経常経費充当一般財源等は、</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増加傾向が続く扶助費（</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保育関連、障害福祉分野</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）、物件費、公債費が増加した</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が、</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人件費、補助費等（下水道事業</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負担金</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）が減少したため</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、経常経費充当一般財源</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等全体としては減少した。</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分母となる経常一般財源等は、市税（</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個人・法人市民税</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）、各種交付金、地方交付税などの増により増加したため、経常収支比率は前年度比で</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0.7</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ポイント</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改善した。　</a:t>
          </a:r>
          <a:endParaRPr lang="ja-JP" altLang="ja-JP" sz="10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　なお、</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臨時財政対策債については平成</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24</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年度より</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発行抑制</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を行っている。平成</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年度においては</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50</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百万円の発行抑止を行ったことで</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比率を上昇</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1.0</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ポイント）</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させる要因となって</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いるが、</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後年度の公債費抑制のため今後も出来る限り継続する方針である。</a:t>
          </a:r>
          <a:endParaRPr lang="ja-JP" altLang="ja-JP" sz="10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26924</xdr:rowOff>
    </xdr:to>
    <xdr:cxnSp macro="">
      <xdr:nvCxnSpPr>
        <xdr:cNvPr id="127" name="直線コネクタ 126"/>
        <xdr:cNvCxnSpPr/>
      </xdr:nvCxnSpPr>
      <xdr:spPr>
        <a:xfrm flipV="1">
          <a:off x="4953000" y="10273792"/>
          <a:ext cx="0" cy="12402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170451</xdr:rowOff>
    </xdr:from>
    <xdr:ext cx="762000" cy="259045"/>
    <xdr:sp macro="" textlink="">
      <xdr:nvSpPr>
        <xdr:cNvPr id="128"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26924</xdr:rowOff>
    </xdr:from>
    <xdr:to>
      <xdr:col>24</xdr:col>
      <xdr:colOff>12700</xdr:colOff>
      <xdr:row>67</xdr:row>
      <xdr:rowOff>26924</xdr:rowOff>
    </xdr:to>
    <xdr:cxnSp macro="">
      <xdr:nvCxnSpPr>
        <xdr:cNvPr id="129" name="直線コネクタ 128"/>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30"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31" name="直線コネクタ 130"/>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111506</xdr:rowOff>
    </xdr:from>
    <xdr:to>
      <xdr:col>23</xdr:col>
      <xdr:colOff>133350</xdr:colOff>
      <xdr:row>66</xdr:row>
      <xdr:rowOff>145288</xdr:rowOff>
    </xdr:to>
    <xdr:cxnSp macro="">
      <xdr:nvCxnSpPr>
        <xdr:cNvPr id="132" name="直線コネクタ 131"/>
        <xdr:cNvCxnSpPr/>
      </xdr:nvCxnSpPr>
      <xdr:spPr>
        <a:xfrm flipV="1">
          <a:off x="4114800" y="11427206"/>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9923</xdr:rowOff>
    </xdr:from>
    <xdr:ext cx="762000" cy="259045"/>
    <xdr:sp macro="" textlink="">
      <xdr:nvSpPr>
        <xdr:cNvPr id="133" name="財政構造の弾力性平均値テキスト"/>
        <xdr:cNvSpPr txBox="1"/>
      </xdr:nvSpPr>
      <xdr:spPr>
        <a:xfrm>
          <a:off x="5041900" y="10811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34" name="フローチャート: 判断 133"/>
        <xdr:cNvSpPr/>
      </xdr:nvSpPr>
      <xdr:spPr>
        <a:xfrm>
          <a:off x="49022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145288</xdr:rowOff>
    </xdr:from>
    <xdr:to>
      <xdr:col>19</xdr:col>
      <xdr:colOff>133350</xdr:colOff>
      <xdr:row>67</xdr:row>
      <xdr:rowOff>133096</xdr:rowOff>
    </xdr:to>
    <xdr:cxnSp macro="">
      <xdr:nvCxnSpPr>
        <xdr:cNvPr id="135" name="直線コネクタ 134"/>
        <xdr:cNvCxnSpPr/>
      </xdr:nvCxnSpPr>
      <xdr:spPr>
        <a:xfrm flipV="1">
          <a:off x="3225800" y="11460988"/>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7874</xdr:rowOff>
    </xdr:from>
    <xdr:to>
      <xdr:col>19</xdr:col>
      <xdr:colOff>184150</xdr:colOff>
      <xdr:row>64</xdr:row>
      <xdr:rowOff>109474</xdr:rowOff>
    </xdr:to>
    <xdr:sp macro="" textlink="">
      <xdr:nvSpPr>
        <xdr:cNvPr id="136" name="フローチャート: 判断 135"/>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119651</xdr:rowOff>
    </xdr:from>
    <xdr:ext cx="736600" cy="259045"/>
    <xdr:sp macro="" textlink="">
      <xdr:nvSpPr>
        <xdr:cNvPr id="137" name="テキスト ボックス 136"/>
        <xdr:cNvSpPr txBox="1"/>
      </xdr:nvSpPr>
      <xdr:spPr>
        <a:xfrm>
          <a:off x="3733800" y="1074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123698</xdr:rowOff>
    </xdr:from>
    <xdr:to>
      <xdr:col>15</xdr:col>
      <xdr:colOff>82550</xdr:colOff>
      <xdr:row>67</xdr:row>
      <xdr:rowOff>133096</xdr:rowOff>
    </xdr:to>
    <xdr:cxnSp macro="">
      <xdr:nvCxnSpPr>
        <xdr:cNvPr id="138" name="直線コネクタ 137"/>
        <xdr:cNvCxnSpPr/>
      </xdr:nvCxnSpPr>
      <xdr:spPr>
        <a:xfrm>
          <a:off x="2336800" y="11267948"/>
          <a:ext cx="8890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32004</xdr:rowOff>
    </xdr:from>
    <xdr:to>
      <xdr:col>15</xdr:col>
      <xdr:colOff>133350</xdr:colOff>
      <xdr:row>64</xdr:row>
      <xdr:rowOff>133604</xdr:rowOff>
    </xdr:to>
    <xdr:sp macro="" textlink="">
      <xdr:nvSpPr>
        <xdr:cNvPr id="139" name="フローチャート: 判断 138"/>
        <xdr:cNvSpPr/>
      </xdr:nvSpPr>
      <xdr:spPr>
        <a:xfrm>
          <a:off x="3175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143781</xdr:rowOff>
    </xdr:from>
    <xdr:ext cx="762000" cy="259045"/>
    <xdr:sp macro="" textlink="">
      <xdr:nvSpPr>
        <xdr:cNvPr id="140" name="テキスト ボックス 139"/>
        <xdr:cNvSpPr txBox="1"/>
      </xdr:nvSpPr>
      <xdr:spPr>
        <a:xfrm>
          <a:off x="2844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123698</xdr:rowOff>
    </xdr:from>
    <xdr:to>
      <xdr:col>11</xdr:col>
      <xdr:colOff>31750</xdr:colOff>
      <xdr:row>66</xdr:row>
      <xdr:rowOff>29464</xdr:rowOff>
    </xdr:to>
    <xdr:cxnSp macro="">
      <xdr:nvCxnSpPr>
        <xdr:cNvPr id="141" name="直線コネクタ 140"/>
        <xdr:cNvCxnSpPr/>
      </xdr:nvCxnSpPr>
      <xdr:spPr>
        <a:xfrm flipV="1">
          <a:off x="1447800" y="1126794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3" name="テキスト ボックス 142"/>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4" name="フローチャート: 判断 143"/>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163085</xdr:rowOff>
    </xdr:from>
    <xdr:ext cx="762000" cy="259045"/>
    <xdr:sp macro="" textlink="">
      <xdr:nvSpPr>
        <xdr:cNvPr id="145" name="テキスト ボックス 144"/>
        <xdr:cNvSpPr txBox="1"/>
      </xdr:nvSpPr>
      <xdr:spPr>
        <a:xfrm>
          <a:off x="1066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60706</xdr:rowOff>
    </xdr:from>
    <xdr:to>
      <xdr:col>23</xdr:col>
      <xdr:colOff>184150</xdr:colOff>
      <xdr:row>66</xdr:row>
      <xdr:rowOff>162306</xdr:rowOff>
    </xdr:to>
    <xdr:sp macro="" textlink="">
      <xdr:nvSpPr>
        <xdr:cNvPr id="151" name="楕円 150"/>
        <xdr:cNvSpPr/>
      </xdr:nvSpPr>
      <xdr:spPr>
        <a:xfrm>
          <a:off x="4902200" y="1137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128033</xdr:rowOff>
    </xdr:from>
    <xdr:ext cx="762000" cy="259045"/>
    <xdr:sp macro="" textlink="">
      <xdr:nvSpPr>
        <xdr:cNvPr id="152" name="財政構造の弾力性該当値テキスト"/>
        <xdr:cNvSpPr txBox="1"/>
      </xdr:nvSpPr>
      <xdr:spPr>
        <a:xfrm>
          <a:off x="5041900" y="1127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94488</xdr:rowOff>
    </xdr:from>
    <xdr:to>
      <xdr:col>19</xdr:col>
      <xdr:colOff>184150</xdr:colOff>
      <xdr:row>67</xdr:row>
      <xdr:rowOff>24638</xdr:rowOff>
    </xdr:to>
    <xdr:sp macro="" textlink="">
      <xdr:nvSpPr>
        <xdr:cNvPr id="153" name="楕円 152"/>
        <xdr:cNvSpPr/>
      </xdr:nvSpPr>
      <xdr:spPr>
        <a:xfrm>
          <a:off x="4064000" y="1141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9415</xdr:rowOff>
    </xdr:from>
    <xdr:ext cx="736600" cy="259045"/>
    <xdr:sp macro="" textlink="">
      <xdr:nvSpPr>
        <xdr:cNvPr id="154" name="テキスト ボックス 153"/>
        <xdr:cNvSpPr txBox="1"/>
      </xdr:nvSpPr>
      <xdr:spPr>
        <a:xfrm>
          <a:off x="3733800" y="1149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82296</xdr:rowOff>
    </xdr:from>
    <xdr:to>
      <xdr:col>15</xdr:col>
      <xdr:colOff>133350</xdr:colOff>
      <xdr:row>68</xdr:row>
      <xdr:rowOff>12446</xdr:rowOff>
    </xdr:to>
    <xdr:sp macro="" textlink="">
      <xdr:nvSpPr>
        <xdr:cNvPr id="155" name="楕円 154"/>
        <xdr:cNvSpPr/>
      </xdr:nvSpPr>
      <xdr:spPr>
        <a:xfrm>
          <a:off x="3175000" y="115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168673</xdr:rowOff>
    </xdr:from>
    <xdr:ext cx="762000" cy="259045"/>
    <xdr:sp macro="" textlink="">
      <xdr:nvSpPr>
        <xdr:cNvPr id="156" name="テキスト ボックス 155"/>
        <xdr:cNvSpPr txBox="1"/>
      </xdr:nvSpPr>
      <xdr:spPr>
        <a:xfrm>
          <a:off x="2844800" y="1165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72898</xdr:rowOff>
    </xdr:from>
    <xdr:to>
      <xdr:col>11</xdr:col>
      <xdr:colOff>82550</xdr:colOff>
      <xdr:row>66</xdr:row>
      <xdr:rowOff>3048</xdr:rowOff>
    </xdr:to>
    <xdr:sp macro="" textlink="">
      <xdr:nvSpPr>
        <xdr:cNvPr id="157" name="楕円 156"/>
        <xdr:cNvSpPr/>
      </xdr:nvSpPr>
      <xdr:spPr>
        <a:xfrm>
          <a:off x="2286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159275</xdr:rowOff>
    </xdr:from>
    <xdr:ext cx="762000" cy="259045"/>
    <xdr:sp macro="" textlink="">
      <xdr:nvSpPr>
        <xdr:cNvPr id="158" name="テキスト ボックス 157"/>
        <xdr:cNvSpPr txBox="1"/>
      </xdr:nvSpPr>
      <xdr:spPr>
        <a:xfrm>
          <a:off x="1955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150114</xdr:rowOff>
    </xdr:from>
    <xdr:to>
      <xdr:col>7</xdr:col>
      <xdr:colOff>31750</xdr:colOff>
      <xdr:row>66</xdr:row>
      <xdr:rowOff>80264</xdr:rowOff>
    </xdr:to>
    <xdr:sp macro="" textlink="">
      <xdr:nvSpPr>
        <xdr:cNvPr id="159" name="楕円 158"/>
        <xdr:cNvSpPr/>
      </xdr:nvSpPr>
      <xdr:spPr>
        <a:xfrm>
          <a:off x="13970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65041</xdr:rowOff>
    </xdr:from>
    <xdr:ext cx="762000" cy="259045"/>
    <xdr:sp macro="" textlink="">
      <xdr:nvSpPr>
        <xdr:cNvPr id="160" name="テキスト ボックス 159"/>
        <xdr:cNvSpPr txBox="1"/>
      </xdr:nvSpPr>
      <xdr:spPr>
        <a:xfrm>
          <a:off x="1066800" y="1138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[99,862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mn-lt"/>
              <a:ea typeface="+mn-ea"/>
              <a:cs typeface="+mn-cs"/>
            </a:rPr>
            <a:t>　</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人口が減少傾向にある中、</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類似団体内平均値や大阪府平均を下回</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る水準で推移して</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いるのは、</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これまで行ってきた指定管理者制度の導入、事務事業の民間委託等の行財政改革や消防広域化などによって職員数を削減してきたことによる</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人件費の大幅な減少が主な要因である。</a:t>
          </a:r>
          <a:endPar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年度決算では、</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ふるさと納税寄附金の増加に伴い事務費が増加したことや、府営住宅の移管による住宅管理経費の増加により、人口１人あたりの決算額は増加した。</a:t>
          </a:r>
          <a:endParaRPr lang="ja-JP" altLang="ja-JP" sz="10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　今後も委託料などの物件費や</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公共施設の老朽化等に対応するための維持補修費の</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増加</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が見込まれるが</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、事務の優先順位の確立、</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ICT</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RPA</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AI</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の活用による事務の効率化</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や</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施策の重点化・平準化を図るほか、事務事業のアウトソーシングを推進することで、より効率的な行財政運営に努めていく。</a:t>
          </a:r>
          <a:endParaRPr lang="ja-JP" altLang="ja-JP" sz="10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35074</xdr:rowOff>
    </xdr:from>
    <xdr:to>
      <xdr:col>23</xdr:col>
      <xdr:colOff>133350</xdr:colOff>
      <xdr:row>89</xdr:row>
      <xdr:rowOff>126693</xdr:rowOff>
    </xdr:to>
    <xdr:cxnSp macro="">
      <xdr:nvCxnSpPr>
        <xdr:cNvPr id="192" name="直線コネクタ 191"/>
        <xdr:cNvCxnSpPr/>
      </xdr:nvCxnSpPr>
      <xdr:spPr>
        <a:xfrm flipV="1">
          <a:off x="4953000" y="13751074"/>
          <a:ext cx="0" cy="1634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98770</xdr:rowOff>
    </xdr:from>
    <xdr:ext cx="762000" cy="259045"/>
    <xdr:sp macro="" textlink="">
      <xdr:nvSpPr>
        <xdr:cNvPr id="193" name="人件費・物件費等の状況最小値テキスト"/>
        <xdr:cNvSpPr txBox="1"/>
      </xdr:nvSpPr>
      <xdr:spPr>
        <a:xfrm>
          <a:off x="5041900" y="153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175,298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126693</xdr:rowOff>
    </xdr:from>
    <xdr:to>
      <xdr:col>24</xdr:col>
      <xdr:colOff>12700</xdr:colOff>
      <xdr:row>89</xdr:row>
      <xdr:rowOff>126693</xdr:rowOff>
    </xdr:to>
    <xdr:cxnSp macro="">
      <xdr:nvCxnSpPr>
        <xdr:cNvPr id="194" name="直線コネクタ 193"/>
        <xdr:cNvCxnSpPr/>
      </xdr:nvCxnSpPr>
      <xdr:spPr>
        <a:xfrm>
          <a:off x="4864100" y="1538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121451</xdr:rowOff>
    </xdr:from>
    <xdr:ext cx="762000" cy="259045"/>
    <xdr:sp macro="" textlink="">
      <xdr:nvSpPr>
        <xdr:cNvPr id="195" name="人件費・物件費等の状況最大値テキスト"/>
        <xdr:cNvSpPr txBox="1"/>
      </xdr:nvSpPr>
      <xdr:spPr>
        <a:xfrm>
          <a:off x="5041900" y="1349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80,456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35074</xdr:rowOff>
    </xdr:from>
    <xdr:to>
      <xdr:col>24</xdr:col>
      <xdr:colOff>12700</xdr:colOff>
      <xdr:row>80</xdr:row>
      <xdr:rowOff>35074</xdr:rowOff>
    </xdr:to>
    <xdr:cxnSp macro="">
      <xdr:nvCxnSpPr>
        <xdr:cNvPr id="196" name="直線コネクタ 195"/>
        <xdr:cNvCxnSpPr/>
      </xdr:nvCxnSpPr>
      <xdr:spPr>
        <a:xfrm>
          <a:off x="4864100" y="1375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148530</xdr:rowOff>
    </xdr:from>
    <xdr:to>
      <xdr:col>23</xdr:col>
      <xdr:colOff>133350</xdr:colOff>
      <xdr:row>82</xdr:row>
      <xdr:rowOff>26650</xdr:rowOff>
    </xdr:to>
    <xdr:cxnSp macro="">
      <xdr:nvCxnSpPr>
        <xdr:cNvPr id="197" name="直線コネクタ 196"/>
        <xdr:cNvCxnSpPr/>
      </xdr:nvCxnSpPr>
      <xdr:spPr>
        <a:xfrm>
          <a:off x="4114800" y="14035980"/>
          <a:ext cx="838200" cy="4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5746</xdr:rowOff>
    </xdr:from>
    <xdr:ext cx="762000" cy="259045"/>
    <xdr:sp macro="" textlink="">
      <xdr:nvSpPr>
        <xdr:cNvPr id="198" name="人件費・物件費等の状況平均値テキスト"/>
        <xdr:cNvSpPr txBox="1"/>
      </xdr:nvSpPr>
      <xdr:spPr>
        <a:xfrm>
          <a:off x="5041900" y="14236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33669</xdr:rowOff>
    </xdr:from>
    <xdr:to>
      <xdr:col>23</xdr:col>
      <xdr:colOff>184150</xdr:colOff>
      <xdr:row>83</xdr:row>
      <xdr:rowOff>135269</xdr:rowOff>
    </xdr:to>
    <xdr:sp macro="" textlink="">
      <xdr:nvSpPr>
        <xdr:cNvPr id="199" name="フローチャート: 判断 198"/>
        <xdr:cNvSpPr/>
      </xdr:nvSpPr>
      <xdr:spPr>
        <a:xfrm>
          <a:off x="4902200" y="142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115920</xdr:rowOff>
    </xdr:from>
    <xdr:to>
      <xdr:col>19</xdr:col>
      <xdr:colOff>133350</xdr:colOff>
      <xdr:row>81</xdr:row>
      <xdr:rowOff>148530</xdr:rowOff>
    </xdr:to>
    <xdr:cxnSp macro="">
      <xdr:nvCxnSpPr>
        <xdr:cNvPr id="200" name="直線コネクタ 199"/>
        <xdr:cNvCxnSpPr/>
      </xdr:nvCxnSpPr>
      <xdr:spPr>
        <a:xfrm>
          <a:off x="3225800" y="14003370"/>
          <a:ext cx="889000" cy="3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16089</xdr:rowOff>
    </xdr:from>
    <xdr:to>
      <xdr:col>19</xdr:col>
      <xdr:colOff>184150</xdr:colOff>
      <xdr:row>83</xdr:row>
      <xdr:rowOff>117689</xdr:rowOff>
    </xdr:to>
    <xdr:sp macro="" textlink="">
      <xdr:nvSpPr>
        <xdr:cNvPr id="201" name="フローチャート: 判断 200"/>
        <xdr:cNvSpPr/>
      </xdr:nvSpPr>
      <xdr:spPr>
        <a:xfrm>
          <a:off x="40640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102466</xdr:rowOff>
    </xdr:from>
    <xdr:ext cx="736600" cy="259045"/>
    <xdr:sp macro="" textlink="">
      <xdr:nvSpPr>
        <xdr:cNvPr id="202" name="テキスト ボックス 201"/>
        <xdr:cNvSpPr txBox="1"/>
      </xdr:nvSpPr>
      <xdr:spPr>
        <a:xfrm>
          <a:off x="3733800" y="1433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76536</xdr:rowOff>
    </xdr:from>
    <xdr:to>
      <xdr:col>15</xdr:col>
      <xdr:colOff>82550</xdr:colOff>
      <xdr:row>81</xdr:row>
      <xdr:rowOff>115920</xdr:rowOff>
    </xdr:to>
    <xdr:cxnSp macro="">
      <xdr:nvCxnSpPr>
        <xdr:cNvPr id="203" name="直線コネクタ 202"/>
        <xdr:cNvCxnSpPr/>
      </xdr:nvCxnSpPr>
      <xdr:spPr>
        <a:xfrm>
          <a:off x="2336800" y="13963986"/>
          <a:ext cx="889000" cy="3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22518</xdr:rowOff>
    </xdr:from>
    <xdr:to>
      <xdr:col>15</xdr:col>
      <xdr:colOff>133350</xdr:colOff>
      <xdr:row>83</xdr:row>
      <xdr:rowOff>124118</xdr:rowOff>
    </xdr:to>
    <xdr:sp macro="" textlink="">
      <xdr:nvSpPr>
        <xdr:cNvPr id="204" name="フローチャート: 判断 203"/>
        <xdr:cNvSpPr/>
      </xdr:nvSpPr>
      <xdr:spPr>
        <a:xfrm>
          <a:off x="3175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108895</xdr:rowOff>
    </xdr:from>
    <xdr:ext cx="762000" cy="259045"/>
    <xdr:sp macro="" textlink="">
      <xdr:nvSpPr>
        <xdr:cNvPr id="205" name="テキスト ボックス 204"/>
        <xdr:cNvSpPr txBox="1"/>
      </xdr:nvSpPr>
      <xdr:spPr>
        <a:xfrm>
          <a:off x="2844800" y="1433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114221</xdr:rowOff>
    </xdr:from>
    <xdr:to>
      <xdr:col>11</xdr:col>
      <xdr:colOff>31750</xdr:colOff>
      <xdr:row>81</xdr:row>
      <xdr:rowOff>76536</xdr:rowOff>
    </xdr:to>
    <xdr:cxnSp macro="">
      <xdr:nvCxnSpPr>
        <xdr:cNvPr id="206" name="直線コネクタ 205"/>
        <xdr:cNvCxnSpPr/>
      </xdr:nvCxnSpPr>
      <xdr:spPr>
        <a:xfrm>
          <a:off x="1447800" y="13830221"/>
          <a:ext cx="889000" cy="13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133592</xdr:rowOff>
    </xdr:from>
    <xdr:to>
      <xdr:col>11</xdr:col>
      <xdr:colOff>82550</xdr:colOff>
      <xdr:row>83</xdr:row>
      <xdr:rowOff>63742</xdr:rowOff>
    </xdr:to>
    <xdr:sp macro="" textlink="">
      <xdr:nvSpPr>
        <xdr:cNvPr id="207" name="フローチャート: 判断 206"/>
        <xdr:cNvSpPr/>
      </xdr:nvSpPr>
      <xdr:spPr>
        <a:xfrm>
          <a:off x="2286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48519</xdr:rowOff>
    </xdr:from>
    <xdr:ext cx="762000" cy="259045"/>
    <xdr:sp macro="" textlink="">
      <xdr:nvSpPr>
        <xdr:cNvPr id="208" name="テキスト ボックス 207"/>
        <xdr:cNvSpPr txBox="1"/>
      </xdr:nvSpPr>
      <xdr:spPr>
        <a:xfrm>
          <a:off x="1955800" y="1427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125819</xdr:rowOff>
    </xdr:from>
    <xdr:to>
      <xdr:col>7</xdr:col>
      <xdr:colOff>31750</xdr:colOff>
      <xdr:row>83</xdr:row>
      <xdr:rowOff>55969</xdr:rowOff>
    </xdr:to>
    <xdr:sp macro="" textlink="">
      <xdr:nvSpPr>
        <xdr:cNvPr id="209" name="フローチャート: 判断 208"/>
        <xdr:cNvSpPr/>
      </xdr:nvSpPr>
      <xdr:spPr>
        <a:xfrm>
          <a:off x="1397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40746</xdr:rowOff>
    </xdr:from>
    <xdr:ext cx="762000" cy="259045"/>
    <xdr:sp macro="" textlink="">
      <xdr:nvSpPr>
        <xdr:cNvPr id="210" name="テキスト ボックス 209"/>
        <xdr:cNvSpPr txBox="1"/>
      </xdr:nvSpPr>
      <xdr:spPr>
        <a:xfrm>
          <a:off x="1066800" y="1427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147300</xdr:rowOff>
    </xdr:from>
    <xdr:to>
      <xdr:col>23</xdr:col>
      <xdr:colOff>184150</xdr:colOff>
      <xdr:row>82</xdr:row>
      <xdr:rowOff>77450</xdr:rowOff>
    </xdr:to>
    <xdr:sp macro="" textlink="">
      <xdr:nvSpPr>
        <xdr:cNvPr id="216" name="楕円 215"/>
        <xdr:cNvSpPr/>
      </xdr:nvSpPr>
      <xdr:spPr>
        <a:xfrm>
          <a:off x="4902200" y="1403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163827</xdr:rowOff>
    </xdr:from>
    <xdr:ext cx="762000" cy="259045"/>
    <xdr:sp macro="" textlink="">
      <xdr:nvSpPr>
        <xdr:cNvPr id="217" name="人件費・物件費等の状況該当値テキスト"/>
        <xdr:cNvSpPr txBox="1"/>
      </xdr:nvSpPr>
      <xdr:spPr>
        <a:xfrm>
          <a:off x="5041900" y="1387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97730</xdr:rowOff>
    </xdr:from>
    <xdr:to>
      <xdr:col>19</xdr:col>
      <xdr:colOff>184150</xdr:colOff>
      <xdr:row>82</xdr:row>
      <xdr:rowOff>27880</xdr:rowOff>
    </xdr:to>
    <xdr:sp macro="" textlink="">
      <xdr:nvSpPr>
        <xdr:cNvPr id="218" name="楕円 217"/>
        <xdr:cNvSpPr/>
      </xdr:nvSpPr>
      <xdr:spPr>
        <a:xfrm>
          <a:off x="4064000" y="1398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38057</xdr:rowOff>
    </xdr:from>
    <xdr:ext cx="736600" cy="259045"/>
    <xdr:sp macro="" textlink="">
      <xdr:nvSpPr>
        <xdr:cNvPr id="219" name="テキスト ボックス 218"/>
        <xdr:cNvSpPr txBox="1"/>
      </xdr:nvSpPr>
      <xdr:spPr>
        <a:xfrm>
          <a:off x="3733800" y="1375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65120</xdr:rowOff>
    </xdr:from>
    <xdr:to>
      <xdr:col>15</xdr:col>
      <xdr:colOff>133350</xdr:colOff>
      <xdr:row>81</xdr:row>
      <xdr:rowOff>166720</xdr:rowOff>
    </xdr:to>
    <xdr:sp macro="" textlink="">
      <xdr:nvSpPr>
        <xdr:cNvPr id="220" name="楕円 219"/>
        <xdr:cNvSpPr/>
      </xdr:nvSpPr>
      <xdr:spPr>
        <a:xfrm>
          <a:off x="3175000" y="1395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5447</xdr:rowOff>
    </xdr:from>
    <xdr:ext cx="762000" cy="259045"/>
    <xdr:sp macro="" textlink="">
      <xdr:nvSpPr>
        <xdr:cNvPr id="221" name="テキスト ボックス 220"/>
        <xdr:cNvSpPr txBox="1"/>
      </xdr:nvSpPr>
      <xdr:spPr>
        <a:xfrm>
          <a:off x="2844800" y="1372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95,094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25736</xdr:rowOff>
    </xdr:from>
    <xdr:to>
      <xdr:col>11</xdr:col>
      <xdr:colOff>82550</xdr:colOff>
      <xdr:row>81</xdr:row>
      <xdr:rowOff>127336</xdr:rowOff>
    </xdr:to>
    <xdr:sp macro="" textlink="">
      <xdr:nvSpPr>
        <xdr:cNvPr id="222" name="楕円 221"/>
        <xdr:cNvSpPr/>
      </xdr:nvSpPr>
      <xdr:spPr>
        <a:xfrm>
          <a:off x="2286000" y="1391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137513</xdr:rowOff>
    </xdr:from>
    <xdr:ext cx="762000" cy="259045"/>
    <xdr:sp macro="" textlink="">
      <xdr:nvSpPr>
        <xdr:cNvPr id="223" name="テキスト ボックス 222"/>
        <xdr:cNvSpPr txBox="1"/>
      </xdr:nvSpPr>
      <xdr:spPr>
        <a:xfrm>
          <a:off x="1955800" y="1368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92,809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63421</xdr:rowOff>
    </xdr:from>
    <xdr:to>
      <xdr:col>7</xdr:col>
      <xdr:colOff>31750</xdr:colOff>
      <xdr:row>80</xdr:row>
      <xdr:rowOff>165021</xdr:rowOff>
    </xdr:to>
    <xdr:sp macro="" textlink="">
      <xdr:nvSpPr>
        <xdr:cNvPr id="224" name="楕円 223"/>
        <xdr:cNvSpPr/>
      </xdr:nvSpPr>
      <xdr:spPr>
        <a:xfrm>
          <a:off x="1397000" y="1377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3748</xdr:rowOff>
    </xdr:from>
    <xdr:ext cx="762000" cy="259045"/>
    <xdr:sp macro="" textlink="">
      <xdr:nvSpPr>
        <xdr:cNvPr id="225" name="テキスト ボックス 224"/>
        <xdr:cNvSpPr txBox="1"/>
      </xdr:nvSpPr>
      <xdr:spPr>
        <a:xfrm>
          <a:off x="1066800" y="1354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mn-lt"/>
              <a:ea typeface="+mn-ea"/>
              <a:cs typeface="+mn-cs"/>
            </a:rPr>
            <a:t>　</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26</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年度</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より</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経験年数階層の分布変動のため、全国平均や大阪府平均を下回る水準となって</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おり、</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今後も各種手当の見直しなどの給与抑制措置により、給与の適正化に努めていく。</a:t>
          </a:r>
          <a:endParaRPr lang="ja-JP" altLang="ja-JP" sz="10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17780</xdr:rowOff>
    </xdr:from>
    <xdr:to>
      <xdr:col>81</xdr:col>
      <xdr:colOff>44450</xdr:colOff>
      <xdr:row>89</xdr:row>
      <xdr:rowOff>142239</xdr:rowOff>
    </xdr:to>
    <xdr:cxnSp macro="">
      <xdr:nvCxnSpPr>
        <xdr:cNvPr id="252" name="直線コネクタ 251"/>
        <xdr:cNvCxnSpPr/>
      </xdr:nvCxnSpPr>
      <xdr:spPr>
        <a:xfrm flipV="1">
          <a:off x="17018000" y="13905230"/>
          <a:ext cx="0" cy="14960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114316</xdr:rowOff>
    </xdr:from>
    <xdr:ext cx="762000" cy="259045"/>
    <xdr:sp macro="" textlink="">
      <xdr:nvSpPr>
        <xdr:cNvPr id="253" name="給与水準   （国との比較）最小値テキスト"/>
        <xdr:cNvSpPr txBox="1"/>
      </xdr:nvSpPr>
      <xdr:spPr>
        <a:xfrm>
          <a:off x="17106900" y="1537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142239</xdr:rowOff>
    </xdr:from>
    <xdr:to>
      <xdr:col>81</xdr:col>
      <xdr:colOff>133350</xdr:colOff>
      <xdr:row>89</xdr:row>
      <xdr:rowOff>142239</xdr:rowOff>
    </xdr:to>
    <xdr:cxnSp macro="">
      <xdr:nvCxnSpPr>
        <xdr:cNvPr id="254" name="直線コネクタ 253"/>
        <xdr:cNvCxnSpPr/>
      </xdr:nvCxnSpPr>
      <xdr:spPr>
        <a:xfrm>
          <a:off x="16929100" y="1540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104157</xdr:rowOff>
    </xdr:from>
    <xdr:ext cx="762000" cy="259045"/>
    <xdr:sp macro="" textlink="">
      <xdr:nvSpPr>
        <xdr:cNvPr id="255" name="給与水準   （国との比較）最大値テキスト"/>
        <xdr:cNvSpPr txBox="1"/>
      </xdr:nvSpPr>
      <xdr:spPr>
        <a:xfrm>
          <a:off x="17106900" y="1364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17780</xdr:rowOff>
    </xdr:from>
    <xdr:to>
      <xdr:col>81</xdr:col>
      <xdr:colOff>133350</xdr:colOff>
      <xdr:row>81</xdr:row>
      <xdr:rowOff>17780</xdr:rowOff>
    </xdr:to>
    <xdr:cxnSp macro="">
      <xdr:nvCxnSpPr>
        <xdr:cNvPr id="256" name="直線コネクタ 255"/>
        <xdr:cNvCxnSpPr/>
      </xdr:nvCxnSpPr>
      <xdr:spPr>
        <a:xfrm>
          <a:off x="16929100" y="1390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135889</xdr:rowOff>
    </xdr:from>
    <xdr:to>
      <xdr:col>81</xdr:col>
      <xdr:colOff>44450</xdr:colOff>
      <xdr:row>83</xdr:row>
      <xdr:rowOff>60961</xdr:rowOff>
    </xdr:to>
    <xdr:cxnSp macro="">
      <xdr:nvCxnSpPr>
        <xdr:cNvPr id="257" name="直線コネクタ 256"/>
        <xdr:cNvCxnSpPr/>
      </xdr:nvCxnSpPr>
      <xdr:spPr>
        <a:xfrm>
          <a:off x="16179800" y="14194789"/>
          <a:ext cx="8382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170197</xdr:rowOff>
    </xdr:from>
    <xdr:ext cx="762000" cy="259045"/>
    <xdr:sp macro="" textlink="">
      <xdr:nvSpPr>
        <xdr:cNvPr id="258" name="給与水準   （国との比較）平均値テキスト"/>
        <xdr:cNvSpPr txBox="1"/>
      </xdr:nvSpPr>
      <xdr:spPr>
        <a:xfrm>
          <a:off x="17106900" y="1474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26670</xdr:rowOff>
    </xdr:from>
    <xdr:to>
      <xdr:col>81</xdr:col>
      <xdr:colOff>95250</xdr:colOff>
      <xdr:row>86</xdr:row>
      <xdr:rowOff>128270</xdr:rowOff>
    </xdr:to>
    <xdr:sp macro="" textlink="">
      <xdr:nvSpPr>
        <xdr:cNvPr id="259" name="フローチャート: 判断 258"/>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135889</xdr:rowOff>
    </xdr:from>
    <xdr:to>
      <xdr:col>77</xdr:col>
      <xdr:colOff>44450</xdr:colOff>
      <xdr:row>82</xdr:row>
      <xdr:rowOff>135889</xdr:rowOff>
    </xdr:to>
    <xdr:cxnSp macro="">
      <xdr:nvCxnSpPr>
        <xdr:cNvPr id="260" name="直線コネクタ 259"/>
        <xdr:cNvCxnSpPr/>
      </xdr:nvCxnSpPr>
      <xdr:spPr>
        <a:xfrm>
          <a:off x="15290800" y="14194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1" name="フローチャート: 判断 260"/>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2" name="テキスト ボックス 261"/>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15239</xdr:rowOff>
    </xdr:from>
    <xdr:to>
      <xdr:col>72</xdr:col>
      <xdr:colOff>203200</xdr:colOff>
      <xdr:row>82</xdr:row>
      <xdr:rowOff>135889</xdr:rowOff>
    </xdr:to>
    <xdr:cxnSp macro="">
      <xdr:nvCxnSpPr>
        <xdr:cNvPr id="263" name="直線コネクタ 262"/>
        <xdr:cNvCxnSpPr/>
      </xdr:nvCxnSpPr>
      <xdr:spPr>
        <a:xfrm>
          <a:off x="14401800" y="1407413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149861</xdr:rowOff>
    </xdr:from>
    <xdr:to>
      <xdr:col>73</xdr:col>
      <xdr:colOff>44450</xdr:colOff>
      <xdr:row>86</xdr:row>
      <xdr:rowOff>80011</xdr:rowOff>
    </xdr:to>
    <xdr:sp macro="" textlink="">
      <xdr:nvSpPr>
        <xdr:cNvPr id="264" name="フローチャート: 判断 263"/>
        <xdr:cNvSpPr/>
      </xdr:nvSpPr>
      <xdr:spPr>
        <a:xfrm>
          <a:off x="15240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64788</xdr:rowOff>
    </xdr:from>
    <xdr:ext cx="762000" cy="259045"/>
    <xdr:sp macro="" textlink="">
      <xdr:nvSpPr>
        <xdr:cNvPr id="265" name="テキスト ボックス 264"/>
        <xdr:cNvSpPr txBox="1"/>
      </xdr:nvSpPr>
      <xdr:spPr>
        <a:xfrm>
          <a:off x="14909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15239</xdr:rowOff>
    </xdr:from>
    <xdr:to>
      <xdr:col>68</xdr:col>
      <xdr:colOff>152400</xdr:colOff>
      <xdr:row>82</xdr:row>
      <xdr:rowOff>111761</xdr:rowOff>
    </xdr:to>
    <xdr:cxnSp macro="">
      <xdr:nvCxnSpPr>
        <xdr:cNvPr id="266" name="直線コネクタ 265"/>
        <xdr:cNvCxnSpPr/>
      </xdr:nvCxnSpPr>
      <xdr:spPr>
        <a:xfrm flipV="1">
          <a:off x="13512800" y="14074139"/>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67" name="フローチャート: 判断 266"/>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88916</xdr:rowOff>
    </xdr:from>
    <xdr:ext cx="762000" cy="259045"/>
    <xdr:sp macro="" textlink="">
      <xdr:nvSpPr>
        <xdr:cNvPr id="268" name="テキスト ボックス 267"/>
        <xdr:cNvSpPr txBox="1"/>
      </xdr:nvSpPr>
      <xdr:spPr>
        <a:xfrm>
          <a:off x="14020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69" name="フローチャート: 判断 268"/>
        <xdr:cNvSpPr/>
      </xdr:nvSpPr>
      <xdr:spPr>
        <a:xfrm>
          <a:off x="13462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115588</xdr:rowOff>
    </xdr:from>
    <xdr:ext cx="762000" cy="259045"/>
    <xdr:sp macro="" textlink="">
      <xdr:nvSpPr>
        <xdr:cNvPr id="270" name="テキスト ボックス 269"/>
        <xdr:cNvSpPr txBox="1"/>
      </xdr:nvSpPr>
      <xdr:spPr>
        <a:xfrm>
          <a:off x="13131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10161</xdr:rowOff>
    </xdr:from>
    <xdr:to>
      <xdr:col>81</xdr:col>
      <xdr:colOff>95250</xdr:colOff>
      <xdr:row>83</xdr:row>
      <xdr:rowOff>111761</xdr:rowOff>
    </xdr:to>
    <xdr:sp macro="" textlink="">
      <xdr:nvSpPr>
        <xdr:cNvPr id="276" name="楕円 275"/>
        <xdr:cNvSpPr/>
      </xdr:nvSpPr>
      <xdr:spPr>
        <a:xfrm>
          <a:off x="169672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26688</xdr:rowOff>
    </xdr:from>
    <xdr:ext cx="762000" cy="259045"/>
    <xdr:sp macro="" textlink="">
      <xdr:nvSpPr>
        <xdr:cNvPr id="277" name="給与水準   （国との比較）該当値テキスト"/>
        <xdr:cNvSpPr txBox="1"/>
      </xdr:nvSpPr>
      <xdr:spPr>
        <a:xfrm>
          <a:off x="17106900" y="1408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85089</xdr:rowOff>
    </xdr:from>
    <xdr:to>
      <xdr:col>77</xdr:col>
      <xdr:colOff>95250</xdr:colOff>
      <xdr:row>83</xdr:row>
      <xdr:rowOff>15239</xdr:rowOff>
    </xdr:to>
    <xdr:sp macro="" textlink="">
      <xdr:nvSpPr>
        <xdr:cNvPr id="278" name="楕円 277"/>
        <xdr:cNvSpPr/>
      </xdr:nvSpPr>
      <xdr:spPr>
        <a:xfrm>
          <a:off x="16129000" y="1414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25416</xdr:rowOff>
    </xdr:from>
    <xdr:ext cx="736600" cy="259045"/>
    <xdr:sp macro="" textlink="">
      <xdr:nvSpPr>
        <xdr:cNvPr id="279" name="テキスト ボックス 278"/>
        <xdr:cNvSpPr txBox="1"/>
      </xdr:nvSpPr>
      <xdr:spPr>
        <a:xfrm>
          <a:off x="15798800" y="1391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85089</xdr:rowOff>
    </xdr:from>
    <xdr:to>
      <xdr:col>73</xdr:col>
      <xdr:colOff>44450</xdr:colOff>
      <xdr:row>83</xdr:row>
      <xdr:rowOff>15239</xdr:rowOff>
    </xdr:to>
    <xdr:sp macro="" textlink="">
      <xdr:nvSpPr>
        <xdr:cNvPr id="280" name="楕円 279"/>
        <xdr:cNvSpPr/>
      </xdr:nvSpPr>
      <xdr:spPr>
        <a:xfrm>
          <a:off x="15240000" y="1414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25416</xdr:rowOff>
    </xdr:from>
    <xdr:ext cx="762000" cy="259045"/>
    <xdr:sp macro="" textlink="">
      <xdr:nvSpPr>
        <xdr:cNvPr id="281" name="テキスト ボックス 280"/>
        <xdr:cNvSpPr txBox="1"/>
      </xdr:nvSpPr>
      <xdr:spPr>
        <a:xfrm>
          <a:off x="14909800" y="1391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135889</xdr:rowOff>
    </xdr:from>
    <xdr:to>
      <xdr:col>68</xdr:col>
      <xdr:colOff>203200</xdr:colOff>
      <xdr:row>82</xdr:row>
      <xdr:rowOff>66039</xdr:rowOff>
    </xdr:to>
    <xdr:sp macro="" textlink="">
      <xdr:nvSpPr>
        <xdr:cNvPr id="282" name="楕円 281"/>
        <xdr:cNvSpPr/>
      </xdr:nvSpPr>
      <xdr:spPr>
        <a:xfrm>
          <a:off x="143510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76216</xdr:rowOff>
    </xdr:from>
    <xdr:ext cx="762000" cy="259045"/>
    <xdr:sp macro="" textlink="">
      <xdr:nvSpPr>
        <xdr:cNvPr id="283" name="テキスト ボックス 282"/>
        <xdr:cNvSpPr txBox="1"/>
      </xdr:nvSpPr>
      <xdr:spPr>
        <a:xfrm>
          <a:off x="140208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60961</xdr:rowOff>
    </xdr:from>
    <xdr:to>
      <xdr:col>64</xdr:col>
      <xdr:colOff>152400</xdr:colOff>
      <xdr:row>82</xdr:row>
      <xdr:rowOff>162561</xdr:rowOff>
    </xdr:to>
    <xdr:sp macro="" textlink="">
      <xdr:nvSpPr>
        <xdr:cNvPr id="284" name="楕円 283"/>
        <xdr:cNvSpPr/>
      </xdr:nvSpPr>
      <xdr:spPr>
        <a:xfrm>
          <a:off x="134620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1288</xdr:rowOff>
    </xdr:from>
    <xdr:ext cx="762000" cy="259045"/>
    <xdr:sp macro="" textlink="">
      <xdr:nvSpPr>
        <xdr:cNvPr id="285" name="テキスト ボックス 284"/>
        <xdr:cNvSpPr txBox="1"/>
      </xdr:nvSpPr>
      <xdr:spPr>
        <a:xfrm>
          <a:off x="13131800" y="1388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[4.40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mn-lt"/>
              <a:ea typeface="+mn-ea"/>
              <a:cs typeface="+mn-cs"/>
            </a:rPr>
            <a:t>　</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全国平均や大阪府平均を大きく下回っており、類似団体内平均値と比較しても少なくなっている。行財政改革プラン</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Ⅱ</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（計画期間：平成</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22</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年度～</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26</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年度）の目標値を上回るペースで職員の削減が進んできた。今後も引き続き、定員管理の適正化に努めていく。</a:t>
          </a:r>
          <a:endParaRPr lang="ja-JP" altLang="ja-JP" sz="10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mn-lt"/>
              <a:ea typeface="+mn-ea"/>
              <a:cs typeface="+mn-cs"/>
            </a:rPr>
            <a:t>　</a:t>
          </a:r>
          <a:endParaRPr lang="ja-JP" altLang="ja-JP" sz="1400">
            <a:solidFill>
              <a:srgbClr val="000000"/>
            </a:solidFill>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127000</xdr:rowOff>
    </xdr:from>
    <xdr:to>
      <xdr:col>81</xdr:col>
      <xdr:colOff>44450</xdr:colOff>
      <xdr:row>65</xdr:row>
      <xdr:rowOff>159491</xdr:rowOff>
    </xdr:to>
    <xdr:cxnSp macro="">
      <xdr:nvCxnSpPr>
        <xdr:cNvPr id="315" name="直線コネクタ 314"/>
        <xdr:cNvCxnSpPr/>
      </xdr:nvCxnSpPr>
      <xdr:spPr>
        <a:xfrm flipV="1">
          <a:off x="17018000" y="10071100"/>
          <a:ext cx="0" cy="1232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131568</xdr:rowOff>
    </xdr:from>
    <xdr:ext cx="762000" cy="259045"/>
    <xdr:sp macro="" textlink="">
      <xdr:nvSpPr>
        <xdr:cNvPr id="316" name="定員管理の状況最小値テキスト"/>
        <xdr:cNvSpPr txBox="1"/>
      </xdr:nvSpPr>
      <xdr:spPr>
        <a:xfrm>
          <a:off x="17106900" y="11275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159491</xdr:rowOff>
    </xdr:from>
    <xdr:to>
      <xdr:col>81</xdr:col>
      <xdr:colOff>133350</xdr:colOff>
      <xdr:row>65</xdr:row>
      <xdr:rowOff>159491</xdr:rowOff>
    </xdr:to>
    <xdr:cxnSp macro="">
      <xdr:nvCxnSpPr>
        <xdr:cNvPr id="317" name="直線コネクタ 316"/>
        <xdr:cNvCxnSpPr/>
      </xdr:nvCxnSpPr>
      <xdr:spPr>
        <a:xfrm>
          <a:off x="16929100" y="113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41927</xdr:rowOff>
    </xdr:from>
    <xdr:ext cx="762000" cy="259045"/>
    <xdr:sp macro="" textlink="">
      <xdr:nvSpPr>
        <xdr:cNvPr id="318" name="定員管理の状況最大値テキスト"/>
        <xdr:cNvSpPr txBox="1"/>
      </xdr:nvSpPr>
      <xdr:spPr>
        <a:xfrm>
          <a:off x="17106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127000</xdr:rowOff>
    </xdr:from>
    <xdr:to>
      <xdr:col>81</xdr:col>
      <xdr:colOff>133350</xdr:colOff>
      <xdr:row>58</xdr:row>
      <xdr:rowOff>127000</xdr:rowOff>
    </xdr:to>
    <xdr:cxnSp macro="">
      <xdr:nvCxnSpPr>
        <xdr:cNvPr id="319" name="直線コネクタ 318"/>
        <xdr:cNvCxnSpPr/>
      </xdr:nvCxnSpPr>
      <xdr:spPr>
        <a:xfrm>
          <a:off x="16929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127000</xdr:rowOff>
    </xdr:from>
    <xdr:to>
      <xdr:col>81</xdr:col>
      <xdr:colOff>44450</xdr:colOff>
      <xdr:row>58</xdr:row>
      <xdr:rowOff>143087</xdr:rowOff>
    </xdr:to>
    <xdr:cxnSp macro="">
      <xdr:nvCxnSpPr>
        <xdr:cNvPr id="320" name="直線コネクタ 319"/>
        <xdr:cNvCxnSpPr/>
      </xdr:nvCxnSpPr>
      <xdr:spPr>
        <a:xfrm flipV="1">
          <a:off x="16179800" y="1007110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1" name="定員管理の状況平均値テキスト"/>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127000</xdr:rowOff>
    </xdr:from>
    <xdr:to>
      <xdr:col>77</xdr:col>
      <xdr:colOff>44450</xdr:colOff>
      <xdr:row>58</xdr:row>
      <xdr:rowOff>143087</xdr:rowOff>
    </xdr:to>
    <xdr:cxnSp macro="">
      <xdr:nvCxnSpPr>
        <xdr:cNvPr id="323" name="直線コネクタ 322"/>
        <xdr:cNvCxnSpPr/>
      </xdr:nvCxnSpPr>
      <xdr:spPr>
        <a:xfrm>
          <a:off x="15290800" y="100711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159596</xdr:rowOff>
    </xdr:from>
    <xdr:to>
      <xdr:col>77</xdr:col>
      <xdr:colOff>95250</xdr:colOff>
      <xdr:row>61</xdr:row>
      <xdr:rowOff>89746</xdr:rowOff>
    </xdr:to>
    <xdr:sp macro="" textlink="">
      <xdr:nvSpPr>
        <xdr:cNvPr id="324" name="フローチャート: 判断 323"/>
        <xdr:cNvSpPr/>
      </xdr:nvSpPr>
      <xdr:spPr>
        <a:xfrm>
          <a:off x="16129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74523</xdr:rowOff>
    </xdr:from>
    <xdr:ext cx="736600" cy="259045"/>
    <xdr:sp macro="" textlink="">
      <xdr:nvSpPr>
        <xdr:cNvPr id="325" name="テキスト ボックス 324"/>
        <xdr:cNvSpPr txBox="1"/>
      </xdr:nvSpPr>
      <xdr:spPr>
        <a:xfrm>
          <a:off x="15798800" y="10532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114935</xdr:rowOff>
    </xdr:from>
    <xdr:to>
      <xdr:col>72</xdr:col>
      <xdr:colOff>203200</xdr:colOff>
      <xdr:row>58</xdr:row>
      <xdr:rowOff>127000</xdr:rowOff>
    </xdr:to>
    <xdr:cxnSp macro="">
      <xdr:nvCxnSpPr>
        <xdr:cNvPr id="326" name="直線コネクタ 325"/>
        <xdr:cNvCxnSpPr/>
      </xdr:nvCxnSpPr>
      <xdr:spPr>
        <a:xfrm>
          <a:off x="14401800" y="1005903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212</xdr:rowOff>
    </xdr:from>
    <xdr:to>
      <xdr:col>73</xdr:col>
      <xdr:colOff>44450</xdr:colOff>
      <xdr:row>61</xdr:row>
      <xdr:rowOff>101812</xdr:rowOff>
    </xdr:to>
    <xdr:sp macro="" textlink="">
      <xdr:nvSpPr>
        <xdr:cNvPr id="327" name="フローチャート: 判断 326"/>
        <xdr:cNvSpPr/>
      </xdr:nvSpPr>
      <xdr:spPr>
        <a:xfrm>
          <a:off x="15240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86589</xdr:rowOff>
    </xdr:from>
    <xdr:ext cx="762000" cy="259045"/>
    <xdr:sp macro="" textlink="">
      <xdr:nvSpPr>
        <xdr:cNvPr id="328" name="テキスト ボックス 327"/>
        <xdr:cNvSpPr txBox="1"/>
      </xdr:nvSpPr>
      <xdr:spPr>
        <a:xfrm>
          <a:off x="14909800" y="1054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90805</xdr:rowOff>
    </xdr:from>
    <xdr:to>
      <xdr:col>68</xdr:col>
      <xdr:colOff>152400</xdr:colOff>
      <xdr:row>58</xdr:row>
      <xdr:rowOff>114935</xdr:rowOff>
    </xdr:to>
    <xdr:cxnSp macro="">
      <xdr:nvCxnSpPr>
        <xdr:cNvPr id="329" name="直線コネクタ 328"/>
        <xdr:cNvCxnSpPr/>
      </xdr:nvCxnSpPr>
      <xdr:spPr>
        <a:xfrm>
          <a:off x="13512800" y="1003490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46372</xdr:rowOff>
    </xdr:from>
    <xdr:ext cx="762000" cy="259045"/>
    <xdr:sp macro="" textlink="">
      <xdr:nvSpPr>
        <xdr:cNvPr id="331" name="テキスト ボックス 330"/>
        <xdr:cNvSpPr txBox="1"/>
      </xdr:nvSpPr>
      <xdr:spPr>
        <a:xfrm>
          <a:off x="14020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2" name="フローチャート: 判断 331"/>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46372</xdr:rowOff>
    </xdr:from>
    <xdr:ext cx="762000" cy="259045"/>
    <xdr:sp macro="" textlink="">
      <xdr:nvSpPr>
        <xdr:cNvPr id="333" name="テキスト ボックス 332"/>
        <xdr:cNvSpPr txBox="1"/>
      </xdr:nvSpPr>
      <xdr:spPr>
        <a:xfrm>
          <a:off x="13131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76200</xdr:rowOff>
    </xdr:from>
    <xdr:to>
      <xdr:col>81</xdr:col>
      <xdr:colOff>95250</xdr:colOff>
      <xdr:row>59</xdr:row>
      <xdr:rowOff>6350</xdr:rowOff>
    </xdr:to>
    <xdr:sp macro="" textlink="">
      <xdr:nvSpPr>
        <xdr:cNvPr id="339" name="楕円 338"/>
        <xdr:cNvSpPr/>
      </xdr:nvSpPr>
      <xdr:spPr>
        <a:xfrm>
          <a:off x="16967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168927</xdr:rowOff>
    </xdr:from>
    <xdr:ext cx="762000" cy="259045"/>
    <xdr:sp macro="" textlink="">
      <xdr:nvSpPr>
        <xdr:cNvPr id="340" name="定員管理の状況該当値テキスト"/>
        <xdr:cNvSpPr txBox="1"/>
      </xdr:nvSpPr>
      <xdr:spPr>
        <a:xfrm>
          <a:off x="171069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92287</xdr:rowOff>
    </xdr:from>
    <xdr:to>
      <xdr:col>77</xdr:col>
      <xdr:colOff>95250</xdr:colOff>
      <xdr:row>59</xdr:row>
      <xdr:rowOff>22437</xdr:rowOff>
    </xdr:to>
    <xdr:sp macro="" textlink="">
      <xdr:nvSpPr>
        <xdr:cNvPr id="341" name="楕円 340"/>
        <xdr:cNvSpPr/>
      </xdr:nvSpPr>
      <xdr:spPr>
        <a:xfrm>
          <a:off x="16129000" y="1003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32614</xdr:rowOff>
    </xdr:from>
    <xdr:ext cx="736600" cy="259045"/>
    <xdr:sp macro="" textlink="">
      <xdr:nvSpPr>
        <xdr:cNvPr id="342" name="テキスト ボックス 341"/>
        <xdr:cNvSpPr txBox="1"/>
      </xdr:nvSpPr>
      <xdr:spPr>
        <a:xfrm>
          <a:off x="15798800" y="9805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76200</xdr:rowOff>
    </xdr:from>
    <xdr:to>
      <xdr:col>73</xdr:col>
      <xdr:colOff>44450</xdr:colOff>
      <xdr:row>59</xdr:row>
      <xdr:rowOff>6350</xdr:rowOff>
    </xdr:to>
    <xdr:sp macro="" textlink="">
      <xdr:nvSpPr>
        <xdr:cNvPr id="343" name="楕円 342"/>
        <xdr:cNvSpPr/>
      </xdr:nvSpPr>
      <xdr:spPr>
        <a:xfrm>
          <a:off x="1524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16527</xdr:rowOff>
    </xdr:from>
    <xdr:ext cx="762000" cy="259045"/>
    <xdr:sp macro="" textlink="">
      <xdr:nvSpPr>
        <xdr:cNvPr id="344" name="テキスト ボックス 343"/>
        <xdr:cNvSpPr txBox="1"/>
      </xdr:nvSpPr>
      <xdr:spPr>
        <a:xfrm>
          <a:off x="1490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64135</xdr:rowOff>
    </xdr:from>
    <xdr:to>
      <xdr:col>68</xdr:col>
      <xdr:colOff>203200</xdr:colOff>
      <xdr:row>58</xdr:row>
      <xdr:rowOff>165735</xdr:rowOff>
    </xdr:to>
    <xdr:sp macro="" textlink="">
      <xdr:nvSpPr>
        <xdr:cNvPr id="345" name="楕円 344"/>
        <xdr:cNvSpPr/>
      </xdr:nvSpPr>
      <xdr:spPr>
        <a:xfrm>
          <a:off x="14351000" y="1000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4462</xdr:rowOff>
    </xdr:from>
    <xdr:ext cx="762000" cy="259045"/>
    <xdr:sp macro="" textlink="">
      <xdr:nvSpPr>
        <xdr:cNvPr id="346" name="テキスト ボックス 345"/>
        <xdr:cNvSpPr txBox="1"/>
      </xdr:nvSpPr>
      <xdr:spPr>
        <a:xfrm>
          <a:off x="14020800" y="977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40005</xdr:rowOff>
    </xdr:from>
    <xdr:to>
      <xdr:col>64</xdr:col>
      <xdr:colOff>152400</xdr:colOff>
      <xdr:row>58</xdr:row>
      <xdr:rowOff>141605</xdr:rowOff>
    </xdr:to>
    <xdr:sp macro="" textlink="">
      <xdr:nvSpPr>
        <xdr:cNvPr id="347" name="楕円 346"/>
        <xdr:cNvSpPr/>
      </xdr:nvSpPr>
      <xdr:spPr>
        <a:xfrm>
          <a:off x="13462000" y="998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151782</xdr:rowOff>
    </xdr:from>
    <xdr:ext cx="762000" cy="259045"/>
    <xdr:sp macro="" textlink="">
      <xdr:nvSpPr>
        <xdr:cNvPr id="348" name="テキスト ボックス 347"/>
        <xdr:cNvSpPr txBox="1"/>
      </xdr:nvSpPr>
      <xdr:spPr>
        <a:xfrm>
          <a:off x="13131800" y="975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rgbClr val="000000"/>
              </a:solidFill>
              <a:effectLst/>
              <a:latin typeface="+mn-lt"/>
              <a:ea typeface="+mn-ea"/>
              <a:cs typeface="+mn-cs"/>
            </a:rPr>
            <a:t>　</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類似団体内平均値より低い水準で推移しているものの、近年は上昇傾向にある。平成</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年度は、普通交付税および臨時財政対策債発行可能額の増加などにより分母が増加した</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。分子については、</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控除対象である</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特定財源の額、</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基準財政需要額に算入される公債</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費は</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増加</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したものの、据置期間の終了による元</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利償還金</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（主に臨時財政対策債）</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が</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増加</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したこ</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と</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などにより</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分母以上の増加となった。</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そのため、単年度実質公債費比率は</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0.9</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ポイント悪化</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し、低水準であった平成</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27</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年度の単年度実質公債費比率が算定対象外</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となったことも影響し</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、実質公債費比率（</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3</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カ年平均）は前年度より</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0.5</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ポイント悪化</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した。</a:t>
          </a:r>
          <a:endParaRPr lang="ja-JP" altLang="ja-JP" sz="10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　今後、野崎駅・四条畷駅周辺整備事業、北条まちづくり推進事業などの大型事業が控えており、比率の上昇が見込まれるが、臨時財政対策債の発行抑制を行うなど、後年度の公債費負担を鑑みながら、地方債の発行を行っていく。</a:t>
          </a:r>
          <a:endParaRPr lang="ja-JP" altLang="ja-JP" sz="10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54610</xdr:rowOff>
    </xdr:from>
    <xdr:to>
      <xdr:col>81</xdr:col>
      <xdr:colOff>44450</xdr:colOff>
      <xdr:row>40</xdr:row>
      <xdr:rowOff>94827</xdr:rowOff>
    </xdr:to>
    <xdr:cxnSp macro="">
      <xdr:nvCxnSpPr>
        <xdr:cNvPr id="381" name="直線コネクタ 380"/>
        <xdr:cNvCxnSpPr/>
      </xdr:nvCxnSpPr>
      <xdr:spPr>
        <a:xfrm>
          <a:off x="16179800" y="691261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82"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3" name="フローチャート: 判断 382"/>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38523</xdr:rowOff>
    </xdr:from>
    <xdr:to>
      <xdr:col>77</xdr:col>
      <xdr:colOff>44450</xdr:colOff>
      <xdr:row>40</xdr:row>
      <xdr:rowOff>54610</xdr:rowOff>
    </xdr:to>
    <xdr:cxnSp macro="">
      <xdr:nvCxnSpPr>
        <xdr:cNvPr id="384" name="直線コネクタ 383"/>
        <xdr:cNvCxnSpPr/>
      </xdr:nvCxnSpPr>
      <xdr:spPr>
        <a:xfrm>
          <a:off x="15290800" y="68965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85" name="フローチャート: 判断 384"/>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15257</xdr:rowOff>
    </xdr:from>
    <xdr:ext cx="736600" cy="259045"/>
    <xdr:sp macro="" textlink="">
      <xdr:nvSpPr>
        <xdr:cNvPr id="386" name="テキスト ボックス 385"/>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14394</xdr:rowOff>
    </xdr:from>
    <xdr:to>
      <xdr:col>72</xdr:col>
      <xdr:colOff>203200</xdr:colOff>
      <xdr:row>40</xdr:row>
      <xdr:rowOff>38523</xdr:rowOff>
    </xdr:to>
    <xdr:cxnSp macro="">
      <xdr:nvCxnSpPr>
        <xdr:cNvPr id="387" name="直線コネクタ 386"/>
        <xdr:cNvCxnSpPr/>
      </xdr:nvCxnSpPr>
      <xdr:spPr>
        <a:xfrm>
          <a:off x="14401800" y="687239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88" name="フローチャート: 判断 387"/>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89" name="テキスト ボックス 388"/>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145627</xdr:rowOff>
    </xdr:from>
    <xdr:to>
      <xdr:col>68</xdr:col>
      <xdr:colOff>152400</xdr:colOff>
      <xdr:row>40</xdr:row>
      <xdr:rowOff>14394</xdr:rowOff>
    </xdr:to>
    <xdr:cxnSp macro="">
      <xdr:nvCxnSpPr>
        <xdr:cNvPr id="390" name="直線コネクタ 389"/>
        <xdr:cNvCxnSpPr/>
      </xdr:nvCxnSpPr>
      <xdr:spPr>
        <a:xfrm>
          <a:off x="13512800" y="683217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2" name="テキスト ボックス 391"/>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4" name="テキスト ボックス 393"/>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44027</xdr:rowOff>
    </xdr:from>
    <xdr:to>
      <xdr:col>81</xdr:col>
      <xdr:colOff>95250</xdr:colOff>
      <xdr:row>40</xdr:row>
      <xdr:rowOff>145627</xdr:rowOff>
    </xdr:to>
    <xdr:sp macro="" textlink="">
      <xdr:nvSpPr>
        <xdr:cNvPr id="400" name="楕円 399"/>
        <xdr:cNvSpPr/>
      </xdr:nvSpPr>
      <xdr:spPr>
        <a:xfrm>
          <a:off x="169672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60554</xdr:rowOff>
    </xdr:from>
    <xdr:ext cx="762000" cy="259045"/>
    <xdr:sp macro="" textlink="">
      <xdr:nvSpPr>
        <xdr:cNvPr id="401" name="公債費負担の状況該当値テキスト"/>
        <xdr:cNvSpPr txBox="1"/>
      </xdr:nvSpPr>
      <xdr:spPr>
        <a:xfrm>
          <a:off x="17106900" y="674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3810</xdr:rowOff>
    </xdr:from>
    <xdr:to>
      <xdr:col>77</xdr:col>
      <xdr:colOff>95250</xdr:colOff>
      <xdr:row>40</xdr:row>
      <xdr:rowOff>105410</xdr:rowOff>
    </xdr:to>
    <xdr:sp macro="" textlink="">
      <xdr:nvSpPr>
        <xdr:cNvPr id="402" name="楕円 401"/>
        <xdr:cNvSpPr/>
      </xdr:nvSpPr>
      <xdr:spPr>
        <a:xfrm>
          <a:off x="16129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115587</xdr:rowOff>
    </xdr:from>
    <xdr:ext cx="736600" cy="259045"/>
    <xdr:sp macro="" textlink="">
      <xdr:nvSpPr>
        <xdr:cNvPr id="403" name="テキスト ボックス 402"/>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159173</xdr:rowOff>
    </xdr:from>
    <xdr:to>
      <xdr:col>73</xdr:col>
      <xdr:colOff>44450</xdr:colOff>
      <xdr:row>40</xdr:row>
      <xdr:rowOff>89323</xdr:rowOff>
    </xdr:to>
    <xdr:sp macro="" textlink="">
      <xdr:nvSpPr>
        <xdr:cNvPr id="404" name="楕円 403"/>
        <xdr:cNvSpPr/>
      </xdr:nvSpPr>
      <xdr:spPr>
        <a:xfrm>
          <a:off x="15240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99500</xdr:rowOff>
    </xdr:from>
    <xdr:ext cx="762000" cy="259045"/>
    <xdr:sp macro="" textlink="">
      <xdr:nvSpPr>
        <xdr:cNvPr id="405" name="テキスト ボックス 404"/>
        <xdr:cNvSpPr txBox="1"/>
      </xdr:nvSpPr>
      <xdr:spPr>
        <a:xfrm>
          <a:off x="14909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135044</xdr:rowOff>
    </xdr:from>
    <xdr:to>
      <xdr:col>68</xdr:col>
      <xdr:colOff>203200</xdr:colOff>
      <xdr:row>40</xdr:row>
      <xdr:rowOff>65194</xdr:rowOff>
    </xdr:to>
    <xdr:sp macro="" textlink="">
      <xdr:nvSpPr>
        <xdr:cNvPr id="406" name="楕円 405"/>
        <xdr:cNvSpPr/>
      </xdr:nvSpPr>
      <xdr:spPr>
        <a:xfrm>
          <a:off x="14351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407" name="テキスト ボックス 406"/>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94827</xdr:rowOff>
    </xdr:from>
    <xdr:to>
      <xdr:col>64</xdr:col>
      <xdr:colOff>152400</xdr:colOff>
      <xdr:row>40</xdr:row>
      <xdr:rowOff>24977</xdr:rowOff>
    </xdr:to>
    <xdr:sp macro="" textlink="">
      <xdr:nvSpPr>
        <xdr:cNvPr id="408" name="楕円 407"/>
        <xdr:cNvSpPr/>
      </xdr:nvSpPr>
      <xdr:spPr>
        <a:xfrm>
          <a:off x="13462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35154</xdr:rowOff>
    </xdr:from>
    <xdr:ext cx="762000" cy="259045"/>
    <xdr:sp macro="" textlink="">
      <xdr:nvSpPr>
        <xdr:cNvPr id="409" name="テキスト ボックス 408"/>
        <xdr:cNvSpPr txBox="1"/>
      </xdr:nvSpPr>
      <xdr:spPr>
        <a:xfrm>
          <a:off x="13131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mn-lt"/>
              <a:ea typeface="+mn-ea"/>
              <a:cs typeface="+mn-cs"/>
            </a:rPr>
            <a:t>　</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度決算</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では、分母については、控除対象である算入公債費等の額の増加以上に、標準財政規模が増加したため分母全体では増加となった。分子については、控除対象である充当可能財源等（都市計画税）の減少や、将来負担額の公営企業債等繰入見込額（下水道事業会計）が増加したものの、地方債の現在高が</a:t>
          </a:r>
          <a:r>
            <a:rPr kumimoji="0"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減少したことで、</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分子全体としては減少となった。</a:t>
          </a:r>
          <a:endPar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　なお、</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将来負担比率の分子である</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将来負担額－</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充当</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可能財源等</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については、平成</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25</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年度末の土地開発公社解散に伴う将来負担額の大幅減及び充当可能財源等の大幅増により、平成</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25</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年度決算以降、充当可能財源等が将来負担額を上回るようになり、平成</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年度においても同様に推移している。</a:t>
          </a:r>
        </a:p>
        <a:p>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　今後も事業実施の適正化を図り、将来負担の抑制に努めていく。</a:t>
          </a:r>
          <a:endPar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900">
            <a:solidFill>
              <a:srgbClr val="000000"/>
            </a:solidFill>
            <a:effectLst/>
            <a:latin typeface="+mn-lt"/>
            <a:ea typeface="+mn-ea"/>
            <a:cs typeface="+mn-cs"/>
          </a:endParaRPr>
        </a:p>
        <a:p>
          <a:endParaRPr lang="ja-JP" altLang="ja-JP" sz="900">
            <a:solidFill>
              <a:srgbClr val="000000"/>
            </a:solidFill>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132791</xdr:rowOff>
    </xdr:to>
    <xdr:cxnSp macro="">
      <xdr:nvCxnSpPr>
        <xdr:cNvPr id="436" name="直線コネクタ 435"/>
        <xdr:cNvCxnSpPr/>
      </xdr:nvCxnSpPr>
      <xdr:spPr>
        <a:xfrm flipV="1">
          <a:off x="17018000" y="2451100"/>
          <a:ext cx="0" cy="1453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104868</xdr:rowOff>
    </xdr:from>
    <xdr:ext cx="762000" cy="259045"/>
    <xdr:sp macro="" textlink="">
      <xdr:nvSpPr>
        <xdr:cNvPr id="437" name="将来負担の状況最小値テキスト"/>
        <xdr:cNvSpPr txBox="1"/>
      </xdr:nvSpPr>
      <xdr:spPr>
        <a:xfrm>
          <a:off x="17106900" y="3876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132791</xdr:rowOff>
    </xdr:from>
    <xdr:to>
      <xdr:col>81</xdr:col>
      <xdr:colOff>133350</xdr:colOff>
      <xdr:row>22</xdr:row>
      <xdr:rowOff>132791</xdr:rowOff>
    </xdr:to>
    <xdr:cxnSp macro="">
      <xdr:nvCxnSpPr>
        <xdr:cNvPr id="438" name="直線コネクタ 437"/>
        <xdr:cNvCxnSpPr/>
      </xdr:nvCxnSpPr>
      <xdr:spPr>
        <a:xfrm>
          <a:off x="16929100" y="390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169587</xdr:rowOff>
    </xdr:from>
    <xdr:ext cx="762000" cy="259045"/>
    <xdr:sp macro="" textlink="">
      <xdr:nvSpPr>
        <xdr:cNvPr id="441" name="将来負担の状況平均値テキスト"/>
        <xdr:cNvSpPr txBox="1"/>
      </xdr:nvSpPr>
      <xdr:spPr>
        <a:xfrm>
          <a:off x="17106900" y="239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26060</xdr:rowOff>
    </xdr:from>
    <xdr:to>
      <xdr:col>81</xdr:col>
      <xdr:colOff>95250</xdr:colOff>
      <xdr:row>14</xdr:row>
      <xdr:rowOff>127660</xdr:rowOff>
    </xdr:to>
    <xdr:sp macro="" textlink="">
      <xdr:nvSpPr>
        <xdr:cNvPr id="442" name="フローチャート: 判断 441"/>
        <xdr:cNvSpPr/>
      </xdr:nvSpPr>
      <xdr:spPr>
        <a:xfrm>
          <a:off x="16967200" y="242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55982</xdr:rowOff>
    </xdr:from>
    <xdr:to>
      <xdr:col>77</xdr:col>
      <xdr:colOff>95250</xdr:colOff>
      <xdr:row>14</xdr:row>
      <xdr:rowOff>157582</xdr:rowOff>
    </xdr:to>
    <xdr:sp macro="" textlink="">
      <xdr:nvSpPr>
        <xdr:cNvPr id="443" name="フローチャート: 判断 442"/>
        <xdr:cNvSpPr/>
      </xdr:nvSpPr>
      <xdr:spPr>
        <a:xfrm>
          <a:off x="161290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167759</xdr:rowOff>
    </xdr:from>
    <xdr:ext cx="736600" cy="259045"/>
    <xdr:sp macro="" textlink="">
      <xdr:nvSpPr>
        <xdr:cNvPr id="444" name="テキスト ボックス 443"/>
        <xdr:cNvSpPr txBox="1"/>
      </xdr:nvSpPr>
      <xdr:spPr>
        <a:xfrm>
          <a:off x="15798800" y="2225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62738</xdr:rowOff>
    </xdr:from>
    <xdr:to>
      <xdr:col>73</xdr:col>
      <xdr:colOff>44450</xdr:colOff>
      <xdr:row>14</xdr:row>
      <xdr:rowOff>164338</xdr:rowOff>
    </xdr:to>
    <xdr:sp macro="" textlink="">
      <xdr:nvSpPr>
        <xdr:cNvPr id="445" name="フローチャート: 判断 444"/>
        <xdr:cNvSpPr/>
      </xdr:nvSpPr>
      <xdr:spPr>
        <a:xfrm>
          <a:off x="15240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3065</xdr:rowOff>
    </xdr:from>
    <xdr:ext cx="762000" cy="259045"/>
    <xdr:sp macro="" textlink="">
      <xdr:nvSpPr>
        <xdr:cNvPr id="446" name="テキスト ボックス 445"/>
        <xdr:cNvSpPr txBox="1"/>
      </xdr:nvSpPr>
      <xdr:spPr>
        <a:xfrm>
          <a:off x="14909800" y="223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152502</xdr:rowOff>
    </xdr:from>
    <xdr:to>
      <xdr:col>68</xdr:col>
      <xdr:colOff>203200</xdr:colOff>
      <xdr:row>15</xdr:row>
      <xdr:rowOff>82652</xdr:rowOff>
    </xdr:to>
    <xdr:sp macro="" textlink="">
      <xdr:nvSpPr>
        <xdr:cNvPr id="447" name="フローチャート: 判断 446"/>
        <xdr:cNvSpPr/>
      </xdr:nvSpPr>
      <xdr:spPr>
        <a:xfrm>
          <a:off x="14351000" y="255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92829</xdr:rowOff>
    </xdr:from>
    <xdr:ext cx="762000" cy="259045"/>
    <xdr:sp macro="" textlink="">
      <xdr:nvSpPr>
        <xdr:cNvPr id="448" name="テキスト ボックス 447"/>
        <xdr:cNvSpPr txBox="1"/>
      </xdr:nvSpPr>
      <xdr:spPr>
        <a:xfrm>
          <a:off x="14020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154788</xdr:rowOff>
    </xdr:from>
    <xdr:to>
      <xdr:col>64</xdr:col>
      <xdr:colOff>152400</xdr:colOff>
      <xdr:row>16</xdr:row>
      <xdr:rowOff>84938</xdr:rowOff>
    </xdr:to>
    <xdr:sp macro="" textlink="">
      <xdr:nvSpPr>
        <xdr:cNvPr id="449" name="フローチャート: 判断 448"/>
        <xdr:cNvSpPr/>
      </xdr:nvSpPr>
      <xdr:spPr>
        <a:xfrm>
          <a:off x="13462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95115</xdr:rowOff>
    </xdr:from>
    <xdr:ext cx="762000" cy="259045"/>
    <xdr:sp macro="" textlink="">
      <xdr:nvSpPr>
        <xdr:cNvPr id="450" name="テキスト ボックス 449"/>
        <xdr:cNvSpPr txBox="1"/>
      </xdr:nvSpPr>
      <xdr:spPr>
        <a:xfrm>
          <a:off x="13131800" y="249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120,759
117,950
18.27
41,805,416
40,899,788
795,719
24,038,033
35,441,049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00"/>
              </a:solidFill>
              <a:effectLst/>
              <a:latin typeface="+mn-lt"/>
              <a:ea typeface="+mn-ea"/>
              <a:cs typeface="+mn-cs"/>
            </a:rPr>
            <a:t>　</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これまで</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行ってきた</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指定管理者制度の導入</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事務事業の民間委託</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等の</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行財政改革</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や消防の広域化などによって</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職員数を削減してきたことによ</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って</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類似団体内平均値よりも</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低</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い水準での推移が続いている。平成</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年度決算では、</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退職者数の減少に伴う、退職手当の減により</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1.1</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ポイント</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改善した</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a:t>
          </a:r>
          <a:endParaRPr lang="ja-JP" altLang="ja-JP" sz="10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　今後も、引き続き職員数の適正化を図りながら、民間活力の導入と</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ICT</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RPA</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AI</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の活用による事務の効率化</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を進めることで</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人件費総額の抑制に努めていく。</a:t>
          </a:r>
          <a:endParaRPr lang="ja-JP" altLang="ja-JP" sz="10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102507</xdr:rowOff>
    </xdr:from>
    <xdr:to>
      <xdr:col>24</xdr:col>
      <xdr:colOff>25400</xdr:colOff>
      <xdr:row>42</xdr:row>
      <xdr:rowOff>72572</xdr:rowOff>
    </xdr:to>
    <xdr:cxnSp macro="">
      <xdr:nvCxnSpPr>
        <xdr:cNvPr id="63" name="直線コネクタ 62"/>
        <xdr:cNvCxnSpPr/>
      </xdr:nvCxnSpPr>
      <xdr:spPr>
        <a:xfrm flipV="1">
          <a:off x="4826000" y="57603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44649</xdr:rowOff>
    </xdr:from>
    <xdr:ext cx="762000" cy="259045"/>
    <xdr:sp macro="" textlink="">
      <xdr:nvSpPr>
        <xdr:cNvPr id="64" name="人件費最小値テキスト"/>
        <xdr:cNvSpPr txBox="1"/>
      </xdr:nvSpPr>
      <xdr:spPr>
        <a:xfrm>
          <a:off x="4914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72572</xdr:rowOff>
    </xdr:from>
    <xdr:to>
      <xdr:col>24</xdr:col>
      <xdr:colOff>114300</xdr:colOff>
      <xdr:row>42</xdr:row>
      <xdr:rowOff>72572</xdr:rowOff>
    </xdr:to>
    <xdr:cxnSp macro="">
      <xdr:nvCxnSpPr>
        <xdr:cNvPr id="65" name="直線コネクタ 64"/>
        <xdr:cNvCxnSpPr/>
      </xdr:nvCxnSpPr>
      <xdr:spPr>
        <a:xfrm>
          <a:off x="4737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102507</xdr:rowOff>
    </xdr:from>
    <xdr:to>
      <xdr:col>24</xdr:col>
      <xdr:colOff>114300</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170543</xdr:rowOff>
    </xdr:from>
    <xdr:to>
      <xdr:col>24</xdr:col>
      <xdr:colOff>25400</xdr:colOff>
      <xdr:row>35</xdr:row>
      <xdr:rowOff>118836</xdr:rowOff>
    </xdr:to>
    <xdr:cxnSp macro="">
      <xdr:nvCxnSpPr>
        <xdr:cNvPr id="68" name="直線コネクタ 67"/>
        <xdr:cNvCxnSpPr/>
      </xdr:nvCxnSpPr>
      <xdr:spPr>
        <a:xfrm flipV="1">
          <a:off x="3987800" y="5999843"/>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108149</xdr:rowOff>
    </xdr:from>
    <xdr:ext cx="762000" cy="259045"/>
    <xdr:sp macro="" textlink="">
      <xdr:nvSpPr>
        <xdr:cNvPr id="69" name="人件費平均値テキスト"/>
        <xdr:cNvSpPr txBox="1"/>
      </xdr:nvSpPr>
      <xdr:spPr>
        <a:xfrm>
          <a:off x="4914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136072</xdr:rowOff>
    </xdr:from>
    <xdr:to>
      <xdr:col>24</xdr:col>
      <xdr:colOff>76200</xdr:colOff>
      <xdr:row>37</xdr:row>
      <xdr:rowOff>66222</xdr:rowOff>
    </xdr:to>
    <xdr:sp macro="" textlink="">
      <xdr:nvSpPr>
        <xdr:cNvPr id="70" name="フローチャート: 判断 69"/>
        <xdr:cNvSpPr/>
      </xdr:nvSpPr>
      <xdr:spPr>
        <a:xfrm>
          <a:off x="4775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118836</xdr:rowOff>
    </xdr:from>
    <xdr:to>
      <xdr:col>19</xdr:col>
      <xdr:colOff>187325</xdr:colOff>
      <xdr:row>35</xdr:row>
      <xdr:rowOff>118836</xdr:rowOff>
    </xdr:to>
    <xdr:cxnSp macro="">
      <xdr:nvCxnSpPr>
        <xdr:cNvPr id="71" name="直線コネクタ 70"/>
        <xdr:cNvCxnSpPr/>
      </xdr:nvCxnSpPr>
      <xdr:spPr>
        <a:xfrm>
          <a:off x="3098800" y="61195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94542</xdr:rowOff>
    </xdr:from>
    <xdr:ext cx="736600" cy="259045"/>
    <xdr:sp macro="" textlink="">
      <xdr:nvSpPr>
        <xdr:cNvPr id="73" name="テキスト ボックス 72"/>
        <xdr:cNvSpPr txBox="1"/>
      </xdr:nvSpPr>
      <xdr:spPr>
        <a:xfrm>
          <a:off x="3606800" y="643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20864</xdr:rowOff>
    </xdr:from>
    <xdr:to>
      <xdr:col>15</xdr:col>
      <xdr:colOff>98425</xdr:colOff>
      <xdr:row>35</xdr:row>
      <xdr:rowOff>118836</xdr:rowOff>
    </xdr:to>
    <xdr:cxnSp macro="">
      <xdr:nvCxnSpPr>
        <xdr:cNvPr id="74" name="直線コネクタ 73"/>
        <xdr:cNvCxnSpPr/>
      </xdr:nvCxnSpPr>
      <xdr:spPr>
        <a:xfrm>
          <a:off x="2209800" y="60216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83655</xdr:rowOff>
    </xdr:from>
    <xdr:ext cx="762000" cy="259045"/>
    <xdr:sp macro="" textlink="">
      <xdr:nvSpPr>
        <xdr:cNvPr id="76" name="テキスト ボックス 75"/>
        <xdr:cNvSpPr txBox="1"/>
      </xdr:nvSpPr>
      <xdr:spPr>
        <a:xfrm>
          <a:off x="2717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20864</xdr:rowOff>
    </xdr:from>
    <xdr:to>
      <xdr:col>11</xdr:col>
      <xdr:colOff>9525</xdr:colOff>
      <xdr:row>35</xdr:row>
      <xdr:rowOff>31750</xdr:rowOff>
    </xdr:to>
    <xdr:cxnSp macro="">
      <xdr:nvCxnSpPr>
        <xdr:cNvPr id="77" name="直線コネクタ 76"/>
        <xdr:cNvCxnSpPr/>
      </xdr:nvCxnSpPr>
      <xdr:spPr>
        <a:xfrm flipV="1">
          <a:off x="1320800" y="60216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83655</xdr:rowOff>
    </xdr:from>
    <xdr:ext cx="762000" cy="259045"/>
    <xdr:sp macro="" textlink="">
      <xdr:nvSpPr>
        <xdr:cNvPr id="79" name="テキスト ボックス 78"/>
        <xdr:cNvSpPr txBox="1"/>
      </xdr:nvSpPr>
      <xdr:spPr>
        <a:xfrm>
          <a:off x="1828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0</xdr:rowOff>
    </xdr:from>
    <xdr:to>
      <xdr:col>6</xdr:col>
      <xdr:colOff>171450</xdr:colOff>
      <xdr:row>38</xdr:row>
      <xdr:rowOff>101600</xdr:rowOff>
    </xdr:to>
    <xdr:sp macro="" textlink="">
      <xdr:nvSpPr>
        <xdr:cNvPr id="80" name="フローチャート: 判断 79"/>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86377</xdr:rowOff>
    </xdr:from>
    <xdr:ext cx="762000" cy="259045"/>
    <xdr:sp macro="" textlink="">
      <xdr:nvSpPr>
        <xdr:cNvPr id="81" name="テキスト ボックス 80"/>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119743</xdr:rowOff>
    </xdr:from>
    <xdr:to>
      <xdr:col>24</xdr:col>
      <xdr:colOff>76200</xdr:colOff>
      <xdr:row>35</xdr:row>
      <xdr:rowOff>49893</xdr:rowOff>
    </xdr:to>
    <xdr:sp macro="" textlink="">
      <xdr:nvSpPr>
        <xdr:cNvPr id="87" name="楕円 86"/>
        <xdr:cNvSpPr/>
      </xdr:nvSpPr>
      <xdr:spPr>
        <a:xfrm>
          <a:off x="47752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136270</xdr:rowOff>
    </xdr:from>
    <xdr:ext cx="762000" cy="259045"/>
    <xdr:sp macro="" textlink="">
      <xdr:nvSpPr>
        <xdr:cNvPr id="88" name="人件費該当値テキスト"/>
        <xdr:cNvSpPr txBox="1"/>
      </xdr:nvSpPr>
      <xdr:spPr>
        <a:xfrm>
          <a:off x="49149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68036</xdr:rowOff>
    </xdr:from>
    <xdr:to>
      <xdr:col>20</xdr:col>
      <xdr:colOff>38100</xdr:colOff>
      <xdr:row>35</xdr:row>
      <xdr:rowOff>169636</xdr:rowOff>
    </xdr:to>
    <xdr:sp macro="" textlink="">
      <xdr:nvSpPr>
        <xdr:cNvPr id="89" name="楕円 88"/>
        <xdr:cNvSpPr/>
      </xdr:nvSpPr>
      <xdr:spPr>
        <a:xfrm>
          <a:off x="3937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8363</xdr:rowOff>
    </xdr:from>
    <xdr:ext cx="736600" cy="259045"/>
    <xdr:sp macro="" textlink="">
      <xdr:nvSpPr>
        <xdr:cNvPr id="90" name="テキスト ボックス 89"/>
        <xdr:cNvSpPr txBox="1"/>
      </xdr:nvSpPr>
      <xdr:spPr>
        <a:xfrm>
          <a:off x="3606800" y="5837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68036</xdr:rowOff>
    </xdr:from>
    <xdr:to>
      <xdr:col>15</xdr:col>
      <xdr:colOff>149225</xdr:colOff>
      <xdr:row>35</xdr:row>
      <xdr:rowOff>169636</xdr:rowOff>
    </xdr:to>
    <xdr:sp macro="" textlink="">
      <xdr:nvSpPr>
        <xdr:cNvPr id="91" name="楕円 90"/>
        <xdr:cNvSpPr/>
      </xdr:nvSpPr>
      <xdr:spPr>
        <a:xfrm>
          <a:off x="3048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8363</xdr:rowOff>
    </xdr:from>
    <xdr:ext cx="762000" cy="259045"/>
    <xdr:sp macro="" textlink="">
      <xdr:nvSpPr>
        <xdr:cNvPr id="92" name="テキスト ボックス 91"/>
        <xdr:cNvSpPr txBox="1"/>
      </xdr:nvSpPr>
      <xdr:spPr>
        <a:xfrm>
          <a:off x="2717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141514</xdr:rowOff>
    </xdr:from>
    <xdr:to>
      <xdr:col>11</xdr:col>
      <xdr:colOff>60325</xdr:colOff>
      <xdr:row>35</xdr:row>
      <xdr:rowOff>71664</xdr:rowOff>
    </xdr:to>
    <xdr:sp macro="" textlink="">
      <xdr:nvSpPr>
        <xdr:cNvPr id="93" name="楕円 92"/>
        <xdr:cNvSpPr/>
      </xdr:nvSpPr>
      <xdr:spPr>
        <a:xfrm>
          <a:off x="2159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81841</xdr:rowOff>
    </xdr:from>
    <xdr:ext cx="762000" cy="259045"/>
    <xdr:sp macro="" textlink="">
      <xdr:nvSpPr>
        <xdr:cNvPr id="94" name="テキスト ボックス 93"/>
        <xdr:cNvSpPr txBox="1"/>
      </xdr:nvSpPr>
      <xdr:spPr>
        <a:xfrm>
          <a:off x="1828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95" name="楕円 94"/>
        <xdr:cNvSpPr/>
      </xdr:nvSpPr>
      <xdr:spPr>
        <a:xfrm>
          <a:off x="1270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92727</xdr:rowOff>
    </xdr:from>
    <xdr:ext cx="762000" cy="259045"/>
    <xdr:sp macro="" textlink="">
      <xdr:nvSpPr>
        <xdr:cNvPr id="96" name="テキスト ボックス 95"/>
        <xdr:cNvSpPr txBox="1"/>
      </xdr:nvSpPr>
      <xdr:spPr>
        <a:xfrm>
          <a:off x="939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00"/>
              </a:solidFill>
              <a:effectLst/>
              <a:latin typeface="+mn-lt"/>
              <a:ea typeface="+mn-ea"/>
              <a:cs typeface="+mn-cs"/>
            </a:rPr>
            <a:t>　</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物件費が高い要因としては、職員数の削減により人件費を抑制している一方で</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新規施設への指定管理者制度追加導入や窓口業務等の委託化が進んでいる</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ことが挙げられる。</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年度決算では</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、指定管理者の管理運営経費、情報システム経費の増加により</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0.3</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ポイント</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悪化し</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類似団体内平均値と比較して高い水準で推移して</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い</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る。</a:t>
          </a:r>
          <a:endPar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　今後も事務事業のアウトソーシング</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を推進する上で</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委託</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料</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の増加が見込まれるが、委託内容の精査を行い適正な執行に努めていく。</a:t>
          </a:r>
          <a:endParaRPr lang="ja-JP" altLang="ja-JP" sz="10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91621</xdr:rowOff>
    </xdr:from>
    <xdr:to>
      <xdr:col>82</xdr:col>
      <xdr:colOff>107950</xdr:colOff>
      <xdr:row>22</xdr:row>
      <xdr:rowOff>94343</xdr:rowOff>
    </xdr:to>
    <xdr:cxnSp macro="">
      <xdr:nvCxnSpPr>
        <xdr:cNvPr id="126" name="直線コネクタ 125"/>
        <xdr:cNvCxnSpPr/>
      </xdr:nvCxnSpPr>
      <xdr:spPr>
        <a:xfrm flipV="1">
          <a:off x="16510000" y="2320471"/>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7"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8" name="直線コネクタ 127"/>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6548</xdr:rowOff>
    </xdr:from>
    <xdr:ext cx="762000" cy="259045"/>
    <xdr:sp macro="" textlink="">
      <xdr:nvSpPr>
        <xdr:cNvPr id="129" name="物件費最大値テキスト"/>
        <xdr:cNvSpPr txBox="1"/>
      </xdr:nvSpPr>
      <xdr:spPr>
        <a:xfrm>
          <a:off x="16598900" y="206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91621</xdr:rowOff>
    </xdr:from>
    <xdr:to>
      <xdr:col>82</xdr:col>
      <xdr:colOff>196850</xdr:colOff>
      <xdr:row>13</xdr:row>
      <xdr:rowOff>91621</xdr:rowOff>
    </xdr:to>
    <xdr:cxnSp macro="">
      <xdr:nvCxnSpPr>
        <xdr:cNvPr id="130" name="直線コネクタ 129"/>
        <xdr:cNvCxnSpPr/>
      </xdr:nvCxnSpPr>
      <xdr:spPr>
        <a:xfrm>
          <a:off x="16421100" y="232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170543</xdr:rowOff>
    </xdr:from>
    <xdr:to>
      <xdr:col>82</xdr:col>
      <xdr:colOff>107950</xdr:colOff>
      <xdr:row>19</xdr:row>
      <xdr:rowOff>31750</xdr:rowOff>
    </xdr:to>
    <xdr:cxnSp macro="">
      <xdr:nvCxnSpPr>
        <xdr:cNvPr id="131" name="直線コネクタ 130"/>
        <xdr:cNvCxnSpPr/>
      </xdr:nvCxnSpPr>
      <xdr:spPr>
        <a:xfrm>
          <a:off x="15671800" y="32566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90006</xdr:rowOff>
    </xdr:from>
    <xdr:ext cx="762000" cy="259045"/>
    <xdr:sp macro="" textlink="">
      <xdr:nvSpPr>
        <xdr:cNvPr id="132" name="物件費平均値テキスト"/>
        <xdr:cNvSpPr txBox="1"/>
      </xdr:nvSpPr>
      <xdr:spPr>
        <a:xfrm>
          <a:off x="16598900" y="2833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73479</xdr:rowOff>
    </xdr:from>
    <xdr:to>
      <xdr:col>82</xdr:col>
      <xdr:colOff>158750</xdr:colOff>
      <xdr:row>18</xdr:row>
      <xdr:rowOff>3629</xdr:rowOff>
    </xdr:to>
    <xdr:sp macro="" textlink="">
      <xdr:nvSpPr>
        <xdr:cNvPr id="133" name="フローチャート: 判断 132"/>
        <xdr:cNvSpPr/>
      </xdr:nvSpPr>
      <xdr:spPr>
        <a:xfrm>
          <a:off x="164592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170543</xdr:rowOff>
    </xdr:from>
    <xdr:to>
      <xdr:col>78</xdr:col>
      <xdr:colOff>69850</xdr:colOff>
      <xdr:row>19</xdr:row>
      <xdr:rowOff>64407</xdr:rowOff>
    </xdr:to>
    <xdr:cxnSp macro="">
      <xdr:nvCxnSpPr>
        <xdr:cNvPr id="134" name="直線コネクタ 133"/>
        <xdr:cNvCxnSpPr/>
      </xdr:nvCxnSpPr>
      <xdr:spPr>
        <a:xfrm flipV="1">
          <a:off x="14782800" y="3256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51707</xdr:rowOff>
    </xdr:from>
    <xdr:to>
      <xdr:col>78</xdr:col>
      <xdr:colOff>120650</xdr:colOff>
      <xdr:row>17</xdr:row>
      <xdr:rowOff>153307</xdr:rowOff>
    </xdr:to>
    <xdr:sp macro="" textlink="">
      <xdr:nvSpPr>
        <xdr:cNvPr id="135" name="フローチャート: 判断 134"/>
        <xdr:cNvSpPr/>
      </xdr:nvSpPr>
      <xdr:spPr>
        <a:xfrm>
          <a:off x="15621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163484</xdr:rowOff>
    </xdr:from>
    <xdr:ext cx="736600" cy="259045"/>
    <xdr:sp macro="" textlink="">
      <xdr:nvSpPr>
        <xdr:cNvPr id="136" name="テキスト ボックス 135"/>
        <xdr:cNvSpPr txBox="1"/>
      </xdr:nvSpPr>
      <xdr:spPr>
        <a:xfrm>
          <a:off x="15290800" y="273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39914</xdr:rowOff>
    </xdr:from>
    <xdr:to>
      <xdr:col>73</xdr:col>
      <xdr:colOff>180975</xdr:colOff>
      <xdr:row>19</xdr:row>
      <xdr:rowOff>64407</xdr:rowOff>
    </xdr:to>
    <xdr:cxnSp macro="">
      <xdr:nvCxnSpPr>
        <xdr:cNvPr id="137" name="直線コネクタ 136"/>
        <xdr:cNvCxnSpPr/>
      </xdr:nvCxnSpPr>
      <xdr:spPr>
        <a:xfrm>
          <a:off x="13893800" y="3126014"/>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29936</xdr:rowOff>
    </xdr:from>
    <xdr:to>
      <xdr:col>74</xdr:col>
      <xdr:colOff>31750</xdr:colOff>
      <xdr:row>17</xdr:row>
      <xdr:rowOff>131536</xdr:rowOff>
    </xdr:to>
    <xdr:sp macro="" textlink="">
      <xdr:nvSpPr>
        <xdr:cNvPr id="138" name="フローチャート: 判断 137"/>
        <xdr:cNvSpPr/>
      </xdr:nvSpPr>
      <xdr:spPr>
        <a:xfrm>
          <a:off x="14732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141713</xdr:rowOff>
    </xdr:from>
    <xdr:ext cx="762000" cy="259045"/>
    <xdr:sp macro="" textlink="">
      <xdr:nvSpPr>
        <xdr:cNvPr id="139" name="テキスト ボックス 138"/>
        <xdr:cNvSpPr txBox="1"/>
      </xdr:nvSpPr>
      <xdr:spPr>
        <a:xfrm>
          <a:off x="14401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156936</xdr:rowOff>
    </xdr:from>
    <xdr:to>
      <xdr:col>69</xdr:col>
      <xdr:colOff>92075</xdr:colOff>
      <xdr:row>18</xdr:row>
      <xdr:rowOff>39914</xdr:rowOff>
    </xdr:to>
    <xdr:cxnSp macro="">
      <xdr:nvCxnSpPr>
        <xdr:cNvPr id="140" name="直線コネクタ 139"/>
        <xdr:cNvCxnSpPr/>
      </xdr:nvCxnSpPr>
      <xdr:spPr>
        <a:xfrm>
          <a:off x="13004800" y="30715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125186</xdr:rowOff>
    </xdr:from>
    <xdr:to>
      <xdr:col>69</xdr:col>
      <xdr:colOff>142875</xdr:colOff>
      <xdr:row>17</xdr:row>
      <xdr:rowOff>55336</xdr:rowOff>
    </xdr:to>
    <xdr:sp macro="" textlink="">
      <xdr:nvSpPr>
        <xdr:cNvPr id="141" name="フローチャート: 判断 140"/>
        <xdr:cNvSpPr/>
      </xdr:nvSpPr>
      <xdr:spPr>
        <a:xfrm>
          <a:off x="13843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65513</xdr:rowOff>
    </xdr:from>
    <xdr:ext cx="762000" cy="259045"/>
    <xdr:sp macro="" textlink="">
      <xdr:nvSpPr>
        <xdr:cNvPr id="142" name="テキスト ボックス 141"/>
        <xdr:cNvSpPr txBox="1"/>
      </xdr:nvSpPr>
      <xdr:spPr>
        <a:xfrm>
          <a:off x="13512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43" name="フローチャート: 判断 142"/>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44" name="テキスト ボックス 143"/>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152400</xdr:rowOff>
    </xdr:from>
    <xdr:to>
      <xdr:col>82</xdr:col>
      <xdr:colOff>158750</xdr:colOff>
      <xdr:row>19</xdr:row>
      <xdr:rowOff>82550</xdr:rowOff>
    </xdr:to>
    <xdr:sp macro="" textlink="">
      <xdr:nvSpPr>
        <xdr:cNvPr id="150" name="楕円 149"/>
        <xdr:cNvSpPr/>
      </xdr:nvSpPr>
      <xdr:spPr>
        <a:xfrm>
          <a:off x="164592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124477</xdr:rowOff>
    </xdr:from>
    <xdr:ext cx="762000" cy="259045"/>
    <xdr:sp macro="" textlink="">
      <xdr:nvSpPr>
        <xdr:cNvPr id="151" name="物件費該当値テキスト"/>
        <xdr:cNvSpPr txBox="1"/>
      </xdr:nvSpPr>
      <xdr:spPr>
        <a:xfrm>
          <a:off x="16598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119743</xdr:rowOff>
    </xdr:from>
    <xdr:to>
      <xdr:col>78</xdr:col>
      <xdr:colOff>120650</xdr:colOff>
      <xdr:row>19</xdr:row>
      <xdr:rowOff>49893</xdr:rowOff>
    </xdr:to>
    <xdr:sp macro="" textlink="">
      <xdr:nvSpPr>
        <xdr:cNvPr id="152" name="楕円 151"/>
        <xdr:cNvSpPr/>
      </xdr:nvSpPr>
      <xdr:spPr>
        <a:xfrm>
          <a:off x="15621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34670</xdr:rowOff>
    </xdr:from>
    <xdr:ext cx="736600" cy="259045"/>
    <xdr:sp macro="" textlink="">
      <xdr:nvSpPr>
        <xdr:cNvPr id="153" name="テキスト ボックス 152"/>
        <xdr:cNvSpPr txBox="1"/>
      </xdr:nvSpPr>
      <xdr:spPr>
        <a:xfrm>
          <a:off x="15290800" y="3292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13607</xdr:rowOff>
    </xdr:from>
    <xdr:to>
      <xdr:col>74</xdr:col>
      <xdr:colOff>31750</xdr:colOff>
      <xdr:row>19</xdr:row>
      <xdr:rowOff>115207</xdr:rowOff>
    </xdr:to>
    <xdr:sp macro="" textlink="">
      <xdr:nvSpPr>
        <xdr:cNvPr id="154" name="楕円 153"/>
        <xdr:cNvSpPr/>
      </xdr:nvSpPr>
      <xdr:spPr>
        <a:xfrm>
          <a:off x="14732000" y="32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99984</xdr:rowOff>
    </xdr:from>
    <xdr:ext cx="762000" cy="259045"/>
    <xdr:sp macro="" textlink="">
      <xdr:nvSpPr>
        <xdr:cNvPr id="155" name="テキスト ボックス 154"/>
        <xdr:cNvSpPr txBox="1"/>
      </xdr:nvSpPr>
      <xdr:spPr>
        <a:xfrm>
          <a:off x="14401800" y="335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160564</xdr:rowOff>
    </xdr:from>
    <xdr:to>
      <xdr:col>69</xdr:col>
      <xdr:colOff>142875</xdr:colOff>
      <xdr:row>18</xdr:row>
      <xdr:rowOff>90714</xdr:rowOff>
    </xdr:to>
    <xdr:sp macro="" textlink="">
      <xdr:nvSpPr>
        <xdr:cNvPr id="156" name="楕円 155"/>
        <xdr:cNvSpPr/>
      </xdr:nvSpPr>
      <xdr:spPr>
        <a:xfrm>
          <a:off x="13843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75491</xdr:rowOff>
    </xdr:from>
    <xdr:ext cx="762000" cy="259045"/>
    <xdr:sp macro="" textlink="">
      <xdr:nvSpPr>
        <xdr:cNvPr id="157" name="テキスト ボックス 156"/>
        <xdr:cNvSpPr txBox="1"/>
      </xdr:nvSpPr>
      <xdr:spPr>
        <a:xfrm>
          <a:off x="13512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106136</xdr:rowOff>
    </xdr:from>
    <xdr:to>
      <xdr:col>65</xdr:col>
      <xdr:colOff>53975</xdr:colOff>
      <xdr:row>18</xdr:row>
      <xdr:rowOff>36286</xdr:rowOff>
    </xdr:to>
    <xdr:sp macro="" textlink="">
      <xdr:nvSpPr>
        <xdr:cNvPr id="158" name="楕円 157"/>
        <xdr:cNvSpPr/>
      </xdr:nvSpPr>
      <xdr:spPr>
        <a:xfrm>
          <a:off x="12954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21063</xdr:rowOff>
    </xdr:from>
    <xdr:ext cx="762000" cy="259045"/>
    <xdr:sp macro="" textlink="">
      <xdr:nvSpPr>
        <xdr:cNvPr id="159" name="テキスト ボックス 158"/>
        <xdr:cNvSpPr txBox="1"/>
      </xdr:nvSpPr>
      <xdr:spPr>
        <a:xfrm>
          <a:off x="12623800" y="31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mn-lt"/>
              <a:ea typeface="+mn-ea"/>
              <a:cs typeface="+mn-cs"/>
            </a:rPr>
            <a:t>　</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年度決算では、子ども子育て支援法に基づく施設型給付・地域型保育給付費、障害者自立支援給付費の増加が続いている</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ため前年度より</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0.3</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ポイント悪化し</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、類似団体内平均値よりも高い水準での推移が続いている。</a:t>
          </a:r>
          <a:endParaRPr lang="ja-JP" altLang="ja-JP" sz="10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　今後も保育関連や障害福祉の分野での経費の増加が見込まれることから、他団体の動向も鑑みながら適切に施策を実施し、扶助費の増加傾向に歯止めをかけるよう努めていく。</a:t>
          </a:r>
          <a:endParaRPr lang="ja-JP" altLang="ja-JP" sz="10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107950</xdr:rowOff>
    </xdr:to>
    <xdr:cxnSp macro="">
      <xdr:nvCxnSpPr>
        <xdr:cNvPr id="187" name="直線コネクタ 186"/>
        <xdr:cNvCxnSpPr/>
      </xdr:nvCxnSpPr>
      <xdr:spPr>
        <a:xfrm flipV="1">
          <a:off x="4826000" y="92710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8"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9" name="直線コネクタ 188"/>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90"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91" name="直線コネクタ 190"/>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50800</xdr:rowOff>
    </xdr:from>
    <xdr:to>
      <xdr:col>24</xdr:col>
      <xdr:colOff>25400</xdr:colOff>
      <xdr:row>60</xdr:row>
      <xdr:rowOff>107950</xdr:rowOff>
    </xdr:to>
    <xdr:cxnSp macro="">
      <xdr:nvCxnSpPr>
        <xdr:cNvPr id="192" name="直線コネクタ 191"/>
        <xdr:cNvCxnSpPr/>
      </xdr:nvCxnSpPr>
      <xdr:spPr>
        <a:xfrm>
          <a:off x="3987800" y="103378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149877</xdr:rowOff>
    </xdr:from>
    <xdr:ext cx="762000" cy="259045"/>
    <xdr:sp macro="" textlink="">
      <xdr:nvSpPr>
        <xdr:cNvPr id="193" name="扶助費平均値テキスト"/>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4" name="フローチャート: 判断 193"/>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31750</xdr:rowOff>
    </xdr:from>
    <xdr:to>
      <xdr:col>19</xdr:col>
      <xdr:colOff>187325</xdr:colOff>
      <xdr:row>60</xdr:row>
      <xdr:rowOff>50800</xdr:rowOff>
    </xdr:to>
    <xdr:cxnSp macro="">
      <xdr:nvCxnSpPr>
        <xdr:cNvPr id="195" name="直線コネクタ 194"/>
        <xdr:cNvCxnSpPr/>
      </xdr:nvCxnSpPr>
      <xdr:spPr>
        <a:xfrm>
          <a:off x="3098800" y="10318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6" name="フローチャート: 判断 195"/>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7" name="テキスト ボックス 196"/>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31750</xdr:rowOff>
    </xdr:from>
    <xdr:to>
      <xdr:col>15</xdr:col>
      <xdr:colOff>98425</xdr:colOff>
      <xdr:row>60</xdr:row>
      <xdr:rowOff>31750</xdr:rowOff>
    </xdr:to>
    <xdr:cxnSp macro="">
      <xdr:nvCxnSpPr>
        <xdr:cNvPr id="198" name="直線コネクタ 197"/>
        <xdr:cNvCxnSpPr/>
      </xdr:nvCxnSpPr>
      <xdr:spPr>
        <a:xfrm>
          <a:off x="2209800" y="101473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00" name="テキスト ボックス 199"/>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31750</xdr:rowOff>
    </xdr:from>
    <xdr:to>
      <xdr:col>11</xdr:col>
      <xdr:colOff>9525</xdr:colOff>
      <xdr:row>59</xdr:row>
      <xdr:rowOff>50800</xdr:rowOff>
    </xdr:to>
    <xdr:cxnSp macro="">
      <xdr:nvCxnSpPr>
        <xdr:cNvPr id="201" name="直線コネクタ 200"/>
        <xdr:cNvCxnSpPr/>
      </xdr:nvCxnSpPr>
      <xdr:spPr>
        <a:xfrm flipV="1">
          <a:off x="1320800" y="10147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202" name="フローチャート: 判断 201"/>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203" name="テキスト ボックス 202"/>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04" name="フローチャート: 判断 203"/>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35577</xdr:rowOff>
    </xdr:from>
    <xdr:ext cx="762000" cy="259045"/>
    <xdr:sp macro="" textlink="">
      <xdr:nvSpPr>
        <xdr:cNvPr id="205" name="テキスト ボックス 204"/>
        <xdr:cNvSpPr txBox="1"/>
      </xdr:nvSpPr>
      <xdr:spPr>
        <a:xfrm>
          <a:off x="939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57150</xdr:rowOff>
    </xdr:from>
    <xdr:to>
      <xdr:col>24</xdr:col>
      <xdr:colOff>76200</xdr:colOff>
      <xdr:row>60</xdr:row>
      <xdr:rowOff>158750</xdr:rowOff>
    </xdr:to>
    <xdr:sp macro="" textlink="">
      <xdr:nvSpPr>
        <xdr:cNvPr id="211" name="楕円 210"/>
        <xdr:cNvSpPr/>
      </xdr:nvSpPr>
      <xdr:spPr>
        <a:xfrm>
          <a:off x="47752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137177</xdr:rowOff>
    </xdr:from>
    <xdr:ext cx="762000" cy="259045"/>
    <xdr:sp macro="" textlink="">
      <xdr:nvSpPr>
        <xdr:cNvPr id="212" name="扶助費該当値テキスト"/>
        <xdr:cNvSpPr txBox="1"/>
      </xdr:nvSpPr>
      <xdr:spPr>
        <a:xfrm>
          <a:off x="4914900" y="1025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0</xdr:rowOff>
    </xdr:from>
    <xdr:to>
      <xdr:col>20</xdr:col>
      <xdr:colOff>38100</xdr:colOff>
      <xdr:row>60</xdr:row>
      <xdr:rowOff>101600</xdr:rowOff>
    </xdr:to>
    <xdr:sp macro="" textlink="">
      <xdr:nvSpPr>
        <xdr:cNvPr id="213" name="楕円 212"/>
        <xdr:cNvSpPr/>
      </xdr:nvSpPr>
      <xdr:spPr>
        <a:xfrm>
          <a:off x="3937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86377</xdr:rowOff>
    </xdr:from>
    <xdr:ext cx="736600" cy="259045"/>
    <xdr:sp macro="" textlink="">
      <xdr:nvSpPr>
        <xdr:cNvPr id="214" name="テキスト ボックス 213"/>
        <xdr:cNvSpPr txBox="1"/>
      </xdr:nvSpPr>
      <xdr:spPr>
        <a:xfrm>
          <a:off x="3606800" y="1037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152400</xdr:rowOff>
    </xdr:from>
    <xdr:to>
      <xdr:col>15</xdr:col>
      <xdr:colOff>149225</xdr:colOff>
      <xdr:row>60</xdr:row>
      <xdr:rowOff>82550</xdr:rowOff>
    </xdr:to>
    <xdr:sp macro="" textlink="">
      <xdr:nvSpPr>
        <xdr:cNvPr id="215" name="楕円 214"/>
        <xdr:cNvSpPr/>
      </xdr:nvSpPr>
      <xdr:spPr>
        <a:xfrm>
          <a:off x="3048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67327</xdr:rowOff>
    </xdr:from>
    <xdr:ext cx="762000" cy="259045"/>
    <xdr:sp macro="" textlink="">
      <xdr:nvSpPr>
        <xdr:cNvPr id="216" name="テキスト ボックス 215"/>
        <xdr:cNvSpPr txBox="1"/>
      </xdr:nvSpPr>
      <xdr:spPr>
        <a:xfrm>
          <a:off x="2717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152400</xdr:rowOff>
    </xdr:from>
    <xdr:to>
      <xdr:col>11</xdr:col>
      <xdr:colOff>60325</xdr:colOff>
      <xdr:row>59</xdr:row>
      <xdr:rowOff>82550</xdr:rowOff>
    </xdr:to>
    <xdr:sp macro="" textlink="">
      <xdr:nvSpPr>
        <xdr:cNvPr id="217" name="楕円 216"/>
        <xdr:cNvSpPr/>
      </xdr:nvSpPr>
      <xdr:spPr>
        <a:xfrm>
          <a:off x="2159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67327</xdr:rowOff>
    </xdr:from>
    <xdr:ext cx="762000" cy="259045"/>
    <xdr:sp macro="" textlink="">
      <xdr:nvSpPr>
        <xdr:cNvPr id="218" name="テキスト ボックス 217"/>
        <xdr:cNvSpPr txBox="1"/>
      </xdr:nvSpPr>
      <xdr:spPr>
        <a:xfrm>
          <a:off x="1828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0</xdr:rowOff>
    </xdr:from>
    <xdr:to>
      <xdr:col>6</xdr:col>
      <xdr:colOff>171450</xdr:colOff>
      <xdr:row>59</xdr:row>
      <xdr:rowOff>101600</xdr:rowOff>
    </xdr:to>
    <xdr:sp macro="" textlink="">
      <xdr:nvSpPr>
        <xdr:cNvPr id="219" name="楕円 218"/>
        <xdr:cNvSpPr/>
      </xdr:nvSpPr>
      <xdr:spPr>
        <a:xfrm>
          <a:off x="1270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86377</xdr:rowOff>
    </xdr:from>
    <xdr:ext cx="762000" cy="259045"/>
    <xdr:sp macro="" textlink="">
      <xdr:nvSpPr>
        <xdr:cNvPr id="220" name="テキスト ボックス 219"/>
        <xdr:cNvSpPr txBox="1"/>
      </xdr:nvSpPr>
      <xdr:spPr>
        <a:xfrm>
          <a:off x="939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mn-lt"/>
              <a:ea typeface="+mn-ea"/>
              <a:cs typeface="+mn-cs"/>
            </a:rPr>
            <a:t>　</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27</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年度は、下水道事業の公営企業法適用に伴う繰出金の性質変更により比率が大幅に下降し、</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類似団体内平均値</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を下回った。その後同水準で推移していたが、国保特会、介護特会、後期特会への繰出金が、給付費負担部分の増加に比例して増加し続けているため、平成</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29</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年度では</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類似団体内平均値</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を上回った。</a:t>
          </a:r>
          <a:endPar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年度決算では国保特会、介護特会、後期特会などの繰出金の額が</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減少した一方、下水道事業会計への投資及び出資金・貸付金の増加により</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前年度より</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0.1</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ポイント</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悪化し</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14.7</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％となり</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、前年に続き類</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似団体内平均値より高くなっている。</a:t>
          </a:r>
          <a:endPar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900">
            <a:solidFill>
              <a:srgbClr val="000000"/>
            </a:solidFill>
            <a:effectLst/>
            <a:latin typeface="+mn-lt"/>
            <a:ea typeface="+mn-ea"/>
            <a:cs typeface="+mn-cs"/>
          </a:endParaRPr>
        </a:p>
        <a:p>
          <a:endParaRPr lang="ja-JP" altLang="ja-JP" sz="900">
            <a:solidFill>
              <a:srgbClr val="000000"/>
            </a:solidFill>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79375</xdr:rowOff>
    </xdr:from>
    <xdr:to>
      <xdr:col>82</xdr:col>
      <xdr:colOff>107950</xdr:colOff>
      <xdr:row>61</xdr:row>
      <xdr:rowOff>50800</xdr:rowOff>
    </xdr:to>
    <xdr:cxnSp macro="">
      <xdr:nvCxnSpPr>
        <xdr:cNvPr id="252" name="直線コネクタ 251"/>
        <xdr:cNvCxnSpPr/>
      </xdr:nvCxnSpPr>
      <xdr:spPr>
        <a:xfrm flipV="1">
          <a:off x="16510000" y="916622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22877</xdr:rowOff>
    </xdr:from>
    <xdr:ext cx="762000" cy="259045"/>
    <xdr:sp macro="" textlink="">
      <xdr:nvSpPr>
        <xdr:cNvPr id="253" name="その他最小値テキスト"/>
        <xdr:cNvSpPr txBox="1"/>
      </xdr:nvSpPr>
      <xdr:spPr>
        <a:xfrm>
          <a:off x="16598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50800</xdr:rowOff>
    </xdr:from>
    <xdr:to>
      <xdr:col>82</xdr:col>
      <xdr:colOff>196850</xdr:colOff>
      <xdr:row>61</xdr:row>
      <xdr:rowOff>50800</xdr:rowOff>
    </xdr:to>
    <xdr:cxnSp macro="">
      <xdr:nvCxnSpPr>
        <xdr:cNvPr id="254" name="直線コネクタ 253"/>
        <xdr:cNvCxnSpPr/>
      </xdr:nvCxnSpPr>
      <xdr:spPr>
        <a:xfrm>
          <a:off x="16421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165752</xdr:rowOff>
    </xdr:from>
    <xdr:ext cx="762000" cy="259045"/>
    <xdr:sp macro="" textlink="">
      <xdr:nvSpPr>
        <xdr:cNvPr id="255" name="その他最大値テキスト"/>
        <xdr:cNvSpPr txBox="1"/>
      </xdr:nvSpPr>
      <xdr:spPr>
        <a:xfrm>
          <a:off x="16598900" y="890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79375</xdr:rowOff>
    </xdr:from>
    <xdr:to>
      <xdr:col>82</xdr:col>
      <xdr:colOff>196850</xdr:colOff>
      <xdr:row>53</xdr:row>
      <xdr:rowOff>79375</xdr:rowOff>
    </xdr:to>
    <xdr:cxnSp macro="">
      <xdr:nvCxnSpPr>
        <xdr:cNvPr id="256" name="直線コネクタ 255"/>
        <xdr:cNvCxnSpPr/>
      </xdr:nvCxnSpPr>
      <xdr:spPr>
        <a:xfrm>
          <a:off x="16421100" y="916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31750</xdr:rowOff>
    </xdr:from>
    <xdr:to>
      <xdr:col>82</xdr:col>
      <xdr:colOff>107950</xdr:colOff>
      <xdr:row>57</xdr:row>
      <xdr:rowOff>41275</xdr:rowOff>
    </xdr:to>
    <xdr:cxnSp macro="">
      <xdr:nvCxnSpPr>
        <xdr:cNvPr id="257" name="直線コネクタ 256"/>
        <xdr:cNvCxnSpPr/>
      </xdr:nvCxnSpPr>
      <xdr:spPr>
        <a:xfrm>
          <a:off x="15671800" y="98044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73677</xdr:rowOff>
    </xdr:from>
    <xdr:ext cx="762000" cy="259045"/>
    <xdr:sp macro="" textlink="">
      <xdr:nvSpPr>
        <xdr:cNvPr id="258" name="その他平均値テキスト"/>
        <xdr:cNvSpPr txBox="1"/>
      </xdr:nvSpPr>
      <xdr:spPr>
        <a:xfrm>
          <a:off x="16598900" y="9503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59" name="フローチャート: 判断 258"/>
        <xdr:cNvSpPr/>
      </xdr:nvSpPr>
      <xdr:spPr>
        <a:xfrm>
          <a:off x="16459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107950</xdr:rowOff>
    </xdr:from>
    <xdr:to>
      <xdr:col>78</xdr:col>
      <xdr:colOff>69850</xdr:colOff>
      <xdr:row>57</xdr:row>
      <xdr:rowOff>31750</xdr:rowOff>
    </xdr:to>
    <xdr:cxnSp macro="">
      <xdr:nvCxnSpPr>
        <xdr:cNvPr id="260" name="直線コネクタ 259"/>
        <xdr:cNvCxnSpPr/>
      </xdr:nvCxnSpPr>
      <xdr:spPr>
        <a:xfrm>
          <a:off x="14782800" y="9709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66675</xdr:rowOff>
    </xdr:from>
    <xdr:to>
      <xdr:col>78</xdr:col>
      <xdr:colOff>120650</xdr:colOff>
      <xdr:row>56</xdr:row>
      <xdr:rowOff>168275</xdr:rowOff>
    </xdr:to>
    <xdr:sp macro="" textlink="">
      <xdr:nvSpPr>
        <xdr:cNvPr id="261" name="フローチャート: 判断 260"/>
        <xdr:cNvSpPr/>
      </xdr:nvSpPr>
      <xdr:spPr>
        <a:xfrm>
          <a:off x="156210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7002</xdr:rowOff>
    </xdr:from>
    <xdr:ext cx="736600" cy="259045"/>
    <xdr:sp macro="" textlink="">
      <xdr:nvSpPr>
        <xdr:cNvPr id="262" name="テキスト ボックス 261"/>
        <xdr:cNvSpPr txBox="1"/>
      </xdr:nvSpPr>
      <xdr:spPr>
        <a:xfrm>
          <a:off x="15290800" y="9436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56</xdr:row>
      <xdr:rowOff>107950</xdr:rowOff>
    </xdr:to>
    <xdr:cxnSp macro="">
      <xdr:nvCxnSpPr>
        <xdr:cNvPr id="263" name="直線コネクタ 262"/>
        <xdr:cNvCxnSpPr/>
      </xdr:nvCxnSpPr>
      <xdr:spPr>
        <a:xfrm>
          <a:off x="13893800" y="9652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64" name="フローチャート: 判断 263"/>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48277</xdr:rowOff>
    </xdr:from>
    <xdr:ext cx="762000" cy="259045"/>
    <xdr:sp macro="" textlink="">
      <xdr:nvSpPr>
        <xdr:cNvPr id="265" name="テキスト ボックス 264"/>
        <xdr:cNvSpPr txBox="1"/>
      </xdr:nvSpPr>
      <xdr:spPr>
        <a:xfrm>
          <a:off x="14401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50800</xdr:rowOff>
    </xdr:from>
    <xdr:to>
      <xdr:col>69</xdr:col>
      <xdr:colOff>92075</xdr:colOff>
      <xdr:row>60</xdr:row>
      <xdr:rowOff>22225</xdr:rowOff>
    </xdr:to>
    <xdr:cxnSp macro="">
      <xdr:nvCxnSpPr>
        <xdr:cNvPr id="266" name="直線コネクタ 265"/>
        <xdr:cNvCxnSpPr/>
      </xdr:nvCxnSpPr>
      <xdr:spPr>
        <a:xfrm flipV="1">
          <a:off x="13004800" y="9652000"/>
          <a:ext cx="889000" cy="65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95250</xdr:rowOff>
    </xdr:from>
    <xdr:to>
      <xdr:col>69</xdr:col>
      <xdr:colOff>142875</xdr:colOff>
      <xdr:row>57</xdr:row>
      <xdr:rowOff>25400</xdr:rowOff>
    </xdr:to>
    <xdr:sp macro="" textlink="">
      <xdr:nvSpPr>
        <xdr:cNvPr id="267" name="フローチャート: 判断 266"/>
        <xdr:cNvSpPr/>
      </xdr:nvSpPr>
      <xdr:spPr>
        <a:xfrm>
          <a:off x="13843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10177</xdr:rowOff>
    </xdr:from>
    <xdr:ext cx="762000" cy="259045"/>
    <xdr:sp macro="" textlink="">
      <xdr:nvSpPr>
        <xdr:cNvPr id="268" name="テキスト ボックス 267"/>
        <xdr:cNvSpPr txBox="1"/>
      </xdr:nvSpPr>
      <xdr:spPr>
        <a:xfrm>
          <a:off x="13512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104775</xdr:rowOff>
    </xdr:from>
    <xdr:to>
      <xdr:col>65</xdr:col>
      <xdr:colOff>53975</xdr:colOff>
      <xdr:row>57</xdr:row>
      <xdr:rowOff>34925</xdr:rowOff>
    </xdr:to>
    <xdr:sp macro="" textlink="">
      <xdr:nvSpPr>
        <xdr:cNvPr id="269" name="フローチャート: 判断 268"/>
        <xdr:cNvSpPr/>
      </xdr:nvSpPr>
      <xdr:spPr>
        <a:xfrm>
          <a:off x="12954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45102</xdr:rowOff>
    </xdr:from>
    <xdr:ext cx="762000" cy="259045"/>
    <xdr:sp macro="" textlink="">
      <xdr:nvSpPr>
        <xdr:cNvPr id="270" name="テキスト ボックス 269"/>
        <xdr:cNvSpPr txBox="1"/>
      </xdr:nvSpPr>
      <xdr:spPr>
        <a:xfrm>
          <a:off x="12623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161925</xdr:rowOff>
    </xdr:from>
    <xdr:to>
      <xdr:col>82</xdr:col>
      <xdr:colOff>158750</xdr:colOff>
      <xdr:row>57</xdr:row>
      <xdr:rowOff>92075</xdr:rowOff>
    </xdr:to>
    <xdr:sp macro="" textlink="">
      <xdr:nvSpPr>
        <xdr:cNvPr id="276" name="楕円 275"/>
        <xdr:cNvSpPr/>
      </xdr:nvSpPr>
      <xdr:spPr>
        <a:xfrm>
          <a:off x="164592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134002</xdr:rowOff>
    </xdr:from>
    <xdr:ext cx="762000" cy="259045"/>
    <xdr:sp macro="" textlink="">
      <xdr:nvSpPr>
        <xdr:cNvPr id="277" name="その他該当値テキスト"/>
        <xdr:cNvSpPr txBox="1"/>
      </xdr:nvSpPr>
      <xdr:spPr>
        <a:xfrm>
          <a:off x="165989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152400</xdr:rowOff>
    </xdr:from>
    <xdr:to>
      <xdr:col>78</xdr:col>
      <xdr:colOff>120650</xdr:colOff>
      <xdr:row>57</xdr:row>
      <xdr:rowOff>82550</xdr:rowOff>
    </xdr:to>
    <xdr:sp macro="" textlink="">
      <xdr:nvSpPr>
        <xdr:cNvPr id="278" name="楕円 277"/>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79" name="テキスト ボックス 278"/>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57150</xdr:rowOff>
    </xdr:from>
    <xdr:to>
      <xdr:col>74</xdr:col>
      <xdr:colOff>31750</xdr:colOff>
      <xdr:row>56</xdr:row>
      <xdr:rowOff>158750</xdr:rowOff>
    </xdr:to>
    <xdr:sp macro="" textlink="">
      <xdr:nvSpPr>
        <xdr:cNvPr id="280" name="楕円 279"/>
        <xdr:cNvSpPr/>
      </xdr:nvSpPr>
      <xdr:spPr>
        <a:xfrm>
          <a:off x="14732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168927</xdr:rowOff>
    </xdr:from>
    <xdr:ext cx="762000" cy="259045"/>
    <xdr:sp macro="" textlink="">
      <xdr:nvSpPr>
        <xdr:cNvPr id="281" name="テキスト ボックス 280"/>
        <xdr:cNvSpPr txBox="1"/>
      </xdr:nvSpPr>
      <xdr:spPr>
        <a:xfrm>
          <a:off x="14401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0</xdr:rowOff>
    </xdr:from>
    <xdr:to>
      <xdr:col>69</xdr:col>
      <xdr:colOff>142875</xdr:colOff>
      <xdr:row>56</xdr:row>
      <xdr:rowOff>101600</xdr:rowOff>
    </xdr:to>
    <xdr:sp macro="" textlink="">
      <xdr:nvSpPr>
        <xdr:cNvPr id="282" name="楕円 281"/>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111777</xdr:rowOff>
    </xdr:from>
    <xdr:ext cx="762000" cy="259045"/>
    <xdr:sp macro="" textlink="">
      <xdr:nvSpPr>
        <xdr:cNvPr id="283" name="テキスト ボックス 282"/>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142875</xdr:rowOff>
    </xdr:from>
    <xdr:to>
      <xdr:col>65</xdr:col>
      <xdr:colOff>53975</xdr:colOff>
      <xdr:row>60</xdr:row>
      <xdr:rowOff>73025</xdr:rowOff>
    </xdr:to>
    <xdr:sp macro="" textlink="">
      <xdr:nvSpPr>
        <xdr:cNvPr id="284" name="楕円 283"/>
        <xdr:cNvSpPr/>
      </xdr:nvSpPr>
      <xdr:spPr>
        <a:xfrm>
          <a:off x="12954000" y="1025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57802</xdr:rowOff>
    </xdr:from>
    <xdr:ext cx="762000" cy="259045"/>
    <xdr:sp macro="" textlink="">
      <xdr:nvSpPr>
        <xdr:cNvPr id="285" name="テキスト ボックス 284"/>
        <xdr:cNvSpPr txBox="1"/>
      </xdr:nvSpPr>
      <xdr:spPr>
        <a:xfrm>
          <a:off x="12623800" y="1034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mn-lt"/>
              <a:ea typeface="+mn-ea"/>
              <a:cs typeface="+mn-cs"/>
            </a:rPr>
            <a:t>　</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年度決算では、</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下水道事業会計負担金等の減により</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前年度よりも</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1.4</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ポイント</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改善したが、類似団体内平均値と比較して高い水準で推移している。　</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　</a:t>
          </a:r>
          <a:endPar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今後、補助金等の適正化や公営企業会計の健全化に努め、補助費等の抑制を図っていく。</a:t>
          </a:r>
          <a:endParaRPr lang="ja-JP" altLang="ja-JP" sz="10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1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41</xdr:row>
      <xdr:rowOff>69850</xdr:rowOff>
    </xdr:to>
    <xdr:cxnSp macro="">
      <xdr:nvCxnSpPr>
        <xdr:cNvPr id="312" name="直線コネクタ 311"/>
        <xdr:cNvCxnSpPr/>
      </xdr:nvCxnSpPr>
      <xdr:spPr>
        <a:xfrm flipV="1">
          <a:off x="16510000" y="5742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1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14" name="直線コネクタ 31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15"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6" name="直線コネクタ 315"/>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123190</xdr:rowOff>
    </xdr:from>
    <xdr:to>
      <xdr:col>82</xdr:col>
      <xdr:colOff>107950</xdr:colOff>
      <xdr:row>40</xdr:row>
      <xdr:rowOff>58420</xdr:rowOff>
    </xdr:to>
    <xdr:cxnSp macro="">
      <xdr:nvCxnSpPr>
        <xdr:cNvPr id="317" name="直線コネクタ 316"/>
        <xdr:cNvCxnSpPr/>
      </xdr:nvCxnSpPr>
      <xdr:spPr>
        <a:xfrm flipV="1">
          <a:off x="15671800" y="68097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73677</xdr:rowOff>
    </xdr:from>
    <xdr:ext cx="762000" cy="259045"/>
    <xdr:sp macro="" textlink="">
      <xdr:nvSpPr>
        <xdr:cNvPr id="318" name="補助費等平均値テキスト"/>
        <xdr:cNvSpPr txBox="1"/>
      </xdr:nvSpPr>
      <xdr:spPr>
        <a:xfrm>
          <a:off x="16598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57150</xdr:rowOff>
    </xdr:from>
    <xdr:to>
      <xdr:col>82</xdr:col>
      <xdr:colOff>158750</xdr:colOff>
      <xdr:row>37</xdr:row>
      <xdr:rowOff>158750</xdr:rowOff>
    </xdr:to>
    <xdr:sp macro="" textlink="">
      <xdr:nvSpPr>
        <xdr:cNvPr id="319" name="フローチャート: 判断 318"/>
        <xdr:cNvSpPr/>
      </xdr:nvSpPr>
      <xdr:spPr>
        <a:xfrm>
          <a:off x="16459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58420</xdr:rowOff>
    </xdr:from>
    <xdr:to>
      <xdr:col>78</xdr:col>
      <xdr:colOff>69850</xdr:colOff>
      <xdr:row>41</xdr:row>
      <xdr:rowOff>16510</xdr:rowOff>
    </xdr:to>
    <xdr:cxnSp macro="">
      <xdr:nvCxnSpPr>
        <xdr:cNvPr id="320" name="直線コネクタ 319"/>
        <xdr:cNvCxnSpPr/>
      </xdr:nvCxnSpPr>
      <xdr:spPr>
        <a:xfrm flipV="1">
          <a:off x="14782800" y="69164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26670</xdr:rowOff>
    </xdr:from>
    <xdr:to>
      <xdr:col>78</xdr:col>
      <xdr:colOff>120650</xdr:colOff>
      <xdr:row>37</xdr:row>
      <xdr:rowOff>128270</xdr:rowOff>
    </xdr:to>
    <xdr:sp macro="" textlink="">
      <xdr:nvSpPr>
        <xdr:cNvPr id="321" name="フローチャート: 判断 320"/>
        <xdr:cNvSpPr/>
      </xdr:nvSpPr>
      <xdr:spPr>
        <a:xfrm>
          <a:off x="15621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138447</xdr:rowOff>
    </xdr:from>
    <xdr:ext cx="736600" cy="259045"/>
    <xdr:sp macro="" textlink="">
      <xdr:nvSpPr>
        <xdr:cNvPr id="322" name="テキスト ボックス 321"/>
        <xdr:cNvSpPr txBox="1"/>
      </xdr:nvSpPr>
      <xdr:spPr>
        <a:xfrm>
          <a:off x="15290800" y="613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58420</xdr:rowOff>
    </xdr:from>
    <xdr:to>
      <xdr:col>73</xdr:col>
      <xdr:colOff>180975</xdr:colOff>
      <xdr:row>41</xdr:row>
      <xdr:rowOff>16510</xdr:rowOff>
    </xdr:to>
    <xdr:cxnSp macro="">
      <xdr:nvCxnSpPr>
        <xdr:cNvPr id="323" name="直線コネクタ 322"/>
        <xdr:cNvCxnSpPr/>
      </xdr:nvCxnSpPr>
      <xdr:spPr>
        <a:xfrm>
          <a:off x="13893800" y="69164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41910</xdr:rowOff>
    </xdr:from>
    <xdr:to>
      <xdr:col>74</xdr:col>
      <xdr:colOff>31750</xdr:colOff>
      <xdr:row>37</xdr:row>
      <xdr:rowOff>143510</xdr:rowOff>
    </xdr:to>
    <xdr:sp macro="" textlink="">
      <xdr:nvSpPr>
        <xdr:cNvPr id="324" name="フローチャート: 判断 323"/>
        <xdr:cNvSpPr/>
      </xdr:nvSpPr>
      <xdr:spPr>
        <a:xfrm>
          <a:off x="14732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153687</xdr:rowOff>
    </xdr:from>
    <xdr:ext cx="762000" cy="259045"/>
    <xdr:sp macro="" textlink="">
      <xdr:nvSpPr>
        <xdr:cNvPr id="325" name="テキスト ボックス 324"/>
        <xdr:cNvSpPr txBox="1"/>
      </xdr:nvSpPr>
      <xdr:spPr>
        <a:xfrm>
          <a:off x="14401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123190</xdr:rowOff>
    </xdr:from>
    <xdr:to>
      <xdr:col>69</xdr:col>
      <xdr:colOff>92075</xdr:colOff>
      <xdr:row>40</xdr:row>
      <xdr:rowOff>58420</xdr:rowOff>
    </xdr:to>
    <xdr:cxnSp macro="">
      <xdr:nvCxnSpPr>
        <xdr:cNvPr id="326" name="直線コネクタ 325"/>
        <xdr:cNvCxnSpPr/>
      </xdr:nvCxnSpPr>
      <xdr:spPr>
        <a:xfrm>
          <a:off x="13004800" y="6466840"/>
          <a:ext cx="889000" cy="44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129540</xdr:rowOff>
    </xdr:from>
    <xdr:to>
      <xdr:col>69</xdr:col>
      <xdr:colOff>142875</xdr:colOff>
      <xdr:row>37</xdr:row>
      <xdr:rowOff>59690</xdr:rowOff>
    </xdr:to>
    <xdr:sp macro="" textlink="">
      <xdr:nvSpPr>
        <xdr:cNvPr id="327" name="フローチャート: 判断 326"/>
        <xdr:cNvSpPr/>
      </xdr:nvSpPr>
      <xdr:spPr>
        <a:xfrm>
          <a:off x="13843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69867</xdr:rowOff>
    </xdr:from>
    <xdr:ext cx="762000" cy="259045"/>
    <xdr:sp macro="" textlink="">
      <xdr:nvSpPr>
        <xdr:cNvPr id="328" name="テキスト ボックス 327"/>
        <xdr:cNvSpPr txBox="1"/>
      </xdr:nvSpPr>
      <xdr:spPr>
        <a:xfrm>
          <a:off x="13512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9" name="フローチャート: 判断 328"/>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54627</xdr:rowOff>
    </xdr:from>
    <xdr:ext cx="762000" cy="259045"/>
    <xdr:sp macro="" textlink="">
      <xdr:nvSpPr>
        <xdr:cNvPr id="330" name="テキスト ボックス 329"/>
        <xdr:cNvSpPr txBox="1"/>
      </xdr:nvSpPr>
      <xdr:spPr>
        <a:xfrm>
          <a:off x="12623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1" name="テキスト ボックス 33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2" name="テキスト ボックス 33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3" name="テキスト ボックス 33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4" name="テキスト ボックス 33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5" name="テキスト ボックス 33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72390</xdr:rowOff>
    </xdr:from>
    <xdr:to>
      <xdr:col>82</xdr:col>
      <xdr:colOff>158750</xdr:colOff>
      <xdr:row>40</xdr:row>
      <xdr:rowOff>2540</xdr:rowOff>
    </xdr:to>
    <xdr:sp macro="" textlink="">
      <xdr:nvSpPr>
        <xdr:cNvPr id="336" name="楕円 335"/>
        <xdr:cNvSpPr/>
      </xdr:nvSpPr>
      <xdr:spPr>
        <a:xfrm>
          <a:off x="164592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44467</xdr:rowOff>
    </xdr:from>
    <xdr:ext cx="762000" cy="259045"/>
    <xdr:sp macro="" textlink="">
      <xdr:nvSpPr>
        <xdr:cNvPr id="337" name="補助費等該当値テキスト"/>
        <xdr:cNvSpPr txBox="1"/>
      </xdr:nvSpPr>
      <xdr:spPr>
        <a:xfrm>
          <a:off x="16598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7620</xdr:rowOff>
    </xdr:from>
    <xdr:to>
      <xdr:col>78</xdr:col>
      <xdr:colOff>120650</xdr:colOff>
      <xdr:row>40</xdr:row>
      <xdr:rowOff>109220</xdr:rowOff>
    </xdr:to>
    <xdr:sp macro="" textlink="">
      <xdr:nvSpPr>
        <xdr:cNvPr id="338" name="楕円 337"/>
        <xdr:cNvSpPr/>
      </xdr:nvSpPr>
      <xdr:spPr>
        <a:xfrm>
          <a:off x="15621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93997</xdr:rowOff>
    </xdr:from>
    <xdr:ext cx="736600" cy="259045"/>
    <xdr:sp macro="" textlink="">
      <xdr:nvSpPr>
        <xdr:cNvPr id="339" name="テキスト ボックス 338"/>
        <xdr:cNvSpPr txBox="1"/>
      </xdr:nvSpPr>
      <xdr:spPr>
        <a:xfrm>
          <a:off x="15290800" y="695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137160</xdr:rowOff>
    </xdr:from>
    <xdr:to>
      <xdr:col>74</xdr:col>
      <xdr:colOff>31750</xdr:colOff>
      <xdr:row>41</xdr:row>
      <xdr:rowOff>67310</xdr:rowOff>
    </xdr:to>
    <xdr:sp macro="" textlink="">
      <xdr:nvSpPr>
        <xdr:cNvPr id="340" name="楕円 339"/>
        <xdr:cNvSpPr/>
      </xdr:nvSpPr>
      <xdr:spPr>
        <a:xfrm>
          <a:off x="14732000" y="699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52087</xdr:rowOff>
    </xdr:from>
    <xdr:ext cx="762000" cy="259045"/>
    <xdr:sp macro="" textlink="">
      <xdr:nvSpPr>
        <xdr:cNvPr id="341" name="テキスト ボックス 340"/>
        <xdr:cNvSpPr txBox="1"/>
      </xdr:nvSpPr>
      <xdr:spPr>
        <a:xfrm>
          <a:off x="14401800" y="708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7620</xdr:rowOff>
    </xdr:from>
    <xdr:to>
      <xdr:col>69</xdr:col>
      <xdr:colOff>142875</xdr:colOff>
      <xdr:row>40</xdr:row>
      <xdr:rowOff>109220</xdr:rowOff>
    </xdr:to>
    <xdr:sp macro="" textlink="">
      <xdr:nvSpPr>
        <xdr:cNvPr id="342" name="楕円 341"/>
        <xdr:cNvSpPr/>
      </xdr:nvSpPr>
      <xdr:spPr>
        <a:xfrm>
          <a:off x="13843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93997</xdr:rowOff>
    </xdr:from>
    <xdr:ext cx="762000" cy="259045"/>
    <xdr:sp macro="" textlink="">
      <xdr:nvSpPr>
        <xdr:cNvPr id="343" name="テキスト ボックス 342"/>
        <xdr:cNvSpPr txBox="1"/>
      </xdr:nvSpPr>
      <xdr:spPr>
        <a:xfrm>
          <a:off x="13512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72390</xdr:rowOff>
    </xdr:from>
    <xdr:to>
      <xdr:col>65</xdr:col>
      <xdr:colOff>53975</xdr:colOff>
      <xdr:row>38</xdr:row>
      <xdr:rowOff>2540</xdr:rowOff>
    </xdr:to>
    <xdr:sp macro="" textlink="">
      <xdr:nvSpPr>
        <xdr:cNvPr id="344" name="楕円 343"/>
        <xdr:cNvSpPr/>
      </xdr:nvSpPr>
      <xdr:spPr>
        <a:xfrm>
          <a:off x="12954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158767</xdr:rowOff>
    </xdr:from>
    <xdr:ext cx="762000" cy="259045"/>
    <xdr:sp macro="" textlink="">
      <xdr:nvSpPr>
        <xdr:cNvPr id="345" name="テキスト ボックス 344"/>
        <xdr:cNvSpPr txBox="1"/>
      </xdr:nvSpPr>
      <xdr:spPr>
        <a:xfrm>
          <a:off x="12623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6" name="正方形/長方形 34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7" name="正方形/長方形 34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8" name="正方形/長方形 34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9" name="正方形/長方形 34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0" name="正方形/長方形 34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1" name="正方形/長方形 35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2" name="正方形/長方形 35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正方形/長方形 35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4" name="正方形/長方形 35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5" name="正方形/長方形 35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6" name="テキスト ボックス 35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rgbClr val="000000"/>
              </a:solidFill>
              <a:effectLst/>
              <a:latin typeface="+mn-lt"/>
              <a:ea typeface="+mn-ea"/>
              <a:cs typeface="+mn-cs"/>
            </a:rPr>
            <a:t>　</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類似団体内平均値</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と同水準での推移</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が続いている</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が、</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年度決算では、据置期間の終了による元利償還金</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（主に臨時財政対策債）</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が増加したことなどにより、前年度から</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1.1</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ポイント悪化</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した。</a:t>
          </a:r>
          <a:endParaRPr lang="ja-JP" altLang="ja-JP" sz="10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　今後は、野崎駅・四条畷駅周辺整備事業、北条まちづくり推進事業などの大型事業が控えていることから、公債費の増加が見込まれる。引き続き市債発行の抑制を行うとともに「市債を財源とする事業の必要性」や「市債発行以外の財源調達の可能性」を十分に検討し、公債費の抑制につなげていく。</a:t>
          </a:r>
          <a:endParaRPr lang="ja-JP" altLang="ja-JP" sz="10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7" name="テキスト ボックス 35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8" name="直線コネクタ 35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9" name="テキスト ボックス 35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60" name="直線コネクタ 35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1" name="テキスト ボックス 36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2" name="直線コネクタ 36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3" name="テキスト ボックス 36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4" name="直線コネクタ 36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5" name="テキスト ボックス 36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6" name="直線コネクタ 36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7" name="テキスト ボックス 36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21844</xdr:rowOff>
    </xdr:from>
    <xdr:to>
      <xdr:col>24</xdr:col>
      <xdr:colOff>25400</xdr:colOff>
      <xdr:row>79</xdr:row>
      <xdr:rowOff>120142</xdr:rowOff>
    </xdr:to>
    <xdr:cxnSp macro="">
      <xdr:nvCxnSpPr>
        <xdr:cNvPr id="370" name="直線コネクタ 369"/>
        <xdr:cNvCxnSpPr/>
      </xdr:nvCxnSpPr>
      <xdr:spPr>
        <a:xfrm flipV="1">
          <a:off x="4826000" y="1270914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92219</xdr:rowOff>
    </xdr:from>
    <xdr:ext cx="762000" cy="259045"/>
    <xdr:sp macro="" textlink="">
      <xdr:nvSpPr>
        <xdr:cNvPr id="371" name="公債費最小値テキスト"/>
        <xdr:cNvSpPr txBox="1"/>
      </xdr:nvSpPr>
      <xdr:spPr>
        <a:xfrm>
          <a:off x="4914900" y="1363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120142</xdr:rowOff>
    </xdr:from>
    <xdr:to>
      <xdr:col>24</xdr:col>
      <xdr:colOff>114300</xdr:colOff>
      <xdr:row>79</xdr:row>
      <xdr:rowOff>120142</xdr:rowOff>
    </xdr:to>
    <xdr:cxnSp macro="">
      <xdr:nvCxnSpPr>
        <xdr:cNvPr id="372" name="直線コネクタ 371"/>
        <xdr:cNvCxnSpPr/>
      </xdr:nvCxnSpPr>
      <xdr:spPr>
        <a:xfrm>
          <a:off x="4737100" y="1366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108221</xdr:rowOff>
    </xdr:from>
    <xdr:ext cx="762000" cy="259045"/>
    <xdr:sp macro="" textlink="">
      <xdr:nvSpPr>
        <xdr:cNvPr id="373" name="公債費最大値テキスト"/>
        <xdr:cNvSpPr txBox="1"/>
      </xdr:nvSpPr>
      <xdr:spPr>
        <a:xfrm>
          <a:off x="4914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21844</xdr:rowOff>
    </xdr:from>
    <xdr:to>
      <xdr:col>24</xdr:col>
      <xdr:colOff>114300</xdr:colOff>
      <xdr:row>74</xdr:row>
      <xdr:rowOff>21844</xdr:rowOff>
    </xdr:to>
    <xdr:cxnSp macro="">
      <xdr:nvCxnSpPr>
        <xdr:cNvPr id="374" name="直線コネクタ 373"/>
        <xdr:cNvCxnSpPr/>
      </xdr:nvCxnSpPr>
      <xdr:spPr>
        <a:xfrm>
          <a:off x="4737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33274</xdr:rowOff>
    </xdr:from>
    <xdr:to>
      <xdr:col>24</xdr:col>
      <xdr:colOff>25400</xdr:colOff>
      <xdr:row>77</xdr:row>
      <xdr:rowOff>83565</xdr:rowOff>
    </xdr:to>
    <xdr:cxnSp macro="">
      <xdr:nvCxnSpPr>
        <xdr:cNvPr id="375" name="直線コネクタ 374"/>
        <xdr:cNvCxnSpPr/>
      </xdr:nvCxnSpPr>
      <xdr:spPr>
        <a:xfrm>
          <a:off x="3987800" y="13234924"/>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76"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7" name="フローチャート: 判断 376"/>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33274</xdr:rowOff>
    </xdr:from>
    <xdr:to>
      <xdr:col>19</xdr:col>
      <xdr:colOff>187325</xdr:colOff>
      <xdr:row>77</xdr:row>
      <xdr:rowOff>129287</xdr:rowOff>
    </xdr:to>
    <xdr:cxnSp macro="">
      <xdr:nvCxnSpPr>
        <xdr:cNvPr id="378" name="直線コネクタ 377"/>
        <xdr:cNvCxnSpPr/>
      </xdr:nvCxnSpPr>
      <xdr:spPr>
        <a:xfrm flipV="1">
          <a:off x="3098800" y="13234924"/>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28194</xdr:rowOff>
    </xdr:from>
    <xdr:to>
      <xdr:col>20</xdr:col>
      <xdr:colOff>38100</xdr:colOff>
      <xdr:row>77</xdr:row>
      <xdr:rowOff>129794</xdr:rowOff>
    </xdr:to>
    <xdr:sp macro="" textlink="">
      <xdr:nvSpPr>
        <xdr:cNvPr id="379" name="フローチャート: 判断 378"/>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114571</xdr:rowOff>
    </xdr:from>
    <xdr:ext cx="736600" cy="259045"/>
    <xdr:sp macro="" textlink="">
      <xdr:nvSpPr>
        <xdr:cNvPr id="380" name="テキスト ボックス 379"/>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65278</xdr:rowOff>
    </xdr:from>
    <xdr:to>
      <xdr:col>15</xdr:col>
      <xdr:colOff>98425</xdr:colOff>
      <xdr:row>77</xdr:row>
      <xdr:rowOff>129287</xdr:rowOff>
    </xdr:to>
    <xdr:cxnSp macro="">
      <xdr:nvCxnSpPr>
        <xdr:cNvPr id="381" name="直線コネクタ 380"/>
        <xdr:cNvCxnSpPr/>
      </xdr:nvCxnSpPr>
      <xdr:spPr>
        <a:xfrm>
          <a:off x="2209800" y="13266928"/>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2" name="フローチャート: 判断 381"/>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83" name="テキスト ボックス 382"/>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65278</xdr:rowOff>
    </xdr:from>
    <xdr:to>
      <xdr:col>11</xdr:col>
      <xdr:colOff>9525</xdr:colOff>
      <xdr:row>77</xdr:row>
      <xdr:rowOff>106426</xdr:rowOff>
    </xdr:to>
    <xdr:cxnSp macro="">
      <xdr:nvCxnSpPr>
        <xdr:cNvPr id="384" name="直線コネクタ 383"/>
        <xdr:cNvCxnSpPr/>
      </xdr:nvCxnSpPr>
      <xdr:spPr>
        <a:xfrm flipV="1">
          <a:off x="1320800" y="132669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5" name="フローチャート: 判断 384"/>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86" name="テキスト ボックス 385"/>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87" name="フローチャート: 判断 386"/>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388" name="テキスト ボックス 387"/>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94" name="楕円 393"/>
        <xdr:cNvSpPr/>
      </xdr:nvSpPr>
      <xdr:spPr>
        <a:xfrm>
          <a:off x="4775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4842</xdr:rowOff>
    </xdr:from>
    <xdr:ext cx="762000" cy="259045"/>
    <xdr:sp macro="" textlink="">
      <xdr:nvSpPr>
        <xdr:cNvPr id="395" name="公債費該当値テキスト"/>
        <xdr:cNvSpPr txBox="1"/>
      </xdr:nvSpPr>
      <xdr:spPr>
        <a:xfrm>
          <a:off x="49149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153924</xdr:rowOff>
    </xdr:from>
    <xdr:to>
      <xdr:col>20</xdr:col>
      <xdr:colOff>38100</xdr:colOff>
      <xdr:row>77</xdr:row>
      <xdr:rowOff>84074</xdr:rowOff>
    </xdr:to>
    <xdr:sp macro="" textlink="">
      <xdr:nvSpPr>
        <xdr:cNvPr id="396" name="楕円 395"/>
        <xdr:cNvSpPr/>
      </xdr:nvSpPr>
      <xdr:spPr>
        <a:xfrm>
          <a:off x="3937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94251</xdr:rowOff>
    </xdr:from>
    <xdr:ext cx="736600" cy="259045"/>
    <xdr:sp macro="" textlink="">
      <xdr:nvSpPr>
        <xdr:cNvPr id="397" name="テキスト ボックス 396"/>
        <xdr:cNvSpPr txBox="1"/>
      </xdr:nvSpPr>
      <xdr:spPr>
        <a:xfrm>
          <a:off x="3606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78487</xdr:rowOff>
    </xdr:from>
    <xdr:to>
      <xdr:col>15</xdr:col>
      <xdr:colOff>149225</xdr:colOff>
      <xdr:row>78</xdr:row>
      <xdr:rowOff>8637</xdr:rowOff>
    </xdr:to>
    <xdr:sp macro="" textlink="">
      <xdr:nvSpPr>
        <xdr:cNvPr id="398" name="楕円 397"/>
        <xdr:cNvSpPr/>
      </xdr:nvSpPr>
      <xdr:spPr>
        <a:xfrm>
          <a:off x="3048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164864</xdr:rowOff>
    </xdr:from>
    <xdr:ext cx="762000" cy="259045"/>
    <xdr:sp macro="" textlink="">
      <xdr:nvSpPr>
        <xdr:cNvPr id="399" name="テキスト ボックス 398"/>
        <xdr:cNvSpPr txBox="1"/>
      </xdr:nvSpPr>
      <xdr:spPr>
        <a:xfrm>
          <a:off x="2717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14478</xdr:rowOff>
    </xdr:from>
    <xdr:to>
      <xdr:col>11</xdr:col>
      <xdr:colOff>60325</xdr:colOff>
      <xdr:row>77</xdr:row>
      <xdr:rowOff>116078</xdr:rowOff>
    </xdr:to>
    <xdr:sp macro="" textlink="">
      <xdr:nvSpPr>
        <xdr:cNvPr id="400" name="楕円 399"/>
        <xdr:cNvSpPr/>
      </xdr:nvSpPr>
      <xdr:spPr>
        <a:xfrm>
          <a:off x="2159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126255</xdr:rowOff>
    </xdr:from>
    <xdr:ext cx="762000" cy="259045"/>
    <xdr:sp macro="" textlink="">
      <xdr:nvSpPr>
        <xdr:cNvPr id="401" name="テキスト ボックス 400"/>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402" name="楕円 401"/>
        <xdr:cNvSpPr/>
      </xdr:nvSpPr>
      <xdr:spPr>
        <a:xfrm>
          <a:off x="1270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167403</xdr:rowOff>
    </xdr:from>
    <xdr:ext cx="762000" cy="259045"/>
    <xdr:sp macro="" textlink="">
      <xdr:nvSpPr>
        <xdr:cNvPr id="403" name="テキスト ボックス 402"/>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　公債費以外の経常収支比率が類似団体内平均値と比較して高い要因は、主として扶助費・物件費・補助費等が高いことにある。</a:t>
          </a:r>
          <a:endParaRPr lang="ja-JP" altLang="ja-JP" sz="10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　行政経営改革指針に沿って、人口流入や企業誘致に取り組むことで、安定的な財源を確保するとともに、ビルドアンドスクラップの徹底による歳出の抑制に努めることにより、改善を図っていく。</a:t>
          </a:r>
          <a:endParaRPr lang="ja-JP" altLang="ja-JP" sz="10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72137</xdr:rowOff>
    </xdr:to>
    <xdr:cxnSp macro="">
      <xdr:nvCxnSpPr>
        <xdr:cNvPr id="429" name="直線コネクタ 428"/>
        <xdr:cNvCxnSpPr/>
      </xdr:nvCxnSpPr>
      <xdr:spPr>
        <a:xfrm flipV="1">
          <a:off x="16510000" y="12873736"/>
          <a:ext cx="0" cy="91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30" name="公債費以外最小値テキスト"/>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31" name="直線コネクタ 430"/>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32" name="公債費以外最大値テキスト"/>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33" name="直線コネクタ 432"/>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83565</xdr:rowOff>
    </xdr:from>
    <xdr:to>
      <xdr:col>82</xdr:col>
      <xdr:colOff>107950</xdr:colOff>
      <xdr:row>79</xdr:row>
      <xdr:rowOff>165863</xdr:rowOff>
    </xdr:to>
    <xdr:cxnSp macro="">
      <xdr:nvCxnSpPr>
        <xdr:cNvPr id="434" name="直線コネクタ 433"/>
        <xdr:cNvCxnSpPr/>
      </xdr:nvCxnSpPr>
      <xdr:spPr>
        <a:xfrm flipV="1">
          <a:off x="15671800" y="13628115"/>
          <a:ext cx="8382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26433</xdr:rowOff>
    </xdr:from>
    <xdr:ext cx="762000" cy="259045"/>
    <xdr:sp macro="" textlink="">
      <xdr:nvSpPr>
        <xdr:cNvPr id="435" name="公債費以外平均値テキスト"/>
        <xdr:cNvSpPr txBox="1"/>
      </xdr:nvSpPr>
      <xdr:spPr>
        <a:xfrm>
          <a:off x="16598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36" name="フローチャート: 判断 435"/>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165863</xdr:rowOff>
    </xdr:from>
    <xdr:to>
      <xdr:col>78</xdr:col>
      <xdr:colOff>69850</xdr:colOff>
      <xdr:row>80</xdr:row>
      <xdr:rowOff>49276</xdr:rowOff>
    </xdr:to>
    <xdr:cxnSp macro="">
      <xdr:nvCxnSpPr>
        <xdr:cNvPr id="437" name="直線コネクタ 436"/>
        <xdr:cNvCxnSpPr/>
      </xdr:nvCxnSpPr>
      <xdr:spPr>
        <a:xfrm flipV="1">
          <a:off x="14782800" y="13710413"/>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8" name="フローチャート: 判断 437"/>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39" name="テキスト ボックス 438"/>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122428</xdr:rowOff>
    </xdr:from>
    <xdr:to>
      <xdr:col>73</xdr:col>
      <xdr:colOff>180975</xdr:colOff>
      <xdr:row>80</xdr:row>
      <xdr:rowOff>49276</xdr:rowOff>
    </xdr:to>
    <xdr:cxnSp macro="">
      <xdr:nvCxnSpPr>
        <xdr:cNvPr id="440" name="直線コネクタ 439"/>
        <xdr:cNvCxnSpPr/>
      </xdr:nvCxnSpPr>
      <xdr:spPr>
        <a:xfrm>
          <a:off x="13893800" y="13495528"/>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41" name="フローチャート: 判断 440"/>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42" name="テキスト ボックス 441"/>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122428</xdr:rowOff>
    </xdr:from>
    <xdr:to>
      <xdr:col>69</xdr:col>
      <xdr:colOff>92075</xdr:colOff>
      <xdr:row>78</xdr:row>
      <xdr:rowOff>154432</xdr:rowOff>
    </xdr:to>
    <xdr:cxnSp macro="">
      <xdr:nvCxnSpPr>
        <xdr:cNvPr id="443" name="直線コネクタ 442"/>
        <xdr:cNvCxnSpPr/>
      </xdr:nvCxnSpPr>
      <xdr:spPr>
        <a:xfrm flipV="1">
          <a:off x="13004800" y="134955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4" name="フローチャート: 判断 443"/>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45" name="テキスト ボックス 444"/>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46" name="フローチャート: 判断 445"/>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94251</xdr:rowOff>
    </xdr:from>
    <xdr:ext cx="762000" cy="259045"/>
    <xdr:sp macro="" textlink="">
      <xdr:nvSpPr>
        <xdr:cNvPr id="447" name="テキスト ボックス 446"/>
        <xdr:cNvSpPr txBox="1"/>
      </xdr:nvSpPr>
      <xdr:spPr>
        <a:xfrm>
          <a:off x="12623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32765</xdr:rowOff>
    </xdr:from>
    <xdr:to>
      <xdr:col>82</xdr:col>
      <xdr:colOff>158750</xdr:colOff>
      <xdr:row>79</xdr:row>
      <xdr:rowOff>134365</xdr:rowOff>
    </xdr:to>
    <xdr:sp macro="" textlink="">
      <xdr:nvSpPr>
        <xdr:cNvPr id="453" name="楕円 452"/>
        <xdr:cNvSpPr/>
      </xdr:nvSpPr>
      <xdr:spPr>
        <a:xfrm>
          <a:off x="164592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4842</xdr:rowOff>
    </xdr:from>
    <xdr:ext cx="762000" cy="259045"/>
    <xdr:sp macro="" textlink="">
      <xdr:nvSpPr>
        <xdr:cNvPr id="454" name="公債費以外該当値テキスト"/>
        <xdr:cNvSpPr txBox="1"/>
      </xdr:nvSpPr>
      <xdr:spPr>
        <a:xfrm>
          <a:off x="165989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115063</xdr:rowOff>
    </xdr:from>
    <xdr:to>
      <xdr:col>78</xdr:col>
      <xdr:colOff>120650</xdr:colOff>
      <xdr:row>80</xdr:row>
      <xdr:rowOff>45213</xdr:rowOff>
    </xdr:to>
    <xdr:sp macro="" textlink="">
      <xdr:nvSpPr>
        <xdr:cNvPr id="455" name="楕円 454"/>
        <xdr:cNvSpPr/>
      </xdr:nvSpPr>
      <xdr:spPr>
        <a:xfrm>
          <a:off x="15621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29990</xdr:rowOff>
    </xdr:from>
    <xdr:ext cx="736600" cy="259045"/>
    <xdr:sp macro="" textlink="">
      <xdr:nvSpPr>
        <xdr:cNvPr id="456" name="テキスト ボックス 455"/>
        <xdr:cNvSpPr txBox="1"/>
      </xdr:nvSpPr>
      <xdr:spPr>
        <a:xfrm>
          <a:off x="15290800" y="13745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169926</xdr:rowOff>
    </xdr:from>
    <xdr:to>
      <xdr:col>74</xdr:col>
      <xdr:colOff>31750</xdr:colOff>
      <xdr:row>80</xdr:row>
      <xdr:rowOff>100076</xdr:rowOff>
    </xdr:to>
    <xdr:sp macro="" textlink="">
      <xdr:nvSpPr>
        <xdr:cNvPr id="457" name="楕円 456"/>
        <xdr:cNvSpPr/>
      </xdr:nvSpPr>
      <xdr:spPr>
        <a:xfrm>
          <a:off x="14732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84853</xdr:rowOff>
    </xdr:from>
    <xdr:ext cx="762000" cy="259045"/>
    <xdr:sp macro="" textlink="">
      <xdr:nvSpPr>
        <xdr:cNvPr id="458" name="テキスト ボックス 457"/>
        <xdr:cNvSpPr txBox="1"/>
      </xdr:nvSpPr>
      <xdr:spPr>
        <a:xfrm>
          <a:off x="14401800" y="1380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71628</xdr:rowOff>
    </xdr:from>
    <xdr:to>
      <xdr:col>69</xdr:col>
      <xdr:colOff>142875</xdr:colOff>
      <xdr:row>79</xdr:row>
      <xdr:rowOff>1778</xdr:rowOff>
    </xdr:to>
    <xdr:sp macro="" textlink="">
      <xdr:nvSpPr>
        <xdr:cNvPr id="459" name="楕円 458"/>
        <xdr:cNvSpPr/>
      </xdr:nvSpPr>
      <xdr:spPr>
        <a:xfrm>
          <a:off x="13843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158005</xdr:rowOff>
    </xdr:from>
    <xdr:ext cx="762000" cy="259045"/>
    <xdr:sp macro="" textlink="">
      <xdr:nvSpPr>
        <xdr:cNvPr id="460" name="テキスト ボックス 459"/>
        <xdr:cNvSpPr txBox="1"/>
      </xdr:nvSpPr>
      <xdr:spPr>
        <a:xfrm>
          <a:off x="13512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103632</xdr:rowOff>
    </xdr:from>
    <xdr:to>
      <xdr:col>65</xdr:col>
      <xdr:colOff>53975</xdr:colOff>
      <xdr:row>79</xdr:row>
      <xdr:rowOff>33782</xdr:rowOff>
    </xdr:to>
    <xdr:sp macro="" textlink="">
      <xdr:nvSpPr>
        <xdr:cNvPr id="461" name="楕円 460"/>
        <xdr:cNvSpPr/>
      </xdr:nvSpPr>
      <xdr:spPr>
        <a:xfrm>
          <a:off x="12954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18559</xdr:rowOff>
    </xdr:from>
    <xdr:ext cx="762000" cy="259045"/>
    <xdr:sp macro="" textlink="">
      <xdr:nvSpPr>
        <xdr:cNvPr id="462" name="テキスト ボックス 461"/>
        <xdr:cNvSpPr txBox="1"/>
      </xdr:nvSpPr>
      <xdr:spPr>
        <a:xfrm>
          <a:off x="12623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大阪府大東市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103416</xdr:rowOff>
    </xdr:from>
    <xdr:to>
      <xdr:col>29</xdr:col>
      <xdr:colOff>127000</xdr:colOff>
      <xdr:row>19</xdr:row>
      <xdr:rowOff>71145</xdr:rowOff>
    </xdr:to>
    <xdr:cxnSp macro="">
      <xdr:nvCxnSpPr>
        <xdr:cNvPr id="45" name="直線コネクタ 44"/>
        <xdr:cNvCxnSpPr/>
      </xdr:nvCxnSpPr>
      <xdr:spPr bwMode="auto">
        <a:xfrm flipV="1">
          <a:off x="5651500" y="2208441"/>
          <a:ext cx="0" cy="1167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43222</xdr:rowOff>
    </xdr:from>
    <xdr:ext cx="762000" cy="259045"/>
    <xdr:sp macro="" textlink="">
      <xdr:nvSpPr>
        <xdr:cNvPr id="46" name="人口1人当たり決算額の推移最小値テキスト130"/>
        <xdr:cNvSpPr txBox="1"/>
      </xdr:nvSpPr>
      <xdr:spPr>
        <a:xfrm>
          <a:off x="5740400" y="334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71145</xdr:rowOff>
    </xdr:from>
    <xdr:to>
      <xdr:col>30</xdr:col>
      <xdr:colOff>25400</xdr:colOff>
      <xdr:row>19</xdr:row>
      <xdr:rowOff>71145</xdr:rowOff>
    </xdr:to>
    <xdr:cxnSp macro="">
      <xdr:nvCxnSpPr>
        <xdr:cNvPr id="47" name="直線コネクタ 46"/>
        <xdr:cNvCxnSpPr/>
      </xdr:nvCxnSpPr>
      <xdr:spPr bwMode="auto">
        <a:xfrm>
          <a:off x="5562600" y="33763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18343</xdr:rowOff>
    </xdr:from>
    <xdr:ext cx="762000" cy="259045"/>
    <xdr:sp macro="" textlink="">
      <xdr:nvSpPr>
        <xdr:cNvPr id="48" name="人口1人当たり決算額の推移最大値テキスト130"/>
        <xdr:cNvSpPr txBox="1"/>
      </xdr:nvSpPr>
      <xdr:spPr>
        <a:xfrm>
          <a:off x="5740400" y="195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110,738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103416</xdr:rowOff>
    </xdr:from>
    <xdr:to>
      <xdr:col>30</xdr:col>
      <xdr:colOff>25400</xdr:colOff>
      <xdr:row>12</xdr:row>
      <xdr:rowOff>103416</xdr:rowOff>
    </xdr:to>
    <xdr:cxnSp macro="">
      <xdr:nvCxnSpPr>
        <xdr:cNvPr id="49" name="直線コネクタ 48"/>
        <xdr:cNvCxnSpPr/>
      </xdr:nvCxnSpPr>
      <xdr:spPr bwMode="auto">
        <a:xfrm>
          <a:off x="5562600" y="2208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107855</xdr:rowOff>
    </xdr:from>
    <xdr:to>
      <xdr:col>29</xdr:col>
      <xdr:colOff>127000</xdr:colOff>
      <xdr:row>18</xdr:row>
      <xdr:rowOff>120656</xdr:rowOff>
    </xdr:to>
    <xdr:cxnSp macro="">
      <xdr:nvCxnSpPr>
        <xdr:cNvPr id="50" name="直線コネクタ 49"/>
        <xdr:cNvCxnSpPr/>
      </xdr:nvCxnSpPr>
      <xdr:spPr bwMode="auto">
        <a:xfrm flipV="1">
          <a:off x="5003800" y="3241580"/>
          <a:ext cx="647700" cy="12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69467</xdr:rowOff>
    </xdr:from>
    <xdr:ext cx="762000" cy="259045"/>
    <xdr:sp macro="" textlink="">
      <xdr:nvSpPr>
        <xdr:cNvPr id="51" name="人口1人当たり決算額の推移平均値テキスト130"/>
        <xdr:cNvSpPr txBox="1"/>
      </xdr:nvSpPr>
      <xdr:spPr>
        <a:xfrm>
          <a:off x="5740400" y="2860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52940</xdr:rowOff>
    </xdr:from>
    <xdr:to>
      <xdr:col>29</xdr:col>
      <xdr:colOff>177800</xdr:colOff>
      <xdr:row>17</xdr:row>
      <xdr:rowOff>154540</xdr:rowOff>
    </xdr:to>
    <xdr:sp macro="" textlink="">
      <xdr:nvSpPr>
        <xdr:cNvPr id="52" name="フローチャート: 判断 51"/>
        <xdr:cNvSpPr/>
      </xdr:nvSpPr>
      <xdr:spPr bwMode="auto">
        <a:xfrm>
          <a:off x="56007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120656</xdr:rowOff>
    </xdr:from>
    <xdr:to>
      <xdr:col>26</xdr:col>
      <xdr:colOff>50800</xdr:colOff>
      <xdr:row>18</xdr:row>
      <xdr:rowOff>133877</xdr:rowOff>
    </xdr:to>
    <xdr:cxnSp macro="">
      <xdr:nvCxnSpPr>
        <xdr:cNvPr id="53" name="直線コネクタ 52"/>
        <xdr:cNvCxnSpPr/>
      </xdr:nvCxnSpPr>
      <xdr:spPr bwMode="auto">
        <a:xfrm flipV="1">
          <a:off x="4305300" y="3254381"/>
          <a:ext cx="698500" cy="13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55988</xdr:rowOff>
    </xdr:from>
    <xdr:to>
      <xdr:col>26</xdr:col>
      <xdr:colOff>101600</xdr:colOff>
      <xdr:row>17</xdr:row>
      <xdr:rowOff>157588</xdr:rowOff>
    </xdr:to>
    <xdr:sp macro="" textlink="">
      <xdr:nvSpPr>
        <xdr:cNvPr id="54" name="フローチャート: 判断 53"/>
        <xdr:cNvSpPr/>
      </xdr:nvSpPr>
      <xdr:spPr bwMode="auto">
        <a:xfrm>
          <a:off x="4953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167765</xdr:rowOff>
    </xdr:from>
    <xdr:ext cx="736600" cy="259045"/>
    <xdr:sp macro="" textlink="">
      <xdr:nvSpPr>
        <xdr:cNvPr id="55" name="テキスト ボックス 54"/>
        <xdr:cNvSpPr txBox="1"/>
      </xdr:nvSpPr>
      <xdr:spPr>
        <a:xfrm>
          <a:off x="4622800" y="2787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133877</xdr:rowOff>
    </xdr:from>
    <xdr:to>
      <xdr:col>22</xdr:col>
      <xdr:colOff>114300</xdr:colOff>
      <xdr:row>18</xdr:row>
      <xdr:rowOff>161023</xdr:rowOff>
    </xdr:to>
    <xdr:cxnSp macro="">
      <xdr:nvCxnSpPr>
        <xdr:cNvPr id="56" name="直線コネクタ 55"/>
        <xdr:cNvCxnSpPr/>
      </xdr:nvCxnSpPr>
      <xdr:spPr bwMode="auto">
        <a:xfrm flipV="1">
          <a:off x="3606800" y="3267602"/>
          <a:ext cx="698500" cy="27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42672</xdr:rowOff>
    </xdr:from>
    <xdr:to>
      <xdr:col>22</xdr:col>
      <xdr:colOff>165100</xdr:colOff>
      <xdr:row>17</xdr:row>
      <xdr:rowOff>144272</xdr:rowOff>
    </xdr:to>
    <xdr:sp macro="" textlink="">
      <xdr:nvSpPr>
        <xdr:cNvPr id="57" name="フローチャート: 判断 56"/>
        <xdr:cNvSpPr/>
      </xdr:nvSpPr>
      <xdr:spPr bwMode="auto">
        <a:xfrm>
          <a:off x="4254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154449</xdr:rowOff>
    </xdr:from>
    <xdr:ext cx="762000" cy="259045"/>
    <xdr:sp macro="" textlink="">
      <xdr:nvSpPr>
        <xdr:cNvPr id="58" name="テキスト ボックス 57"/>
        <xdr:cNvSpPr txBox="1"/>
      </xdr:nvSpPr>
      <xdr:spPr>
        <a:xfrm>
          <a:off x="39243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161023</xdr:rowOff>
    </xdr:from>
    <xdr:to>
      <xdr:col>18</xdr:col>
      <xdr:colOff>177800</xdr:colOff>
      <xdr:row>19</xdr:row>
      <xdr:rowOff>17539</xdr:rowOff>
    </xdr:to>
    <xdr:cxnSp macro="">
      <xdr:nvCxnSpPr>
        <xdr:cNvPr id="59" name="直線コネクタ 58"/>
        <xdr:cNvCxnSpPr/>
      </xdr:nvCxnSpPr>
      <xdr:spPr bwMode="auto">
        <a:xfrm flipV="1">
          <a:off x="2908300" y="3294748"/>
          <a:ext cx="698500" cy="27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64503</xdr:rowOff>
    </xdr:from>
    <xdr:to>
      <xdr:col>19</xdr:col>
      <xdr:colOff>38100</xdr:colOff>
      <xdr:row>17</xdr:row>
      <xdr:rowOff>166103</xdr:rowOff>
    </xdr:to>
    <xdr:sp macro="" textlink="">
      <xdr:nvSpPr>
        <xdr:cNvPr id="60" name="フローチャート: 判断 59"/>
        <xdr:cNvSpPr/>
      </xdr:nvSpPr>
      <xdr:spPr bwMode="auto">
        <a:xfrm>
          <a:off x="35560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4830</xdr:rowOff>
    </xdr:from>
    <xdr:ext cx="762000" cy="259045"/>
    <xdr:sp macro="" textlink="">
      <xdr:nvSpPr>
        <xdr:cNvPr id="61" name="テキスト ボックス 60"/>
        <xdr:cNvSpPr txBox="1"/>
      </xdr:nvSpPr>
      <xdr:spPr>
        <a:xfrm>
          <a:off x="3225800" y="279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63684</xdr:rowOff>
    </xdr:from>
    <xdr:to>
      <xdr:col>15</xdr:col>
      <xdr:colOff>101600</xdr:colOff>
      <xdr:row>17</xdr:row>
      <xdr:rowOff>165284</xdr:rowOff>
    </xdr:to>
    <xdr:sp macro="" textlink="">
      <xdr:nvSpPr>
        <xdr:cNvPr id="62" name="フローチャート: 判断 61"/>
        <xdr:cNvSpPr/>
      </xdr:nvSpPr>
      <xdr:spPr bwMode="auto">
        <a:xfrm>
          <a:off x="28575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4011</xdr:rowOff>
    </xdr:from>
    <xdr:ext cx="762000" cy="259045"/>
    <xdr:sp macro="" textlink="">
      <xdr:nvSpPr>
        <xdr:cNvPr id="63" name="テキスト ボックス 62"/>
        <xdr:cNvSpPr txBox="1"/>
      </xdr:nvSpPr>
      <xdr:spPr>
        <a:xfrm>
          <a:off x="2527300" y="2794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57055</xdr:rowOff>
    </xdr:from>
    <xdr:to>
      <xdr:col>29</xdr:col>
      <xdr:colOff>177800</xdr:colOff>
      <xdr:row>18</xdr:row>
      <xdr:rowOff>158655</xdr:rowOff>
    </xdr:to>
    <xdr:sp macro="" textlink="">
      <xdr:nvSpPr>
        <xdr:cNvPr id="69" name="楕円 68"/>
        <xdr:cNvSpPr/>
      </xdr:nvSpPr>
      <xdr:spPr bwMode="auto">
        <a:xfrm>
          <a:off x="5600700" y="3190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29132</xdr:rowOff>
    </xdr:from>
    <xdr:ext cx="762000" cy="259045"/>
    <xdr:sp macro="" textlink="">
      <xdr:nvSpPr>
        <xdr:cNvPr id="70" name="人口1人当たり決算額の推移該当値テキスト130"/>
        <xdr:cNvSpPr txBox="1"/>
      </xdr:nvSpPr>
      <xdr:spPr>
        <a:xfrm>
          <a:off x="5740400" y="31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56,505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69856</xdr:rowOff>
    </xdr:from>
    <xdr:to>
      <xdr:col>26</xdr:col>
      <xdr:colOff>101600</xdr:colOff>
      <xdr:row>19</xdr:row>
      <xdr:rowOff>6</xdr:rowOff>
    </xdr:to>
    <xdr:sp macro="" textlink="">
      <xdr:nvSpPr>
        <xdr:cNvPr id="71" name="楕円 70"/>
        <xdr:cNvSpPr/>
      </xdr:nvSpPr>
      <xdr:spPr bwMode="auto">
        <a:xfrm>
          <a:off x="4953000" y="3203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156233</xdr:rowOff>
    </xdr:from>
    <xdr:ext cx="736600" cy="259045"/>
    <xdr:sp macro="" textlink="">
      <xdr:nvSpPr>
        <xdr:cNvPr id="72" name="テキスト ボックス 71"/>
        <xdr:cNvSpPr txBox="1"/>
      </xdr:nvSpPr>
      <xdr:spPr>
        <a:xfrm>
          <a:off x="4622800" y="3289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83077</xdr:rowOff>
    </xdr:from>
    <xdr:to>
      <xdr:col>22</xdr:col>
      <xdr:colOff>165100</xdr:colOff>
      <xdr:row>19</xdr:row>
      <xdr:rowOff>13227</xdr:rowOff>
    </xdr:to>
    <xdr:sp macro="" textlink="">
      <xdr:nvSpPr>
        <xdr:cNvPr id="73" name="楕円 72"/>
        <xdr:cNvSpPr/>
      </xdr:nvSpPr>
      <xdr:spPr bwMode="auto">
        <a:xfrm>
          <a:off x="4254500" y="3216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169454</xdr:rowOff>
    </xdr:from>
    <xdr:ext cx="762000" cy="259045"/>
    <xdr:sp macro="" textlink="">
      <xdr:nvSpPr>
        <xdr:cNvPr id="74" name="テキスト ボックス 73"/>
        <xdr:cNvSpPr txBox="1"/>
      </xdr:nvSpPr>
      <xdr:spPr>
        <a:xfrm>
          <a:off x="3924300" y="3303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110223</xdr:rowOff>
    </xdr:from>
    <xdr:to>
      <xdr:col>19</xdr:col>
      <xdr:colOff>38100</xdr:colOff>
      <xdr:row>19</xdr:row>
      <xdr:rowOff>40374</xdr:rowOff>
    </xdr:to>
    <xdr:sp macro="" textlink="">
      <xdr:nvSpPr>
        <xdr:cNvPr id="75" name="楕円 74"/>
        <xdr:cNvSpPr/>
      </xdr:nvSpPr>
      <xdr:spPr bwMode="auto">
        <a:xfrm>
          <a:off x="3556000" y="324394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25150</xdr:rowOff>
    </xdr:from>
    <xdr:ext cx="762000" cy="259045"/>
    <xdr:sp macro="" textlink="">
      <xdr:nvSpPr>
        <xdr:cNvPr id="76" name="テキスト ボックス 75"/>
        <xdr:cNvSpPr txBox="1"/>
      </xdr:nvSpPr>
      <xdr:spPr>
        <a:xfrm>
          <a:off x="3225800" y="333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138189</xdr:rowOff>
    </xdr:from>
    <xdr:to>
      <xdr:col>15</xdr:col>
      <xdr:colOff>101600</xdr:colOff>
      <xdr:row>19</xdr:row>
      <xdr:rowOff>68339</xdr:rowOff>
    </xdr:to>
    <xdr:sp macro="" textlink="">
      <xdr:nvSpPr>
        <xdr:cNvPr id="77" name="楕円 76"/>
        <xdr:cNvSpPr/>
      </xdr:nvSpPr>
      <xdr:spPr bwMode="auto">
        <a:xfrm>
          <a:off x="2857500" y="3271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53116</xdr:rowOff>
    </xdr:from>
    <xdr:ext cx="762000" cy="259045"/>
    <xdr:sp macro="" textlink="">
      <xdr:nvSpPr>
        <xdr:cNvPr id="78" name="テキスト ボックス 77"/>
        <xdr:cNvSpPr txBox="1"/>
      </xdr:nvSpPr>
      <xdr:spPr>
        <a:xfrm>
          <a:off x="2527300" y="33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52,246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164262</xdr:rowOff>
    </xdr:from>
    <xdr:to>
      <xdr:col>29</xdr:col>
      <xdr:colOff>127000</xdr:colOff>
      <xdr:row>37</xdr:row>
      <xdr:rowOff>342112</xdr:rowOff>
    </xdr:to>
    <xdr:cxnSp macro="">
      <xdr:nvCxnSpPr>
        <xdr:cNvPr id="106" name="直線コネクタ 105"/>
        <xdr:cNvCxnSpPr/>
      </xdr:nvCxnSpPr>
      <xdr:spPr bwMode="auto">
        <a:xfrm flipV="1">
          <a:off x="5651500" y="6088812"/>
          <a:ext cx="0" cy="13780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314189</xdr:rowOff>
    </xdr:from>
    <xdr:ext cx="762000" cy="259045"/>
    <xdr:sp macro="" textlink="">
      <xdr:nvSpPr>
        <xdr:cNvPr id="107" name="人口1人当たり決算額の推移最小値テキスト445"/>
        <xdr:cNvSpPr txBox="1"/>
      </xdr:nvSpPr>
      <xdr:spPr>
        <a:xfrm>
          <a:off x="5740400" y="74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342112</xdr:rowOff>
    </xdr:from>
    <xdr:to>
      <xdr:col>30</xdr:col>
      <xdr:colOff>25400</xdr:colOff>
      <xdr:row>37</xdr:row>
      <xdr:rowOff>342112</xdr:rowOff>
    </xdr:to>
    <xdr:cxnSp macro="">
      <xdr:nvCxnSpPr>
        <xdr:cNvPr id="108" name="直線コネクタ 107"/>
        <xdr:cNvCxnSpPr/>
      </xdr:nvCxnSpPr>
      <xdr:spPr bwMode="auto">
        <a:xfrm>
          <a:off x="5562600" y="7466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79189</xdr:rowOff>
    </xdr:from>
    <xdr:ext cx="762000" cy="259045"/>
    <xdr:sp macro="" textlink="">
      <xdr:nvSpPr>
        <xdr:cNvPr id="109" name="人口1人当たり決算額の推移最大値テキスト445"/>
        <xdr:cNvSpPr txBox="1"/>
      </xdr:nvSpPr>
      <xdr:spPr>
        <a:xfrm>
          <a:off x="5740400" y="583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164262</xdr:rowOff>
    </xdr:from>
    <xdr:to>
      <xdr:col>30</xdr:col>
      <xdr:colOff>25400</xdr:colOff>
      <xdr:row>33</xdr:row>
      <xdr:rowOff>164262</xdr:rowOff>
    </xdr:to>
    <xdr:cxnSp macro="">
      <xdr:nvCxnSpPr>
        <xdr:cNvPr id="110" name="直線コネクタ 109"/>
        <xdr:cNvCxnSpPr/>
      </xdr:nvCxnSpPr>
      <xdr:spPr bwMode="auto">
        <a:xfrm>
          <a:off x="5562600" y="6088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239205</xdr:rowOff>
    </xdr:from>
    <xdr:to>
      <xdr:col>29</xdr:col>
      <xdr:colOff>127000</xdr:colOff>
      <xdr:row>35</xdr:row>
      <xdr:rowOff>300050</xdr:rowOff>
    </xdr:to>
    <xdr:cxnSp macro="">
      <xdr:nvCxnSpPr>
        <xdr:cNvPr id="111" name="直線コネクタ 110"/>
        <xdr:cNvCxnSpPr/>
      </xdr:nvCxnSpPr>
      <xdr:spPr bwMode="auto">
        <a:xfrm flipV="1">
          <a:off x="5003800" y="6849555"/>
          <a:ext cx="647700" cy="60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16680</xdr:rowOff>
    </xdr:from>
    <xdr:ext cx="762000" cy="259045"/>
    <xdr:sp macro="" textlink="">
      <xdr:nvSpPr>
        <xdr:cNvPr id="112" name="人口1人当たり決算額の推移平均値テキスト445"/>
        <xdr:cNvSpPr txBox="1"/>
      </xdr:nvSpPr>
      <xdr:spPr>
        <a:xfrm>
          <a:off x="5740400" y="6627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171603</xdr:rowOff>
    </xdr:from>
    <xdr:to>
      <xdr:col>29</xdr:col>
      <xdr:colOff>177800</xdr:colOff>
      <xdr:row>35</xdr:row>
      <xdr:rowOff>273203</xdr:rowOff>
    </xdr:to>
    <xdr:sp macro="" textlink="">
      <xdr:nvSpPr>
        <xdr:cNvPr id="113" name="フローチャート: 判断 112"/>
        <xdr:cNvSpPr/>
      </xdr:nvSpPr>
      <xdr:spPr bwMode="auto">
        <a:xfrm>
          <a:off x="56007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256654</xdr:rowOff>
    </xdr:from>
    <xdr:to>
      <xdr:col>26</xdr:col>
      <xdr:colOff>50800</xdr:colOff>
      <xdr:row>35</xdr:row>
      <xdr:rowOff>300050</xdr:rowOff>
    </xdr:to>
    <xdr:cxnSp macro="">
      <xdr:nvCxnSpPr>
        <xdr:cNvPr id="114" name="直線コネクタ 113"/>
        <xdr:cNvCxnSpPr/>
      </xdr:nvCxnSpPr>
      <xdr:spPr bwMode="auto">
        <a:xfrm>
          <a:off x="4305300" y="6867004"/>
          <a:ext cx="698500" cy="43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144894</xdr:rowOff>
    </xdr:from>
    <xdr:to>
      <xdr:col>26</xdr:col>
      <xdr:colOff>101600</xdr:colOff>
      <xdr:row>35</xdr:row>
      <xdr:rowOff>246494</xdr:rowOff>
    </xdr:to>
    <xdr:sp macro="" textlink="">
      <xdr:nvSpPr>
        <xdr:cNvPr id="115" name="フローチャート: 判断 114"/>
        <xdr:cNvSpPr/>
      </xdr:nvSpPr>
      <xdr:spPr bwMode="auto">
        <a:xfrm>
          <a:off x="49530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256671</xdr:rowOff>
    </xdr:from>
    <xdr:ext cx="736600" cy="259045"/>
    <xdr:sp macro="" textlink="">
      <xdr:nvSpPr>
        <xdr:cNvPr id="116" name="テキスト ボックス 115"/>
        <xdr:cNvSpPr txBox="1"/>
      </xdr:nvSpPr>
      <xdr:spPr>
        <a:xfrm>
          <a:off x="4622800" y="652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256654</xdr:rowOff>
    </xdr:from>
    <xdr:to>
      <xdr:col>22</xdr:col>
      <xdr:colOff>114300</xdr:colOff>
      <xdr:row>35</xdr:row>
      <xdr:rowOff>332969</xdr:rowOff>
    </xdr:to>
    <xdr:cxnSp macro="">
      <xdr:nvCxnSpPr>
        <xdr:cNvPr id="117" name="直線コネクタ 116"/>
        <xdr:cNvCxnSpPr/>
      </xdr:nvCxnSpPr>
      <xdr:spPr bwMode="auto">
        <a:xfrm flipV="1">
          <a:off x="3606800" y="6867004"/>
          <a:ext cx="698500" cy="76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118834</xdr:rowOff>
    </xdr:from>
    <xdr:to>
      <xdr:col>22</xdr:col>
      <xdr:colOff>165100</xdr:colOff>
      <xdr:row>35</xdr:row>
      <xdr:rowOff>220434</xdr:rowOff>
    </xdr:to>
    <xdr:sp macro="" textlink="">
      <xdr:nvSpPr>
        <xdr:cNvPr id="118" name="フローチャート: 判断 117"/>
        <xdr:cNvSpPr/>
      </xdr:nvSpPr>
      <xdr:spPr bwMode="auto">
        <a:xfrm>
          <a:off x="42545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230611</xdr:rowOff>
    </xdr:from>
    <xdr:ext cx="762000" cy="259045"/>
    <xdr:sp macro="" textlink="">
      <xdr:nvSpPr>
        <xdr:cNvPr id="119" name="テキスト ボックス 118"/>
        <xdr:cNvSpPr txBox="1"/>
      </xdr:nvSpPr>
      <xdr:spPr>
        <a:xfrm>
          <a:off x="3924300" y="6498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332969</xdr:rowOff>
    </xdr:from>
    <xdr:to>
      <xdr:col>18</xdr:col>
      <xdr:colOff>177800</xdr:colOff>
      <xdr:row>36</xdr:row>
      <xdr:rowOff>7595</xdr:rowOff>
    </xdr:to>
    <xdr:cxnSp macro="">
      <xdr:nvCxnSpPr>
        <xdr:cNvPr id="120" name="直線コネクタ 119"/>
        <xdr:cNvCxnSpPr/>
      </xdr:nvCxnSpPr>
      <xdr:spPr bwMode="auto">
        <a:xfrm flipV="1">
          <a:off x="2908300" y="6943319"/>
          <a:ext cx="698500" cy="17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88773</xdr:rowOff>
    </xdr:from>
    <xdr:to>
      <xdr:col>19</xdr:col>
      <xdr:colOff>38100</xdr:colOff>
      <xdr:row>35</xdr:row>
      <xdr:rowOff>190373</xdr:rowOff>
    </xdr:to>
    <xdr:sp macro="" textlink="">
      <xdr:nvSpPr>
        <xdr:cNvPr id="121" name="フローチャート: 判断 120"/>
        <xdr:cNvSpPr/>
      </xdr:nvSpPr>
      <xdr:spPr bwMode="auto">
        <a:xfrm>
          <a:off x="3556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200550</xdr:rowOff>
    </xdr:from>
    <xdr:ext cx="762000" cy="259045"/>
    <xdr:sp macro="" textlink="">
      <xdr:nvSpPr>
        <xdr:cNvPr id="122" name="テキスト ボックス 121"/>
        <xdr:cNvSpPr txBox="1"/>
      </xdr:nvSpPr>
      <xdr:spPr>
        <a:xfrm>
          <a:off x="3225800" y="646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69114</xdr:rowOff>
    </xdr:from>
    <xdr:to>
      <xdr:col>15</xdr:col>
      <xdr:colOff>101600</xdr:colOff>
      <xdr:row>35</xdr:row>
      <xdr:rowOff>170714</xdr:rowOff>
    </xdr:to>
    <xdr:sp macro="" textlink="">
      <xdr:nvSpPr>
        <xdr:cNvPr id="123" name="フローチャート: 判断 122"/>
        <xdr:cNvSpPr/>
      </xdr:nvSpPr>
      <xdr:spPr bwMode="auto">
        <a:xfrm>
          <a:off x="2857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180891</xdr:rowOff>
    </xdr:from>
    <xdr:ext cx="762000" cy="259045"/>
    <xdr:sp macro="" textlink="">
      <xdr:nvSpPr>
        <xdr:cNvPr id="124" name="テキスト ボックス 123"/>
        <xdr:cNvSpPr txBox="1"/>
      </xdr:nvSpPr>
      <xdr:spPr>
        <a:xfrm>
          <a:off x="25273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188405</xdr:rowOff>
    </xdr:from>
    <xdr:to>
      <xdr:col>29</xdr:col>
      <xdr:colOff>177800</xdr:colOff>
      <xdr:row>35</xdr:row>
      <xdr:rowOff>290005</xdr:rowOff>
    </xdr:to>
    <xdr:sp macro="" textlink="">
      <xdr:nvSpPr>
        <xdr:cNvPr id="130" name="楕円 129"/>
        <xdr:cNvSpPr/>
      </xdr:nvSpPr>
      <xdr:spPr bwMode="auto">
        <a:xfrm>
          <a:off x="5600700" y="6798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160482</xdr:rowOff>
    </xdr:from>
    <xdr:ext cx="762000" cy="259045"/>
    <xdr:sp macro="" textlink="">
      <xdr:nvSpPr>
        <xdr:cNvPr id="131" name="人口1人当たり決算額の推移該当値テキスト445"/>
        <xdr:cNvSpPr txBox="1"/>
      </xdr:nvSpPr>
      <xdr:spPr>
        <a:xfrm>
          <a:off x="5740400" y="677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249250</xdr:rowOff>
    </xdr:from>
    <xdr:to>
      <xdr:col>26</xdr:col>
      <xdr:colOff>101600</xdr:colOff>
      <xdr:row>36</xdr:row>
      <xdr:rowOff>7950</xdr:rowOff>
    </xdr:to>
    <xdr:sp macro="" textlink="">
      <xdr:nvSpPr>
        <xdr:cNvPr id="132" name="楕円 131"/>
        <xdr:cNvSpPr/>
      </xdr:nvSpPr>
      <xdr:spPr bwMode="auto">
        <a:xfrm>
          <a:off x="4953000" y="6859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335627</xdr:rowOff>
    </xdr:from>
    <xdr:ext cx="736600" cy="259045"/>
    <xdr:sp macro="" textlink="">
      <xdr:nvSpPr>
        <xdr:cNvPr id="133" name="テキスト ボックス 132"/>
        <xdr:cNvSpPr txBox="1"/>
      </xdr:nvSpPr>
      <xdr:spPr>
        <a:xfrm>
          <a:off x="4622800" y="694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205854</xdr:rowOff>
    </xdr:from>
    <xdr:to>
      <xdr:col>22</xdr:col>
      <xdr:colOff>165100</xdr:colOff>
      <xdr:row>35</xdr:row>
      <xdr:rowOff>307454</xdr:rowOff>
    </xdr:to>
    <xdr:sp macro="" textlink="">
      <xdr:nvSpPr>
        <xdr:cNvPr id="134" name="楕円 133"/>
        <xdr:cNvSpPr/>
      </xdr:nvSpPr>
      <xdr:spPr bwMode="auto">
        <a:xfrm>
          <a:off x="4254500" y="6816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292231</xdr:rowOff>
    </xdr:from>
    <xdr:ext cx="762000" cy="259045"/>
    <xdr:sp macro="" textlink="">
      <xdr:nvSpPr>
        <xdr:cNvPr id="135" name="テキスト ボックス 134"/>
        <xdr:cNvSpPr txBox="1"/>
      </xdr:nvSpPr>
      <xdr:spPr>
        <a:xfrm>
          <a:off x="3924300" y="690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282169</xdr:rowOff>
    </xdr:from>
    <xdr:to>
      <xdr:col>19</xdr:col>
      <xdr:colOff>38100</xdr:colOff>
      <xdr:row>36</xdr:row>
      <xdr:rowOff>40869</xdr:rowOff>
    </xdr:to>
    <xdr:sp macro="" textlink="">
      <xdr:nvSpPr>
        <xdr:cNvPr id="136" name="楕円 135"/>
        <xdr:cNvSpPr/>
      </xdr:nvSpPr>
      <xdr:spPr bwMode="auto">
        <a:xfrm>
          <a:off x="3556000" y="6892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25646</xdr:rowOff>
    </xdr:from>
    <xdr:ext cx="762000" cy="259045"/>
    <xdr:sp macro="" textlink="">
      <xdr:nvSpPr>
        <xdr:cNvPr id="137" name="テキスト ボックス 136"/>
        <xdr:cNvSpPr txBox="1"/>
      </xdr:nvSpPr>
      <xdr:spPr>
        <a:xfrm>
          <a:off x="3225800" y="697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299695</xdr:rowOff>
    </xdr:from>
    <xdr:to>
      <xdr:col>15</xdr:col>
      <xdr:colOff>101600</xdr:colOff>
      <xdr:row>36</xdr:row>
      <xdr:rowOff>58395</xdr:rowOff>
    </xdr:to>
    <xdr:sp macro="" textlink="">
      <xdr:nvSpPr>
        <xdr:cNvPr id="138" name="楕円 137"/>
        <xdr:cNvSpPr/>
      </xdr:nvSpPr>
      <xdr:spPr bwMode="auto">
        <a:xfrm>
          <a:off x="2857500" y="6910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43172</xdr:rowOff>
    </xdr:from>
    <xdr:ext cx="762000" cy="259045"/>
    <xdr:sp macro="" textlink="">
      <xdr:nvSpPr>
        <xdr:cNvPr id="139" name="テキスト ボックス 138"/>
        <xdr:cNvSpPr txBox="1"/>
      </xdr:nvSpPr>
      <xdr:spPr>
        <a:xfrm>
          <a:off x="2527300" y="6996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120,759
117,950
18.27
41,805,416
40,899,788
795,719
24,038,033
35,441,049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156959</xdr:rowOff>
    </xdr:from>
    <xdr:to>
      <xdr:col>24</xdr:col>
      <xdr:colOff>62865</xdr:colOff>
      <xdr:row>38</xdr:row>
      <xdr:rowOff>158141</xdr:rowOff>
    </xdr:to>
    <xdr:cxnSp macro="">
      <xdr:nvCxnSpPr>
        <xdr:cNvPr id="56" name="直線コネクタ 55"/>
        <xdr:cNvCxnSpPr/>
      </xdr:nvCxnSpPr>
      <xdr:spPr>
        <a:xfrm flipV="1">
          <a:off x="4633595" y="5129009"/>
          <a:ext cx="1270" cy="1544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161968</xdr:rowOff>
    </xdr:from>
    <xdr:ext cx="534377" cy="259045"/>
    <xdr:sp macro="" textlink="">
      <xdr:nvSpPr>
        <xdr:cNvPr id="57" name="人件費最小値テキスト"/>
        <xdr:cNvSpPr txBox="1"/>
      </xdr:nvSpPr>
      <xdr:spPr>
        <a:xfrm>
          <a:off x="4686300" y="667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41,516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158141</xdr:rowOff>
    </xdr:from>
    <xdr:to>
      <xdr:col>24</xdr:col>
      <xdr:colOff>152400</xdr:colOff>
      <xdr:row>38</xdr:row>
      <xdr:rowOff>158141</xdr:rowOff>
    </xdr:to>
    <xdr:cxnSp macro="">
      <xdr:nvCxnSpPr>
        <xdr:cNvPr id="58" name="直線コネクタ 57"/>
        <xdr:cNvCxnSpPr/>
      </xdr:nvCxnSpPr>
      <xdr:spPr>
        <a:xfrm>
          <a:off x="4546600" y="667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103636</xdr:rowOff>
    </xdr:from>
    <xdr:ext cx="534377" cy="259045"/>
    <xdr:sp macro="" textlink="">
      <xdr:nvSpPr>
        <xdr:cNvPr id="59" name="人件費最大値テキスト"/>
        <xdr:cNvSpPr txBox="1"/>
      </xdr:nvSpPr>
      <xdr:spPr>
        <a:xfrm>
          <a:off x="4686300" y="490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156959</xdr:rowOff>
    </xdr:from>
    <xdr:to>
      <xdr:col>24</xdr:col>
      <xdr:colOff>152400</xdr:colOff>
      <xdr:row>29</xdr:row>
      <xdr:rowOff>156959</xdr:rowOff>
    </xdr:to>
    <xdr:cxnSp macro="">
      <xdr:nvCxnSpPr>
        <xdr:cNvPr id="60" name="直線コネクタ 59"/>
        <xdr:cNvCxnSpPr/>
      </xdr:nvCxnSpPr>
      <xdr:spPr>
        <a:xfrm>
          <a:off x="4546600" y="512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43535</xdr:rowOff>
    </xdr:from>
    <xdr:to>
      <xdr:col>24</xdr:col>
      <xdr:colOff>63500</xdr:colOff>
      <xdr:row>38</xdr:row>
      <xdr:rowOff>113906</xdr:rowOff>
    </xdr:to>
    <xdr:cxnSp macro="">
      <xdr:nvCxnSpPr>
        <xdr:cNvPr id="61" name="直線コネクタ 60"/>
        <xdr:cNvCxnSpPr/>
      </xdr:nvCxnSpPr>
      <xdr:spPr>
        <a:xfrm>
          <a:off x="3797300" y="6558635"/>
          <a:ext cx="838200" cy="7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91241</xdr:rowOff>
    </xdr:from>
    <xdr:ext cx="534377" cy="259045"/>
    <xdr:sp macro="" textlink="">
      <xdr:nvSpPr>
        <xdr:cNvPr id="62" name="人件費平均値テキスト"/>
        <xdr:cNvSpPr txBox="1"/>
      </xdr:nvSpPr>
      <xdr:spPr>
        <a:xfrm>
          <a:off x="4686300" y="5920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68364</xdr:rowOff>
    </xdr:from>
    <xdr:to>
      <xdr:col>24</xdr:col>
      <xdr:colOff>114300</xdr:colOff>
      <xdr:row>35</xdr:row>
      <xdr:rowOff>169964</xdr:rowOff>
    </xdr:to>
    <xdr:sp macro="" textlink="">
      <xdr:nvSpPr>
        <xdr:cNvPr id="63" name="フローチャート: 判断 62"/>
        <xdr:cNvSpPr/>
      </xdr:nvSpPr>
      <xdr:spPr>
        <a:xfrm>
          <a:off x="4584700" y="60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43535</xdr:rowOff>
    </xdr:from>
    <xdr:to>
      <xdr:col>19</xdr:col>
      <xdr:colOff>177800</xdr:colOff>
      <xdr:row>38</xdr:row>
      <xdr:rowOff>93904</xdr:rowOff>
    </xdr:to>
    <xdr:cxnSp macro="">
      <xdr:nvCxnSpPr>
        <xdr:cNvPr id="64" name="直線コネクタ 63"/>
        <xdr:cNvCxnSpPr/>
      </xdr:nvCxnSpPr>
      <xdr:spPr>
        <a:xfrm flipV="1">
          <a:off x="2908300" y="6558635"/>
          <a:ext cx="889000" cy="5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64744</xdr:rowOff>
    </xdr:from>
    <xdr:to>
      <xdr:col>20</xdr:col>
      <xdr:colOff>38100</xdr:colOff>
      <xdr:row>35</xdr:row>
      <xdr:rowOff>166344</xdr:rowOff>
    </xdr:to>
    <xdr:sp macro="" textlink="">
      <xdr:nvSpPr>
        <xdr:cNvPr id="65" name="フローチャート: 判断 64"/>
        <xdr:cNvSpPr/>
      </xdr:nvSpPr>
      <xdr:spPr>
        <a:xfrm>
          <a:off x="3746500" y="60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11421</xdr:rowOff>
    </xdr:from>
    <xdr:ext cx="534377" cy="259045"/>
    <xdr:sp macro="" textlink="">
      <xdr:nvSpPr>
        <xdr:cNvPr id="66" name="テキスト ボックス 65"/>
        <xdr:cNvSpPr txBox="1"/>
      </xdr:nvSpPr>
      <xdr:spPr>
        <a:xfrm>
          <a:off x="3530111" y="584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93904</xdr:rowOff>
    </xdr:from>
    <xdr:to>
      <xdr:col>15</xdr:col>
      <xdr:colOff>50800</xdr:colOff>
      <xdr:row>38</xdr:row>
      <xdr:rowOff>138061</xdr:rowOff>
    </xdr:to>
    <xdr:cxnSp macro="">
      <xdr:nvCxnSpPr>
        <xdr:cNvPr id="67" name="直線コネクタ 66"/>
        <xdr:cNvCxnSpPr/>
      </xdr:nvCxnSpPr>
      <xdr:spPr>
        <a:xfrm flipV="1">
          <a:off x="2019300" y="6609004"/>
          <a:ext cx="889000" cy="4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80480</xdr:rowOff>
    </xdr:from>
    <xdr:to>
      <xdr:col>15</xdr:col>
      <xdr:colOff>101600</xdr:colOff>
      <xdr:row>36</xdr:row>
      <xdr:rowOff>10630</xdr:rowOff>
    </xdr:to>
    <xdr:sp macro="" textlink="">
      <xdr:nvSpPr>
        <xdr:cNvPr id="68" name="フローチャート: 判断 67"/>
        <xdr:cNvSpPr/>
      </xdr:nvSpPr>
      <xdr:spPr>
        <a:xfrm>
          <a:off x="28575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27157</xdr:rowOff>
    </xdr:from>
    <xdr:ext cx="534377" cy="259045"/>
    <xdr:sp macro="" textlink="">
      <xdr:nvSpPr>
        <xdr:cNvPr id="69" name="テキスト ボックス 68"/>
        <xdr:cNvSpPr txBox="1"/>
      </xdr:nvSpPr>
      <xdr:spPr>
        <a:xfrm>
          <a:off x="2641111" y="585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138061</xdr:rowOff>
    </xdr:from>
    <xdr:to>
      <xdr:col>10</xdr:col>
      <xdr:colOff>114300</xdr:colOff>
      <xdr:row>39</xdr:row>
      <xdr:rowOff>30544</xdr:rowOff>
    </xdr:to>
    <xdr:cxnSp macro="">
      <xdr:nvCxnSpPr>
        <xdr:cNvPr id="70" name="直線コネクタ 69"/>
        <xdr:cNvCxnSpPr/>
      </xdr:nvCxnSpPr>
      <xdr:spPr>
        <a:xfrm flipV="1">
          <a:off x="1130300" y="6653161"/>
          <a:ext cx="889000" cy="6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50000</xdr:rowOff>
    </xdr:from>
    <xdr:to>
      <xdr:col>10</xdr:col>
      <xdr:colOff>165100</xdr:colOff>
      <xdr:row>35</xdr:row>
      <xdr:rowOff>151600</xdr:rowOff>
    </xdr:to>
    <xdr:sp macro="" textlink="">
      <xdr:nvSpPr>
        <xdr:cNvPr id="71" name="フローチャート: 判断 70"/>
        <xdr:cNvSpPr/>
      </xdr:nvSpPr>
      <xdr:spPr>
        <a:xfrm>
          <a:off x="1968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168127</xdr:rowOff>
    </xdr:from>
    <xdr:ext cx="534377" cy="259045"/>
    <xdr:sp macro="" textlink="">
      <xdr:nvSpPr>
        <xdr:cNvPr id="72" name="テキスト ボックス 71"/>
        <xdr:cNvSpPr txBox="1"/>
      </xdr:nvSpPr>
      <xdr:spPr>
        <a:xfrm>
          <a:off x="1752111" y="582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128486</xdr:rowOff>
    </xdr:from>
    <xdr:to>
      <xdr:col>6</xdr:col>
      <xdr:colOff>38100</xdr:colOff>
      <xdr:row>35</xdr:row>
      <xdr:rowOff>58636</xdr:rowOff>
    </xdr:to>
    <xdr:sp macro="" textlink="">
      <xdr:nvSpPr>
        <xdr:cNvPr id="73" name="フローチャート: 判断 72"/>
        <xdr:cNvSpPr/>
      </xdr:nvSpPr>
      <xdr:spPr>
        <a:xfrm>
          <a:off x="1079500" y="59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75163</xdr:rowOff>
    </xdr:from>
    <xdr:ext cx="534377" cy="259045"/>
    <xdr:sp macro="" textlink="">
      <xdr:nvSpPr>
        <xdr:cNvPr id="74" name="テキスト ボックス 73"/>
        <xdr:cNvSpPr txBox="1"/>
      </xdr:nvSpPr>
      <xdr:spPr>
        <a:xfrm>
          <a:off x="863111" y="573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63106</xdr:rowOff>
    </xdr:from>
    <xdr:to>
      <xdr:col>24</xdr:col>
      <xdr:colOff>114300</xdr:colOff>
      <xdr:row>38</xdr:row>
      <xdr:rowOff>164706</xdr:rowOff>
    </xdr:to>
    <xdr:sp macro="" textlink="">
      <xdr:nvSpPr>
        <xdr:cNvPr id="80" name="楕円 79"/>
        <xdr:cNvSpPr/>
      </xdr:nvSpPr>
      <xdr:spPr>
        <a:xfrm>
          <a:off x="4584700" y="657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149483</xdr:rowOff>
    </xdr:from>
    <xdr:ext cx="534377" cy="259045"/>
    <xdr:sp macro="" textlink="">
      <xdr:nvSpPr>
        <xdr:cNvPr id="81" name="人件費該当値テキスト"/>
        <xdr:cNvSpPr txBox="1"/>
      </xdr:nvSpPr>
      <xdr:spPr>
        <a:xfrm>
          <a:off x="4686300" y="649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42,677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164185</xdr:rowOff>
    </xdr:from>
    <xdr:to>
      <xdr:col>20</xdr:col>
      <xdr:colOff>38100</xdr:colOff>
      <xdr:row>38</xdr:row>
      <xdr:rowOff>94335</xdr:rowOff>
    </xdr:to>
    <xdr:sp macro="" textlink="">
      <xdr:nvSpPr>
        <xdr:cNvPr id="82" name="楕円 81"/>
        <xdr:cNvSpPr/>
      </xdr:nvSpPr>
      <xdr:spPr>
        <a:xfrm>
          <a:off x="3746500" y="650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85462</xdr:rowOff>
    </xdr:from>
    <xdr:ext cx="534377" cy="259045"/>
    <xdr:sp macro="" textlink="">
      <xdr:nvSpPr>
        <xdr:cNvPr id="83" name="テキスト ボックス 82"/>
        <xdr:cNvSpPr txBox="1"/>
      </xdr:nvSpPr>
      <xdr:spPr>
        <a:xfrm>
          <a:off x="3530111" y="660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43104</xdr:rowOff>
    </xdr:from>
    <xdr:to>
      <xdr:col>15</xdr:col>
      <xdr:colOff>101600</xdr:colOff>
      <xdr:row>38</xdr:row>
      <xdr:rowOff>144704</xdr:rowOff>
    </xdr:to>
    <xdr:sp macro="" textlink="">
      <xdr:nvSpPr>
        <xdr:cNvPr id="84" name="楕円 83"/>
        <xdr:cNvSpPr/>
      </xdr:nvSpPr>
      <xdr:spPr>
        <a:xfrm>
          <a:off x="2857500" y="65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135831</xdr:rowOff>
    </xdr:from>
    <xdr:ext cx="534377" cy="259045"/>
    <xdr:sp macro="" textlink="">
      <xdr:nvSpPr>
        <xdr:cNvPr id="85" name="テキスト ボックス 84"/>
        <xdr:cNvSpPr txBox="1"/>
      </xdr:nvSpPr>
      <xdr:spPr>
        <a:xfrm>
          <a:off x="2641111" y="665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87261</xdr:rowOff>
    </xdr:from>
    <xdr:to>
      <xdr:col>10</xdr:col>
      <xdr:colOff>165100</xdr:colOff>
      <xdr:row>39</xdr:row>
      <xdr:rowOff>17411</xdr:rowOff>
    </xdr:to>
    <xdr:sp macro="" textlink="">
      <xdr:nvSpPr>
        <xdr:cNvPr id="86" name="楕円 85"/>
        <xdr:cNvSpPr/>
      </xdr:nvSpPr>
      <xdr:spPr>
        <a:xfrm>
          <a:off x="1968500" y="66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8538</xdr:rowOff>
    </xdr:from>
    <xdr:ext cx="534377" cy="259045"/>
    <xdr:sp macro="" textlink="">
      <xdr:nvSpPr>
        <xdr:cNvPr id="87" name="テキスト ボックス 86"/>
        <xdr:cNvSpPr txBox="1"/>
      </xdr:nvSpPr>
      <xdr:spPr>
        <a:xfrm>
          <a:off x="1752111" y="669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42,043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151194</xdr:rowOff>
    </xdr:from>
    <xdr:to>
      <xdr:col>6</xdr:col>
      <xdr:colOff>38100</xdr:colOff>
      <xdr:row>39</xdr:row>
      <xdr:rowOff>81344</xdr:rowOff>
    </xdr:to>
    <xdr:sp macro="" textlink="">
      <xdr:nvSpPr>
        <xdr:cNvPr id="88" name="楕円 87"/>
        <xdr:cNvSpPr/>
      </xdr:nvSpPr>
      <xdr:spPr>
        <a:xfrm>
          <a:off x="1079500" y="666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72471</xdr:rowOff>
    </xdr:from>
    <xdr:ext cx="534377" cy="259045"/>
    <xdr:sp macro="" textlink="">
      <xdr:nvSpPr>
        <xdr:cNvPr id="89" name="テキスト ボックス 88"/>
        <xdr:cNvSpPr txBox="1"/>
      </xdr:nvSpPr>
      <xdr:spPr>
        <a:xfrm>
          <a:off x="863111" y="675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40,365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157629</xdr:rowOff>
    </xdr:from>
    <xdr:to>
      <xdr:col>24</xdr:col>
      <xdr:colOff>62865</xdr:colOff>
      <xdr:row>59</xdr:row>
      <xdr:rowOff>154722</xdr:rowOff>
    </xdr:to>
    <xdr:cxnSp macro="">
      <xdr:nvCxnSpPr>
        <xdr:cNvPr id="116" name="直線コネクタ 115"/>
        <xdr:cNvCxnSpPr/>
      </xdr:nvCxnSpPr>
      <xdr:spPr>
        <a:xfrm flipV="1">
          <a:off x="4633595" y="8730129"/>
          <a:ext cx="1270" cy="1540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158549</xdr:rowOff>
    </xdr:from>
    <xdr:ext cx="534377" cy="259045"/>
    <xdr:sp macro="" textlink="">
      <xdr:nvSpPr>
        <xdr:cNvPr id="117" name="物件費最小値テキスト"/>
        <xdr:cNvSpPr txBox="1"/>
      </xdr:nvSpPr>
      <xdr:spPr>
        <a:xfrm>
          <a:off x="4686300" y="1027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154722</xdr:rowOff>
    </xdr:from>
    <xdr:to>
      <xdr:col>24</xdr:col>
      <xdr:colOff>152400</xdr:colOff>
      <xdr:row>59</xdr:row>
      <xdr:rowOff>154722</xdr:rowOff>
    </xdr:to>
    <xdr:cxnSp macro="">
      <xdr:nvCxnSpPr>
        <xdr:cNvPr id="118" name="直線コネクタ 117"/>
        <xdr:cNvCxnSpPr/>
      </xdr:nvCxnSpPr>
      <xdr:spPr>
        <a:xfrm>
          <a:off x="4546600" y="1027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104306</xdr:rowOff>
    </xdr:from>
    <xdr:ext cx="534377" cy="259045"/>
    <xdr:sp macro="" textlink="">
      <xdr:nvSpPr>
        <xdr:cNvPr id="119" name="物件費最大値テキスト"/>
        <xdr:cNvSpPr txBox="1"/>
      </xdr:nvSpPr>
      <xdr:spPr>
        <a:xfrm>
          <a:off x="4686300" y="850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85,451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157629</xdr:rowOff>
    </xdr:from>
    <xdr:to>
      <xdr:col>24</xdr:col>
      <xdr:colOff>152400</xdr:colOff>
      <xdr:row>50</xdr:row>
      <xdr:rowOff>157629</xdr:rowOff>
    </xdr:to>
    <xdr:cxnSp macro="">
      <xdr:nvCxnSpPr>
        <xdr:cNvPr id="120" name="直線コネクタ 119"/>
        <xdr:cNvCxnSpPr/>
      </xdr:nvCxnSpPr>
      <xdr:spPr>
        <a:xfrm>
          <a:off x="4546600" y="873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44798</xdr:rowOff>
    </xdr:from>
    <xdr:to>
      <xdr:col>24</xdr:col>
      <xdr:colOff>63500</xdr:colOff>
      <xdr:row>56</xdr:row>
      <xdr:rowOff>122359</xdr:rowOff>
    </xdr:to>
    <xdr:cxnSp macro="">
      <xdr:nvCxnSpPr>
        <xdr:cNvPr id="121" name="直線コネクタ 120"/>
        <xdr:cNvCxnSpPr/>
      </xdr:nvCxnSpPr>
      <xdr:spPr>
        <a:xfrm flipV="1">
          <a:off x="3797300" y="9645998"/>
          <a:ext cx="8382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14880</xdr:rowOff>
    </xdr:from>
    <xdr:ext cx="534377" cy="259045"/>
    <xdr:sp macro="" textlink="">
      <xdr:nvSpPr>
        <xdr:cNvPr id="122" name="物件費平均値テキスト"/>
        <xdr:cNvSpPr txBox="1"/>
      </xdr:nvSpPr>
      <xdr:spPr>
        <a:xfrm>
          <a:off x="4686300" y="9616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36453</xdr:rowOff>
    </xdr:from>
    <xdr:to>
      <xdr:col>24</xdr:col>
      <xdr:colOff>114300</xdr:colOff>
      <xdr:row>56</xdr:row>
      <xdr:rowOff>138053</xdr:rowOff>
    </xdr:to>
    <xdr:sp macro="" textlink="">
      <xdr:nvSpPr>
        <xdr:cNvPr id="123" name="フローチャート: 判断 122"/>
        <xdr:cNvSpPr/>
      </xdr:nvSpPr>
      <xdr:spPr>
        <a:xfrm>
          <a:off x="45847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122359</xdr:rowOff>
    </xdr:from>
    <xdr:to>
      <xdr:col>19</xdr:col>
      <xdr:colOff>177800</xdr:colOff>
      <xdr:row>56</xdr:row>
      <xdr:rowOff>154069</xdr:rowOff>
    </xdr:to>
    <xdr:cxnSp macro="">
      <xdr:nvCxnSpPr>
        <xdr:cNvPr id="124" name="直線コネクタ 123"/>
        <xdr:cNvCxnSpPr/>
      </xdr:nvCxnSpPr>
      <xdr:spPr>
        <a:xfrm flipV="1">
          <a:off x="2908300" y="9723559"/>
          <a:ext cx="889000" cy="3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63722</xdr:rowOff>
    </xdr:from>
    <xdr:to>
      <xdr:col>20</xdr:col>
      <xdr:colOff>38100</xdr:colOff>
      <xdr:row>56</xdr:row>
      <xdr:rowOff>165322</xdr:rowOff>
    </xdr:to>
    <xdr:sp macro="" textlink="">
      <xdr:nvSpPr>
        <xdr:cNvPr id="125" name="フローチャート: 判断 124"/>
        <xdr:cNvSpPr/>
      </xdr:nvSpPr>
      <xdr:spPr>
        <a:xfrm>
          <a:off x="3746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10399</xdr:rowOff>
    </xdr:from>
    <xdr:ext cx="534377" cy="259045"/>
    <xdr:sp macro="" textlink="">
      <xdr:nvSpPr>
        <xdr:cNvPr id="126" name="テキスト ボックス 125"/>
        <xdr:cNvSpPr txBox="1"/>
      </xdr:nvSpPr>
      <xdr:spPr>
        <a:xfrm>
          <a:off x="3530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154069</xdr:rowOff>
    </xdr:from>
    <xdr:to>
      <xdr:col>15</xdr:col>
      <xdr:colOff>50800</xdr:colOff>
      <xdr:row>57</xdr:row>
      <xdr:rowOff>28927</xdr:rowOff>
    </xdr:to>
    <xdr:cxnSp macro="">
      <xdr:nvCxnSpPr>
        <xdr:cNvPr id="127" name="直線コネクタ 126"/>
        <xdr:cNvCxnSpPr/>
      </xdr:nvCxnSpPr>
      <xdr:spPr>
        <a:xfrm flipV="1">
          <a:off x="2019300" y="9755269"/>
          <a:ext cx="889000" cy="4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52945</xdr:rowOff>
    </xdr:from>
    <xdr:to>
      <xdr:col>15</xdr:col>
      <xdr:colOff>101600</xdr:colOff>
      <xdr:row>56</xdr:row>
      <xdr:rowOff>154545</xdr:rowOff>
    </xdr:to>
    <xdr:sp macro="" textlink="">
      <xdr:nvSpPr>
        <xdr:cNvPr id="128" name="フローチャート: 判断 127"/>
        <xdr:cNvSpPr/>
      </xdr:nvSpPr>
      <xdr:spPr>
        <a:xfrm>
          <a:off x="2857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171072</xdr:rowOff>
    </xdr:from>
    <xdr:ext cx="534377" cy="259045"/>
    <xdr:sp macro="" textlink="">
      <xdr:nvSpPr>
        <xdr:cNvPr id="129" name="テキスト ボックス 128"/>
        <xdr:cNvSpPr txBox="1"/>
      </xdr:nvSpPr>
      <xdr:spPr>
        <a:xfrm>
          <a:off x="2641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28927</xdr:rowOff>
    </xdr:from>
    <xdr:to>
      <xdr:col>10</xdr:col>
      <xdr:colOff>114300</xdr:colOff>
      <xdr:row>58</xdr:row>
      <xdr:rowOff>61519</xdr:rowOff>
    </xdr:to>
    <xdr:cxnSp macro="">
      <xdr:nvCxnSpPr>
        <xdr:cNvPr id="130" name="直線コネクタ 129"/>
        <xdr:cNvCxnSpPr/>
      </xdr:nvCxnSpPr>
      <xdr:spPr>
        <a:xfrm flipV="1">
          <a:off x="1130300" y="9801577"/>
          <a:ext cx="889000" cy="20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152484</xdr:rowOff>
    </xdr:from>
    <xdr:to>
      <xdr:col>10</xdr:col>
      <xdr:colOff>165100</xdr:colOff>
      <xdr:row>57</xdr:row>
      <xdr:rowOff>82634</xdr:rowOff>
    </xdr:to>
    <xdr:sp macro="" textlink="">
      <xdr:nvSpPr>
        <xdr:cNvPr id="131" name="フローチャート: 判断 130"/>
        <xdr:cNvSpPr/>
      </xdr:nvSpPr>
      <xdr:spPr>
        <a:xfrm>
          <a:off x="1968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73761</xdr:rowOff>
    </xdr:from>
    <xdr:ext cx="534377" cy="259045"/>
    <xdr:sp macro="" textlink="">
      <xdr:nvSpPr>
        <xdr:cNvPr id="132" name="テキスト ボックス 131"/>
        <xdr:cNvSpPr txBox="1"/>
      </xdr:nvSpPr>
      <xdr:spPr>
        <a:xfrm>
          <a:off x="1752111" y="98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56635</xdr:rowOff>
    </xdr:from>
    <xdr:to>
      <xdr:col>6</xdr:col>
      <xdr:colOff>38100</xdr:colOff>
      <xdr:row>57</xdr:row>
      <xdr:rowOff>158235</xdr:rowOff>
    </xdr:to>
    <xdr:sp macro="" textlink="">
      <xdr:nvSpPr>
        <xdr:cNvPr id="133" name="フローチャート: 判断 132"/>
        <xdr:cNvSpPr/>
      </xdr:nvSpPr>
      <xdr:spPr>
        <a:xfrm>
          <a:off x="1079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3312</xdr:rowOff>
    </xdr:from>
    <xdr:ext cx="534377" cy="259045"/>
    <xdr:sp macro="" textlink="">
      <xdr:nvSpPr>
        <xdr:cNvPr id="134" name="テキスト ボックス 133"/>
        <xdr:cNvSpPr txBox="1"/>
      </xdr:nvSpPr>
      <xdr:spPr>
        <a:xfrm>
          <a:off x="863111" y="960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165448</xdr:rowOff>
    </xdr:from>
    <xdr:to>
      <xdr:col>24</xdr:col>
      <xdr:colOff>114300</xdr:colOff>
      <xdr:row>56</xdr:row>
      <xdr:rowOff>95598</xdr:rowOff>
    </xdr:to>
    <xdr:sp macro="" textlink="">
      <xdr:nvSpPr>
        <xdr:cNvPr id="140" name="楕円 139"/>
        <xdr:cNvSpPr/>
      </xdr:nvSpPr>
      <xdr:spPr>
        <a:xfrm>
          <a:off x="4584700" y="959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16875</xdr:rowOff>
    </xdr:from>
    <xdr:ext cx="534377" cy="259045"/>
    <xdr:sp macro="" textlink="">
      <xdr:nvSpPr>
        <xdr:cNvPr id="141" name="物件費該当値テキスト"/>
        <xdr:cNvSpPr txBox="1"/>
      </xdr:nvSpPr>
      <xdr:spPr>
        <a:xfrm>
          <a:off x="4686300" y="944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57,406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71559</xdr:rowOff>
    </xdr:from>
    <xdr:to>
      <xdr:col>20</xdr:col>
      <xdr:colOff>38100</xdr:colOff>
      <xdr:row>57</xdr:row>
      <xdr:rowOff>1709</xdr:rowOff>
    </xdr:to>
    <xdr:sp macro="" textlink="">
      <xdr:nvSpPr>
        <xdr:cNvPr id="142" name="楕円 141"/>
        <xdr:cNvSpPr/>
      </xdr:nvSpPr>
      <xdr:spPr>
        <a:xfrm>
          <a:off x="3746500" y="967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164286</xdr:rowOff>
    </xdr:from>
    <xdr:ext cx="534377" cy="259045"/>
    <xdr:sp macro="" textlink="">
      <xdr:nvSpPr>
        <xdr:cNvPr id="143" name="テキスト ボックス 142"/>
        <xdr:cNvSpPr txBox="1"/>
      </xdr:nvSpPr>
      <xdr:spPr>
        <a:xfrm>
          <a:off x="3530111" y="976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103269</xdr:rowOff>
    </xdr:from>
    <xdr:to>
      <xdr:col>15</xdr:col>
      <xdr:colOff>101600</xdr:colOff>
      <xdr:row>57</xdr:row>
      <xdr:rowOff>33419</xdr:rowOff>
    </xdr:to>
    <xdr:sp macro="" textlink="">
      <xdr:nvSpPr>
        <xdr:cNvPr id="144" name="楕円 143"/>
        <xdr:cNvSpPr/>
      </xdr:nvSpPr>
      <xdr:spPr>
        <a:xfrm>
          <a:off x="2857500" y="970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24546</xdr:rowOff>
    </xdr:from>
    <xdr:ext cx="534377" cy="259045"/>
    <xdr:sp macro="" textlink="">
      <xdr:nvSpPr>
        <xdr:cNvPr id="145" name="テキスト ボックス 144"/>
        <xdr:cNvSpPr txBox="1"/>
      </xdr:nvSpPr>
      <xdr:spPr>
        <a:xfrm>
          <a:off x="2641111" y="979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149577</xdr:rowOff>
    </xdr:from>
    <xdr:to>
      <xdr:col>10</xdr:col>
      <xdr:colOff>165100</xdr:colOff>
      <xdr:row>57</xdr:row>
      <xdr:rowOff>79727</xdr:rowOff>
    </xdr:to>
    <xdr:sp macro="" textlink="">
      <xdr:nvSpPr>
        <xdr:cNvPr id="146" name="楕円 145"/>
        <xdr:cNvSpPr/>
      </xdr:nvSpPr>
      <xdr:spPr>
        <a:xfrm>
          <a:off x="1968500" y="975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96254</xdr:rowOff>
    </xdr:from>
    <xdr:ext cx="534377" cy="259045"/>
    <xdr:sp macro="" textlink="">
      <xdr:nvSpPr>
        <xdr:cNvPr id="147" name="テキスト ボックス 146"/>
        <xdr:cNvSpPr txBox="1"/>
      </xdr:nvSpPr>
      <xdr:spPr>
        <a:xfrm>
          <a:off x="1752111" y="952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10719</xdr:rowOff>
    </xdr:from>
    <xdr:to>
      <xdr:col>6</xdr:col>
      <xdr:colOff>38100</xdr:colOff>
      <xdr:row>58</xdr:row>
      <xdr:rowOff>112319</xdr:rowOff>
    </xdr:to>
    <xdr:sp macro="" textlink="">
      <xdr:nvSpPr>
        <xdr:cNvPr id="148" name="楕円 147"/>
        <xdr:cNvSpPr/>
      </xdr:nvSpPr>
      <xdr:spPr>
        <a:xfrm>
          <a:off x="1079500" y="995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103446</xdr:rowOff>
    </xdr:from>
    <xdr:ext cx="534377" cy="259045"/>
    <xdr:sp macro="" textlink="">
      <xdr:nvSpPr>
        <xdr:cNvPr id="149" name="テキスト ボックス 148"/>
        <xdr:cNvSpPr txBox="1"/>
      </xdr:nvSpPr>
      <xdr:spPr>
        <a:xfrm>
          <a:off x="863111" y="1004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46,394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86142</xdr:rowOff>
    </xdr:from>
    <xdr:to>
      <xdr:col>24</xdr:col>
      <xdr:colOff>62865</xdr:colOff>
      <xdr:row>78</xdr:row>
      <xdr:rowOff>131372</xdr:rowOff>
    </xdr:to>
    <xdr:cxnSp macro="">
      <xdr:nvCxnSpPr>
        <xdr:cNvPr id="175" name="直線コネクタ 174"/>
        <xdr:cNvCxnSpPr/>
      </xdr:nvCxnSpPr>
      <xdr:spPr>
        <a:xfrm flipV="1">
          <a:off x="4633595" y="12087642"/>
          <a:ext cx="1270" cy="141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135199</xdr:rowOff>
    </xdr:from>
    <xdr:ext cx="378565" cy="259045"/>
    <xdr:sp macro="" textlink="">
      <xdr:nvSpPr>
        <xdr:cNvPr id="176" name="維持補修費最小値テキスト"/>
        <xdr:cNvSpPr txBox="1"/>
      </xdr:nvSpPr>
      <xdr:spPr>
        <a:xfrm>
          <a:off x="4686300" y="13508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131372</xdr:rowOff>
    </xdr:from>
    <xdr:to>
      <xdr:col>24</xdr:col>
      <xdr:colOff>152400</xdr:colOff>
      <xdr:row>78</xdr:row>
      <xdr:rowOff>131372</xdr:rowOff>
    </xdr:to>
    <xdr:cxnSp macro="">
      <xdr:nvCxnSpPr>
        <xdr:cNvPr id="177" name="直線コネクタ 176"/>
        <xdr:cNvCxnSpPr/>
      </xdr:nvCxnSpPr>
      <xdr:spPr>
        <a:xfrm>
          <a:off x="4546600" y="1350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32819</xdr:rowOff>
    </xdr:from>
    <xdr:ext cx="469744" cy="259045"/>
    <xdr:sp macro="" textlink="">
      <xdr:nvSpPr>
        <xdr:cNvPr id="178" name="維持補修費最大値テキスト"/>
        <xdr:cNvSpPr txBox="1"/>
      </xdr:nvSpPr>
      <xdr:spPr>
        <a:xfrm>
          <a:off x="4686300" y="1186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86142</xdr:rowOff>
    </xdr:from>
    <xdr:to>
      <xdr:col>24</xdr:col>
      <xdr:colOff>152400</xdr:colOff>
      <xdr:row>70</xdr:row>
      <xdr:rowOff>86142</xdr:rowOff>
    </xdr:to>
    <xdr:cxnSp macro="">
      <xdr:nvCxnSpPr>
        <xdr:cNvPr id="179" name="直線コネクタ 178"/>
        <xdr:cNvCxnSpPr/>
      </xdr:nvCxnSpPr>
      <xdr:spPr>
        <a:xfrm>
          <a:off x="4546600" y="12087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13644</xdr:rowOff>
    </xdr:from>
    <xdr:to>
      <xdr:col>24</xdr:col>
      <xdr:colOff>63500</xdr:colOff>
      <xdr:row>78</xdr:row>
      <xdr:rowOff>85979</xdr:rowOff>
    </xdr:to>
    <xdr:cxnSp macro="">
      <xdr:nvCxnSpPr>
        <xdr:cNvPr id="180" name="直線コネクタ 179"/>
        <xdr:cNvCxnSpPr/>
      </xdr:nvCxnSpPr>
      <xdr:spPr>
        <a:xfrm flipV="1">
          <a:off x="3797300" y="13386744"/>
          <a:ext cx="838200" cy="7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62792</xdr:rowOff>
    </xdr:from>
    <xdr:ext cx="469744" cy="259045"/>
    <xdr:sp macro="" textlink="">
      <xdr:nvSpPr>
        <xdr:cNvPr id="181" name="維持補修費平均値テキスト"/>
        <xdr:cNvSpPr txBox="1"/>
      </xdr:nvSpPr>
      <xdr:spPr>
        <a:xfrm>
          <a:off x="4686300" y="127500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39915</xdr:rowOff>
    </xdr:from>
    <xdr:to>
      <xdr:col>24</xdr:col>
      <xdr:colOff>114300</xdr:colOff>
      <xdr:row>75</xdr:row>
      <xdr:rowOff>141515</xdr:rowOff>
    </xdr:to>
    <xdr:sp macro="" textlink="">
      <xdr:nvSpPr>
        <xdr:cNvPr id="182" name="フローチャート: 判断 181"/>
        <xdr:cNvSpPr/>
      </xdr:nvSpPr>
      <xdr:spPr>
        <a:xfrm>
          <a:off x="45847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32748</xdr:rowOff>
    </xdr:from>
    <xdr:to>
      <xdr:col>19</xdr:col>
      <xdr:colOff>177800</xdr:colOff>
      <xdr:row>78</xdr:row>
      <xdr:rowOff>85979</xdr:rowOff>
    </xdr:to>
    <xdr:cxnSp macro="">
      <xdr:nvCxnSpPr>
        <xdr:cNvPr id="183" name="直線コネクタ 182"/>
        <xdr:cNvCxnSpPr/>
      </xdr:nvCxnSpPr>
      <xdr:spPr>
        <a:xfrm>
          <a:off x="2908300" y="13405848"/>
          <a:ext cx="889000" cy="5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55426</xdr:rowOff>
    </xdr:from>
    <xdr:to>
      <xdr:col>20</xdr:col>
      <xdr:colOff>38100</xdr:colOff>
      <xdr:row>75</xdr:row>
      <xdr:rowOff>157026</xdr:rowOff>
    </xdr:to>
    <xdr:sp macro="" textlink="">
      <xdr:nvSpPr>
        <xdr:cNvPr id="184" name="フローチャート: 判断 183"/>
        <xdr:cNvSpPr/>
      </xdr:nvSpPr>
      <xdr:spPr>
        <a:xfrm>
          <a:off x="3746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2103</xdr:rowOff>
    </xdr:from>
    <xdr:ext cx="469744" cy="259045"/>
    <xdr:sp macro="" textlink="">
      <xdr:nvSpPr>
        <xdr:cNvPr id="185" name="テキスト ボックス 184"/>
        <xdr:cNvSpPr txBox="1"/>
      </xdr:nvSpPr>
      <xdr:spPr>
        <a:xfrm>
          <a:off x="3562428" y="126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32748</xdr:rowOff>
    </xdr:from>
    <xdr:to>
      <xdr:col>15</xdr:col>
      <xdr:colOff>50800</xdr:colOff>
      <xdr:row>78</xdr:row>
      <xdr:rowOff>108676</xdr:rowOff>
    </xdr:to>
    <xdr:cxnSp macro="">
      <xdr:nvCxnSpPr>
        <xdr:cNvPr id="186" name="直線コネクタ 185"/>
        <xdr:cNvCxnSpPr/>
      </xdr:nvCxnSpPr>
      <xdr:spPr>
        <a:xfrm flipV="1">
          <a:off x="2019300" y="13405848"/>
          <a:ext cx="889000" cy="7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41711</xdr:rowOff>
    </xdr:from>
    <xdr:to>
      <xdr:col>15</xdr:col>
      <xdr:colOff>101600</xdr:colOff>
      <xdr:row>75</xdr:row>
      <xdr:rowOff>143311</xdr:rowOff>
    </xdr:to>
    <xdr:sp macro="" textlink="">
      <xdr:nvSpPr>
        <xdr:cNvPr id="187" name="フローチャート: 判断 186"/>
        <xdr:cNvSpPr/>
      </xdr:nvSpPr>
      <xdr:spPr>
        <a:xfrm>
          <a:off x="2857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159838</xdr:rowOff>
    </xdr:from>
    <xdr:ext cx="469744" cy="259045"/>
    <xdr:sp macro="" textlink="">
      <xdr:nvSpPr>
        <xdr:cNvPr id="188" name="テキスト ボックス 187"/>
        <xdr:cNvSpPr txBox="1"/>
      </xdr:nvSpPr>
      <xdr:spPr>
        <a:xfrm>
          <a:off x="2673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108676</xdr:rowOff>
    </xdr:from>
    <xdr:to>
      <xdr:col>10</xdr:col>
      <xdr:colOff>114300</xdr:colOff>
      <xdr:row>78</xdr:row>
      <xdr:rowOff>132679</xdr:rowOff>
    </xdr:to>
    <xdr:cxnSp macro="">
      <xdr:nvCxnSpPr>
        <xdr:cNvPr id="189" name="直線コネクタ 188"/>
        <xdr:cNvCxnSpPr/>
      </xdr:nvCxnSpPr>
      <xdr:spPr>
        <a:xfrm flipV="1">
          <a:off x="1130300" y="13481776"/>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95595</xdr:rowOff>
    </xdr:from>
    <xdr:to>
      <xdr:col>10</xdr:col>
      <xdr:colOff>165100</xdr:colOff>
      <xdr:row>76</xdr:row>
      <xdr:rowOff>25744</xdr:rowOff>
    </xdr:to>
    <xdr:sp macro="" textlink="">
      <xdr:nvSpPr>
        <xdr:cNvPr id="190" name="フローチャート: 判断 189"/>
        <xdr:cNvSpPr/>
      </xdr:nvSpPr>
      <xdr:spPr>
        <a:xfrm>
          <a:off x="1968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42272</xdr:rowOff>
    </xdr:from>
    <xdr:ext cx="469744" cy="259045"/>
    <xdr:sp macro="" textlink="">
      <xdr:nvSpPr>
        <xdr:cNvPr id="191" name="テキスト ボックス 190"/>
        <xdr:cNvSpPr txBox="1"/>
      </xdr:nvSpPr>
      <xdr:spPr>
        <a:xfrm>
          <a:off x="1784428"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85634</xdr:rowOff>
    </xdr:from>
    <xdr:to>
      <xdr:col>6</xdr:col>
      <xdr:colOff>38100</xdr:colOff>
      <xdr:row>76</xdr:row>
      <xdr:rowOff>15785</xdr:rowOff>
    </xdr:to>
    <xdr:sp macro="" textlink="">
      <xdr:nvSpPr>
        <xdr:cNvPr id="192" name="フローチャート: 判断 191"/>
        <xdr:cNvSpPr/>
      </xdr:nvSpPr>
      <xdr:spPr>
        <a:xfrm>
          <a:off x="1079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32311</xdr:rowOff>
    </xdr:from>
    <xdr:ext cx="469744" cy="259045"/>
    <xdr:sp macro="" textlink="">
      <xdr:nvSpPr>
        <xdr:cNvPr id="193" name="テキスト ボックス 192"/>
        <xdr:cNvSpPr txBox="1"/>
      </xdr:nvSpPr>
      <xdr:spPr>
        <a:xfrm>
          <a:off x="895428"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134294</xdr:rowOff>
    </xdr:from>
    <xdr:to>
      <xdr:col>24</xdr:col>
      <xdr:colOff>114300</xdr:colOff>
      <xdr:row>78</xdr:row>
      <xdr:rowOff>64444</xdr:rowOff>
    </xdr:to>
    <xdr:sp macro="" textlink="">
      <xdr:nvSpPr>
        <xdr:cNvPr id="199" name="楕円 198"/>
        <xdr:cNvSpPr/>
      </xdr:nvSpPr>
      <xdr:spPr>
        <a:xfrm>
          <a:off x="4584700" y="1333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49221</xdr:rowOff>
    </xdr:from>
    <xdr:ext cx="469744" cy="259045"/>
    <xdr:sp macro="" textlink="">
      <xdr:nvSpPr>
        <xdr:cNvPr id="200" name="維持補修費該当値テキスト"/>
        <xdr:cNvSpPr txBox="1"/>
      </xdr:nvSpPr>
      <xdr:spPr>
        <a:xfrm>
          <a:off x="4686300" y="13250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35179</xdr:rowOff>
    </xdr:from>
    <xdr:to>
      <xdr:col>20</xdr:col>
      <xdr:colOff>38100</xdr:colOff>
      <xdr:row>78</xdr:row>
      <xdr:rowOff>136779</xdr:rowOff>
    </xdr:to>
    <xdr:sp macro="" textlink="">
      <xdr:nvSpPr>
        <xdr:cNvPr id="201" name="楕円 200"/>
        <xdr:cNvSpPr/>
      </xdr:nvSpPr>
      <xdr:spPr>
        <a:xfrm>
          <a:off x="3746500" y="1340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127906</xdr:rowOff>
    </xdr:from>
    <xdr:ext cx="469744" cy="259045"/>
    <xdr:sp macro="" textlink="">
      <xdr:nvSpPr>
        <xdr:cNvPr id="202" name="テキスト ボックス 201"/>
        <xdr:cNvSpPr txBox="1"/>
      </xdr:nvSpPr>
      <xdr:spPr>
        <a:xfrm>
          <a:off x="3562428" y="1350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153398</xdr:rowOff>
    </xdr:from>
    <xdr:to>
      <xdr:col>15</xdr:col>
      <xdr:colOff>101600</xdr:colOff>
      <xdr:row>78</xdr:row>
      <xdr:rowOff>83548</xdr:rowOff>
    </xdr:to>
    <xdr:sp macro="" textlink="">
      <xdr:nvSpPr>
        <xdr:cNvPr id="203" name="楕円 202"/>
        <xdr:cNvSpPr/>
      </xdr:nvSpPr>
      <xdr:spPr>
        <a:xfrm>
          <a:off x="2857500" y="1335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74675</xdr:rowOff>
    </xdr:from>
    <xdr:ext cx="469744" cy="259045"/>
    <xdr:sp macro="" textlink="">
      <xdr:nvSpPr>
        <xdr:cNvPr id="204" name="テキスト ボックス 203"/>
        <xdr:cNvSpPr txBox="1"/>
      </xdr:nvSpPr>
      <xdr:spPr>
        <a:xfrm>
          <a:off x="2673428" y="1344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57876</xdr:rowOff>
    </xdr:from>
    <xdr:to>
      <xdr:col>10</xdr:col>
      <xdr:colOff>165100</xdr:colOff>
      <xdr:row>78</xdr:row>
      <xdr:rowOff>159476</xdr:rowOff>
    </xdr:to>
    <xdr:sp macro="" textlink="">
      <xdr:nvSpPr>
        <xdr:cNvPr id="205" name="楕円 204"/>
        <xdr:cNvSpPr/>
      </xdr:nvSpPr>
      <xdr:spPr>
        <a:xfrm>
          <a:off x="1968500" y="1343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150603</xdr:rowOff>
    </xdr:from>
    <xdr:ext cx="378565" cy="259045"/>
    <xdr:sp macro="" textlink="">
      <xdr:nvSpPr>
        <xdr:cNvPr id="206" name="テキスト ボックス 205"/>
        <xdr:cNvSpPr txBox="1"/>
      </xdr:nvSpPr>
      <xdr:spPr>
        <a:xfrm>
          <a:off x="1830017" y="13523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81879</xdr:rowOff>
    </xdr:from>
    <xdr:to>
      <xdr:col>6</xdr:col>
      <xdr:colOff>38100</xdr:colOff>
      <xdr:row>79</xdr:row>
      <xdr:rowOff>12029</xdr:rowOff>
    </xdr:to>
    <xdr:sp macro="" textlink="">
      <xdr:nvSpPr>
        <xdr:cNvPr id="207" name="楕円 206"/>
        <xdr:cNvSpPr/>
      </xdr:nvSpPr>
      <xdr:spPr>
        <a:xfrm>
          <a:off x="1079500" y="1345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3156</xdr:rowOff>
    </xdr:from>
    <xdr:ext cx="378565" cy="259045"/>
    <xdr:sp macro="" textlink="">
      <xdr:nvSpPr>
        <xdr:cNvPr id="208" name="テキスト ボックス 207"/>
        <xdr:cNvSpPr txBox="1"/>
      </xdr:nvSpPr>
      <xdr:spPr>
        <a:xfrm>
          <a:off x="941017" y="13547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135243</xdr:rowOff>
    </xdr:from>
    <xdr:to>
      <xdr:col>24</xdr:col>
      <xdr:colOff>62865</xdr:colOff>
      <xdr:row>98</xdr:row>
      <xdr:rowOff>76149</xdr:rowOff>
    </xdr:to>
    <xdr:cxnSp macro="">
      <xdr:nvCxnSpPr>
        <xdr:cNvPr id="233" name="直線コネクタ 232"/>
        <xdr:cNvCxnSpPr/>
      </xdr:nvCxnSpPr>
      <xdr:spPr>
        <a:xfrm flipV="1">
          <a:off x="4633595" y="15565743"/>
          <a:ext cx="1270" cy="1312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79976</xdr:rowOff>
    </xdr:from>
    <xdr:ext cx="534377" cy="259045"/>
    <xdr:sp macro="" textlink="">
      <xdr:nvSpPr>
        <xdr:cNvPr id="234" name="扶助費最小値テキスト"/>
        <xdr:cNvSpPr txBox="1"/>
      </xdr:nvSpPr>
      <xdr:spPr>
        <a:xfrm>
          <a:off x="4686300" y="1688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76149</xdr:rowOff>
    </xdr:from>
    <xdr:to>
      <xdr:col>24</xdr:col>
      <xdr:colOff>152400</xdr:colOff>
      <xdr:row>98</xdr:row>
      <xdr:rowOff>76149</xdr:rowOff>
    </xdr:to>
    <xdr:cxnSp macro="">
      <xdr:nvCxnSpPr>
        <xdr:cNvPr id="235" name="直線コネクタ 234"/>
        <xdr:cNvCxnSpPr/>
      </xdr:nvCxnSpPr>
      <xdr:spPr>
        <a:xfrm>
          <a:off x="4546600" y="1687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81920</xdr:rowOff>
    </xdr:from>
    <xdr:ext cx="534377" cy="259045"/>
    <xdr:sp macro="" textlink="">
      <xdr:nvSpPr>
        <xdr:cNvPr id="236" name="扶助費最大値テキスト"/>
        <xdr:cNvSpPr txBox="1"/>
      </xdr:nvSpPr>
      <xdr:spPr>
        <a:xfrm>
          <a:off x="4686300" y="1534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135243</xdr:rowOff>
    </xdr:from>
    <xdr:to>
      <xdr:col>24</xdr:col>
      <xdr:colOff>152400</xdr:colOff>
      <xdr:row>90</xdr:row>
      <xdr:rowOff>135243</xdr:rowOff>
    </xdr:to>
    <xdr:cxnSp macro="">
      <xdr:nvCxnSpPr>
        <xdr:cNvPr id="237" name="直線コネクタ 236"/>
        <xdr:cNvCxnSpPr/>
      </xdr:nvCxnSpPr>
      <xdr:spPr>
        <a:xfrm>
          <a:off x="4546600" y="1556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108383</xdr:rowOff>
    </xdr:from>
    <xdr:to>
      <xdr:col>24</xdr:col>
      <xdr:colOff>63500</xdr:colOff>
      <xdr:row>90</xdr:row>
      <xdr:rowOff>135243</xdr:rowOff>
    </xdr:to>
    <xdr:cxnSp macro="">
      <xdr:nvCxnSpPr>
        <xdr:cNvPr id="238" name="直線コネクタ 237"/>
        <xdr:cNvCxnSpPr/>
      </xdr:nvCxnSpPr>
      <xdr:spPr>
        <a:xfrm>
          <a:off x="3797300" y="15538883"/>
          <a:ext cx="8382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75595</xdr:rowOff>
    </xdr:from>
    <xdr:ext cx="534377" cy="259045"/>
    <xdr:sp macro="" textlink="">
      <xdr:nvSpPr>
        <xdr:cNvPr id="239" name="扶助費平均値テキスト"/>
        <xdr:cNvSpPr txBox="1"/>
      </xdr:nvSpPr>
      <xdr:spPr>
        <a:xfrm>
          <a:off x="4686300" y="1619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97168</xdr:rowOff>
    </xdr:from>
    <xdr:to>
      <xdr:col>24</xdr:col>
      <xdr:colOff>114300</xdr:colOff>
      <xdr:row>95</xdr:row>
      <xdr:rowOff>27318</xdr:rowOff>
    </xdr:to>
    <xdr:sp macro="" textlink="">
      <xdr:nvSpPr>
        <xdr:cNvPr id="240" name="フローチャート: 判断 239"/>
        <xdr:cNvSpPr/>
      </xdr:nvSpPr>
      <xdr:spPr>
        <a:xfrm>
          <a:off x="4584700" y="1621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108383</xdr:rowOff>
    </xdr:from>
    <xdr:to>
      <xdr:col>19</xdr:col>
      <xdr:colOff>177800</xdr:colOff>
      <xdr:row>91</xdr:row>
      <xdr:rowOff>26276</xdr:rowOff>
    </xdr:to>
    <xdr:cxnSp macro="">
      <xdr:nvCxnSpPr>
        <xdr:cNvPr id="241" name="直線コネクタ 240"/>
        <xdr:cNvCxnSpPr/>
      </xdr:nvCxnSpPr>
      <xdr:spPr>
        <a:xfrm flipV="1">
          <a:off x="2908300" y="15538883"/>
          <a:ext cx="889000" cy="8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93587</xdr:rowOff>
    </xdr:from>
    <xdr:to>
      <xdr:col>20</xdr:col>
      <xdr:colOff>38100</xdr:colOff>
      <xdr:row>95</xdr:row>
      <xdr:rowOff>23737</xdr:rowOff>
    </xdr:to>
    <xdr:sp macro="" textlink="">
      <xdr:nvSpPr>
        <xdr:cNvPr id="242" name="フローチャート: 判断 241"/>
        <xdr:cNvSpPr/>
      </xdr:nvSpPr>
      <xdr:spPr>
        <a:xfrm>
          <a:off x="3746500" y="16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14864</xdr:rowOff>
    </xdr:from>
    <xdr:ext cx="534377" cy="259045"/>
    <xdr:sp macro="" textlink="">
      <xdr:nvSpPr>
        <xdr:cNvPr id="243" name="テキスト ボックス 242"/>
        <xdr:cNvSpPr txBox="1"/>
      </xdr:nvSpPr>
      <xdr:spPr>
        <a:xfrm>
          <a:off x="3530111" y="1630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26276</xdr:rowOff>
    </xdr:from>
    <xdr:to>
      <xdr:col>15</xdr:col>
      <xdr:colOff>50800</xdr:colOff>
      <xdr:row>92</xdr:row>
      <xdr:rowOff>70092</xdr:rowOff>
    </xdr:to>
    <xdr:cxnSp macro="">
      <xdr:nvCxnSpPr>
        <xdr:cNvPr id="244" name="直線コネクタ 243"/>
        <xdr:cNvCxnSpPr/>
      </xdr:nvCxnSpPr>
      <xdr:spPr>
        <a:xfrm flipV="1">
          <a:off x="2019300" y="15628226"/>
          <a:ext cx="889000" cy="21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113588</xdr:rowOff>
    </xdr:from>
    <xdr:to>
      <xdr:col>15</xdr:col>
      <xdr:colOff>101600</xdr:colOff>
      <xdr:row>95</xdr:row>
      <xdr:rowOff>43738</xdr:rowOff>
    </xdr:to>
    <xdr:sp macro="" textlink="">
      <xdr:nvSpPr>
        <xdr:cNvPr id="245" name="フローチャート: 判断 244"/>
        <xdr:cNvSpPr/>
      </xdr:nvSpPr>
      <xdr:spPr>
        <a:xfrm>
          <a:off x="28575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34865</xdr:rowOff>
    </xdr:from>
    <xdr:ext cx="534377" cy="259045"/>
    <xdr:sp macro="" textlink="">
      <xdr:nvSpPr>
        <xdr:cNvPr id="246" name="テキスト ボックス 245"/>
        <xdr:cNvSpPr txBox="1"/>
      </xdr:nvSpPr>
      <xdr:spPr>
        <a:xfrm>
          <a:off x="2641111" y="1632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70092</xdr:rowOff>
    </xdr:from>
    <xdr:to>
      <xdr:col>10</xdr:col>
      <xdr:colOff>114300</xdr:colOff>
      <xdr:row>92</xdr:row>
      <xdr:rowOff>167970</xdr:rowOff>
    </xdr:to>
    <xdr:cxnSp macro="">
      <xdr:nvCxnSpPr>
        <xdr:cNvPr id="247" name="直線コネクタ 246"/>
        <xdr:cNvCxnSpPr/>
      </xdr:nvCxnSpPr>
      <xdr:spPr>
        <a:xfrm flipV="1">
          <a:off x="1130300" y="15843492"/>
          <a:ext cx="889000" cy="9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19062</xdr:rowOff>
    </xdr:from>
    <xdr:to>
      <xdr:col>10</xdr:col>
      <xdr:colOff>165100</xdr:colOff>
      <xdr:row>95</xdr:row>
      <xdr:rowOff>120662</xdr:rowOff>
    </xdr:to>
    <xdr:sp macro="" textlink="">
      <xdr:nvSpPr>
        <xdr:cNvPr id="248" name="フローチャート: 判断 247"/>
        <xdr:cNvSpPr/>
      </xdr:nvSpPr>
      <xdr:spPr>
        <a:xfrm>
          <a:off x="1968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111789</xdr:rowOff>
    </xdr:from>
    <xdr:ext cx="534377" cy="259045"/>
    <xdr:sp macro="" textlink="">
      <xdr:nvSpPr>
        <xdr:cNvPr id="249" name="テキスト ボックス 248"/>
        <xdr:cNvSpPr txBox="1"/>
      </xdr:nvSpPr>
      <xdr:spPr>
        <a:xfrm>
          <a:off x="1752111" y="163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29883</xdr:rowOff>
    </xdr:from>
    <xdr:to>
      <xdr:col>6</xdr:col>
      <xdr:colOff>38100</xdr:colOff>
      <xdr:row>93</xdr:row>
      <xdr:rowOff>131483</xdr:rowOff>
    </xdr:to>
    <xdr:sp macro="" textlink="">
      <xdr:nvSpPr>
        <xdr:cNvPr id="250" name="フローチャート: 判断 249"/>
        <xdr:cNvSpPr/>
      </xdr:nvSpPr>
      <xdr:spPr>
        <a:xfrm>
          <a:off x="1079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122610</xdr:rowOff>
    </xdr:from>
    <xdr:ext cx="534377" cy="259045"/>
    <xdr:sp macro="" textlink="">
      <xdr:nvSpPr>
        <xdr:cNvPr id="251" name="テキスト ボックス 250"/>
        <xdr:cNvSpPr txBox="1"/>
      </xdr:nvSpPr>
      <xdr:spPr>
        <a:xfrm>
          <a:off x="863111" y="1606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84443</xdr:rowOff>
    </xdr:from>
    <xdr:to>
      <xdr:col>24</xdr:col>
      <xdr:colOff>114300</xdr:colOff>
      <xdr:row>91</xdr:row>
      <xdr:rowOff>14593</xdr:rowOff>
    </xdr:to>
    <xdr:sp macro="" textlink="">
      <xdr:nvSpPr>
        <xdr:cNvPr id="257" name="楕円 256"/>
        <xdr:cNvSpPr/>
      </xdr:nvSpPr>
      <xdr:spPr>
        <a:xfrm>
          <a:off x="4584700" y="1551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37470</xdr:rowOff>
    </xdr:from>
    <xdr:ext cx="534377" cy="259045"/>
    <xdr:sp macro="" textlink="">
      <xdr:nvSpPr>
        <xdr:cNvPr id="258" name="扶助費該当値テキスト"/>
        <xdr:cNvSpPr txBox="1"/>
      </xdr:nvSpPr>
      <xdr:spPr>
        <a:xfrm>
          <a:off x="4686300" y="1546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57583</xdr:rowOff>
    </xdr:from>
    <xdr:to>
      <xdr:col>20</xdr:col>
      <xdr:colOff>38100</xdr:colOff>
      <xdr:row>90</xdr:row>
      <xdr:rowOff>159183</xdr:rowOff>
    </xdr:to>
    <xdr:sp macro="" textlink="">
      <xdr:nvSpPr>
        <xdr:cNvPr id="259" name="楕円 258"/>
        <xdr:cNvSpPr/>
      </xdr:nvSpPr>
      <xdr:spPr>
        <a:xfrm>
          <a:off x="3746500" y="1548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89</xdr:row>
      <xdr:rowOff>4260</xdr:rowOff>
    </xdr:from>
    <xdr:ext cx="534377" cy="259045"/>
    <xdr:sp macro="" textlink="">
      <xdr:nvSpPr>
        <xdr:cNvPr id="260" name="テキスト ボックス 259"/>
        <xdr:cNvSpPr txBox="1"/>
      </xdr:nvSpPr>
      <xdr:spPr>
        <a:xfrm>
          <a:off x="3530111" y="1526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98,822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146926</xdr:rowOff>
    </xdr:from>
    <xdr:to>
      <xdr:col>15</xdr:col>
      <xdr:colOff>101600</xdr:colOff>
      <xdr:row>91</xdr:row>
      <xdr:rowOff>77076</xdr:rowOff>
    </xdr:to>
    <xdr:sp macro="" textlink="">
      <xdr:nvSpPr>
        <xdr:cNvPr id="261" name="楕円 260"/>
        <xdr:cNvSpPr/>
      </xdr:nvSpPr>
      <xdr:spPr>
        <a:xfrm>
          <a:off x="2857500" y="1557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89</xdr:row>
      <xdr:rowOff>93603</xdr:rowOff>
    </xdr:from>
    <xdr:ext cx="534377" cy="259045"/>
    <xdr:sp macro="" textlink="">
      <xdr:nvSpPr>
        <xdr:cNvPr id="262" name="テキスト ボックス 261"/>
        <xdr:cNvSpPr txBox="1"/>
      </xdr:nvSpPr>
      <xdr:spPr>
        <a:xfrm>
          <a:off x="2641111" y="1535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19292</xdr:rowOff>
    </xdr:from>
    <xdr:to>
      <xdr:col>10</xdr:col>
      <xdr:colOff>165100</xdr:colOff>
      <xdr:row>92</xdr:row>
      <xdr:rowOff>120892</xdr:rowOff>
    </xdr:to>
    <xdr:sp macro="" textlink="">
      <xdr:nvSpPr>
        <xdr:cNvPr id="263" name="楕円 262"/>
        <xdr:cNvSpPr/>
      </xdr:nvSpPr>
      <xdr:spPr>
        <a:xfrm>
          <a:off x="1968500" y="1579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137419</xdr:rowOff>
    </xdr:from>
    <xdr:ext cx="534377" cy="259045"/>
    <xdr:sp macro="" textlink="">
      <xdr:nvSpPr>
        <xdr:cNvPr id="264" name="テキスト ボックス 263"/>
        <xdr:cNvSpPr txBox="1"/>
      </xdr:nvSpPr>
      <xdr:spPr>
        <a:xfrm>
          <a:off x="1752111" y="1556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90,827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117170</xdr:rowOff>
    </xdr:from>
    <xdr:to>
      <xdr:col>6</xdr:col>
      <xdr:colOff>38100</xdr:colOff>
      <xdr:row>93</xdr:row>
      <xdr:rowOff>47320</xdr:rowOff>
    </xdr:to>
    <xdr:sp macro="" textlink="">
      <xdr:nvSpPr>
        <xdr:cNvPr id="265" name="楕円 264"/>
        <xdr:cNvSpPr/>
      </xdr:nvSpPr>
      <xdr:spPr>
        <a:xfrm>
          <a:off x="1079500" y="1589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63847</xdr:rowOff>
    </xdr:from>
    <xdr:ext cx="534377" cy="259045"/>
    <xdr:sp macro="" textlink="">
      <xdr:nvSpPr>
        <xdr:cNvPr id="266" name="テキスト ボックス 265"/>
        <xdr:cNvSpPr txBox="1"/>
      </xdr:nvSpPr>
      <xdr:spPr>
        <a:xfrm>
          <a:off x="863111" y="1566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88,258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6" name="テキスト ボックス 285"/>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166087</xdr:rowOff>
    </xdr:from>
    <xdr:to>
      <xdr:col>54</xdr:col>
      <xdr:colOff>189865</xdr:colOff>
      <xdr:row>38</xdr:row>
      <xdr:rowOff>83758</xdr:rowOff>
    </xdr:to>
    <xdr:cxnSp macro="">
      <xdr:nvCxnSpPr>
        <xdr:cNvPr id="292" name="直線コネクタ 291"/>
        <xdr:cNvCxnSpPr/>
      </xdr:nvCxnSpPr>
      <xdr:spPr>
        <a:xfrm flipV="1">
          <a:off x="10475595" y="5309587"/>
          <a:ext cx="1270" cy="1289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87585</xdr:rowOff>
    </xdr:from>
    <xdr:ext cx="534377" cy="259045"/>
    <xdr:sp macro="" textlink="">
      <xdr:nvSpPr>
        <xdr:cNvPr id="293" name="補助費等最小値テキスト"/>
        <xdr:cNvSpPr txBox="1"/>
      </xdr:nvSpPr>
      <xdr:spPr>
        <a:xfrm>
          <a:off x="10528300" y="660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83758</xdr:rowOff>
    </xdr:from>
    <xdr:to>
      <xdr:col>55</xdr:col>
      <xdr:colOff>88900</xdr:colOff>
      <xdr:row>38</xdr:row>
      <xdr:rowOff>83758</xdr:rowOff>
    </xdr:to>
    <xdr:cxnSp macro="">
      <xdr:nvCxnSpPr>
        <xdr:cNvPr id="294" name="直線コネクタ 293"/>
        <xdr:cNvCxnSpPr/>
      </xdr:nvCxnSpPr>
      <xdr:spPr>
        <a:xfrm>
          <a:off x="10388600" y="659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112764</xdr:rowOff>
    </xdr:from>
    <xdr:ext cx="534377" cy="259045"/>
    <xdr:sp macro="" textlink="">
      <xdr:nvSpPr>
        <xdr:cNvPr id="295" name="補助費等最大値テキスト"/>
        <xdr:cNvSpPr txBox="1"/>
      </xdr:nvSpPr>
      <xdr:spPr>
        <a:xfrm>
          <a:off x="10528300" y="508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90,384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166087</xdr:rowOff>
    </xdr:from>
    <xdr:to>
      <xdr:col>55</xdr:col>
      <xdr:colOff>88900</xdr:colOff>
      <xdr:row>30</xdr:row>
      <xdr:rowOff>166087</xdr:rowOff>
    </xdr:to>
    <xdr:cxnSp macro="">
      <xdr:nvCxnSpPr>
        <xdr:cNvPr id="296" name="直線コネクタ 295"/>
        <xdr:cNvCxnSpPr/>
      </xdr:nvCxnSpPr>
      <xdr:spPr>
        <a:xfrm>
          <a:off x="10388600" y="530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155522</xdr:rowOff>
    </xdr:from>
    <xdr:to>
      <xdr:col>55</xdr:col>
      <xdr:colOff>0</xdr:colOff>
      <xdr:row>35</xdr:row>
      <xdr:rowOff>156192</xdr:rowOff>
    </xdr:to>
    <xdr:cxnSp macro="">
      <xdr:nvCxnSpPr>
        <xdr:cNvPr id="297" name="直線コネクタ 296"/>
        <xdr:cNvCxnSpPr/>
      </xdr:nvCxnSpPr>
      <xdr:spPr>
        <a:xfrm>
          <a:off x="9639300" y="6156272"/>
          <a:ext cx="838200" cy="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96474</xdr:rowOff>
    </xdr:from>
    <xdr:ext cx="534377" cy="259045"/>
    <xdr:sp macro="" textlink="">
      <xdr:nvSpPr>
        <xdr:cNvPr id="298" name="補助費等平均値テキスト"/>
        <xdr:cNvSpPr txBox="1"/>
      </xdr:nvSpPr>
      <xdr:spPr>
        <a:xfrm>
          <a:off x="10528300" y="6097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118047</xdr:rowOff>
    </xdr:from>
    <xdr:to>
      <xdr:col>55</xdr:col>
      <xdr:colOff>50800</xdr:colOff>
      <xdr:row>36</xdr:row>
      <xdr:rowOff>48197</xdr:rowOff>
    </xdr:to>
    <xdr:sp macro="" textlink="">
      <xdr:nvSpPr>
        <xdr:cNvPr id="299" name="フローチャート: 判断 298"/>
        <xdr:cNvSpPr/>
      </xdr:nvSpPr>
      <xdr:spPr>
        <a:xfrm>
          <a:off x="104267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84640</xdr:rowOff>
    </xdr:from>
    <xdr:to>
      <xdr:col>50</xdr:col>
      <xdr:colOff>114300</xdr:colOff>
      <xdr:row>35</xdr:row>
      <xdr:rowOff>155522</xdr:rowOff>
    </xdr:to>
    <xdr:cxnSp macro="">
      <xdr:nvCxnSpPr>
        <xdr:cNvPr id="300" name="直線コネクタ 299"/>
        <xdr:cNvCxnSpPr/>
      </xdr:nvCxnSpPr>
      <xdr:spPr>
        <a:xfrm>
          <a:off x="8750300" y="6085390"/>
          <a:ext cx="889000" cy="7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147862</xdr:rowOff>
    </xdr:from>
    <xdr:to>
      <xdr:col>50</xdr:col>
      <xdr:colOff>165100</xdr:colOff>
      <xdr:row>36</xdr:row>
      <xdr:rowOff>78012</xdr:rowOff>
    </xdr:to>
    <xdr:sp macro="" textlink="">
      <xdr:nvSpPr>
        <xdr:cNvPr id="301" name="フローチャート: 判断 300"/>
        <xdr:cNvSpPr/>
      </xdr:nvSpPr>
      <xdr:spPr>
        <a:xfrm>
          <a:off x="9588500" y="614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69139</xdr:rowOff>
    </xdr:from>
    <xdr:ext cx="534377" cy="259045"/>
    <xdr:sp macro="" textlink="">
      <xdr:nvSpPr>
        <xdr:cNvPr id="302" name="テキスト ボックス 301"/>
        <xdr:cNvSpPr txBox="1"/>
      </xdr:nvSpPr>
      <xdr:spPr>
        <a:xfrm>
          <a:off x="9372111" y="624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84640</xdr:rowOff>
    </xdr:from>
    <xdr:to>
      <xdr:col>45</xdr:col>
      <xdr:colOff>177800</xdr:colOff>
      <xdr:row>35</xdr:row>
      <xdr:rowOff>126441</xdr:rowOff>
    </xdr:to>
    <xdr:cxnSp macro="">
      <xdr:nvCxnSpPr>
        <xdr:cNvPr id="303" name="直線コネクタ 302"/>
        <xdr:cNvCxnSpPr/>
      </xdr:nvCxnSpPr>
      <xdr:spPr>
        <a:xfrm flipV="1">
          <a:off x="7861300" y="6085390"/>
          <a:ext cx="889000" cy="4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146703</xdr:rowOff>
    </xdr:from>
    <xdr:to>
      <xdr:col>46</xdr:col>
      <xdr:colOff>38100</xdr:colOff>
      <xdr:row>36</xdr:row>
      <xdr:rowOff>76853</xdr:rowOff>
    </xdr:to>
    <xdr:sp macro="" textlink="">
      <xdr:nvSpPr>
        <xdr:cNvPr id="304" name="フローチャート: 判断 303"/>
        <xdr:cNvSpPr/>
      </xdr:nvSpPr>
      <xdr:spPr>
        <a:xfrm>
          <a:off x="8699500" y="614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67980</xdr:rowOff>
    </xdr:from>
    <xdr:ext cx="534377" cy="259045"/>
    <xdr:sp macro="" textlink="">
      <xdr:nvSpPr>
        <xdr:cNvPr id="305" name="テキスト ボックス 304"/>
        <xdr:cNvSpPr txBox="1"/>
      </xdr:nvSpPr>
      <xdr:spPr>
        <a:xfrm>
          <a:off x="8483111" y="624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126441</xdr:rowOff>
    </xdr:from>
    <xdr:to>
      <xdr:col>41</xdr:col>
      <xdr:colOff>50800</xdr:colOff>
      <xdr:row>37</xdr:row>
      <xdr:rowOff>23620</xdr:rowOff>
    </xdr:to>
    <xdr:cxnSp macro="">
      <xdr:nvCxnSpPr>
        <xdr:cNvPr id="306" name="直線コネクタ 305"/>
        <xdr:cNvCxnSpPr/>
      </xdr:nvCxnSpPr>
      <xdr:spPr>
        <a:xfrm flipV="1">
          <a:off x="6972300" y="6127191"/>
          <a:ext cx="889000" cy="24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35734</xdr:rowOff>
    </xdr:from>
    <xdr:to>
      <xdr:col>41</xdr:col>
      <xdr:colOff>101600</xdr:colOff>
      <xdr:row>36</xdr:row>
      <xdr:rowOff>137334</xdr:rowOff>
    </xdr:to>
    <xdr:sp macro="" textlink="">
      <xdr:nvSpPr>
        <xdr:cNvPr id="307" name="フローチャート: 判断 306"/>
        <xdr:cNvSpPr/>
      </xdr:nvSpPr>
      <xdr:spPr>
        <a:xfrm>
          <a:off x="7810500" y="620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128461</xdr:rowOff>
    </xdr:from>
    <xdr:ext cx="534377" cy="259045"/>
    <xdr:sp macro="" textlink="">
      <xdr:nvSpPr>
        <xdr:cNvPr id="308" name="テキスト ボックス 307"/>
        <xdr:cNvSpPr txBox="1"/>
      </xdr:nvSpPr>
      <xdr:spPr>
        <a:xfrm>
          <a:off x="7594111" y="630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38445</xdr:rowOff>
    </xdr:from>
    <xdr:to>
      <xdr:col>36</xdr:col>
      <xdr:colOff>165100</xdr:colOff>
      <xdr:row>36</xdr:row>
      <xdr:rowOff>140045</xdr:rowOff>
    </xdr:to>
    <xdr:sp macro="" textlink="">
      <xdr:nvSpPr>
        <xdr:cNvPr id="309" name="フローチャート: 判断 308"/>
        <xdr:cNvSpPr/>
      </xdr:nvSpPr>
      <xdr:spPr>
        <a:xfrm>
          <a:off x="6921500" y="621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156572</xdr:rowOff>
    </xdr:from>
    <xdr:ext cx="534377" cy="259045"/>
    <xdr:sp macro="" textlink="">
      <xdr:nvSpPr>
        <xdr:cNvPr id="310" name="テキスト ボックス 309"/>
        <xdr:cNvSpPr txBox="1"/>
      </xdr:nvSpPr>
      <xdr:spPr>
        <a:xfrm>
          <a:off x="6705111" y="598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105392</xdr:rowOff>
    </xdr:from>
    <xdr:to>
      <xdr:col>55</xdr:col>
      <xdr:colOff>50800</xdr:colOff>
      <xdr:row>36</xdr:row>
      <xdr:rowOff>35542</xdr:rowOff>
    </xdr:to>
    <xdr:sp macro="" textlink="">
      <xdr:nvSpPr>
        <xdr:cNvPr id="316" name="楕円 315"/>
        <xdr:cNvSpPr/>
      </xdr:nvSpPr>
      <xdr:spPr>
        <a:xfrm>
          <a:off x="10426700" y="610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128269</xdr:rowOff>
    </xdr:from>
    <xdr:ext cx="534377" cy="259045"/>
    <xdr:sp macro="" textlink="">
      <xdr:nvSpPr>
        <xdr:cNvPr id="317" name="補助費等該当値テキスト"/>
        <xdr:cNvSpPr txBox="1"/>
      </xdr:nvSpPr>
      <xdr:spPr>
        <a:xfrm>
          <a:off x="10528300" y="595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38,490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104722</xdr:rowOff>
    </xdr:from>
    <xdr:to>
      <xdr:col>50</xdr:col>
      <xdr:colOff>165100</xdr:colOff>
      <xdr:row>36</xdr:row>
      <xdr:rowOff>34872</xdr:rowOff>
    </xdr:to>
    <xdr:sp macro="" textlink="">
      <xdr:nvSpPr>
        <xdr:cNvPr id="318" name="楕円 317"/>
        <xdr:cNvSpPr/>
      </xdr:nvSpPr>
      <xdr:spPr>
        <a:xfrm>
          <a:off x="9588500" y="610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51399</xdr:rowOff>
    </xdr:from>
    <xdr:ext cx="534377" cy="259045"/>
    <xdr:sp macro="" textlink="">
      <xdr:nvSpPr>
        <xdr:cNvPr id="319" name="テキスト ボックス 318"/>
        <xdr:cNvSpPr txBox="1"/>
      </xdr:nvSpPr>
      <xdr:spPr>
        <a:xfrm>
          <a:off x="9372111" y="588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38,531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33840</xdr:rowOff>
    </xdr:from>
    <xdr:to>
      <xdr:col>46</xdr:col>
      <xdr:colOff>38100</xdr:colOff>
      <xdr:row>35</xdr:row>
      <xdr:rowOff>135440</xdr:rowOff>
    </xdr:to>
    <xdr:sp macro="" textlink="">
      <xdr:nvSpPr>
        <xdr:cNvPr id="320" name="楕円 319"/>
        <xdr:cNvSpPr/>
      </xdr:nvSpPr>
      <xdr:spPr>
        <a:xfrm>
          <a:off x="8699500" y="603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151967</xdr:rowOff>
    </xdr:from>
    <xdr:ext cx="534377" cy="259045"/>
    <xdr:sp macro="" textlink="">
      <xdr:nvSpPr>
        <xdr:cNvPr id="321" name="テキスト ボックス 320"/>
        <xdr:cNvSpPr txBox="1"/>
      </xdr:nvSpPr>
      <xdr:spPr>
        <a:xfrm>
          <a:off x="8483111" y="580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42,872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75641</xdr:rowOff>
    </xdr:from>
    <xdr:to>
      <xdr:col>41</xdr:col>
      <xdr:colOff>101600</xdr:colOff>
      <xdr:row>36</xdr:row>
      <xdr:rowOff>5791</xdr:rowOff>
    </xdr:to>
    <xdr:sp macro="" textlink="">
      <xdr:nvSpPr>
        <xdr:cNvPr id="322" name="楕円 321"/>
        <xdr:cNvSpPr/>
      </xdr:nvSpPr>
      <xdr:spPr>
        <a:xfrm>
          <a:off x="7810500" y="607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22318</xdr:rowOff>
    </xdr:from>
    <xdr:ext cx="534377" cy="259045"/>
    <xdr:sp macro="" textlink="">
      <xdr:nvSpPr>
        <xdr:cNvPr id="323" name="テキスト ボックス 322"/>
        <xdr:cNvSpPr txBox="1"/>
      </xdr:nvSpPr>
      <xdr:spPr>
        <a:xfrm>
          <a:off x="7594111" y="585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40,312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144270</xdr:rowOff>
    </xdr:from>
    <xdr:to>
      <xdr:col>36</xdr:col>
      <xdr:colOff>165100</xdr:colOff>
      <xdr:row>37</xdr:row>
      <xdr:rowOff>74420</xdr:rowOff>
    </xdr:to>
    <xdr:sp macro="" textlink="">
      <xdr:nvSpPr>
        <xdr:cNvPr id="324" name="楕円 323"/>
        <xdr:cNvSpPr/>
      </xdr:nvSpPr>
      <xdr:spPr>
        <a:xfrm>
          <a:off x="6921500" y="631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65547</xdr:rowOff>
    </xdr:from>
    <xdr:ext cx="534377" cy="259045"/>
    <xdr:sp macro="" textlink="">
      <xdr:nvSpPr>
        <xdr:cNvPr id="325" name="テキスト ボックス 324"/>
        <xdr:cNvSpPr txBox="1"/>
      </xdr:nvSpPr>
      <xdr:spPr>
        <a:xfrm>
          <a:off x="6705111" y="64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78888</xdr:rowOff>
    </xdr:from>
    <xdr:to>
      <xdr:col>54</xdr:col>
      <xdr:colOff>189865</xdr:colOff>
      <xdr:row>58</xdr:row>
      <xdr:rowOff>30841</xdr:rowOff>
    </xdr:to>
    <xdr:cxnSp macro="">
      <xdr:nvCxnSpPr>
        <xdr:cNvPr id="347" name="直線コネクタ 346"/>
        <xdr:cNvCxnSpPr/>
      </xdr:nvCxnSpPr>
      <xdr:spPr>
        <a:xfrm flipV="1">
          <a:off x="10475595" y="8651388"/>
          <a:ext cx="1270" cy="132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34668</xdr:rowOff>
    </xdr:from>
    <xdr:ext cx="534377" cy="259045"/>
    <xdr:sp macro="" textlink="">
      <xdr:nvSpPr>
        <xdr:cNvPr id="348" name="普通建設事業費最小値テキスト"/>
        <xdr:cNvSpPr txBox="1"/>
      </xdr:nvSpPr>
      <xdr:spPr>
        <a:xfrm>
          <a:off x="10528300" y="99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30841</xdr:rowOff>
    </xdr:from>
    <xdr:to>
      <xdr:col>55</xdr:col>
      <xdr:colOff>88900</xdr:colOff>
      <xdr:row>58</xdr:row>
      <xdr:rowOff>30841</xdr:rowOff>
    </xdr:to>
    <xdr:cxnSp macro="">
      <xdr:nvCxnSpPr>
        <xdr:cNvPr id="349" name="直線コネクタ 348"/>
        <xdr:cNvCxnSpPr/>
      </xdr:nvCxnSpPr>
      <xdr:spPr>
        <a:xfrm>
          <a:off x="10388600" y="9974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25565</xdr:rowOff>
    </xdr:from>
    <xdr:ext cx="599010" cy="259045"/>
    <xdr:sp macro="" textlink="">
      <xdr:nvSpPr>
        <xdr:cNvPr id="350" name="普通建設事業費最大値テキスト"/>
        <xdr:cNvSpPr txBox="1"/>
      </xdr:nvSpPr>
      <xdr:spPr>
        <a:xfrm>
          <a:off x="10528300" y="842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313,301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78888</xdr:rowOff>
    </xdr:from>
    <xdr:to>
      <xdr:col>55</xdr:col>
      <xdr:colOff>88900</xdr:colOff>
      <xdr:row>50</xdr:row>
      <xdr:rowOff>78888</xdr:rowOff>
    </xdr:to>
    <xdr:cxnSp macro="">
      <xdr:nvCxnSpPr>
        <xdr:cNvPr id="351" name="直線コネクタ 350"/>
        <xdr:cNvCxnSpPr/>
      </xdr:nvCxnSpPr>
      <xdr:spPr>
        <a:xfrm>
          <a:off x="10388600" y="865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29542</xdr:rowOff>
    </xdr:from>
    <xdr:to>
      <xdr:col>55</xdr:col>
      <xdr:colOff>0</xdr:colOff>
      <xdr:row>58</xdr:row>
      <xdr:rowOff>30841</xdr:rowOff>
    </xdr:to>
    <xdr:cxnSp macro="">
      <xdr:nvCxnSpPr>
        <xdr:cNvPr id="352" name="直線コネクタ 351"/>
        <xdr:cNvCxnSpPr/>
      </xdr:nvCxnSpPr>
      <xdr:spPr>
        <a:xfrm>
          <a:off x="9639300" y="9973642"/>
          <a:ext cx="838200" cy="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71077</xdr:rowOff>
    </xdr:from>
    <xdr:ext cx="534377" cy="259045"/>
    <xdr:sp macro="" textlink="">
      <xdr:nvSpPr>
        <xdr:cNvPr id="353" name="普通建設事業費平均値テキスト"/>
        <xdr:cNvSpPr txBox="1"/>
      </xdr:nvSpPr>
      <xdr:spPr>
        <a:xfrm>
          <a:off x="10528300" y="9672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48200</xdr:rowOff>
    </xdr:from>
    <xdr:to>
      <xdr:col>55</xdr:col>
      <xdr:colOff>50800</xdr:colOff>
      <xdr:row>57</xdr:row>
      <xdr:rowOff>149800</xdr:rowOff>
    </xdr:to>
    <xdr:sp macro="" textlink="">
      <xdr:nvSpPr>
        <xdr:cNvPr id="354" name="フローチャート: 判断 353"/>
        <xdr:cNvSpPr/>
      </xdr:nvSpPr>
      <xdr:spPr>
        <a:xfrm>
          <a:off x="10426700" y="98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29542</xdr:rowOff>
    </xdr:from>
    <xdr:to>
      <xdr:col>50</xdr:col>
      <xdr:colOff>114300</xdr:colOff>
      <xdr:row>58</xdr:row>
      <xdr:rowOff>63160</xdr:rowOff>
    </xdr:to>
    <xdr:cxnSp macro="">
      <xdr:nvCxnSpPr>
        <xdr:cNvPr id="355" name="直線コネクタ 354"/>
        <xdr:cNvCxnSpPr/>
      </xdr:nvCxnSpPr>
      <xdr:spPr>
        <a:xfrm flipV="1">
          <a:off x="8750300" y="9973642"/>
          <a:ext cx="889000" cy="3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21198</xdr:rowOff>
    </xdr:from>
    <xdr:to>
      <xdr:col>50</xdr:col>
      <xdr:colOff>165100</xdr:colOff>
      <xdr:row>57</xdr:row>
      <xdr:rowOff>122798</xdr:rowOff>
    </xdr:to>
    <xdr:sp macro="" textlink="">
      <xdr:nvSpPr>
        <xdr:cNvPr id="356" name="フローチャート: 判断 355"/>
        <xdr:cNvSpPr/>
      </xdr:nvSpPr>
      <xdr:spPr>
        <a:xfrm>
          <a:off x="9588500" y="97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139325</xdr:rowOff>
    </xdr:from>
    <xdr:ext cx="534377" cy="259045"/>
    <xdr:sp macro="" textlink="">
      <xdr:nvSpPr>
        <xdr:cNvPr id="357" name="テキスト ボックス 356"/>
        <xdr:cNvSpPr txBox="1"/>
      </xdr:nvSpPr>
      <xdr:spPr>
        <a:xfrm>
          <a:off x="9372111" y="95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32660</xdr:rowOff>
    </xdr:from>
    <xdr:to>
      <xdr:col>45</xdr:col>
      <xdr:colOff>177800</xdr:colOff>
      <xdr:row>58</xdr:row>
      <xdr:rowOff>63160</xdr:rowOff>
    </xdr:to>
    <xdr:cxnSp macro="">
      <xdr:nvCxnSpPr>
        <xdr:cNvPr id="358" name="直線コネクタ 357"/>
        <xdr:cNvCxnSpPr/>
      </xdr:nvCxnSpPr>
      <xdr:spPr>
        <a:xfrm>
          <a:off x="7861300" y="9976760"/>
          <a:ext cx="889000" cy="3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142589</xdr:rowOff>
    </xdr:from>
    <xdr:to>
      <xdr:col>46</xdr:col>
      <xdr:colOff>38100</xdr:colOff>
      <xdr:row>57</xdr:row>
      <xdr:rowOff>72739</xdr:rowOff>
    </xdr:to>
    <xdr:sp macro="" textlink="">
      <xdr:nvSpPr>
        <xdr:cNvPr id="359" name="フローチャート: 判断 358"/>
        <xdr:cNvSpPr/>
      </xdr:nvSpPr>
      <xdr:spPr>
        <a:xfrm>
          <a:off x="8699500" y="97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89266</xdr:rowOff>
    </xdr:from>
    <xdr:ext cx="534377" cy="259045"/>
    <xdr:sp macro="" textlink="">
      <xdr:nvSpPr>
        <xdr:cNvPr id="360" name="テキスト ボックス 359"/>
        <xdr:cNvSpPr txBox="1"/>
      </xdr:nvSpPr>
      <xdr:spPr>
        <a:xfrm>
          <a:off x="8483111" y="95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32660</xdr:rowOff>
    </xdr:from>
    <xdr:to>
      <xdr:col>41</xdr:col>
      <xdr:colOff>50800</xdr:colOff>
      <xdr:row>58</xdr:row>
      <xdr:rowOff>40949</xdr:rowOff>
    </xdr:to>
    <xdr:cxnSp macro="">
      <xdr:nvCxnSpPr>
        <xdr:cNvPr id="361" name="直線コネクタ 360"/>
        <xdr:cNvCxnSpPr/>
      </xdr:nvCxnSpPr>
      <xdr:spPr>
        <a:xfrm flipV="1">
          <a:off x="6972300" y="9976760"/>
          <a:ext cx="889000" cy="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48027</xdr:rowOff>
    </xdr:from>
    <xdr:to>
      <xdr:col>41</xdr:col>
      <xdr:colOff>101600</xdr:colOff>
      <xdr:row>57</xdr:row>
      <xdr:rowOff>149627</xdr:rowOff>
    </xdr:to>
    <xdr:sp macro="" textlink="">
      <xdr:nvSpPr>
        <xdr:cNvPr id="362" name="フローチャート: 判断 361"/>
        <xdr:cNvSpPr/>
      </xdr:nvSpPr>
      <xdr:spPr>
        <a:xfrm>
          <a:off x="7810500" y="982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166154</xdr:rowOff>
    </xdr:from>
    <xdr:ext cx="534377" cy="259045"/>
    <xdr:sp macro="" textlink="">
      <xdr:nvSpPr>
        <xdr:cNvPr id="363" name="テキスト ボックス 362"/>
        <xdr:cNvSpPr txBox="1"/>
      </xdr:nvSpPr>
      <xdr:spPr>
        <a:xfrm>
          <a:off x="7594111" y="95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15268</xdr:rowOff>
    </xdr:from>
    <xdr:to>
      <xdr:col>36</xdr:col>
      <xdr:colOff>165100</xdr:colOff>
      <xdr:row>57</xdr:row>
      <xdr:rowOff>116868</xdr:rowOff>
    </xdr:to>
    <xdr:sp macro="" textlink="">
      <xdr:nvSpPr>
        <xdr:cNvPr id="364" name="フローチャート: 判断 363"/>
        <xdr:cNvSpPr/>
      </xdr:nvSpPr>
      <xdr:spPr>
        <a:xfrm>
          <a:off x="6921500" y="978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133395</xdr:rowOff>
    </xdr:from>
    <xdr:ext cx="534377" cy="259045"/>
    <xdr:sp macro="" textlink="">
      <xdr:nvSpPr>
        <xdr:cNvPr id="365" name="テキスト ボックス 364"/>
        <xdr:cNvSpPr txBox="1"/>
      </xdr:nvSpPr>
      <xdr:spPr>
        <a:xfrm>
          <a:off x="6705111" y="956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151491</xdr:rowOff>
    </xdr:from>
    <xdr:to>
      <xdr:col>55</xdr:col>
      <xdr:colOff>50800</xdr:colOff>
      <xdr:row>58</xdr:row>
      <xdr:rowOff>81641</xdr:rowOff>
    </xdr:to>
    <xdr:sp macro="" textlink="">
      <xdr:nvSpPr>
        <xdr:cNvPr id="371" name="楕円 370"/>
        <xdr:cNvSpPr/>
      </xdr:nvSpPr>
      <xdr:spPr>
        <a:xfrm>
          <a:off x="10426700" y="992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66418</xdr:rowOff>
    </xdr:from>
    <xdr:ext cx="534377" cy="259045"/>
    <xdr:sp macro="" textlink="">
      <xdr:nvSpPr>
        <xdr:cNvPr id="372" name="普通建設事業費該当値テキスト"/>
        <xdr:cNvSpPr txBox="1"/>
      </xdr:nvSpPr>
      <xdr:spPr>
        <a:xfrm>
          <a:off x="10528300" y="983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150192</xdr:rowOff>
    </xdr:from>
    <xdr:to>
      <xdr:col>50</xdr:col>
      <xdr:colOff>165100</xdr:colOff>
      <xdr:row>58</xdr:row>
      <xdr:rowOff>80342</xdr:rowOff>
    </xdr:to>
    <xdr:sp macro="" textlink="">
      <xdr:nvSpPr>
        <xdr:cNvPr id="373" name="楕円 372"/>
        <xdr:cNvSpPr/>
      </xdr:nvSpPr>
      <xdr:spPr>
        <a:xfrm>
          <a:off x="9588500" y="992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71469</xdr:rowOff>
    </xdr:from>
    <xdr:ext cx="534377" cy="259045"/>
    <xdr:sp macro="" textlink="">
      <xdr:nvSpPr>
        <xdr:cNvPr id="374" name="テキスト ボックス 373"/>
        <xdr:cNvSpPr txBox="1"/>
      </xdr:nvSpPr>
      <xdr:spPr>
        <a:xfrm>
          <a:off x="9372111" y="1001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12360</xdr:rowOff>
    </xdr:from>
    <xdr:to>
      <xdr:col>46</xdr:col>
      <xdr:colOff>38100</xdr:colOff>
      <xdr:row>58</xdr:row>
      <xdr:rowOff>113960</xdr:rowOff>
    </xdr:to>
    <xdr:sp macro="" textlink="">
      <xdr:nvSpPr>
        <xdr:cNvPr id="375" name="楕円 374"/>
        <xdr:cNvSpPr/>
      </xdr:nvSpPr>
      <xdr:spPr>
        <a:xfrm>
          <a:off x="8699500" y="995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105087</xdr:rowOff>
    </xdr:from>
    <xdr:ext cx="534377" cy="259045"/>
    <xdr:sp macro="" textlink="">
      <xdr:nvSpPr>
        <xdr:cNvPr id="376" name="テキスト ボックス 375"/>
        <xdr:cNvSpPr txBox="1"/>
      </xdr:nvSpPr>
      <xdr:spPr>
        <a:xfrm>
          <a:off x="8483111" y="1004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153310</xdr:rowOff>
    </xdr:from>
    <xdr:to>
      <xdr:col>41</xdr:col>
      <xdr:colOff>101600</xdr:colOff>
      <xdr:row>58</xdr:row>
      <xdr:rowOff>83460</xdr:rowOff>
    </xdr:to>
    <xdr:sp macro="" textlink="">
      <xdr:nvSpPr>
        <xdr:cNvPr id="377" name="楕円 376"/>
        <xdr:cNvSpPr/>
      </xdr:nvSpPr>
      <xdr:spPr>
        <a:xfrm>
          <a:off x="7810500" y="992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74587</xdr:rowOff>
    </xdr:from>
    <xdr:ext cx="534377" cy="259045"/>
    <xdr:sp macro="" textlink="">
      <xdr:nvSpPr>
        <xdr:cNvPr id="378" name="テキスト ボックス 377"/>
        <xdr:cNvSpPr txBox="1"/>
      </xdr:nvSpPr>
      <xdr:spPr>
        <a:xfrm>
          <a:off x="7594111" y="1001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161599</xdr:rowOff>
    </xdr:from>
    <xdr:to>
      <xdr:col>36</xdr:col>
      <xdr:colOff>165100</xdr:colOff>
      <xdr:row>58</xdr:row>
      <xdr:rowOff>91749</xdr:rowOff>
    </xdr:to>
    <xdr:sp macro="" textlink="">
      <xdr:nvSpPr>
        <xdr:cNvPr id="379" name="楕円 378"/>
        <xdr:cNvSpPr/>
      </xdr:nvSpPr>
      <xdr:spPr>
        <a:xfrm>
          <a:off x="6921500" y="993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82876</xdr:rowOff>
    </xdr:from>
    <xdr:ext cx="534377" cy="259045"/>
    <xdr:sp macro="" textlink="">
      <xdr:nvSpPr>
        <xdr:cNvPr id="380" name="テキスト ボックス 379"/>
        <xdr:cNvSpPr txBox="1"/>
      </xdr:nvSpPr>
      <xdr:spPr>
        <a:xfrm>
          <a:off x="6705111" y="1002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106210</xdr:rowOff>
    </xdr:from>
    <xdr:to>
      <xdr:col>54</xdr:col>
      <xdr:colOff>189865</xdr:colOff>
      <xdr:row>78</xdr:row>
      <xdr:rowOff>138072</xdr:rowOff>
    </xdr:to>
    <xdr:cxnSp macro="">
      <xdr:nvCxnSpPr>
        <xdr:cNvPr id="402" name="直線コネクタ 401"/>
        <xdr:cNvCxnSpPr/>
      </xdr:nvCxnSpPr>
      <xdr:spPr>
        <a:xfrm flipV="1">
          <a:off x="10475595" y="12450610"/>
          <a:ext cx="1270" cy="106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141899</xdr:rowOff>
    </xdr:from>
    <xdr:ext cx="378565" cy="259045"/>
    <xdr:sp macro="" textlink="">
      <xdr:nvSpPr>
        <xdr:cNvPr id="403" name="普通建設事業費 （ うち新規整備　）最小値テキスト"/>
        <xdr:cNvSpPr txBox="1"/>
      </xdr:nvSpPr>
      <xdr:spPr>
        <a:xfrm>
          <a:off x="10528300" y="13514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138072</xdr:rowOff>
    </xdr:from>
    <xdr:to>
      <xdr:col>55</xdr:col>
      <xdr:colOff>88900</xdr:colOff>
      <xdr:row>78</xdr:row>
      <xdr:rowOff>138072</xdr:rowOff>
    </xdr:to>
    <xdr:cxnSp macro="">
      <xdr:nvCxnSpPr>
        <xdr:cNvPr id="404" name="直線コネクタ 403"/>
        <xdr:cNvCxnSpPr/>
      </xdr:nvCxnSpPr>
      <xdr:spPr>
        <a:xfrm>
          <a:off x="10388600" y="1351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52887</xdr:rowOff>
    </xdr:from>
    <xdr:ext cx="599010" cy="259045"/>
    <xdr:sp macro="" textlink="">
      <xdr:nvSpPr>
        <xdr:cNvPr id="405" name="普通建設事業費 （ うち新規整備　）最大値テキスト"/>
        <xdr:cNvSpPr txBox="1"/>
      </xdr:nvSpPr>
      <xdr:spPr>
        <a:xfrm>
          <a:off x="10528300" y="1222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232,325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106210</xdr:rowOff>
    </xdr:from>
    <xdr:to>
      <xdr:col>55</xdr:col>
      <xdr:colOff>88900</xdr:colOff>
      <xdr:row>72</xdr:row>
      <xdr:rowOff>106210</xdr:rowOff>
    </xdr:to>
    <xdr:cxnSp macro="">
      <xdr:nvCxnSpPr>
        <xdr:cNvPr id="406" name="直線コネクタ 405"/>
        <xdr:cNvCxnSpPr/>
      </xdr:nvCxnSpPr>
      <xdr:spPr>
        <a:xfrm>
          <a:off x="10388600" y="1245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108390</xdr:rowOff>
    </xdr:from>
    <xdr:to>
      <xdr:col>55</xdr:col>
      <xdr:colOff>0</xdr:colOff>
      <xdr:row>78</xdr:row>
      <xdr:rowOff>131863</xdr:rowOff>
    </xdr:to>
    <xdr:cxnSp macro="">
      <xdr:nvCxnSpPr>
        <xdr:cNvPr id="407" name="直線コネクタ 406"/>
        <xdr:cNvCxnSpPr/>
      </xdr:nvCxnSpPr>
      <xdr:spPr>
        <a:xfrm flipV="1">
          <a:off x="9639300" y="13481490"/>
          <a:ext cx="838200" cy="2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53210</xdr:rowOff>
    </xdr:from>
    <xdr:ext cx="534377" cy="259045"/>
    <xdr:sp macro="" textlink="">
      <xdr:nvSpPr>
        <xdr:cNvPr id="408" name="普通建設事業費 （ うち新規整備　）平均値テキスト"/>
        <xdr:cNvSpPr txBox="1"/>
      </xdr:nvSpPr>
      <xdr:spPr>
        <a:xfrm>
          <a:off x="10528300" y="13254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30333</xdr:rowOff>
    </xdr:from>
    <xdr:to>
      <xdr:col>55</xdr:col>
      <xdr:colOff>50800</xdr:colOff>
      <xdr:row>78</xdr:row>
      <xdr:rowOff>131933</xdr:rowOff>
    </xdr:to>
    <xdr:sp macro="" textlink="">
      <xdr:nvSpPr>
        <xdr:cNvPr id="409" name="フローチャート: 判断 408"/>
        <xdr:cNvSpPr/>
      </xdr:nvSpPr>
      <xdr:spPr>
        <a:xfrm>
          <a:off x="104267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114847</xdr:rowOff>
    </xdr:from>
    <xdr:to>
      <xdr:col>50</xdr:col>
      <xdr:colOff>114300</xdr:colOff>
      <xdr:row>78</xdr:row>
      <xdr:rowOff>131863</xdr:rowOff>
    </xdr:to>
    <xdr:cxnSp macro="">
      <xdr:nvCxnSpPr>
        <xdr:cNvPr id="410" name="直線コネクタ 409"/>
        <xdr:cNvCxnSpPr/>
      </xdr:nvCxnSpPr>
      <xdr:spPr>
        <a:xfrm>
          <a:off x="8750300" y="13487947"/>
          <a:ext cx="889000" cy="1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42120</xdr:rowOff>
    </xdr:from>
    <xdr:to>
      <xdr:col>50</xdr:col>
      <xdr:colOff>165100</xdr:colOff>
      <xdr:row>78</xdr:row>
      <xdr:rowOff>143720</xdr:rowOff>
    </xdr:to>
    <xdr:sp macro="" textlink="">
      <xdr:nvSpPr>
        <xdr:cNvPr id="411" name="フローチャート: 判断 410"/>
        <xdr:cNvSpPr/>
      </xdr:nvSpPr>
      <xdr:spPr>
        <a:xfrm>
          <a:off x="9588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160247</xdr:rowOff>
    </xdr:from>
    <xdr:ext cx="534377" cy="259045"/>
    <xdr:sp macro="" textlink="">
      <xdr:nvSpPr>
        <xdr:cNvPr id="412" name="テキスト ボックス 411"/>
        <xdr:cNvSpPr txBox="1"/>
      </xdr:nvSpPr>
      <xdr:spPr>
        <a:xfrm>
          <a:off x="9372111" y="1319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114847</xdr:rowOff>
    </xdr:from>
    <xdr:to>
      <xdr:col>45</xdr:col>
      <xdr:colOff>177800</xdr:colOff>
      <xdr:row>78</xdr:row>
      <xdr:rowOff>130491</xdr:rowOff>
    </xdr:to>
    <xdr:cxnSp macro="">
      <xdr:nvCxnSpPr>
        <xdr:cNvPr id="413" name="直線コネクタ 412"/>
        <xdr:cNvCxnSpPr/>
      </xdr:nvCxnSpPr>
      <xdr:spPr>
        <a:xfrm flipV="1">
          <a:off x="7861300" y="13487947"/>
          <a:ext cx="889000" cy="1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155222</xdr:rowOff>
    </xdr:from>
    <xdr:to>
      <xdr:col>46</xdr:col>
      <xdr:colOff>38100</xdr:colOff>
      <xdr:row>78</xdr:row>
      <xdr:rowOff>85372</xdr:rowOff>
    </xdr:to>
    <xdr:sp macro="" textlink="">
      <xdr:nvSpPr>
        <xdr:cNvPr id="414" name="フローチャート: 判断 413"/>
        <xdr:cNvSpPr/>
      </xdr:nvSpPr>
      <xdr:spPr>
        <a:xfrm>
          <a:off x="8699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101899</xdr:rowOff>
    </xdr:from>
    <xdr:ext cx="534377" cy="259045"/>
    <xdr:sp macro="" textlink="">
      <xdr:nvSpPr>
        <xdr:cNvPr id="415" name="テキスト ボックス 414"/>
        <xdr:cNvSpPr txBox="1"/>
      </xdr:nvSpPr>
      <xdr:spPr>
        <a:xfrm>
          <a:off x="8483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97180</xdr:rowOff>
    </xdr:from>
    <xdr:to>
      <xdr:col>41</xdr:col>
      <xdr:colOff>50800</xdr:colOff>
      <xdr:row>78</xdr:row>
      <xdr:rowOff>130491</xdr:rowOff>
    </xdr:to>
    <xdr:cxnSp macro="">
      <xdr:nvCxnSpPr>
        <xdr:cNvPr id="416" name="直線コネクタ 415"/>
        <xdr:cNvCxnSpPr/>
      </xdr:nvCxnSpPr>
      <xdr:spPr>
        <a:xfrm>
          <a:off x="6972300" y="13470280"/>
          <a:ext cx="889000" cy="3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15281</xdr:rowOff>
    </xdr:from>
    <xdr:to>
      <xdr:col>41</xdr:col>
      <xdr:colOff>101600</xdr:colOff>
      <xdr:row>78</xdr:row>
      <xdr:rowOff>116881</xdr:rowOff>
    </xdr:to>
    <xdr:sp macro="" textlink="">
      <xdr:nvSpPr>
        <xdr:cNvPr id="417" name="フローチャート: 判断 416"/>
        <xdr:cNvSpPr/>
      </xdr:nvSpPr>
      <xdr:spPr>
        <a:xfrm>
          <a:off x="7810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133408</xdr:rowOff>
    </xdr:from>
    <xdr:ext cx="534377" cy="259045"/>
    <xdr:sp macro="" textlink="">
      <xdr:nvSpPr>
        <xdr:cNvPr id="418" name="テキスト ボックス 417"/>
        <xdr:cNvSpPr txBox="1"/>
      </xdr:nvSpPr>
      <xdr:spPr>
        <a:xfrm>
          <a:off x="7594111" y="131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163150</xdr:rowOff>
    </xdr:from>
    <xdr:to>
      <xdr:col>36</xdr:col>
      <xdr:colOff>165100</xdr:colOff>
      <xdr:row>78</xdr:row>
      <xdr:rowOff>93300</xdr:rowOff>
    </xdr:to>
    <xdr:sp macro="" textlink="">
      <xdr:nvSpPr>
        <xdr:cNvPr id="419" name="フローチャート: 判断 418"/>
        <xdr:cNvSpPr/>
      </xdr:nvSpPr>
      <xdr:spPr>
        <a:xfrm>
          <a:off x="6921500" y="133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109827</xdr:rowOff>
    </xdr:from>
    <xdr:ext cx="534377" cy="259045"/>
    <xdr:sp macro="" textlink="">
      <xdr:nvSpPr>
        <xdr:cNvPr id="420" name="テキスト ボックス 419"/>
        <xdr:cNvSpPr txBox="1"/>
      </xdr:nvSpPr>
      <xdr:spPr>
        <a:xfrm>
          <a:off x="6705111" y="1314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57590</xdr:rowOff>
    </xdr:from>
    <xdr:to>
      <xdr:col>55</xdr:col>
      <xdr:colOff>50800</xdr:colOff>
      <xdr:row>78</xdr:row>
      <xdr:rowOff>159190</xdr:rowOff>
    </xdr:to>
    <xdr:sp macro="" textlink="">
      <xdr:nvSpPr>
        <xdr:cNvPr id="426" name="楕円 425"/>
        <xdr:cNvSpPr/>
      </xdr:nvSpPr>
      <xdr:spPr>
        <a:xfrm>
          <a:off x="10426700" y="1343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8759</xdr:rowOff>
    </xdr:from>
    <xdr:ext cx="469744" cy="259045"/>
    <xdr:sp macro="" textlink="">
      <xdr:nvSpPr>
        <xdr:cNvPr id="427" name="普通建設事業費 （ うち新規整備　）該当値テキスト"/>
        <xdr:cNvSpPr txBox="1"/>
      </xdr:nvSpPr>
      <xdr:spPr>
        <a:xfrm>
          <a:off x="10528300" y="1338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81063</xdr:rowOff>
    </xdr:from>
    <xdr:to>
      <xdr:col>50</xdr:col>
      <xdr:colOff>165100</xdr:colOff>
      <xdr:row>79</xdr:row>
      <xdr:rowOff>11213</xdr:rowOff>
    </xdr:to>
    <xdr:sp macro="" textlink="">
      <xdr:nvSpPr>
        <xdr:cNvPr id="428" name="楕円 427"/>
        <xdr:cNvSpPr/>
      </xdr:nvSpPr>
      <xdr:spPr>
        <a:xfrm>
          <a:off x="9588500" y="1345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2340</xdr:rowOff>
    </xdr:from>
    <xdr:ext cx="469744" cy="259045"/>
    <xdr:sp macro="" textlink="">
      <xdr:nvSpPr>
        <xdr:cNvPr id="429" name="テキスト ボックス 428"/>
        <xdr:cNvSpPr txBox="1"/>
      </xdr:nvSpPr>
      <xdr:spPr>
        <a:xfrm>
          <a:off x="9404428" y="1354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64047</xdr:rowOff>
    </xdr:from>
    <xdr:to>
      <xdr:col>46</xdr:col>
      <xdr:colOff>38100</xdr:colOff>
      <xdr:row>78</xdr:row>
      <xdr:rowOff>165647</xdr:rowOff>
    </xdr:to>
    <xdr:sp macro="" textlink="">
      <xdr:nvSpPr>
        <xdr:cNvPr id="430" name="楕円 429"/>
        <xdr:cNvSpPr/>
      </xdr:nvSpPr>
      <xdr:spPr>
        <a:xfrm>
          <a:off x="8699500" y="1343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156774</xdr:rowOff>
    </xdr:from>
    <xdr:ext cx="469744" cy="259045"/>
    <xdr:sp macro="" textlink="">
      <xdr:nvSpPr>
        <xdr:cNvPr id="431" name="テキスト ボックス 430"/>
        <xdr:cNvSpPr txBox="1"/>
      </xdr:nvSpPr>
      <xdr:spPr>
        <a:xfrm>
          <a:off x="8515428" y="1352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79691</xdr:rowOff>
    </xdr:from>
    <xdr:to>
      <xdr:col>41</xdr:col>
      <xdr:colOff>101600</xdr:colOff>
      <xdr:row>79</xdr:row>
      <xdr:rowOff>9841</xdr:rowOff>
    </xdr:to>
    <xdr:sp macro="" textlink="">
      <xdr:nvSpPr>
        <xdr:cNvPr id="432" name="楕円 431"/>
        <xdr:cNvSpPr/>
      </xdr:nvSpPr>
      <xdr:spPr>
        <a:xfrm>
          <a:off x="7810500" y="1345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968</xdr:rowOff>
    </xdr:from>
    <xdr:ext cx="469744" cy="259045"/>
    <xdr:sp macro="" textlink="">
      <xdr:nvSpPr>
        <xdr:cNvPr id="433" name="テキスト ボックス 432"/>
        <xdr:cNvSpPr txBox="1"/>
      </xdr:nvSpPr>
      <xdr:spPr>
        <a:xfrm>
          <a:off x="7626428" y="1354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46380</xdr:rowOff>
    </xdr:from>
    <xdr:to>
      <xdr:col>36</xdr:col>
      <xdr:colOff>165100</xdr:colOff>
      <xdr:row>78</xdr:row>
      <xdr:rowOff>147980</xdr:rowOff>
    </xdr:to>
    <xdr:sp macro="" textlink="">
      <xdr:nvSpPr>
        <xdr:cNvPr id="434" name="楕円 433"/>
        <xdr:cNvSpPr/>
      </xdr:nvSpPr>
      <xdr:spPr>
        <a:xfrm>
          <a:off x="6921500" y="134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139107</xdr:rowOff>
    </xdr:from>
    <xdr:ext cx="469744" cy="259045"/>
    <xdr:sp macro="" textlink="">
      <xdr:nvSpPr>
        <xdr:cNvPr id="435" name="テキスト ボックス 434"/>
        <xdr:cNvSpPr txBox="1"/>
      </xdr:nvSpPr>
      <xdr:spPr>
        <a:xfrm>
          <a:off x="6737428" y="1351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6" name="直線コネクタ 445"/>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7" name="テキスト ボックス 446"/>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8" name="直線コネクタ 44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9" name="テキスト ボックス 448"/>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0" name="直線コネクタ 449"/>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1" name="テキスト ボックス 450"/>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4" name="直線コネクタ 453"/>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5" name="テキスト ボックス 454"/>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6" name="直線コネクタ 45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90</xdr:row>
      <xdr:rowOff>111777</xdr:rowOff>
    </xdr:from>
    <xdr:ext cx="531299" cy="259045"/>
    <xdr:sp macro="" textlink="">
      <xdr:nvSpPr>
        <xdr:cNvPr id="457" name="テキスト ボックス 456"/>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8" name="直線コネクタ 457"/>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88</xdr:row>
      <xdr:rowOff>168927</xdr:rowOff>
    </xdr:from>
    <xdr:ext cx="531299" cy="259045"/>
    <xdr:sp macro="" textlink="">
      <xdr:nvSpPr>
        <xdr:cNvPr id="459" name="テキスト ボックス 458"/>
        <xdr:cNvSpPr txBox="1"/>
      </xdr:nvSpPr>
      <xdr:spPr>
        <a:xfrm>
          <a:off x="6072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164361</xdr:rowOff>
    </xdr:from>
    <xdr:to>
      <xdr:col>54</xdr:col>
      <xdr:colOff>189865</xdr:colOff>
      <xdr:row>99</xdr:row>
      <xdr:rowOff>30287</xdr:rowOff>
    </xdr:to>
    <xdr:cxnSp macro="">
      <xdr:nvCxnSpPr>
        <xdr:cNvPr id="463" name="直線コネクタ 462"/>
        <xdr:cNvCxnSpPr/>
      </xdr:nvCxnSpPr>
      <xdr:spPr>
        <a:xfrm flipV="1">
          <a:off x="10475595" y="15594861"/>
          <a:ext cx="1270" cy="1408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34114</xdr:rowOff>
    </xdr:from>
    <xdr:ext cx="469744" cy="259045"/>
    <xdr:sp macro="" textlink="">
      <xdr:nvSpPr>
        <xdr:cNvPr id="464" name="普通建設事業費 （ うち更新整備　）最小値テキスト"/>
        <xdr:cNvSpPr txBox="1"/>
      </xdr:nvSpPr>
      <xdr:spPr>
        <a:xfrm>
          <a:off x="10528300" y="170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30287</xdr:rowOff>
    </xdr:from>
    <xdr:to>
      <xdr:col>55</xdr:col>
      <xdr:colOff>88900</xdr:colOff>
      <xdr:row>99</xdr:row>
      <xdr:rowOff>30287</xdr:rowOff>
    </xdr:to>
    <xdr:cxnSp macro="">
      <xdr:nvCxnSpPr>
        <xdr:cNvPr id="465" name="直線コネクタ 464"/>
        <xdr:cNvCxnSpPr/>
      </xdr:nvCxnSpPr>
      <xdr:spPr>
        <a:xfrm>
          <a:off x="10388600" y="1700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111038</xdr:rowOff>
    </xdr:from>
    <xdr:ext cx="534377" cy="259045"/>
    <xdr:sp macro="" textlink="">
      <xdr:nvSpPr>
        <xdr:cNvPr id="466" name="普通建設事業費 （ うち更新整備　）最大値テキスト"/>
        <xdr:cNvSpPr txBox="1"/>
      </xdr:nvSpPr>
      <xdr:spPr>
        <a:xfrm>
          <a:off x="10528300" y="1537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164361</xdr:rowOff>
    </xdr:from>
    <xdr:to>
      <xdr:col>55</xdr:col>
      <xdr:colOff>88900</xdr:colOff>
      <xdr:row>90</xdr:row>
      <xdr:rowOff>164361</xdr:rowOff>
    </xdr:to>
    <xdr:cxnSp macro="">
      <xdr:nvCxnSpPr>
        <xdr:cNvPr id="467" name="直線コネクタ 466"/>
        <xdr:cNvCxnSpPr/>
      </xdr:nvCxnSpPr>
      <xdr:spPr>
        <a:xfrm>
          <a:off x="10388600" y="155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158159</xdr:rowOff>
    </xdr:from>
    <xdr:to>
      <xdr:col>55</xdr:col>
      <xdr:colOff>0</xdr:colOff>
      <xdr:row>97</xdr:row>
      <xdr:rowOff>98095</xdr:rowOff>
    </xdr:to>
    <xdr:cxnSp macro="">
      <xdr:nvCxnSpPr>
        <xdr:cNvPr id="468" name="直線コネクタ 467"/>
        <xdr:cNvCxnSpPr/>
      </xdr:nvCxnSpPr>
      <xdr:spPr>
        <a:xfrm>
          <a:off x="9639300" y="16617359"/>
          <a:ext cx="838200" cy="11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149696</xdr:rowOff>
    </xdr:from>
    <xdr:ext cx="534377" cy="259045"/>
    <xdr:sp macro="" textlink="">
      <xdr:nvSpPr>
        <xdr:cNvPr id="469" name="普通建設事業費 （ うち更新整備　）平均値テキスト"/>
        <xdr:cNvSpPr txBox="1"/>
      </xdr:nvSpPr>
      <xdr:spPr>
        <a:xfrm>
          <a:off x="10528300" y="16265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126819</xdr:rowOff>
    </xdr:from>
    <xdr:to>
      <xdr:col>55</xdr:col>
      <xdr:colOff>50800</xdr:colOff>
      <xdr:row>96</xdr:row>
      <xdr:rowOff>56969</xdr:rowOff>
    </xdr:to>
    <xdr:sp macro="" textlink="">
      <xdr:nvSpPr>
        <xdr:cNvPr id="470" name="フローチャート: 判断 469"/>
        <xdr:cNvSpPr/>
      </xdr:nvSpPr>
      <xdr:spPr>
        <a:xfrm>
          <a:off x="10426700" y="1641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158159</xdr:rowOff>
    </xdr:from>
    <xdr:to>
      <xdr:col>50</xdr:col>
      <xdr:colOff>114300</xdr:colOff>
      <xdr:row>99</xdr:row>
      <xdr:rowOff>14542</xdr:rowOff>
    </xdr:to>
    <xdr:cxnSp macro="">
      <xdr:nvCxnSpPr>
        <xdr:cNvPr id="471" name="直線コネクタ 470"/>
        <xdr:cNvCxnSpPr/>
      </xdr:nvCxnSpPr>
      <xdr:spPr>
        <a:xfrm flipV="1">
          <a:off x="8750300" y="16617359"/>
          <a:ext cx="889000" cy="37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16690</xdr:rowOff>
    </xdr:from>
    <xdr:to>
      <xdr:col>50</xdr:col>
      <xdr:colOff>165100</xdr:colOff>
      <xdr:row>94</xdr:row>
      <xdr:rowOff>118290</xdr:rowOff>
    </xdr:to>
    <xdr:sp macro="" textlink="">
      <xdr:nvSpPr>
        <xdr:cNvPr id="472" name="フローチャート: 判断 471"/>
        <xdr:cNvSpPr/>
      </xdr:nvSpPr>
      <xdr:spPr>
        <a:xfrm>
          <a:off x="9588500" y="1613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134817</xdr:rowOff>
    </xdr:from>
    <xdr:ext cx="534377" cy="259045"/>
    <xdr:sp macro="" textlink="">
      <xdr:nvSpPr>
        <xdr:cNvPr id="473" name="テキスト ボックス 472"/>
        <xdr:cNvSpPr txBox="1"/>
      </xdr:nvSpPr>
      <xdr:spPr>
        <a:xfrm>
          <a:off x="9372111" y="1590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7655</xdr:rowOff>
    </xdr:from>
    <xdr:to>
      <xdr:col>45</xdr:col>
      <xdr:colOff>177800</xdr:colOff>
      <xdr:row>99</xdr:row>
      <xdr:rowOff>14542</xdr:rowOff>
    </xdr:to>
    <xdr:cxnSp macro="">
      <xdr:nvCxnSpPr>
        <xdr:cNvPr id="474" name="直線コネクタ 473"/>
        <xdr:cNvCxnSpPr/>
      </xdr:nvCxnSpPr>
      <xdr:spPr>
        <a:xfrm>
          <a:off x="7861300" y="16638305"/>
          <a:ext cx="889000" cy="34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27863</xdr:rowOff>
    </xdr:from>
    <xdr:to>
      <xdr:col>46</xdr:col>
      <xdr:colOff>38100</xdr:colOff>
      <xdr:row>95</xdr:row>
      <xdr:rowOff>129463</xdr:rowOff>
    </xdr:to>
    <xdr:sp macro="" textlink="">
      <xdr:nvSpPr>
        <xdr:cNvPr id="475" name="フローチャート: 判断 474"/>
        <xdr:cNvSpPr/>
      </xdr:nvSpPr>
      <xdr:spPr>
        <a:xfrm>
          <a:off x="8699500" y="1631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145990</xdr:rowOff>
    </xdr:from>
    <xdr:ext cx="534377" cy="259045"/>
    <xdr:sp macro="" textlink="">
      <xdr:nvSpPr>
        <xdr:cNvPr id="476" name="テキスト ボックス 475"/>
        <xdr:cNvSpPr txBox="1"/>
      </xdr:nvSpPr>
      <xdr:spPr>
        <a:xfrm>
          <a:off x="8483111" y="1609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7655</xdr:rowOff>
    </xdr:from>
    <xdr:to>
      <xdr:col>41</xdr:col>
      <xdr:colOff>50800</xdr:colOff>
      <xdr:row>98</xdr:row>
      <xdr:rowOff>46631</xdr:rowOff>
    </xdr:to>
    <xdr:cxnSp macro="">
      <xdr:nvCxnSpPr>
        <xdr:cNvPr id="477" name="直線コネクタ 476"/>
        <xdr:cNvCxnSpPr/>
      </xdr:nvCxnSpPr>
      <xdr:spPr>
        <a:xfrm flipV="1">
          <a:off x="6972300" y="16638305"/>
          <a:ext cx="889000" cy="21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11661</xdr:rowOff>
    </xdr:from>
    <xdr:to>
      <xdr:col>41</xdr:col>
      <xdr:colOff>101600</xdr:colOff>
      <xdr:row>96</xdr:row>
      <xdr:rowOff>113261</xdr:rowOff>
    </xdr:to>
    <xdr:sp macro="" textlink="">
      <xdr:nvSpPr>
        <xdr:cNvPr id="478" name="フローチャート: 判断 477"/>
        <xdr:cNvSpPr/>
      </xdr:nvSpPr>
      <xdr:spPr>
        <a:xfrm>
          <a:off x="7810500" y="16470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129788</xdr:rowOff>
    </xdr:from>
    <xdr:ext cx="534377" cy="259045"/>
    <xdr:sp macro="" textlink="">
      <xdr:nvSpPr>
        <xdr:cNvPr id="479" name="テキスト ボックス 478"/>
        <xdr:cNvSpPr txBox="1"/>
      </xdr:nvSpPr>
      <xdr:spPr>
        <a:xfrm>
          <a:off x="7594111" y="1624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164109</xdr:rowOff>
    </xdr:from>
    <xdr:to>
      <xdr:col>36</xdr:col>
      <xdr:colOff>165100</xdr:colOff>
      <xdr:row>96</xdr:row>
      <xdr:rowOff>94259</xdr:rowOff>
    </xdr:to>
    <xdr:sp macro="" textlink="">
      <xdr:nvSpPr>
        <xdr:cNvPr id="480" name="フローチャート: 判断 479"/>
        <xdr:cNvSpPr/>
      </xdr:nvSpPr>
      <xdr:spPr>
        <a:xfrm>
          <a:off x="6921500" y="1645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110786</xdr:rowOff>
    </xdr:from>
    <xdr:ext cx="534377" cy="259045"/>
    <xdr:sp macro="" textlink="">
      <xdr:nvSpPr>
        <xdr:cNvPr id="481" name="テキスト ボックス 480"/>
        <xdr:cNvSpPr txBox="1"/>
      </xdr:nvSpPr>
      <xdr:spPr>
        <a:xfrm>
          <a:off x="6705111" y="1622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47295</xdr:rowOff>
    </xdr:from>
    <xdr:to>
      <xdr:col>55</xdr:col>
      <xdr:colOff>50800</xdr:colOff>
      <xdr:row>97</xdr:row>
      <xdr:rowOff>148895</xdr:rowOff>
    </xdr:to>
    <xdr:sp macro="" textlink="">
      <xdr:nvSpPr>
        <xdr:cNvPr id="487" name="楕円 486"/>
        <xdr:cNvSpPr/>
      </xdr:nvSpPr>
      <xdr:spPr>
        <a:xfrm>
          <a:off x="10426700" y="1667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25722</xdr:rowOff>
    </xdr:from>
    <xdr:ext cx="534377" cy="259045"/>
    <xdr:sp macro="" textlink="">
      <xdr:nvSpPr>
        <xdr:cNvPr id="488" name="普通建設事業費 （ うち更新整備　）該当値テキスト"/>
        <xdr:cNvSpPr txBox="1"/>
      </xdr:nvSpPr>
      <xdr:spPr>
        <a:xfrm>
          <a:off x="10528300" y="1665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107359</xdr:rowOff>
    </xdr:from>
    <xdr:to>
      <xdr:col>50</xdr:col>
      <xdr:colOff>165100</xdr:colOff>
      <xdr:row>97</xdr:row>
      <xdr:rowOff>37509</xdr:rowOff>
    </xdr:to>
    <xdr:sp macro="" textlink="">
      <xdr:nvSpPr>
        <xdr:cNvPr id="489" name="楕円 488"/>
        <xdr:cNvSpPr/>
      </xdr:nvSpPr>
      <xdr:spPr>
        <a:xfrm>
          <a:off x="9588500" y="1656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28636</xdr:rowOff>
    </xdr:from>
    <xdr:ext cx="534377" cy="259045"/>
    <xdr:sp macro="" textlink="">
      <xdr:nvSpPr>
        <xdr:cNvPr id="490" name="テキスト ボックス 489"/>
        <xdr:cNvSpPr txBox="1"/>
      </xdr:nvSpPr>
      <xdr:spPr>
        <a:xfrm>
          <a:off x="9372111" y="166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135192</xdr:rowOff>
    </xdr:from>
    <xdr:to>
      <xdr:col>46</xdr:col>
      <xdr:colOff>38100</xdr:colOff>
      <xdr:row>99</xdr:row>
      <xdr:rowOff>65342</xdr:rowOff>
    </xdr:to>
    <xdr:sp macro="" textlink="">
      <xdr:nvSpPr>
        <xdr:cNvPr id="491" name="楕円 490"/>
        <xdr:cNvSpPr/>
      </xdr:nvSpPr>
      <xdr:spPr>
        <a:xfrm>
          <a:off x="8699500" y="1693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56469</xdr:rowOff>
    </xdr:from>
    <xdr:ext cx="469744" cy="259045"/>
    <xdr:sp macro="" textlink="">
      <xdr:nvSpPr>
        <xdr:cNvPr id="492" name="テキスト ボックス 491"/>
        <xdr:cNvSpPr txBox="1"/>
      </xdr:nvSpPr>
      <xdr:spPr>
        <a:xfrm>
          <a:off x="8515428" y="1703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128305</xdr:rowOff>
    </xdr:from>
    <xdr:to>
      <xdr:col>41</xdr:col>
      <xdr:colOff>101600</xdr:colOff>
      <xdr:row>97</xdr:row>
      <xdr:rowOff>58455</xdr:rowOff>
    </xdr:to>
    <xdr:sp macro="" textlink="">
      <xdr:nvSpPr>
        <xdr:cNvPr id="493" name="楕円 492"/>
        <xdr:cNvSpPr/>
      </xdr:nvSpPr>
      <xdr:spPr>
        <a:xfrm>
          <a:off x="7810500" y="1658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49582</xdr:rowOff>
    </xdr:from>
    <xdr:ext cx="534377" cy="259045"/>
    <xdr:sp macro="" textlink="">
      <xdr:nvSpPr>
        <xdr:cNvPr id="494" name="テキスト ボックス 493"/>
        <xdr:cNvSpPr txBox="1"/>
      </xdr:nvSpPr>
      <xdr:spPr>
        <a:xfrm>
          <a:off x="7594111" y="1668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167281</xdr:rowOff>
    </xdr:from>
    <xdr:to>
      <xdr:col>36</xdr:col>
      <xdr:colOff>165100</xdr:colOff>
      <xdr:row>98</xdr:row>
      <xdr:rowOff>97431</xdr:rowOff>
    </xdr:to>
    <xdr:sp macro="" textlink="">
      <xdr:nvSpPr>
        <xdr:cNvPr id="495" name="楕円 494"/>
        <xdr:cNvSpPr/>
      </xdr:nvSpPr>
      <xdr:spPr>
        <a:xfrm>
          <a:off x="6921500" y="1679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88558</xdr:rowOff>
    </xdr:from>
    <xdr:ext cx="469744" cy="259045"/>
    <xdr:sp macro="" textlink="">
      <xdr:nvSpPr>
        <xdr:cNvPr id="496" name="テキスト ボックス 495"/>
        <xdr:cNvSpPr txBox="1"/>
      </xdr:nvSpPr>
      <xdr:spPr>
        <a:xfrm>
          <a:off x="6737428" y="1689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8" name="テキスト ボックス 517"/>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95123</xdr:rowOff>
    </xdr:from>
    <xdr:to>
      <xdr:col>85</xdr:col>
      <xdr:colOff>126364</xdr:colOff>
      <xdr:row>39</xdr:row>
      <xdr:rowOff>98878</xdr:rowOff>
    </xdr:to>
    <xdr:cxnSp macro="">
      <xdr:nvCxnSpPr>
        <xdr:cNvPr id="522" name="直線コネクタ 521"/>
        <xdr:cNvCxnSpPr/>
      </xdr:nvCxnSpPr>
      <xdr:spPr>
        <a:xfrm flipV="1">
          <a:off x="16317595" y="5238623"/>
          <a:ext cx="1269" cy="154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132343</xdr:rowOff>
    </xdr:from>
    <xdr:ext cx="249299" cy="259045"/>
    <xdr:sp macro="" textlink="">
      <xdr:nvSpPr>
        <xdr:cNvPr id="523" name="災害復旧事業費最小値テキスト"/>
        <xdr:cNvSpPr txBox="1"/>
      </xdr:nvSpPr>
      <xdr:spPr>
        <a:xfrm>
          <a:off x="16370300" y="68188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41800</xdr:rowOff>
    </xdr:from>
    <xdr:ext cx="534377" cy="259045"/>
    <xdr:sp macro="" textlink="">
      <xdr:nvSpPr>
        <xdr:cNvPr id="525" name="災害復旧事業費最大値テキスト"/>
        <xdr:cNvSpPr txBox="1"/>
      </xdr:nvSpPr>
      <xdr:spPr>
        <a:xfrm>
          <a:off x="16370300" y="501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94,730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95123</xdr:rowOff>
    </xdr:from>
    <xdr:to>
      <xdr:col>86</xdr:col>
      <xdr:colOff>25400</xdr:colOff>
      <xdr:row>30</xdr:row>
      <xdr:rowOff>95123</xdr:rowOff>
    </xdr:to>
    <xdr:cxnSp macro="">
      <xdr:nvCxnSpPr>
        <xdr:cNvPr id="526" name="直線コネクタ 525"/>
        <xdr:cNvCxnSpPr/>
      </xdr:nvCxnSpPr>
      <xdr:spPr>
        <a:xfrm>
          <a:off x="16230600" y="523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85228</xdr:rowOff>
    </xdr:from>
    <xdr:to>
      <xdr:col>85</xdr:col>
      <xdr:colOff>127000</xdr:colOff>
      <xdr:row>39</xdr:row>
      <xdr:rowOff>98878</xdr:rowOff>
    </xdr:to>
    <xdr:cxnSp macro="">
      <xdr:nvCxnSpPr>
        <xdr:cNvPr id="527" name="直線コネクタ 526"/>
        <xdr:cNvCxnSpPr/>
      </xdr:nvCxnSpPr>
      <xdr:spPr>
        <a:xfrm flipV="1">
          <a:off x="15481300" y="6771778"/>
          <a:ext cx="838200" cy="1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49794</xdr:rowOff>
    </xdr:from>
    <xdr:ext cx="469744" cy="259045"/>
    <xdr:sp macro="" textlink="">
      <xdr:nvSpPr>
        <xdr:cNvPr id="528" name="災害復旧事業費平均値テキスト"/>
        <xdr:cNvSpPr txBox="1"/>
      </xdr:nvSpPr>
      <xdr:spPr>
        <a:xfrm>
          <a:off x="16370300" y="6564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26917</xdr:rowOff>
    </xdr:from>
    <xdr:to>
      <xdr:col>85</xdr:col>
      <xdr:colOff>177800</xdr:colOff>
      <xdr:row>39</xdr:row>
      <xdr:rowOff>128517</xdr:rowOff>
    </xdr:to>
    <xdr:sp macro="" textlink="">
      <xdr:nvSpPr>
        <xdr:cNvPr id="529" name="フローチャート: 判断 528"/>
        <xdr:cNvSpPr/>
      </xdr:nvSpPr>
      <xdr:spPr>
        <a:xfrm>
          <a:off x="16268700" y="671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0" name="直線コネクタ 529"/>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39915</xdr:rowOff>
    </xdr:from>
    <xdr:to>
      <xdr:col>81</xdr:col>
      <xdr:colOff>101600</xdr:colOff>
      <xdr:row>39</xdr:row>
      <xdr:rowOff>141515</xdr:rowOff>
    </xdr:to>
    <xdr:sp macro="" textlink="">
      <xdr:nvSpPr>
        <xdr:cNvPr id="531" name="フローチャート: 判断 530"/>
        <xdr:cNvSpPr/>
      </xdr:nvSpPr>
      <xdr:spPr>
        <a:xfrm>
          <a:off x="15430500" y="672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158042</xdr:rowOff>
    </xdr:from>
    <xdr:ext cx="378565" cy="259045"/>
    <xdr:sp macro="" textlink="">
      <xdr:nvSpPr>
        <xdr:cNvPr id="532" name="テキスト ボックス 531"/>
        <xdr:cNvSpPr txBox="1"/>
      </xdr:nvSpPr>
      <xdr:spPr>
        <a:xfrm>
          <a:off x="15292017" y="6501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3" name="直線コネクタ 532"/>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145021</xdr:rowOff>
    </xdr:from>
    <xdr:to>
      <xdr:col>76</xdr:col>
      <xdr:colOff>165100</xdr:colOff>
      <xdr:row>39</xdr:row>
      <xdr:rowOff>75171</xdr:rowOff>
    </xdr:to>
    <xdr:sp macro="" textlink="">
      <xdr:nvSpPr>
        <xdr:cNvPr id="534" name="フローチャート: 判断 533"/>
        <xdr:cNvSpPr/>
      </xdr:nvSpPr>
      <xdr:spPr>
        <a:xfrm>
          <a:off x="14541500" y="666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91698</xdr:rowOff>
    </xdr:from>
    <xdr:ext cx="469744" cy="259045"/>
    <xdr:sp macro="" textlink="">
      <xdr:nvSpPr>
        <xdr:cNvPr id="535" name="テキスト ボックス 534"/>
        <xdr:cNvSpPr txBox="1"/>
      </xdr:nvSpPr>
      <xdr:spPr>
        <a:xfrm>
          <a:off x="14357428" y="643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6" name="直線コネクタ 535"/>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39881</xdr:rowOff>
    </xdr:from>
    <xdr:to>
      <xdr:col>72</xdr:col>
      <xdr:colOff>38100</xdr:colOff>
      <xdr:row>39</xdr:row>
      <xdr:rowOff>141481</xdr:rowOff>
    </xdr:to>
    <xdr:sp macro="" textlink="">
      <xdr:nvSpPr>
        <xdr:cNvPr id="537" name="フローチャート: 判断 536"/>
        <xdr:cNvSpPr/>
      </xdr:nvSpPr>
      <xdr:spPr>
        <a:xfrm>
          <a:off x="13652500" y="67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158008</xdr:rowOff>
    </xdr:from>
    <xdr:ext cx="378565" cy="259045"/>
    <xdr:sp macro="" textlink="">
      <xdr:nvSpPr>
        <xdr:cNvPr id="538" name="テキスト ボックス 537"/>
        <xdr:cNvSpPr txBox="1"/>
      </xdr:nvSpPr>
      <xdr:spPr>
        <a:xfrm>
          <a:off x="13514017" y="6501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36861</xdr:rowOff>
    </xdr:from>
    <xdr:to>
      <xdr:col>67</xdr:col>
      <xdr:colOff>101600</xdr:colOff>
      <xdr:row>39</xdr:row>
      <xdr:rowOff>138461</xdr:rowOff>
    </xdr:to>
    <xdr:sp macro="" textlink="">
      <xdr:nvSpPr>
        <xdr:cNvPr id="539" name="フローチャート: 判断 538"/>
        <xdr:cNvSpPr/>
      </xdr:nvSpPr>
      <xdr:spPr>
        <a:xfrm>
          <a:off x="12763500" y="672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154988</xdr:rowOff>
    </xdr:from>
    <xdr:ext cx="378565" cy="259045"/>
    <xdr:sp macro="" textlink="">
      <xdr:nvSpPr>
        <xdr:cNvPr id="540" name="テキスト ボックス 539"/>
        <xdr:cNvSpPr txBox="1"/>
      </xdr:nvSpPr>
      <xdr:spPr>
        <a:xfrm>
          <a:off x="12625017" y="6498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34428</xdr:rowOff>
    </xdr:from>
    <xdr:to>
      <xdr:col>85</xdr:col>
      <xdr:colOff>177800</xdr:colOff>
      <xdr:row>39</xdr:row>
      <xdr:rowOff>136028</xdr:rowOff>
    </xdr:to>
    <xdr:sp macro="" textlink="">
      <xdr:nvSpPr>
        <xdr:cNvPr id="546" name="楕円 545"/>
        <xdr:cNvSpPr/>
      </xdr:nvSpPr>
      <xdr:spPr>
        <a:xfrm>
          <a:off x="16268700" y="672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5344</xdr:rowOff>
    </xdr:from>
    <xdr:ext cx="378565" cy="259045"/>
    <xdr:sp macro="" textlink="">
      <xdr:nvSpPr>
        <xdr:cNvPr id="547" name="災害復旧事業費該当値テキスト"/>
        <xdr:cNvSpPr txBox="1"/>
      </xdr:nvSpPr>
      <xdr:spPr>
        <a:xfrm>
          <a:off x="16370300" y="6691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8" name="楕円 547"/>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9" name="テキスト ボックス 548"/>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0" name="楕円 549"/>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1" name="テキスト ボックス 550"/>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2" name="楕円 551"/>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3" name="テキスト ボックス 552"/>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4" name="楕円 553"/>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5" name="テキスト ボックス 554"/>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8872</xdr:rowOff>
    </xdr:from>
    <xdr:to>
      <xdr:col>85</xdr:col>
      <xdr:colOff>126364</xdr:colOff>
      <xdr:row>77</xdr:row>
      <xdr:rowOff>145597</xdr:rowOff>
    </xdr:to>
    <xdr:cxnSp macro="">
      <xdr:nvCxnSpPr>
        <xdr:cNvPr id="626" name="直線コネクタ 625"/>
        <xdr:cNvCxnSpPr/>
      </xdr:nvCxnSpPr>
      <xdr:spPr>
        <a:xfrm flipV="1">
          <a:off x="16317595" y="12010372"/>
          <a:ext cx="1269" cy="133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149424</xdr:rowOff>
    </xdr:from>
    <xdr:ext cx="469744" cy="259045"/>
    <xdr:sp macro="" textlink="">
      <xdr:nvSpPr>
        <xdr:cNvPr id="627" name="公債費最小値テキスト"/>
        <xdr:cNvSpPr txBox="1"/>
      </xdr:nvSpPr>
      <xdr:spPr>
        <a:xfrm>
          <a:off x="16370300" y="1335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145597</xdr:rowOff>
    </xdr:from>
    <xdr:to>
      <xdr:col>86</xdr:col>
      <xdr:colOff>25400</xdr:colOff>
      <xdr:row>77</xdr:row>
      <xdr:rowOff>145597</xdr:rowOff>
    </xdr:to>
    <xdr:cxnSp macro="">
      <xdr:nvCxnSpPr>
        <xdr:cNvPr id="628" name="直線コネクタ 627"/>
        <xdr:cNvCxnSpPr/>
      </xdr:nvCxnSpPr>
      <xdr:spPr>
        <a:xfrm>
          <a:off x="16230600" y="13347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126999</xdr:rowOff>
    </xdr:from>
    <xdr:ext cx="534377" cy="259045"/>
    <xdr:sp macro="" textlink="">
      <xdr:nvSpPr>
        <xdr:cNvPr id="629" name="公債費最大値テキスト"/>
        <xdr:cNvSpPr txBox="1"/>
      </xdr:nvSpPr>
      <xdr:spPr>
        <a:xfrm>
          <a:off x="16370300" y="1178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65,723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8872</xdr:rowOff>
    </xdr:from>
    <xdr:to>
      <xdr:col>86</xdr:col>
      <xdr:colOff>25400</xdr:colOff>
      <xdr:row>70</xdr:row>
      <xdr:rowOff>8872</xdr:rowOff>
    </xdr:to>
    <xdr:cxnSp macro="">
      <xdr:nvCxnSpPr>
        <xdr:cNvPr id="630" name="直線コネクタ 629"/>
        <xdr:cNvCxnSpPr/>
      </xdr:nvCxnSpPr>
      <xdr:spPr>
        <a:xfrm>
          <a:off x="16230600" y="1201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109182</xdr:rowOff>
    </xdr:from>
    <xdr:to>
      <xdr:col>85</xdr:col>
      <xdr:colOff>127000</xdr:colOff>
      <xdr:row>74</xdr:row>
      <xdr:rowOff>168526</xdr:rowOff>
    </xdr:to>
    <xdr:cxnSp macro="">
      <xdr:nvCxnSpPr>
        <xdr:cNvPr id="631" name="直線コネクタ 630"/>
        <xdr:cNvCxnSpPr/>
      </xdr:nvCxnSpPr>
      <xdr:spPr>
        <a:xfrm flipV="1">
          <a:off x="15481300" y="12796482"/>
          <a:ext cx="838200" cy="5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2689</xdr:rowOff>
    </xdr:from>
    <xdr:ext cx="534377" cy="259045"/>
    <xdr:sp macro="" textlink="">
      <xdr:nvSpPr>
        <xdr:cNvPr id="632" name="公債費平均値テキスト"/>
        <xdr:cNvSpPr txBox="1"/>
      </xdr:nvSpPr>
      <xdr:spPr>
        <a:xfrm>
          <a:off x="16370300" y="1251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151262</xdr:rowOff>
    </xdr:from>
    <xdr:to>
      <xdr:col>85</xdr:col>
      <xdr:colOff>177800</xdr:colOff>
      <xdr:row>74</xdr:row>
      <xdr:rowOff>81412</xdr:rowOff>
    </xdr:to>
    <xdr:sp macro="" textlink="">
      <xdr:nvSpPr>
        <xdr:cNvPr id="633" name="フローチャート: 判断 632"/>
        <xdr:cNvSpPr/>
      </xdr:nvSpPr>
      <xdr:spPr>
        <a:xfrm>
          <a:off x="162687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103239</xdr:rowOff>
    </xdr:from>
    <xdr:to>
      <xdr:col>81</xdr:col>
      <xdr:colOff>50800</xdr:colOff>
      <xdr:row>74</xdr:row>
      <xdr:rowOff>168526</xdr:rowOff>
    </xdr:to>
    <xdr:cxnSp macro="">
      <xdr:nvCxnSpPr>
        <xdr:cNvPr id="634" name="直線コネクタ 633"/>
        <xdr:cNvCxnSpPr/>
      </xdr:nvCxnSpPr>
      <xdr:spPr>
        <a:xfrm>
          <a:off x="14592300" y="12790539"/>
          <a:ext cx="889000" cy="6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135603</xdr:rowOff>
    </xdr:from>
    <xdr:to>
      <xdr:col>81</xdr:col>
      <xdr:colOff>101600</xdr:colOff>
      <xdr:row>74</xdr:row>
      <xdr:rowOff>65753</xdr:rowOff>
    </xdr:to>
    <xdr:sp macro="" textlink="">
      <xdr:nvSpPr>
        <xdr:cNvPr id="635" name="フローチャート: 判断 634"/>
        <xdr:cNvSpPr/>
      </xdr:nvSpPr>
      <xdr:spPr>
        <a:xfrm>
          <a:off x="15430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82280</xdr:rowOff>
    </xdr:from>
    <xdr:ext cx="534377" cy="259045"/>
    <xdr:sp macro="" textlink="">
      <xdr:nvSpPr>
        <xdr:cNvPr id="636" name="テキスト ボックス 635"/>
        <xdr:cNvSpPr txBox="1"/>
      </xdr:nvSpPr>
      <xdr:spPr>
        <a:xfrm>
          <a:off x="15214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103239</xdr:rowOff>
    </xdr:from>
    <xdr:to>
      <xdr:col>76</xdr:col>
      <xdr:colOff>114300</xdr:colOff>
      <xdr:row>74</xdr:row>
      <xdr:rowOff>142901</xdr:rowOff>
    </xdr:to>
    <xdr:cxnSp macro="">
      <xdr:nvCxnSpPr>
        <xdr:cNvPr id="637" name="直線コネクタ 636"/>
        <xdr:cNvCxnSpPr/>
      </xdr:nvCxnSpPr>
      <xdr:spPr>
        <a:xfrm flipV="1">
          <a:off x="13703300" y="12790539"/>
          <a:ext cx="889000" cy="3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112423</xdr:rowOff>
    </xdr:from>
    <xdr:to>
      <xdr:col>76</xdr:col>
      <xdr:colOff>165100</xdr:colOff>
      <xdr:row>74</xdr:row>
      <xdr:rowOff>42573</xdr:rowOff>
    </xdr:to>
    <xdr:sp macro="" textlink="">
      <xdr:nvSpPr>
        <xdr:cNvPr id="638" name="フローチャート: 判断 637"/>
        <xdr:cNvSpPr/>
      </xdr:nvSpPr>
      <xdr:spPr>
        <a:xfrm>
          <a:off x="14541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59100</xdr:rowOff>
    </xdr:from>
    <xdr:ext cx="534377" cy="259045"/>
    <xdr:sp macro="" textlink="">
      <xdr:nvSpPr>
        <xdr:cNvPr id="639" name="テキスト ボックス 638"/>
        <xdr:cNvSpPr txBox="1"/>
      </xdr:nvSpPr>
      <xdr:spPr>
        <a:xfrm>
          <a:off x="14325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128201</xdr:rowOff>
    </xdr:from>
    <xdr:to>
      <xdr:col>71</xdr:col>
      <xdr:colOff>177800</xdr:colOff>
      <xdr:row>74</xdr:row>
      <xdr:rowOff>142901</xdr:rowOff>
    </xdr:to>
    <xdr:cxnSp macro="">
      <xdr:nvCxnSpPr>
        <xdr:cNvPr id="640" name="直線コネクタ 639"/>
        <xdr:cNvCxnSpPr/>
      </xdr:nvCxnSpPr>
      <xdr:spPr>
        <a:xfrm>
          <a:off x="12814300" y="12815501"/>
          <a:ext cx="889000" cy="1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124013</xdr:rowOff>
    </xdr:from>
    <xdr:to>
      <xdr:col>72</xdr:col>
      <xdr:colOff>38100</xdr:colOff>
      <xdr:row>74</xdr:row>
      <xdr:rowOff>54163</xdr:rowOff>
    </xdr:to>
    <xdr:sp macro="" textlink="">
      <xdr:nvSpPr>
        <xdr:cNvPr id="641" name="フローチャート: 判断 640"/>
        <xdr:cNvSpPr/>
      </xdr:nvSpPr>
      <xdr:spPr>
        <a:xfrm>
          <a:off x="13652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70690</xdr:rowOff>
    </xdr:from>
    <xdr:ext cx="534377" cy="259045"/>
    <xdr:sp macro="" textlink="">
      <xdr:nvSpPr>
        <xdr:cNvPr id="642" name="テキスト ボックス 641"/>
        <xdr:cNvSpPr txBox="1"/>
      </xdr:nvSpPr>
      <xdr:spPr>
        <a:xfrm>
          <a:off x="13436111" y="124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65194</xdr:rowOff>
    </xdr:from>
    <xdr:to>
      <xdr:col>67</xdr:col>
      <xdr:colOff>101600</xdr:colOff>
      <xdr:row>73</xdr:row>
      <xdr:rowOff>166794</xdr:rowOff>
    </xdr:to>
    <xdr:sp macro="" textlink="">
      <xdr:nvSpPr>
        <xdr:cNvPr id="643" name="フローチャート: 判断 642"/>
        <xdr:cNvSpPr/>
      </xdr:nvSpPr>
      <xdr:spPr>
        <a:xfrm>
          <a:off x="12763500" y="125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11871</xdr:rowOff>
    </xdr:from>
    <xdr:ext cx="534377" cy="259045"/>
    <xdr:sp macro="" textlink="">
      <xdr:nvSpPr>
        <xdr:cNvPr id="644" name="テキスト ボックス 643"/>
        <xdr:cNvSpPr txBox="1"/>
      </xdr:nvSpPr>
      <xdr:spPr>
        <a:xfrm>
          <a:off x="12547111" y="1235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58382</xdr:rowOff>
    </xdr:from>
    <xdr:to>
      <xdr:col>85</xdr:col>
      <xdr:colOff>177800</xdr:colOff>
      <xdr:row>74</xdr:row>
      <xdr:rowOff>159982</xdr:rowOff>
    </xdr:to>
    <xdr:sp macro="" textlink="">
      <xdr:nvSpPr>
        <xdr:cNvPr id="650" name="楕円 649"/>
        <xdr:cNvSpPr/>
      </xdr:nvSpPr>
      <xdr:spPr>
        <a:xfrm>
          <a:off x="16268700" y="127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36809</xdr:rowOff>
    </xdr:from>
    <xdr:ext cx="534377" cy="259045"/>
    <xdr:sp macro="" textlink="">
      <xdr:nvSpPr>
        <xdr:cNvPr id="651" name="公債費該当値テキスト"/>
        <xdr:cNvSpPr txBox="1"/>
      </xdr:nvSpPr>
      <xdr:spPr>
        <a:xfrm>
          <a:off x="16370300" y="1272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31,335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117726</xdr:rowOff>
    </xdr:from>
    <xdr:to>
      <xdr:col>81</xdr:col>
      <xdr:colOff>101600</xdr:colOff>
      <xdr:row>75</xdr:row>
      <xdr:rowOff>47876</xdr:rowOff>
    </xdr:to>
    <xdr:sp macro="" textlink="">
      <xdr:nvSpPr>
        <xdr:cNvPr id="652" name="楕円 651"/>
        <xdr:cNvSpPr/>
      </xdr:nvSpPr>
      <xdr:spPr>
        <a:xfrm>
          <a:off x="15430500" y="1280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39003</xdr:rowOff>
    </xdr:from>
    <xdr:ext cx="534377" cy="259045"/>
    <xdr:sp macro="" textlink="">
      <xdr:nvSpPr>
        <xdr:cNvPr id="653" name="テキスト ボックス 652"/>
        <xdr:cNvSpPr txBox="1"/>
      </xdr:nvSpPr>
      <xdr:spPr>
        <a:xfrm>
          <a:off x="15214111" y="1289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28,739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52439</xdr:rowOff>
    </xdr:from>
    <xdr:to>
      <xdr:col>76</xdr:col>
      <xdr:colOff>165100</xdr:colOff>
      <xdr:row>74</xdr:row>
      <xdr:rowOff>154039</xdr:rowOff>
    </xdr:to>
    <xdr:sp macro="" textlink="">
      <xdr:nvSpPr>
        <xdr:cNvPr id="654" name="楕円 653"/>
        <xdr:cNvSpPr/>
      </xdr:nvSpPr>
      <xdr:spPr>
        <a:xfrm>
          <a:off x="14541500" y="1273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145166</xdr:rowOff>
    </xdr:from>
    <xdr:ext cx="534377" cy="259045"/>
    <xdr:sp macro="" textlink="">
      <xdr:nvSpPr>
        <xdr:cNvPr id="655" name="テキスト ボックス 654"/>
        <xdr:cNvSpPr txBox="1"/>
      </xdr:nvSpPr>
      <xdr:spPr>
        <a:xfrm>
          <a:off x="14325111" y="1283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92101</xdr:rowOff>
    </xdr:from>
    <xdr:to>
      <xdr:col>72</xdr:col>
      <xdr:colOff>38100</xdr:colOff>
      <xdr:row>75</xdr:row>
      <xdr:rowOff>22251</xdr:rowOff>
    </xdr:to>
    <xdr:sp macro="" textlink="">
      <xdr:nvSpPr>
        <xdr:cNvPr id="656" name="楕円 655"/>
        <xdr:cNvSpPr/>
      </xdr:nvSpPr>
      <xdr:spPr>
        <a:xfrm>
          <a:off x="13652500" y="1277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13378</xdr:rowOff>
    </xdr:from>
    <xdr:ext cx="534377" cy="259045"/>
    <xdr:sp macro="" textlink="">
      <xdr:nvSpPr>
        <xdr:cNvPr id="657" name="テキスト ボックス 656"/>
        <xdr:cNvSpPr txBox="1"/>
      </xdr:nvSpPr>
      <xdr:spPr>
        <a:xfrm>
          <a:off x="13436111" y="1287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29,860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77401</xdr:rowOff>
    </xdr:from>
    <xdr:to>
      <xdr:col>67</xdr:col>
      <xdr:colOff>101600</xdr:colOff>
      <xdr:row>75</xdr:row>
      <xdr:rowOff>7551</xdr:rowOff>
    </xdr:to>
    <xdr:sp macro="" textlink="">
      <xdr:nvSpPr>
        <xdr:cNvPr id="658" name="楕円 657"/>
        <xdr:cNvSpPr/>
      </xdr:nvSpPr>
      <xdr:spPr>
        <a:xfrm>
          <a:off x="12763500" y="1276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170128</xdr:rowOff>
    </xdr:from>
    <xdr:ext cx="534377" cy="259045"/>
    <xdr:sp macro="" textlink="">
      <xdr:nvSpPr>
        <xdr:cNvPr id="659" name="テキスト ボックス 658"/>
        <xdr:cNvSpPr txBox="1"/>
      </xdr:nvSpPr>
      <xdr:spPr>
        <a:xfrm>
          <a:off x="12547111" y="1285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49323</xdr:rowOff>
    </xdr:from>
    <xdr:to>
      <xdr:col>85</xdr:col>
      <xdr:colOff>126364</xdr:colOff>
      <xdr:row>99</xdr:row>
      <xdr:rowOff>39227</xdr:rowOff>
    </xdr:to>
    <xdr:cxnSp macro="">
      <xdr:nvCxnSpPr>
        <xdr:cNvPr id="683" name="直線コネクタ 682"/>
        <xdr:cNvCxnSpPr/>
      </xdr:nvCxnSpPr>
      <xdr:spPr>
        <a:xfrm flipV="1">
          <a:off x="16317595" y="15651273"/>
          <a:ext cx="1269" cy="1361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58962</xdr:rowOff>
    </xdr:from>
    <xdr:ext cx="469744" cy="259045"/>
    <xdr:sp macro="" textlink="">
      <xdr:nvSpPr>
        <xdr:cNvPr id="684" name="積立金最小値テキスト"/>
        <xdr:cNvSpPr txBox="1"/>
      </xdr:nvSpPr>
      <xdr:spPr>
        <a:xfrm>
          <a:off x="16370300" y="1703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39227</xdr:rowOff>
    </xdr:from>
    <xdr:to>
      <xdr:col>86</xdr:col>
      <xdr:colOff>25400</xdr:colOff>
      <xdr:row>99</xdr:row>
      <xdr:rowOff>39227</xdr:rowOff>
    </xdr:to>
    <xdr:cxnSp macro="">
      <xdr:nvCxnSpPr>
        <xdr:cNvPr id="685" name="直線コネクタ 684"/>
        <xdr:cNvCxnSpPr/>
      </xdr:nvCxnSpPr>
      <xdr:spPr>
        <a:xfrm>
          <a:off x="16230600" y="1701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167450</xdr:rowOff>
    </xdr:from>
    <xdr:ext cx="599010" cy="259045"/>
    <xdr:sp macro="" textlink="">
      <xdr:nvSpPr>
        <xdr:cNvPr id="686" name="積立金最大値テキスト"/>
        <xdr:cNvSpPr txBox="1"/>
      </xdr:nvSpPr>
      <xdr:spPr>
        <a:xfrm>
          <a:off x="16370300" y="1542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358,721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49323</xdr:rowOff>
    </xdr:from>
    <xdr:to>
      <xdr:col>86</xdr:col>
      <xdr:colOff>25400</xdr:colOff>
      <xdr:row>91</xdr:row>
      <xdr:rowOff>49323</xdr:rowOff>
    </xdr:to>
    <xdr:cxnSp macro="">
      <xdr:nvCxnSpPr>
        <xdr:cNvPr id="687" name="直線コネクタ 686"/>
        <xdr:cNvCxnSpPr/>
      </xdr:nvCxnSpPr>
      <xdr:spPr>
        <a:xfrm>
          <a:off x="16230600" y="1565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79811</xdr:rowOff>
    </xdr:from>
    <xdr:to>
      <xdr:col>85</xdr:col>
      <xdr:colOff>127000</xdr:colOff>
      <xdr:row>99</xdr:row>
      <xdr:rowOff>21639</xdr:rowOff>
    </xdr:to>
    <xdr:cxnSp macro="">
      <xdr:nvCxnSpPr>
        <xdr:cNvPr id="688" name="直線コネクタ 687"/>
        <xdr:cNvCxnSpPr/>
      </xdr:nvCxnSpPr>
      <xdr:spPr>
        <a:xfrm>
          <a:off x="15481300" y="16881911"/>
          <a:ext cx="838200" cy="11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147862</xdr:rowOff>
    </xdr:from>
    <xdr:ext cx="534377" cy="259045"/>
    <xdr:sp macro="" textlink="">
      <xdr:nvSpPr>
        <xdr:cNvPr id="689" name="積立金平均値テキスト"/>
        <xdr:cNvSpPr txBox="1"/>
      </xdr:nvSpPr>
      <xdr:spPr>
        <a:xfrm>
          <a:off x="16370300" y="16778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124985</xdr:rowOff>
    </xdr:from>
    <xdr:to>
      <xdr:col>85</xdr:col>
      <xdr:colOff>177800</xdr:colOff>
      <xdr:row>99</xdr:row>
      <xdr:rowOff>55135</xdr:rowOff>
    </xdr:to>
    <xdr:sp macro="" textlink="">
      <xdr:nvSpPr>
        <xdr:cNvPr id="690" name="フローチャート: 判断 689"/>
        <xdr:cNvSpPr/>
      </xdr:nvSpPr>
      <xdr:spPr>
        <a:xfrm>
          <a:off x="162687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79811</xdr:rowOff>
    </xdr:from>
    <xdr:to>
      <xdr:col>81</xdr:col>
      <xdr:colOff>50800</xdr:colOff>
      <xdr:row>99</xdr:row>
      <xdr:rowOff>25575</xdr:rowOff>
    </xdr:to>
    <xdr:cxnSp macro="">
      <xdr:nvCxnSpPr>
        <xdr:cNvPr id="691" name="直線コネクタ 690"/>
        <xdr:cNvCxnSpPr/>
      </xdr:nvCxnSpPr>
      <xdr:spPr>
        <a:xfrm flipV="1">
          <a:off x="14592300" y="16881911"/>
          <a:ext cx="889000" cy="11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120245</xdr:rowOff>
    </xdr:from>
    <xdr:to>
      <xdr:col>81</xdr:col>
      <xdr:colOff>101600</xdr:colOff>
      <xdr:row>99</xdr:row>
      <xdr:rowOff>50395</xdr:rowOff>
    </xdr:to>
    <xdr:sp macro="" textlink="">
      <xdr:nvSpPr>
        <xdr:cNvPr id="692" name="フローチャート: 判断 691"/>
        <xdr:cNvSpPr/>
      </xdr:nvSpPr>
      <xdr:spPr>
        <a:xfrm>
          <a:off x="15430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41522</xdr:rowOff>
    </xdr:from>
    <xdr:ext cx="534377" cy="259045"/>
    <xdr:sp macro="" textlink="">
      <xdr:nvSpPr>
        <xdr:cNvPr id="693" name="テキスト ボックス 692"/>
        <xdr:cNvSpPr txBox="1"/>
      </xdr:nvSpPr>
      <xdr:spPr>
        <a:xfrm>
          <a:off x="15214111" y="1701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16005</xdr:rowOff>
    </xdr:from>
    <xdr:to>
      <xdr:col>76</xdr:col>
      <xdr:colOff>114300</xdr:colOff>
      <xdr:row>99</xdr:row>
      <xdr:rowOff>25575</xdr:rowOff>
    </xdr:to>
    <xdr:cxnSp macro="">
      <xdr:nvCxnSpPr>
        <xdr:cNvPr id="694" name="直線コネクタ 693"/>
        <xdr:cNvCxnSpPr/>
      </xdr:nvCxnSpPr>
      <xdr:spPr>
        <a:xfrm>
          <a:off x="13703300" y="16989555"/>
          <a:ext cx="889000" cy="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88850</xdr:rowOff>
    </xdr:from>
    <xdr:to>
      <xdr:col>76</xdr:col>
      <xdr:colOff>165100</xdr:colOff>
      <xdr:row>99</xdr:row>
      <xdr:rowOff>19000</xdr:rowOff>
    </xdr:to>
    <xdr:sp macro="" textlink="">
      <xdr:nvSpPr>
        <xdr:cNvPr id="695" name="フローチャート: 判断 694"/>
        <xdr:cNvSpPr/>
      </xdr:nvSpPr>
      <xdr:spPr>
        <a:xfrm>
          <a:off x="14541500" y="168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35527</xdr:rowOff>
    </xdr:from>
    <xdr:ext cx="534377" cy="259045"/>
    <xdr:sp macro="" textlink="">
      <xdr:nvSpPr>
        <xdr:cNvPr id="696" name="テキスト ボックス 695"/>
        <xdr:cNvSpPr txBox="1"/>
      </xdr:nvSpPr>
      <xdr:spPr>
        <a:xfrm>
          <a:off x="14325111" y="166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12781</xdr:rowOff>
    </xdr:from>
    <xdr:to>
      <xdr:col>71</xdr:col>
      <xdr:colOff>177800</xdr:colOff>
      <xdr:row>99</xdr:row>
      <xdr:rowOff>16005</xdr:rowOff>
    </xdr:to>
    <xdr:cxnSp macro="">
      <xdr:nvCxnSpPr>
        <xdr:cNvPr id="697" name="直線コネクタ 696"/>
        <xdr:cNvCxnSpPr/>
      </xdr:nvCxnSpPr>
      <xdr:spPr>
        <a:xfrm>
          <a:off x="12814300" y="16986331"/>
          <a:ext cx="889000" cy="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120977</xdr:rowOff>
    </xdr:from>
    <xdr:to>
      <xdr:col>72</xdr:col>
      <xdr:colOff>38100</xdr:colOff>
      <xdr:row>99</xdr:row>
      <xdr:rowOff>51127</xdr:rowOff>
    </xdr:to>
    <xdr:sp macro="" textlink="">
      <xdr:nvSpPr>
        <xdr:cNvPr id="698" name="フローチャート: 判断 697"/>
        <xdr:cNvSpPr/>
      </xdr:nvSpPr>
      <xdr:spPr>
        <a:xfrm>
          <a:off x="13652500" y="1692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67654</xdr:rowOff>
    </xdr:from>
    <xdr:ext cx="534377" cy="259045"/>
    <xdr:sp macro="" textlink="">
      <xdr:nvSpPr>
        <xdr:cNvPr id="699" name="テキスト ボックス 698"/>
        <xdr:cNvSpPr txBox="1"/>
      </xdr:nvSpPr>
      <xdr:spPr>
        <a:xfrm>
          <a:off x="13436111" y="166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126414</xdr:rowOff>
    </xdr:from>
    <xdr:to>
      <xdr:col>67</xdr:col>
      <xdr:colOff>101600</xdr:colOff>
      <xdr:row>99</xdr:row>
      <xdr:rowOff>56564</xdr:rowOff>
    </xdr:to>
    <xdr:sp macro="" textlink="">
      <xdr:nvSpPr>
        <xdr:cNvPr id="700" name="フローチャート: 判断 699"/>
        <xdr:cNvSpPr/>
      </xdr:nvSpPr>
      <xdr:spPr>
        <a:xfrm>
          <a:off x="12763500" y="1692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73091</xdr:rowOff>
    </xdr:from>
    <xdr:ext cx="534377" cy="259045"/>
    <xdr:sp macro="" textlink="">
      <xdr:nvSpPr>
        <xdr:cNvPr id="701" name="テキスト ボックス 700"/>
        <xdr:cNvSpPr txBox="1"/>
      </xdr:nvSpPr>
      <xdr:spPr>
        <a:xfrm>
          <a:off x="12547111" y="1670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142289</xdr:rowOff>
    </xdr:from>
    <xdr:to>
      <xdr:col>85</xdr:col>
      <xdr:colOff>177800</xdr:colOff>
      <xdr:row>99</xdr:row>
      <xdr:rowOff>72439</xdr:rowOff>
    </xdr:to>
    <xdr:sp macro="" textlink="">
      <xdr:nvSpPr>
        <xdr:cNvPr id="707" name="楕円 706"/>
        <xdr:cNvSpPr/>
      </xdr:nvSpPr>
      <xdr:spPr>
        <a:xfrm>
          <a:off x="16268700" y="1694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103411</xdr:rowOff>
    </xdr:from>
    <xdr:ext cx="469744" cy="259045"/>
    <xdr:sp macro="" textlink="">
      <xdr:nvSpPr>
        <xdr:cNvPr id="708" name="積立金該当値テキスト"/>
        <xdr:cNvSpPr txBox="1"/>
      </xdr:nvSpPr>
      <xdr:spPr>
        <a:xfrm>
          <a:off x="16370300" y="16905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29011</xdr:rowOff>
    </xdr:from>
    <xdr:to>
      <xdr:col>81</xdr:col>
      <xdr:colOff>101600</xdr:colOff>
      <xdr:row>98</xdr:row>
      <xdr:rowOff>130611</xdr:rowOff>
    </xdr:to>
    <xdr:sp macro="" textlink="">
      <xdr:nvSpPr>
        <xdr:cNvPr id="709" name="楕円 708"/>
        <xdr:cNvSpPr/>
      </xdr:nvSpPr>
      <xdr:spPr>
        <a:xfrm>
          <a:off x="15430500" y="1683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147138</xdr:rowOff>
    </xdr:from>
    <xdr:ext cx="534377" cy="259045"/>
    <xdr:sp macro="" textlink="">
      <xdr:nvSpPr>
        <xdr:cNvPr id="710" name="テキスト ボックス 709"/>
        <xdr:cNvSpPr txBox="1"/>
      </xdr:nvSpPr>
      <xdr:spPr>
        <a:xfrm>
          <a:off x="15214111" y="1660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35,719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146225</xdr:rowOff>
    </xdr:from>
    <xdr:to>
      <xdr:col>76</xdr:col>
      <xdr:colOff>165100</xdr:colOff>
      <xdr:row>99</xdr:row>
      <xdr:rowOff>76375</xdr:rowOff>
    </xdr:to>
    <xdr:sp macro="" textlink="">
      <xdr:nvSpPr>
        <xdr:cNvPr id="711" name="楕円 710"/>
        <xdr:cNvSpPr/>
      </xdr:nvSpPr>
      <xdr:spPr>
        <a:xfrm>
          <a:off x="14541500" y="1694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67502</xdr:rowOff>
    </xdr:from>
    <xdr:ext cx="469744" cy="259045"/>
    <xdr:sp macro="" textlink="">
      <xdr:nvSpPr>
        <xdr:cNvPr id="712" name="テキスト ボックス 711"/>
        <xdr:cNvSpPr txBox="1"/>
      </xdr:nvSpPr>
      <xdr:spPr>
        <a:xfrm>
          <a:off x="14357428" y="1704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136655</xdr:rowOff>
    </xdr:from>
    <xdr:to>
      <xdr:col>72</xdr:col>
      <xdr:colOff>38100</xdr:colOff>
      <xdr:row>99</xdr:row>
      <xdr:rowOff>66805</xdr:rowOff>
    </xdr:to>
    <xdr:sp macro="" textlink="">
      <xdr:nvSpPr>
        <xdr:cNvPr id="713" name="楕円 712"/>
        <xdr:cNvSpPr/>
      </xdr:nvSpPr>
      <xdr:spPr>
        <a:xfrm>
          <a:off x="13652500" y="1693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57932</xdr:rowOff>
    </xdr:from>
    <xdr:ext cx="469744" cy="259045"/>
    <xdr:sp macro="" textlink="">
      <xdr:nvSpPr>
        <xdr:cNvPr id="714" name="テキスト ボックス 713"/>
        <xdr:cNvSpPr txBox="1"/>
      </xdr:nvSpPr>
      <xdr:spPr>
        <a:xfrm>
          <a:off x="13468428" y="1703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133431</xdr:rowOff>
    </xdr:from>
    <xdr:to>
      <xdr:col>67</xdr:col>
      <xdr:colOff>101600</xdr:colOff>
      <xdr:row>99</xdr:row>
      <xdr:rowOff>63581</xdr:rowOff>
    </xdr:to>
    <xdr:sp macro="" textlink="">
      <xdr:nvSpPr>
        <xdr:cNvPr id="715" name="楕円 714"/>
        <xdr:cNvSpPr/>
      </xdr:nvSpPr>
      <xdr:spPr>
        <a:xfrm>
          <a:off x="12763500" y="1693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54708</xdr:rowOff>
    </xdr:from>
    <xdr:ext cx="469744" cy="259045"/>
    <xdr:sp macro="" textlink="">
      <xdr:nvSpPr>
        <xdr:cNvPr id="716" name="テキスト ボックス 715"/>
        <xdr:cNvSpPr txBox="1"/>
      </xdr:nvSpPr>
      <xdr:spPr>
        <a:xfrm>
          <a:off x="12579428" y="1702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99949</xdr:rowOff>
    </xdr:from>
    <xdr:to>
      <xdr:col>116</xdr:col>
      <xdr:colOff>62864</xdr:colOff>
      <xdr:row>39</xdr:row>
      <xdr:rowOff>44450</xdr:rowOff>
    </xdr:to>
    <xdr:cxnSp macro="">
      <xdr:nvCxnSpPr>
        <xdr:cNvPr id="740" name="直線コネクタ 739"/>
        <xdr:cNvCxnSpPr/>
      </xdr:nvCxnSpPr>
      <xdr:spPr>
        <a:xfrm flipV="1">
          <a:off x="22159595" y="5414899"/>
          <a:ext cx="1269" cy="131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46626</xdr:rowOff>
    </xdr:from>
    <xdr:ext cx="534377" cy="259045"/>
    <xdr:sp macro="" textlink="">
      <xdr:nvSpPr>
        <xdr:cNvPr id="743" name="投資及び出資金最大値テキスト"/>
        <xdr:cNvSpPr txBox="1"/>
      </xdr:nvSpPr>
      <xdr:spPr>
        <a:xfrm>
          <a:off x="22212300" y="519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99949</xdr:rowOff>
    </xdr:from>
    <xdr:to>
      <xdr:col>116</xdr:col>
      <xdr:colOff>152400</xdr:colOff>
      <xdr:row>31</xdr:row>
      <xdr:rowOff>99949</xdr:rowOff>
    </xdr:to>
    <xdr:cxnSp macro="">
      <xdr:nvCxnSpPr>
        <xdr:cNvPr id="744" name="直線コネクタ 743"/>
        <xdr:cNvCxnSpPr/>
      </xdr:nvCxnSpPr>
      <xdr:spPr>
        <a:xfrm>
          <a:off x="22072600" y="541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58674</xdr:rowOff>
    </xdr:from>
    <xdr:to>
      <xdr:col>116</xdr:col>
      <xdr:colOff>63500</xdr:colOff>
      <xdr:row>35</xdr:row>
      <xdr:rowOff>146812</xdr:rowOff>
    </xdr:to>
    <xdr:cxnSp macro="">
      <xdr:nvCxnSpPr>
        <xdr:cNvPr id="745" name="直線コネクタ 744"/>
        <xdr:cNvCxnSpPr/>
      </xdr:nvCxnSpPr>
      <xdr:spPr>
        <a:xfrm>
          <a:off x="21323300" y="6059424"/>
          <a:ext cx="838200" cy="8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48404</xdr:rowOff>
    </xdr:from>
    <xdr:ext cx="469744" cy="259045"/>
    <xdr:sp macro="" textlink="">
      <xdr:nvSpPr>
        <xdr:cNvPr id="746" name="投資及び出資金平均値テキスト"/>
        <xdr:cNvSpPr txBox="1"/>
      </xdr:nvSpPr>
      <xdr:spPr>
        <a:xfrm>
          <a:off x="22212300" y="6392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69977</xdr:rowOff>
    </xdr:from>
    <xdr:to>
      <xdr:col>116</xdr:col>
      <xdr:colOff>114300</xdr:colOff>
      <xdr:row>38</xdr:row>
      <xdr:rowOff>127</xdr:rowOff>
    </xdr:to>
    <xdr:sp macro="" textlink="">
      <xdr:nvSpPr>
        <xdr:cNvPr id="747" name="フローチャート: 判断 746"/>
        <xdr:cNvSpPr/>
      </xdr:nvSpPr>
      <xdr:spPr>
        <a:xfrm>
          <a:off x="221107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58674</xdr:rowOff>
    </xdr:from>
    <xdr:to>
      <xdr:col>111</xdr:col>
      <xdr:colOff>177800</xdr:colOff>
      <xdr:row>37</xdr:row>
      <xdr:rowOff>103632</xdr:rowOff>
    </xdr:to>
    <xdr:cxnSp macro="">
      <xdr:nvCxnSpPr>
        <xdr:cNvPr id="748" name="直線コネクタ 747"/>
        <xdr:cNvCxnSpPr/>
      </xdr:nvCxnSpPr>
      <xdr:spPr>
        <a:xfrm flipV="1">
          <a:off x="20434300" y="6059424"/>
          <a:ext cx="889000" cy="38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17780</xdr:rowOff>
    </xdr:from>
    <xdr:to>
      <xdr:col>112</xdr:col>
      <xdr:colOff>38100</xdr:colOff>
      <xdr:row>37</xdr:row>
      <xdr:rowOff>119380</xdr:rowOff>
    </xdr:to>
    <xdr:sp macro="" textlink="">
      <xdr:nvSpPr>
        <xdr:cNvPr id="749" name="フローチャート: 判断 748"/>
        <xdr:cNvSpPr/>
      </xdr:nvSpPr>
      <xdr:spPr>
        <a:xfrm>
          <a:off x="21272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110507</xdr:rowOff>
    </xdr:from>
    <xdr:ext cx="469744" cy="259045"/>
    <xdr:sp macro="" textlink="">
      <xdr:nvSpPr>
        <xdr:cNvPr id="750" name="テキスト ボックス 749"/>
        <xdr:cNvSpPr txBox="1"/>
      </xdr:nvSpPr>
      <xdr:spPr>
        <a:xfrm>
          <a:off x="21088428" y="645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82677</xdr:rowOff>
    </xdr:from>
    <xdr:to>
      <xdr:col>107</xdr:col>
      <xdr:colOff>50800</xdr:colOff>
      <xdr:row>37</xdr:row>
      <xdr:rowOff>103632</xdr:rowOff>
    </xdr:to>
    <xdr:cxnSp macro="">
      <xdr:nvCxnSpPr>
        <xdr:cNvPr id="751" name="直線コネクタ 750"/>
        <xdr:cNvCxnSpPr/>
      </xdr:nvCxnSpPr>
      <xdr:spPr>
        <a:xfrm>
          <a:off x="19545300" y="6426327"/>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99568</xdr:rowOff>
    </xdr:from>
    <xdr:to>
      <xdr:col>107</xdr:col>
      <xdr:colOff>101600</xdr:colOff>
      <xdr:row>38</xdr:row>
      <xdr:rowOff>29718</xdr:rowOff>
    </xdr:to>
    <xdr:sp macro="" textlink="">
      <xdr:nvSpPr>
        <xdr:cNvPr id="752" name="フローチャート: 判断 751"/>
        <xdr:cNvSpPr/>
      </xdr:nvSpPr>
      <xdr:spPr>
        <a:xfrm>
          <a:off x="20383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20845</xdr:rowOff>
    </xdr:from>
    <xdr:ext cx="469744" cy="259045"/>
    <xdr:sp macro="" textlink="">
      <xdr:nvSpPr>
        <xdr:cNvPr id="753" name="テキスト ボックス 752"/>
        <xdr:cNvSpPr txBox="1"/>
      </xdr:nvSpPr>
      <xdr:spPr>
        <a:xfrm>
          <a:off x="20199428" y="65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82677</xdr:rowOff>
    </xdr:from>
    <xdr:to>
      <xdr:col>102</xdr:col>
      <xdr:colOff>114300</xdr:colOff>
      <xdr:row>39</xdr:row>
      <xdr:rowOff>44450</xdr:rowOff>
    </xdr:to>
    <xdr:cxnSp macro="">
      <xdr:nvCxnSpPr>
        <xdr:cNvPr id="754" name="直線コネクタ 753"/>
        <xdr:cNvCxnSpPr/>
      </xdr:nvCxnSpPr>
      <xdr:spPr>
        <a:xfrm flipV="1">
          <a:off x="18656300" y="6426327"/>
          <a:ext cx="889000" cy="30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143383</xdr:rowOff>
    </xdr:from>
    <xdr:to>
      <xdr:col>102</xdr:col>
      <xdr:colOff>165100</xdr:colOff>
      <xdr:row>38</xdr:row>
      <xdr:rowOff>73533</xdr:rowOff>
    </xdr:to>
    <xdr:sp macro="" textlink="">
      <xdr:nvSpPr>
        <xdr:cNvPr id="755" name="フローチャート: 判断 754"/>
        <xdr:cNvSpPr/>
      </xdr:nvSpPr>
      <xdr:spPr>
        <a:xfrm>
          <a:off x="19494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64660</xdr:rowOff>
    </xdr:from>
    <xdr:ext cx="469744" cy="259045"/>
    <xdr:sp macro="" textlink="">
      <xdr:nvSpPr>
        <xdr:cNvPr id="756" name="テキスト ボックス 755"/>
        <xdr:cNvSpPr txBox="1"/>
      </xdr:nvSpPr>
      <xdr:spPr>
        <a:xfrm>
          <a:off x="19310428" y="657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57" name="フローチャート: 判断 756"/>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151401</xdr:rowOff>
    </xdr:from>
    <xdr:ext cx="469744" cy="259045"/>
    <xdr:sp macro="" textlink="">
      <xdr:nvSpPr>
        <xdr:cNvPr id="758" name="テキスト ボックス 757"/>
        <xdr:cNvSpPr txBox="1"/>
      </xdr:nvSpPr>
      <xdr:spPr>
        <a:xfrm>
          <a:off x="18421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96012</xdr:rowOff>
    </xdr:from>
    <xdr:to>
      <xdr:col>116</xdr:col>
      <xdr:colOff>114300</xdr:colOff>
      <xdr:row>36</xdr:row>
      <xdr:rowOff>26162</xdr:rowOff>
    </xdr:to>
    <xdr:sp macro="" textlink="">
      <xdr:nvSpPr>
        <xdr:cNvPr id="764" name="楕円 763"/>
        <xdr:cNvSpPr/>
      </xdr:nvSpPr>
      <xdr:spPr>
        <a:xfrm>
          <a:off x="22110700" y="609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118889</xdr:rowOff>
    </xdr:from>
    <xdr:ext cx="469744" cy="259045"/>
    <xdr:sp macro="" textlink="">
      <xdr:nvSpPr>
        <xdr:cNvPr id="765" name="投資及び出資金該当値テキスト"/>
        <xdr:cNvSpPr txBox="1"/>
      </xdr:nvSpPr>
      <xdr:spPr>
        <a:xfrm>
          <a:off x="22212300" y="5948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7874</xdr:rowOff>
    </xdr:from>
    <xdr:to>
      <xdr:col>112</xdr:col>
      <xdr:colOff>38100</xdr:colOff>
      <xdr:row>35</xdr:row>
      <xdr:rowOff>109474</xdr:rowOff>
    </xdr:to>
    <xdr:sp macro="" textlink="">
      <xdr:nvSpPr>
        <xdr:cNvPr id="766" name="楕円 765"/>
        <xdr:cNvSpPr/>
      </xdr:nvSpPr>
      <xdr:spPr>
        <a:xfrm>
          <a:off x="21272500" y="600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126001</xdr:rowOff>
    </xdr:from>
    <xdr:ext cx="469744" cy="259045"/>
    <xdr:sp macro="" textlink="">
      <xdr:nvSpPr>
        <xdr:cNvPr id="767" name="テキスト ボックス 766"/>
        <xdr:cNvSpPr txBox="1"/>
      </xdr:nvSpPr>
      <xdr:spPr>
        <a:xfrm>
          <a:off x="21088428" y="578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52832</xdr:rowOff>
    </xdr:from>
    <xdr:to>
      <xdr:col>107</xdr:col>
      <xdr:colOff>101600</xdr:colOff>
      <xdr:row>37</xdr:row>
      <xdr:rowOff>154432</xdr:rowOff>
    </xdr:to>
    <xdr:sp macro="" textlink="">
      <xdr:nvSpPr>
        <xdr:cNvPr id="768" name="楕円 767"/>
        <xdr:cNvSpPr/>
      </xdr:nvSpPr>
      <xdr:spPr>
        <a:xfrm>
          <a:off x="20383500" y="639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170959</xdr:rowOff>
    </xdr:from>
    <xdr:ext cx="469744" cy="259045"/>
    <xdr:sp macro="" textlink="">
      <xdr:nvSpPr>
        <xdr:cNvPr id="769" name="テキスト ボックス 768"/>
        <xdr:cNvSpPr txBox="1"/>
      </xdr:nvSpPr>
      <xdr:spPr>
        <a:xfrm>
          <a:off x="20199428" y="617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31877</xdr:rowOff>
    </xdr:from>
    <xdr:to>
      <xdr:col>102</xdr:col>
      <xdr:colOff>165100</xdr:colOff>
      <xdr:row>37</xdr:row>
      <xdr:rowOff>133477</xdr:rowOff>
    </xdr:to>
    <xdr:sp macro="" textlink="">
      <xdr:nvSpPr>
        <xdr:cNvPr id="770" name="楕円 769"/>
        <xdr:cNvSpPr/>
      </xdr:nvSpPr>
      <xdr:spPr>
        <a:xfrm>
          <a:off x="19494500" y="637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150004</xdr:rowOff>
    </xdr:from>
    <xdr:ext cx="469744" cy="259045"/>
    <xdr:sp macro="" textlink="">
      <xdr:nvSpPr>
        <xdr:cNvPr id="771" name="テキスト ボックス 770"/>
        <xdr:cNvSpPr txBox="1"/>
      </xdr:nvSpPr>
      <xdr:spPr>
        <a:xfrm>
          <a:off x="19310428" y="615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7" name="テキスト ボックス 78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9" name="テキスト ボックス 78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1" name="テキスト ボックス 79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111354</xdr:rowOff>
    </xdr:from>
    <xdr:to>
      <xdr:col>116</xdr:col>
      <xdr:colOff>62864</xdr:colOff>
      <xdr:row>58</xdr:row>
      <xdr:rowOff>139700</xdr:rowOff>
    </xdr:to>
    <xdr:cxnSp macro="">
      <xdr:nvCxnSpPr>
        <xdr:cNvPr id="795" name="直線コネクタ 794"/>
        <xdr:cNvCxnSpPr/>
      </xdr:nvCxnSpPr>
      <xdr:spPr>
        <a:xfrm flipV="1">
          <a:off x="22159595" y="9026754"/>
          <a:ext cx="1269" cy="10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58031</xdr:rowOff>
    </xdr:from>
    <xdr:ext cx="534377" cy="259045"/>
    <xdr:sp macro="" textlink="">
      <xdr:nvSpPr>
        <xdr:cNvPr id="798" name="貸付金最大値テキスト"/>
        <xdr:cNvSpPr txBox="1"/>
      </xdr:nvSpPr>
      <xdr:spPr>
        <a:xfrm>
          <a:off x="22212300" y="880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111354</xdr:rowOff>
    </xdr:from>
    <xdr:to>
      <xdr:col>116</xdr:col>
      <xdr:colOff>152400</xdr:colOff>
      <xdr:row>52</xdr:row>
      <xdr:rowOff>111354</xdr:rowOff>
    </xdr:to>
    <xdr:cxnSp macro="">
      <xdr:nvCxnSpPr>
        <xdr:cNvPr id="799" name="直線コネクタ 798"/>
        <xdr:cNvCxnSpPr/>
      </xdr:nvCxnSpPr>
      <xdr:spPr>
        <a:xfrm>
          <a:off x="22072600" y="902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29298</xdr:rowOff>
    </xdr:from>
    <xdr:ext cx="469744" cy="259045"/>
    <xdr:sp macro="" textlink="">
      <xdr:nvSpPr>
        <xdr:cNvPr id="801" name="貸付金平均値テキスト"/>
        <xdr:cNvSpPr txBox="1"/>
      </xdr:nvSpPr>
      <xdr:spPr>
        <a:xfrm>
          <a:off x="22212300" y="9630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6421</xdr:rowOff>
    </xdr:from>
    <xdr:to>
      <xdr:col>116</xdr:col>
      <xdr:colOff>114300</xdr:colOff>
      <xdr:row>57</xdr:row>
      <xdr:rowOff>108021</xdr:rowOff>
    </xdr:to>
    <xdr:sp macro="" textlink="">
      <xdr:nvSpPr>
        <xdr:cNvPr id="802" name="フローチャート: 判断 801"/>
        <xdr:cNvSpPr/>
      </xdr:nvSpPr>
      <xdr:spPr>
        <a:xfrm>
          <a:off x="22110700" y="977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72486</xdr:rowOff>
    </xdr:from>
    <xdr:to>
      <xdr:col>112</xdr:col>
      <xdr:colOff>38100</xdr:colOff>
      <xdr:row>57</xdr:row>
      <xdr:rowOff>2636</xdr:rowOff>
    </xdr:to>
    <xdr:sp macro="" textlink="">
      <xdr:nvSpPr>
        <xdr:cNvPr id="804" name="フローチャート: 判断 803"/>
        <xdr:cNvSpPr/>
      </xdr:nvSpPr>
      <xdr:spPr>
        <a:xfrm>
          <a:off x="21272500" y="96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19163</xdr:rowOff>
    </xdr:from>
    <xdr:ext cx="469744" cy="259045"/>
    <xdr:sp macro="" textlink="">
      <xdr:nvSpPr>
        <xdr:cNvPr id="805" name="テキスト ボックス 804"/>
        <xdr:cNvSpPr txBox="1"/>
      </xdr:nvSpPr>
      <xdr:spPr>
        <a:xfrm>
          <a:off x="21088428" y="944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167218</xdr:rowOff>
    </xdr:from>
    <xdr:to>
      <xdr:col>107</xdr:col>
      <xdr:colOff>101600</xdr:colOff>
      <xdr:row>57</xdr:row>
      <xdr:rowOff>97368</xdr:rowOff>
    </xdr:to>
    <xdr:sp macro="" textlink="">
      <xdr:nvSpPr>
        <xdr:cNvPr id="807" name="フローチャート: 判断 806"/>
        <xdr:cNvSpPr/>
      </xdr:nvSpPr>
      <xdr:spPr>
        <a:xfrm>
          <a:off x="20383500" y="976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113895</xdr:rowOff>
    </xdr:from>
    <xdr:ext cx="469744" cy="259045"/>
    <xdr:sp macro="" textlink="">
      <xdr:nvSpPr>
        <xdr:cNvPr id="808" name="テキスト ボックス 807"/>
        <xdr:cNvSpPr txBox="1"/>
      </xdr:nvSpPr>
      <xdr:spPr>
        <a:xfrm>
          <a:off x="20199428" y="954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29235</xdr:rowOff>
    </xdr:from>
    <xdr:to>
      <xdr:col>102</xdr:col>
      <xdr:colOff>165100</xdr:colOff>
      <xdr:row>57</xdr:row>
      <xdr:rowOff>130835</xdr:rowOff>
    </xdr:to>
    <xdr:sp macro="" textlink="">
      <xdr:nvSpPr>
        <xdr:cNvPr id="810" name="フローチャート: 判断 809"/>
        <xdr:cNvSpPr/>
      </xdr:nvSpPr>
      <xdr:spPr>
        <a:xfrm>
          <a:off x="19494500" y="98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147362</xdr:rowOff>
    </xdr:from>
    <xdr:ext cx="469744" cy="259045"/>
    <xdr:sp macro="" textlink="">
      <xdr:nvSpPr>
        <xdr:cNvPr id="811" name="テキスト ボックス 810"/>
        <xdr:cNvSpPr txBox="1"/>
      </xdr:nvSpPr>
      <xdr:spPr>
        <a:xfrm>
          <a:off x="19310428" y="957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159995</xdr:rowOff>
    </xdr:from>
    <xdr:to>
      <xdr:col>98</xdr:col>
      <xdr:colOff>38100</xdr:colOff>
      <xdr:row>57</xdr:row>
      <xdr:rowOff>90145</xdr:rowOff>
    </xdr:to>
    <xdr:sp macro="" textlink="">
      <xdr:nvSpPr>
        <xdr:cNvPr id="812" name="フローチャート: 判断 811"/>
        <xdr:cNvSpPr/>
      </xdr:nvSpPr>
      <xdr:spPr>
        <a:xfrm>
          <a:off x="18605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106672</xdr:rowOff>
    </xdr:from>
    <xdr:ext cx="469744" cy="259045"/>
    <xdr:sp macro="" textlink="">
      <xdr:nvSpPr>
        <xdr:cNvPr id="813" name="テキスト ボックス 812"/>
        <xdr:cNvSpPr txBox="1"/>
      </xdr:nvSpPr>
      <xdr:spPr>
        <a:xfrm>
          <a:off x="18421428" y="953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20"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2" name="テキスト ボックス 821"/>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4" name="テキスト ボックス 823"/>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6" name="テキスト ボックス 825"/>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0" name="テキスト ボックス 839"/>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2" name="テキスト ボックス 841"/>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4" name="テキスト ボックス 843"/>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6" name="テキスト ボックス 845"/>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69936</xdr:rowOff>
    </xdr:from>
    <xdr:to>
      <xdr:col>116</xdr:col>
      <xdr:colOff>62864</xdr:colOff>
      <xdr:row>78</xdr:row>
      <xdr:rowOff>40255</xdr:rowOff>
    </xdr:to>
    <xdr:cxnSp macro="">
      <xdr:nvCxnSpPr>
        <xdr:cNvPr id="850" name="直線コネクタ 849"/>
        <xdr:cNvCxnSpPr/>
      </xdr:nvCxnSpPr>
      <xdr:spPr>
        <a:xfrm flipV="1">
          <a:off x="22159595" y="12242886"/>
          <a:ext cx="1269" cy="1170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44082</xdr:rowOff>
    </xdr:from>
    <xdr:ext cx="534377" cy="259045"/>
    <xdr:sp macro="" textlink="">
      <xdr:nvSpPr>
        <xdr:cNvPr id="851" name="繰出金最小値テキスト"/>
        <xdr:cNvSpPr txBox="1"/>
      </xdr:nvSpPr>
      <xdr:spPr>
        <a:xfrm>
          <a:off x="22212300" y="1341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21,751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40255</xdr:rowOff>
    </xdr:from>
    <xdr:to>
      <xdr:col>116</xdr:col>
      <xdr:colOff>152400</xdr:colOff>
      <xdr:row>78</xdr:row>
      <xdr:rowOff>40255</xdr:rowOff>
    </xdr:to>
    <xdr:cxnSp macro="">
      <xdr:nvCxnSpPr>
        <xdr:cNvPr id="852" name="直線コネクタ 851"/>
        <xdr:cNvCxnSpPr/>
      </xdr:nvCxnSpPr>
      <xdr:spPr>
        <a:xfrm>
          <a:off x="22072600" y="1341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16613</xdr:rowOff>
    </xdr:from>
    <xdr:ext cx="599010" cy="259045"/>
    <xdr:sp macro="" textlink="">
      <xdr:nvSpPr>
        <xdr:cNvPr id="853" name="繰出金最大値テキスト"/>
        <xdr:cNvSpPr txBox="1"/>
      </xdr:nvSpPr>
      <xdr:spPr>
        <a:xfrm>
          <a:off x="22212300" y="1201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277,759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69936</xdr:rowOff>
    </xdr:from>
    <xdr:to>
      <xdr:col>116</xdr:col>
      <xdr:colOff>152400</xdr:colOff>
      <xdr:row>71</xdr:row>
      <xdr:rowOff>69936</xdr:rowOff>
    </xdr:to>
    <xdr:cxnSp macro="">
      <xdr:nvCxnSpPr>
        <xdr:cNvPr id="854" name="直線コネクタ 853"/>
        <xdr:cNvCxnSpPr/>
      </xdr:nvCxnSpPr>
      <xdr:spPr>
        <a:xfrm>
          <a:off x="22072600" y="1224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146737</xdr:rowOff>
    </xdr:from>
    <xdr:to>
      <xdr:col>116</xdr:col>
      <xdr:colOff>63500</xdr:colOff>
      <xdr:row>77</xdr:row>
      <xdr:rowOff>156319</xdr:rowOff>
    </xdr:to>
    <xdr:cxnSp macro="">
      <xdr:nvCxnSpPr>
        <xdr:cNvPr id="855" name="直線コネクタ 854"/>
        <xdr:cNvCxnSpPr/>
      </xdr:nvCxnSpPr>
      <xdr:spPr>
        <a:xfrm>
          <a:off x="21323300" y="13348387"/>
          <a:ext cx="838200" cy="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107255</xdr:rowOff>
    </xdr:from>
    <xdr:ext cx="534377" cy="259045"/>
    <xdr:sp macro="" textlink="">
      <xdr:nvSpPr>
        <xdr:cNvPr id="856" name="繰出金平均値テキスト"/>
        <xdr:cNvSpPr txBox="1"/>
      </xdr:nvSpPr>
      <xdr:spPr>
        <a:xfrm>
          <a:off x="22212300" y="1313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84378</xdr:rowOff>
    </xdr:from>
    <xdr:to>
      <xdr:col>116</xdr:col>
      <xdr:colOff>114300</xdr:colOff>
      <xdr:row>78</xdr:row>
      <xdr:rowOff>14528</xdr:rowOff>
    </xdr:to>
    <xdr:sp macro="" textlink="">
      <xdr:nvSpPr>
        <xdr:cNvPr id="857" name="フローチャート: 判断 856"/>
        <xdr:cNvSpPr/>
      </xdr:nvSpPr>
      <xdr:spPr>
        <a:xfrm>
          <a:off x="221107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139773</xdr:rowOff>
    </xdr:from>
    <xdr:to>
      <xdr:col>111</xdr:col>
      <xdr:colOff>177800</xdr:colOff>
      <xdr:row>77</xdr:row>
      <xdr:rowOff>146737</xdr:rowOff>
    </xdr:to>
    <xdr:cxnSp macro="">
      <xdr:nvCxnSpPr>
        <xdr:cNvPr id="858" name="直線コネクタ 857"/>
        <xdr:cNvCxnSpPr/>
      </xdr:nvCxnSpPr>
      <xdr:spPr>
        <a:xfrm>
          <a:off x="20434300" y="13341423"/>
          <a:ext cx="889000" cy="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79761</xdr:rowOff>
    </xdr:from>
    <xdr:to>
      <xdr:col>112</xdr:col>
      <xdr:colOff>38100</xdr:colOff>
      <xdr:row>78</xdr:row>
      <xdr:rowOff>9911</xdr:rowOff>
    </xdr:to>
    <xdr:sp macro="" textlink="">
      <xdr:nvSpPr>
        <xdr:cNvPr id="859" name="フローチャート: 判断 858"/>
        <xdr:cNvSpPr/>
      </xdr:nvSpPr>
      <xdr:spPr>
        <a:xfrm>
          <a:off x="21272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26438</xdr:rowOff>
    </xdr:from>
    <xdr:ext cx="534377" cy="259045"/>
    <xdr:sp macro="" textlink="">
      <xdr:nvSpPr>
        <xdr:cNvPr id="860" name="テキスト ボックス 859"/>
        <xdr:cNvSpPr txBox="1"/>
      </xdr:nvSpPr>
      <xdr:spPr>
        <a:xfrm>
          <a:off x="21056111" y="130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139773</xdr:rowOff>
    </xdr:from>
    <xdr:to>
      <xdr:col>107</xdr:col>
      <xdr:colOff>50800</xdr:colOff>
      <xdr:row>77</xdr:row>
      <xdr:rowOff>143723</xdr:rowOff>
    </xdr:to>
    <xdr:cxnSp macro="">
      <xdr:nvCxnSpPr>
        <xdr:cNvPr id="861" name="直線コネクタ 860"/>
        <xdr:cNvCxnSpPr/>
      </xdr:nvCxnSpPr>
      <xdr:spPr>
        <a:xfrm flipV="1">
          <a:off x="19545300" y="13341423"/>
          <a:ext cx="889000" cy="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72738</xdr:rowOff>
    </xdr:from>
    <xdr:to>
      <xdr:col>107</xdr:col>
      <xdr:colOff>101600</xdr:colOff>
      <xdr:row>78</xdr:row>
      <xdr:rowOff>2888</xdr:rowOff>
    </xdr:to>
    <xdr:sp macro="" textlink="">
      <xdr:nvSpPr>
        <xdr:cNvPr id="862" name="フローチャート: 判断 861"/>
        <xdr:cNvSpPr/>
      </xdr:nvSpPr>
      <xdr:spPr>
        <a:xfrm>
          <a:off x="20383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19415</xdr:rowOff>
    </xdr:from>
    <xdr:ext cx="534377" cy="259045"/>
    <xdr:sp macro="" textlink="">
      <xdr:nvSpPr>
        <xdr:cNvPr id="863" name="テキスト ボックス 862"/>
        <xdr:cNvSpPr txBox="1"/>
      </xdr:nvSpPr>
      <xdr:spPr>
        <a:xfrm>
          <a:off x="20167111" y="130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98337</xdr:rowOff>
    </xdr:from>
    <xdr:to>
      <xdr:col>102</xdr:col>
      <xdr:colOff>114300</xdr:colOff>
      <xdr:row>77</xdr:row>
      <xdr:rowOff>143723</xdr:rowOff>
    </xdr:to>
    <xdr:cxnSp macro="">
      <xdr:nvCxnSpPr>
        <xdr:cNvPr id="864" name="直線コネクタ 863"/>
        <xdr:cNvCxnSpPr/>
      </xdr:nvCxnSpPr>
      <xdr:spPr>
        <a:xfrm>
          <a:off x="18656300" y="13299987"/>
          <a:ext cx="889000" cy="4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71165</xdr:rowOff>
    </xdr:from>
    <xdr:to>
      <xdr:col>102</xdr:col>
      <xdr:colOff>165100</xdr:colOff>
      <xdr:row>78</xdr:row>
      <xdr:rowOff>1315</xdr:rowOff>
    </xdr:to>
    <xdr:sp macro="" textlink="">
      <xdr:nvSpPr>
        <xdr:cNvPr id="865" name="フローチャート: 判断 864"/>
        <xdr:cNvSpPr/>
      </xdr:nvSpPr>
      <xdr:spPr>
        <a:xfrm>
          <a:off x="19494500" y="132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17842</xdr:rowOff>
    </xdr:from>
    <xdr:ext cx="534377" cy="259045"/>
    <xdr:sp macro="" textlink="">
      <xdr:nvSpPr>
        <xdr:cNvPr id="866" name="テキスト ボックス 865"/>
        <xdr:cNvSpPr txBox="1"/>
      </xdr:nvSpPr>
      <xdr:spPr>
        <a:xfrm>
          <a:off x="19278111" y="13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78882</xdr:rowOff>
    </xdr:from>
    <xdr:to>
      <xdr:col>98</xdr:col>
      <xdr:colOff>38100</xdr:colOff>
      <xdr:row>78</xdr:row>
      <xdr:rowOff>9032</xdr:rowOff>
    </xdr:to>
    <xdr:sp macro="" textlink="">
      <xdr:nvSpPr>
        <xdr:cNvPr id="867" name="フローチャート: 判断 866"/>
        <xdr:cNvSpPr/>
      </xdr:nvSpPr>
      <xdr:spPr>
        <a:xfrm>
          <a:off x="18605500" y="1328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159</xdr:rowOff>
    </xdr:from>
    <xdr:ext cx="534377" cy="259045"/>
    <xdr:sp macro="" textlink="">
      <xdr:nvSpPr>
        <xdr:cNvPr id="868" name="テキスト ボックス 867"/>
        <xdr:cNvSpPr txBox="1"/>
      </xdr:nvSpPr>
      <xdr:spPr>
        <a:xfrm>
          <a:off x="18389111" y="1337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105519</xdr:rowOff>
    </xdr:from>
    <xdr:to>
      <xdr:col>116</xdr:col>
      <xdr:colOff>114300</xdr:colOff>
      <xdr:row>78</xdr:row>
      <xdr:rowOff>35669</xdr:rowOff>
    </xdr:to>
    <xdr:sp macro="" textlink="">
      <xdr:nvSpPr>
        <xdr:cNvPr id="874" name="楕円 873"/>
        <xdr:cNvSpPr/>
      </xdr:nvSpPr>
      <xdr:spPr>
        <a:xfrm>
          <a:off x="22110700" y="1330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62805</xdr:rowOff>
    </xdr:from>
    <xdr:ext cx="534377" cy="259045"/>
    <xdr:sp macro="" textlink="">
      <xdr:nvSpPr>
        <xdr:cNvPr id="875" name="繰出金該当値テキスト"/>
        <xdr:cNvSpPr txBox="1"/>
      </xdr:nvSpPr>
      <xdr:spPr>
        <a:xfrm>
          <a:off x="22212300" y="132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33,865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95937</xdr:rowOff>
    </xdr:from>
    <xdr:to>
      <xdr:col>112</xdr:col>
      <xdr:colOff>38100</xdr:colOff>
      <xdr:row>78</xdr:row>
      <xdr:rowOff>26087</xdr:rowOff>
    </xdr:to>
    <xdr:sp macro="" textlink="">
      <xdr:nvSpPr>
        <xdr:cNvPr id="876" name="楕円 875"/>
        <xdr:cNvSpPr/>
      </xdr:nvSpPr>
      <xdr:spPr>
        <a:xfrm>
          <a:off x="21272500" y="1329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17214</xdr:rowOff>
    </xdr:from>
    <xdr:ext cx="534377" cy="259045"/>
    <xdr:sp macro="" textlink="">
      <xdr:nvSpPr>
        <xdr:cNvPr id="877" name="テキスト ボックス 876"/>
        <xdr:cNvSpPr txBox="1"/>
      </xdr:nvSpPr>
      <xdr:spPr>
        <a:xfrm>
          <a:off x="21056111" y="1339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88973</xdr:rowOff>
    </xdr:from>
    <xdr:to>
      <xdr:col>107</xdr:col>
      <xdr:colOff>101600</xdr:colOff>
      <xdr:row>78</xdr:row>
      <xdr:rowOff>19123</xdr:rowOff>
    </xdr:to>
    <xdr:sp macro="" textlink="">
      <xdr:nvSpPr>
        <xdr:cNvPr id="878" name="楕円 877"/>
        <xdr:cNvSpPr/>
      </xdr:nvSpPr>
      <xdr:spPr>
        <a:xfrm>
          <a:off x="20383500" y="1329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10250</xdr:rowOff>
    </xdr:from>
    <xdr:ext cx="534377" cy="259045"/>
    <xdr:sp macro="" textlink="">
      <xdr:nvSpPr>
        <xdr:cNvPr id="879" name="テキスト ボックス 878"/>
        <xdr:cNvSpPr txBox="1"/>
      </xdr:nvSpPr>
      <xdr:spPr>
        <a:xfrm>
          <a:off x="20167111" y="1338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37,484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92923</xdr:rowOff>
    </xdr:from>
    <xdr:to>
      <xdr:col>102</xdr:col>
      <xdr:colOff>165100</xdr:colOff>
      <xdr:row>78</xdr:row>
      <xdr:rowOff>23073</xdr:rowOff>
    </xdr:to>
    <xdr:sp macro="" textlink="">
      <xdr:nvSpPr>
        <xdr:cNvPr id="880" name="楕円 879"/>
        <xdr:cNvSpPr/>
      </xdr:nvSpPr>
      <xdr:spPr>
        <a:xfrm>
          <a:off x="19494500" y="1329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14200</xdr:rowOff>
    </xdr:from>
    <xdr:ext cx="534377" cy="259045"/>
    <xdr:sp macro="" textlink="">
      <xdr:nvSpPr>
        <xdr:cNvPr id="881" name="テキスト ボックス 880"/>
        <xdr:cNvSpPr txBox="1"/>
      </xdr:nvSpPr>
      <xdr:spPr>
        <a:xfrm>
          <a:off x="19278111" y="1338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47537</xdr:rowOff>
    </xdr:from>
    <xdr:to>
      <xdr:col>98</xdr:col>
      <xdr:colOff>38100</xdr:colOff>
      <xdr:row>77</xdr:row>
      <xdr:rowOff>149137</xdr:rowOff>
    </xdr:to>
    <xdr:sp macro="" textlink="">
      <xdr:nvSpPr>
        <xdr:cNvPr id="882" name="楕円 881"/>
        <xdr:cNvSpPr/>
      </xdr:nvSpPr>
      <xdr:spPr>
        <a:xfrm>
          <a:off x="18605500" y="1324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165664</xdr:rowOff>
    </xdr:from>
    <xdr:ext cx="534377" cy="259045"/>
    <xdr:sp macro="" textlink="">
      <xdr:nvSpPr>
        <xdr:cNvPr id="883" name="テキスト ボックス 882"/>
        <xdr:cNvSpPr txBox="1"/>
      </xdr:nvSpPr>
      <xdr:spPr>
        <a:xfrm>
          <a:off x="18389111" y="1302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46,547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00"/>
              </a:solidFill>
              <a:effectLst/>
              <a:latin typeface="+mn-lt"/>
              <a:ea typeface="+mn-ea"/>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338,689</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円となっている。主な構成項目である扶助費は、住民一人当たり</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98,117</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円となっており、全国平均や大阪府平均と比較すると低くなっているものの、類似団体内では一人当たりコストが最も高い状況となっている。保育関連や障害福祉の分野で経費が年々膨らんでおり、今後も扶助費の増加傾向は続くものと見込まれる。そのため、他団体の動向も鑑みながら適切に施策を実施し、扶助費の増加を抑制する必要がある。物件費については、類似団体内平均値</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と同水準で推移していたが</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近年増加を続けており、平成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年度決算では住民一人当たり</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57,406</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円となり、平成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26</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年度決算と比較すると</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約</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24</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増加している。これは、職員数の削減に伴い、指定管理者制度の導入や、窓口業務など各種業務の委託化を進めてきたことによる。今後も事務事業のアウトソーシングを</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推進する上で</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、これまでより高い水準で推移することが見込まれる。</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人件費については、行財政改革による職員数の削減等の結果、類似団体内平均値を下回る水準で推移してきて</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いる</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普通建設事業費については、近年においては大型事業がなかったため、類似団体内平均値を大きく下回る状況で推移しているが、今後は野崎駅・四条畷駅周辺整備事業や北条まちづくり推進事業などの大型事業を予定しており、</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公債費も含め今後</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増加が見込まれる。</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積立金において</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年度決算においては前年度より大幅に減少してい</a:t>
          </a:r>
          <a:r>
            <a:rPr kumimoji="0" lang="ja-JP" altLang="en-US" sz="1100">
              <a:solidFill>
                <a:srgbClr val="000000"/>
              </a:solidFill>
              <a:effectLst/>
              <a:latin typeface="ＭＳ ゴシック" panose="020B0609070205080204" pitchFamily="49" charset="-128"/>
              <a:ea typeface="ＭＳ ゴシック" panose="020B0609070205080204" pitchFamily="49" charset="-128"/>
              <a:cs typeface="+mn-cs"/>
            </a:rPr>
            <a:t>るのは、</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年度決算において</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公共施設等の老朽化への対応を目的に、財政調整基金を取崩し、他の特定目的金への振替えを行った</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ためである。</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120,759
117,950
18.27
41,805,416
40,899,788
795,719
24,038,033
35,441,049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95250</xdr:rowOff>
    </xdr:from>
    <xdr:to>
      <xdr:col>24</xdr:col>
      <xdr:colOff>62865</xdr:colOff>
      <xdr:row>39</xdr:row>
      <xdr:rowOff>67310</xdr:rowOff>
    </xdr:to>
    <xdr:cxnSp macro="">
      <xdr:nvCxnSpPr>
        <xdr:cNvPr id="56" name="直線コネクタ 55"/>
        <xdr:cNvCxnSpPr/>
      </xdr:nvCxnSpPr>
      <xdr:spPr>
        <a:xfrm flipV="1">
          <a:off x="4633595" y="5238750"/>
          <a:ext cx="1270" cy="151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71137</xdr:rowOff>
    </xdr:from>
    <xdr:ext cx="469744" cy="259045"/>
    <xdr:sp macro="" textlink="">
      <xdr:nvSpPr>
        <xdr:cNvPr id="57" name="議会費最小値テキスト"/>
        <xdr:cNvSpPr txBox="1"/>
      </xdr:nvSpPr>
      <xdr:spPr>
        <a:xfrm>
          <a:off x="4686300" y="675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67310</xdr:rowOff>
    </xdr:from>
    <xdr:to>
      <xdr:col>24</xdr:col>
      <xdr:colOff>152400</xdr:colOff>
      <xdr:row>39</xdr:row>
      <xdr:rowOff>67310</xdr:rowOff>
    </xdr:to>
    <xdr:cxnSp macro="">
      <xdr:nvCxnSpPr>
        <xdr:cNvPr id="58" name="直線コネクタ 57"/>
        <xdr:cNvCxnSpPr/>
      </xdr:nvCxnSpPr>
      <xdr:spPr>
        <a:xfrm>
          <a:off x="4546600" y="675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41927</xdr:rowOff>
    </xdr:from>
    <xdr:ext cx="469744" cy="259045"/>
    <xdr:sp macro="" textlink="">
      <xdr:nvSpPr>
        <xdr:cNvPr id="59" name="議会費最大値テキスト"/>
        <xdr:cNvSpPr txBox="1"/>
      </xdr:nvSpPr>
      <xdr:spPr>
        <a:xfrm>
          <a:off x="4686300" y="501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2,975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30</xdr:row>
      <xdr:rowOff>95250</xdr:rowOff>
    </xdr:from>
    <xdr:to>
      <xdr:col>24</xdr:col>
      <xdr:colOff>152400</xdr:colOff>
      <xdr:row>30</xdr:row>
      <xdr:rowOff>95250</xdr:rowOff>
    </xdr:to>
    <xdr:cxnSp macro="">
      <xdr:nvCxnSpPr>
        <xdr:cNvPr id="60" name="直線コネクタ 59"/>
        <xdr:cNvCxnSpPr/>
      </xdr:nvCxnSpPr>
      <xdr:spPr>
        <a:xfrm>
          <a:off x="4546600" y="523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153670</xdr:rowOff>
    </xdr:from>
    <xdr:to>
      <xdr:col>24</xdr:col>
      <xdr:colOff>63500</xdr:colOff>
      <xdr:row>32</xdr:row>
      <xdr:rowOff>158750</xdr:rowOff>
    </xdr:to>
    <xdr:cxnSp macro="">
      <xdr:nvCxnSpPr>
        <xdr:cNvPr id="61" name="直線コネクタ 60"/>
        <xdr:cNvCxnSpPr/>
      </xdr:nvCxnSpPr>
      <xdr:spPr>
        <a:xfrm flipV="1">
          <a:off x="3797300" y="564007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469744" cy="259045"/>
    <xdr:sp macro="" textlink="">
      <xdr:nvSpPr>
        <xdr:cNvPr id="62" name="議会費平均値テキスト"/>
        <xdr:cNvSpPr txBox="1"/>
      </xdr:nvSpPr>
      <xdr:spPr>
        <a:xfrm>
          <a:off x="4686300" y="584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38100</xdr:rowOff>
    </xdr:from>
    <xdr:to>
      <xdr:col>24</xdr:col>
      <xdr:colOff>114300</xdr:colOff>
      <xdr:row>34</xdr:row>
      <xdr:rowOff>139700</xdr:rowOff>
    </xdr:to>
    <xdr:sp macro="" textlink="">
      <xdr:nvSpPr>
        <xdr:cNvPr id="63" name="フローチャート: 判断 62"/>
        <xdr:cNvSpPr/>
      </xdr:nvSpPr>
      <xdr:spPr>
        <a:xfrm>
          <a:off x="45847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158750</xdr:rowOff>
    </xdr:from>
    <xdr:to>
      <xdr:col>19</xdr:col>
      <xdr:colOff>177800</xdr:colOff>
      <xdr:row>33</xdr:row>
      <xdr:rowOff>158750</xdr:rowOff>
    </xdr:to>
    <xdr:cxnSp macro="">
      <xdr:nvCxnSpPr>
        <xdr:cNvPr id="64" name="直線コネクタ 63"/>
        <xdr:cNvCxnSpPr/>
      </xdr:nvCxnSpPr>
      <xdr:spPr>
        <a:xfrm flipV="1">
          <a:off x="2908300" y="56451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7620</xdr:rowOff>
    </xdr:from>
    <xdr:to>
      <xdr:col>20</xdr:col>
      <xdr:colOff>38100</xdr:colOff>
      <xdr:row>34</xdr:row>
      <xdr:rowOff>109220</xdr:rowOff>
    </xdr:to>
    <xdr:sp macro="" textlink="">
      <xdr:nvSpPr>
        <xdr:cNvPr id="65" name="フローチャート: 判断 64"/>
        <xdr:cNvSpPr/>
      </xdr:nvSpPr>
      <xdr:spPr>
        <a:xfrm>
          <a:off x="3746500" y="583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100347</xdr:rowOff>
    </xdr:from>
    <xdr:ext cx="469744" cy="259045"/>
    <xdr:sp macro="" textlink="">
      <xdr:nvSpPr>
        <xdr:cNvPr id="66" name="テキスト ボックス 65"/>
        <xdr:cNvSpPr txBox="1"/>
      </xdr:nvSpPr>
      <xdr:spPr>
        <a:xfrm>
          <a:off x="3562428"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41910</xdr:rowOff>
    </xdr:from>
    <xdr:to>
      <xdr:col>15</xdr:col>
      <xdr:colOff>50800</xdr:colOff>
      <xdr:row>33</xdr:row>
      <xdr:rowOff>158750</xdr:rowOff>
    </xdr:to>
    <xdr:cxnSp macro="">
      <xdr:nvCxnSpPr>
        <xdr:cNvPr id="67" name="直線コネクタ 66"/>
        <xdr:cNvCxnSpPr/>
      </xdr:nvCxnSpPr>
      <xdr:spPr>
        <a:xfrm>
          <a:off x="2019300" y="5699760"/>
          <a:ext cx="88900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130810</xdr:rowOff>
    </xdr:from>
    <xdr:to>
      <xdr:col>15</xdr:col>
      <xdr:colOff>101600</xdr:colOff>
      <xdr:row>34</xdr:row>
      <xdr:rowOff>60960</xdr:rowOff>
    </xdr:to>
    <xdr:sp macro="" textlink="">
      <xdr:nvSpPr>
        <xdr:cNvPr id="68" name="フローチャート: 判断 67"/>
        <xdr:cNvSpPr/>
      </xdr:nvSpPr>
      <xdr:spPr>
        <a:xfrm>
          <a:off x="2857500" y="578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52087</xdr:rowOff>
    </xdr:from>
    <xdr:ext cx="469744" cy="259045"/>
    <xdr:sp macro="" textlink="">
      <xdr:nvSpPr>
        <xdr:cNvPr id="69" name="テキスト ボックス 68"/>
        <xdr:cNvSpPr txBox="1"/>
      </xdr:nvSpPr>
      <xdr:spPr>
        <a:xfrm>
          <a:off x="2673428" y="588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41910</xdr:rowOff>
    </xdr:from>
    <xdr:to>
      <xdr:col>10</xdr:col>
      <xdr:colOff>114300</xdr:colOff>
      <xdr:row>34</xdr:row>
      <xdr:rowOff>30480</xdr:rowOff>
    </xdr:to>
    <xdr:cxnSp macro="">
      <xdr:nvCxnSpPr>
        <xdr:cNvPr id="70" name="直線コネクタ 69"/>
        <xdr:cNvCxnSpPr/>
      </xdr:nvCxnSpPr>
      <xdr:spPr>
        <a:xfrm flipV="1">
          <a:off x="1130300" y="56997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25400</xdr:rowOff>
    </xdr:from>
    <xdr:to>
      <xdr:col>10</xdr:col>
      <xdr:colOff>165100</xdr:colOff>
      <xdr:row>32</xdr:row>
      <xdr:rowOff>127000</xdr:rowOff>
    </xdr:to>
    <xdr:sp macro="" textlink="">
      <xdr:nvSpPr>
        <xdr:cNvPr id="71" name="フローチャート: 判断 70"/>
        <xdr:cNvSpPr/>
      </xdr:nvSpPr>
      <xdr:spPr>
        <a:xfrm>
          <a:off x="1968500" y="551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143527</xdr:rowOff>
    </xdr:from>
    <xdr:ext cx="469744" cy="259045"/>
    <xdr:sp macro="" textlink="">
      <xdr:nvSpPr>
        <xdr:cNvPr id="72" name="テキスト ボックス 71"/>
        <xdr:cNvSpPr txBox="1"/>
      </xdr:nvSpPr>
      <xdr:spPr>
        <a:xfrm>
          <a:off x="1784428" y="52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31750</xdr:rowOff>
    </xdr:from>
    <xdr:to>
      <xdr:col>6</xdr:col>
      <xdr:colOff>38100</xdr:colOff>
      <xdr:row>31</xdr:row>
      <xdr:rowOff>133350</xdr:rowOff>
    </xdr:to>
    <xdr:sp macro="" textlink="">
      <xdr:nvSpPr>
        <xdr:cNvPr id="73" name="フローチャート: 判断 72"/>
        <xdr:cNvSpPr/>
      </xdr:nvSpPr>
      <xdr:spPr>
        <a:xfrm>
          <a:off x="1079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149877</xdr:rowOff>
    </xdr:from>
    <xdr:ext cx="469744" cy="259045"/>
    <xdr:sp macro="" textlink="">
      <xdr:nvSpPr>
        <xdr:cNvPr id="74" name="テキスト ボックス 73"/>
        <xdr:cNvSpPr txBox="1"/>
      </xdr:nvSpPr>
      <xdr:spPr>
        <a:xfrm>
          <a:off x="895428" y="51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102870</xdr:rowOff>
    </xdr:from>
    <xdr:to>
      <xdr:col>24</xdr:col>
      <xdr:colOff>114300</xdr:colOff>
      <xdr:row>33</xdr:row>
      <xdr:rowOff>33020</xdr:rowOff>
    </xdr:to>
    <xdr:sp macro="" textlink="">
      <xdr:nvSpPr>
        <xdr:cNvPr id="80" name="楕円 79"/>
        <xdr:cNvSpPr/>
      </xdr:nvSpPr>
      <xdr:spPr>
        <a:xfrm>
          <a:off x="4584700" y="558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125747</xdr:rowOff>
    </xdr:from>
    <xdr:ext cx="469744" cy="259045"/>
    <xdr:sp macro="" textlink="">
      <xdr:nvSpPr>
        <xdr:cNvPr id="81" name="議会費該当値テキスト"/>
        <xdr:cNvSpPr txBox="1"/>
      </xdr:nvSpPr>
      <xdr:spPr>
        <a:xfrm>
          <a:off x="4686300" y="544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107950</xdr:rowOff>
    </xdr:from>
    <xdr:to>
      <xdr:col>20</xdr:col>
      <xdr:colOff>38100</xdr:colOff>
      <xdr:row>33</xdr:row>
      <xdr:rowOff>38100</xdr:rowOff>
    </xdr:to>
    <xdr:sp macro="" textlink="">
      <xdr:nvSpPr>
        <xdr:cNvPr id="82" name="楕円 81"/>
        <xdr:cNvSpPr/>
      </xdr:nvSpPr>
      <xdr:spPr>
        <a:xfrm>
          <a:off x="3746500" y="55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54627</xdr:rowOff>
    </xdr:from>
    <xdr:ext cx="469744" cy="259045"/>
    <xdr:sp macro="" textlink="">
      <xdr:nvSpPr>
        <xdr:cNvPr id="83" name="テキスト ボックス 82"/>
        <xdr:cNvSpPr txBox="1"/>
      </xdr:nvSpPr>
      <xdr:spPr>
        <a:xfrm>
          <a:off x="3562428" y="53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107950</xdr:rowOff>
    </xdr:from>
    <xdr:to>
      <xdr:col>15</xdr:col>
      <xdr:colOff>101600</xdr:colOff>
      <xdr:row>34</xdr:row>
      <xdr:rowOff>38100</xdr:rowOff>
    </xdr:to>
    <xdr:sp macro="" textlink="">
      <xdr:nvSpPr>
        <xdr:cNvPr id="84" name="楕円 83"/>
        <xdr:cNvSpPr/>
      </xdr:nvSpPr>
      <xdr:spPr>
        <a:xfrm>
          <a:off x="2857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54627</xdr:rowOff>
    </xdr:from>
    <xdr:ext cx="469744" cy="259045"/>
    <xdr:sp macro="" textlink="">
      <xdr:nvSpPr>
        <xdr:cNvPr id="85" name="テキスト ボックス 84"/>
        <xdr:cNvSpPr txBox="1"/>
      </xdr:nvSpPr>
      <xdr:spPr>
        <a:xfrm>
          <a:off x="2673428" y="554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162560</xdr:rowOff>
    </xdr:from>
    <xdr:to>
      <xdr:col>10</xdr:col>
      <xdr:colOff>165100</xdr:colOff>
      <xdr:row>33</xdr:row>
      <xdr:rowOff>92710</xdr:rowOff>
    </xdr:to>
    <xdr:sp macro="" textlink="">
      <xdr:nvSpPr>
        <xdr:cNvPr id="86" name="楕円 85"/>
        <xdr:cNvSpPr/>
      </xdr:nvSpPr>
      <xdr:spPr>
        <a:xfrm>
          <a:off x="1968500" y="564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83837</xdr:rowOff>
    </xdr:from>
    <xdr:ext cx="469744" cy="259045"/>
    <xdr:sp macro="" textlink="">
      <xdr:nvSpPr>
        <xdr:cNvPr id="87" name="テキスト ボックス 86"/>
        <xdr:cNvSpPr txBox="1"/>
      </xdr:nvSpPr>
      <xdr:spPr>
        <a:xfrm>
          <a:off x="1784428" y="574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151130</xdr:rowOff>
    </xdr:from>
    <xdr:to>
      <xdr:col>6</xdr:col>
      <xdr:colOff>38100</xdr:colOff>
      <xdr:row>34</xdr:row>
      <xdr:rowOff>81280</xdr:rowOff>
    </xdr:to>
    <xdr:sp macro="" textlink="">
      <xdr:nvSpPr>
        <xdr:cNvPr id="88" name="楕円 87"/>
        <xdr:cNvSpPr/>
      </xdr:nvSpPr>
      <xdr:spPr>
        <a:xfrm>
          <a:off x="1079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72407</xdr:rowOff>
    </xdr:from>
    <xdr:ext cx="469744" cy="259045"/>
    <xdr:sp macro="" textlink="">
      <xdr:nvSpPr>
        <xdr:cNvPr id="89" name="テキスト ボックス 88"/>
        <xdr:cNvSpPr txBox="1"/>
      </xdr:nvSpPr>
      <xdr:spPr>
        <a:xfrm>
          <a:off x="895428" y="590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111495</xdr:rowOff>
    </xdr:from>
    <xdr:to>
      <xdr:col>24</xdr:col>
      <xdr:colOff>62865</xdr:colOff>
      <xdr:row>58</xdr:row>
      <xdr:rowOff>124151</xdr:rowOff>
    </xdr:to>
    <xdr:cxnSp macro="">
      <xdr:nvCxnSpPr>
        <xdr:cNvPr id="113" name="直線コネクタ 112"/>
        <xdr:cNvCxnSpPr/>
      </xdr:nvCxnSpPr>
      <xdr:spPr>
        <a:xfrm flipV="1">
          <a:off x="4633595" y="8683995"/>
          <a:ext cx="1270" cy="138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127978</xdr:rowOff>
    </xdr:from>
    <xdr:ext cx="534377" cy="259045"/>
    <xdr:sp macro="" textlink="">
      <xdr:nvSpPr>
        <xdr:cNvPr id="114" name="総務費最小値テキスト"/>
        <xdr:cNvSpPr txBox="1"/>
      </xdr:nvSpPr>
      <xdr:spPr>
        <a:xfrm>
          <a:off x="4686300" y="100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124151</xdr:rowOff>
    </xdr:from>
    <xdr:to>
      <xdr:col>24</xdr:col>
      <xdr:colOff>152400</xdr:colOff>
      <xdr:row>58</xdr:row>
      <xdr:rowOff>124151</xdr:rowOff>
    </xdr:to>
    <xdr:cxnSp macro="">
      <xdr:nvCxnSpPr>
        <xdr:cNvPr id="115" name="直線コネクタ 114"/>
        <xdr:cNvCxnSpPr/>
      </xdr:nvCxnSpPr>
      <xdr:spPr>
        <a:xfrm>
          <a:off x="4546600" y="1006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58172</xdr:rowOff>
    </xdr:from>
    <xdr:ext cx="599010" cy="259045"/>
    <xdr:sp macro="" textlink="">
      <xdr:nvSpPr>
        <xdr:cNvPr id="116" name="総務費最大値テキスト"/>
        <xdr:cNvSpPr txBox="1"/>
      </xdr:nvSpPr>
      <xdr:spPr>
        <a:xfrm>
          <a:off x="4686300" y="845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387,403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50</xdr:row>
      <xdr:rowOff>111495</xdr:rowOff>
    </xdr:from>
    <xdr:to>
      <xdr:col>24</xdr:col>
      <xdr:colOff>152400</xdr:colOff>
      <xdr:row>50</xdr:row>
      <xdr:rowOff>111495</xdr:rowOff>
    </xdr:to>
    <xdr:cxnSp macro="">
      <xdr:nvCxnSpPr>
        <xdr:cNvPr id="117" name="直線コネクタ 116"/>
        <xdr:cNvCxnSpPr/>
      </xdr:nvCxnSpPr>
      <xdr:spPr>
        <a:xfrm>
          <a:off x="4546600" y="868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70663</xdr:rowOff>
    </xdr:from>
    <xdr:to>
      <xdr:col>24</xdr:col>
      <xdr:colOff>63500</xdr:colOff>
      <xdr:row>58</xdr:row>
      <xdr:rowOff>74972</xdr:rowOff>
    </xdr:to>
    <xdr:cxnSp macro="">
      <xdr:nvCxnSpPr>
        <xdr:cNvPr id="118" name="直線コネクタ 117"/>
        <xdr:cNvCxnSpPr/>
      </xdr:nvCxnSpPr>
      <xdr:spPr>
        <a:xfrm flipV="1">
          <a:off x="3797300" y="10014763"/>
          <a:ext cx="838200" cy="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23603</xdr:rowOff>
    </xdr:from>
    <xdr:ext cx="534377" cy="259045"/>
    <xdr:sp macro="" textlink="">
      <xdr:nvSpPr>
        <xdr:cNvPr id="119" name="総務費平均値テキスト"/>
        <xdr:cNvSpPr txBox="1"/>
      </xdr:nvSpPr>
      <xdr:spPr>
        <a:xfrm>
          <a:off x="4686300" y="9796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726</xdr:rowOff>
    </xdr:from>
    <xdr:to>
      <xdr:col>24</xdr:col>
      <xdr:colOff>114300</xdr:colOff>
      <xdr:row>58</xdr:row>
      <xdr:rowOff>102326</xdr:rowOff>
    </xdr:to>
    <xdr:sp macro="" textlink="">
      <xdr:nvSpPr>
        <xdr:cNvPr id="120" name="フローチャート: 判断 119"/>
        <xdr:cNvSpPr/>
      </xdr:nvSpPr>
      <xdr:spPr>
        <a:xfrm>
          <a:off x="45847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74972</xdr:rowOff>
    </xdr:from>
    <xdr:to>
      <xdr:col>19</xdr:col>
      <xdr:colOff>177800</xdr:colOff>
      <xdr:row>58</xdr:row>
      <xdr:rowOff>86371</xdr:rowOff>
    </xdr:to>
    <xdr:cxnSp macro="">
      <xdr:nvCxnSpPr>
        <xdr:cNvPr id="121" name="直線コネクタ 120"/>
        <xdr:cNvCxnSpPr/>
      </xdr:nvCxnSpPr>
      <xdr:spPr>
        <a:xfrm flipV="1">
          <a:off x="2908300" y="10019072"/>
          <a:ext cx="889000" cy="1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159888</xdr:rowOff>
    </xdr:from>
    <xdr:to>
      <xdr:col>20</xdr:col>
      <xdr:colOff>38100</xdr:colOff>
      <xdr:row>58</xdr:row>
      <xdr:rowOff>90038</xdr:rowOff>
    </xdr:to>
    <xdr:sp macro="" textlink="">
      <xdr:nvSpPr>
        <xdr:cNvPr id="122" name="フローチャート: 判断 121"/>
        <xdr:cNvSpPr/>
      </xdr:nvSpPr>
      <xdr:spPr>
        <a:xfrm>
          <a:off x="3746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106565</xdr:rowOff>
    </xdr:from>
    <xdr:ext cx="534377" cy="259045"/>
    <xdr:sp macro="" textlink="">
      <xdr:nvSpPr>
        <xdr:cNvPr id="123" name="テキスト ボックス 122"/>
        <xdr:cNvSpPr txBox="1"/>
      </xdr:nvSpPr>
      <xdr:spPr>
        <a:xfrm>
          <a:off x="3530111" y="970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85765</xdr:rowOff>
    </xdr:from>
    <xdr:to>
      <xdr:col>15</xdr:col>
      <xdr:colOff>50800</xdr:colOff>
      <xdr:row>58</xdr:row>
      <xdr:rowOff>86371</xdr:rowOff>
    </xdr:to>
    <xdr:cxnSp macro="">
      <xdr:nvCxnSpPr>
        <xdr:cNvPr id="124" name="直線コネクタ 123"/>
        <xdr:cNvCxnSpPr/>
      </xdr:nvCxnSpPr>
      <xdr:spPr>
        <a:xfrm>
          <a:off x="2019300" y="10029865"/>
          <a:ext cx="889000" cy="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135176</xdr:rowOff>
    </xdr:from>
    <xdr:to>
      <xdr:col>15</xdr:col>
      <xdr:colOff>101600</xdr:colOff>
      <xdr:row>58</xdr:row>
      <xdr:rowOff>65326</xdr:rowOff>
    </xdr:to>
    <xdr:sp macro="" textlink="">
      <xdr:nvSpPr>
        <xdr:cNvPr id="125" name="フローチャート: 判断 124"/>
        <xdr:cNvSpPr/>
      </xdr:nvSpPr>
      <xdr:spPr>
        <a:xfrm>
          <a:off x="2857500" y="99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81853</xdr:rowOff>
    </xdr:from>
    <xdr:ext cx="534377" cy="259045"/>
    <xdr:sp macro="" textlink="">
      <xdr:nvSpPr>
        <xdr:cNvPr id="126" name="テキスト ボックス 125"/>
        <xdr:cNvSpPr txBox="1"/>
      </xdr:nvSpPr>
      <xdr:spPr>
        <a:xfrm>
          <a:off x="2641111" y="968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85765</xdr:rowOff>
    </xdr:from>
    <xdr:to>
      <xdr:col>10</xdr:col>
      <xdr:colOff>114300</xdr:colOff>
      <xdr:row>58</xdr:row>
      <xdr:rowOff>95843</xdr:rowOff>
    </xdr:to>
    <xdr:cxnSp macro="">
      <xdr:nvCxnSpPr>
        <xdr:cNvPr id="127" name="直線コネクタ 126"/>
        <xdr:cNvCxnSpPr/>
      </xdr:nvCxnSpPr>
      <xdr:spPr>
        <a:xfrm flipV="1">
          <a:off x="1130300" y="10029865"/>
          <a:ext cx="889000" cy="1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160330</xdr:rowOff>
    </xdr:from>
    <xdr:to>
      <xdr:col>10</xdr:col>
      <xdr:colOff>165100</xdr:colOff>
      <xdr:row>58</xdr:row>
      <xdr:rowOff>90480</xdr:rowOff>
    </xdr:to>
    <xdr:sp macro="" textlink="">
      <xdr:nvSpPr>
        <xdr:cNvPr id="128" name="フローチャート: 判断 127"/>
        <xdr:cNvSpPr/>
      </xdr:nvSpPr>
      <xdr:spPr>
        <a:xfrm>
          <a:off x="1968500" y="993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107007</xdr:rowOff>
    </xdr:from>
    <xdr:ext cx="534377" cy="259045"/>
    <xdr:sp macro="" textlink="">
      <xdr:nvSpPr>
        <xdr:cNvPr id="129" name="テキスト ボックス 128"/>
        <xdr:cNvSpPr txBox="1"/>
      </xdr:nvSpPr>
      <xdr:spPr>
        <a:xfrm>
          <a:off x="1752111" y="970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160962</xdr:rowOff>
    </xdr:from>
    <xdr:to>
      <xdr:col>6</xdr:col>
      <xdr:colOff>38100</xdr:colOff>
      <xdr:row>58</xdr:row>
      <xdr:rowOff>91112</xdr:rowOff>
    </xdr:to>
    <xdr:sp macro="" textlink="">
      <xdr:nvSpPr>
        <xdr:cNvPr id="130" name="フローチャート: 判断 129"/>
        <xdr:cNvSpPr/>
      </xdr:nvSpPr>
      <xdr:spPr>
        <a:xfrm>
          <a:off x="1079500" y="993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107639</xdr:rowOff>
    </xdr:from>
    <xdr:ext cx="534377" cy="259045"/>
    <xdr:sp macro="" textlink="">
      <xdr:nvSpPr>
        <xdr:cNvPr id="131" name="テキスト ボックス 130"/>
        <xdr:cNvSpPr txBox="1"/>
      </xdr:nvSpPr>
      <xdr:spPr>
        <a:xfrm>
          <a:off x="863111" y="970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19863</xdr:rowOff>
    </xdr:from>
    <xdr:to>
      <xdr:col>24</xdr:col>
      <xdr:colOff>114300</xdr:colOff>
      <xdr:row>58</xdr:row>
      <xdr:rowOff>121463</xdr:rowOff>
    </xdr:to>
    <xdr:sp macro="" textlink="">
      <xdr:nvSpPr>
        <xdr:cNvPr id="137" name="楕円 136"/>
        <xdr:cNvSpPr/>
      </xdr:nvSpPr>
      <xdr:spPr>
        <a:xfrm>
          <a:off x="4584700" y="996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150602</xdr:rowOff>
    </xdr:from>
    <xdr:ext cx="534377" cy="259045"/>
    <xdr:sp macro="" textlink="">
      <xdr:nvSpPr>
        <xdr:cNvPr id="138" name="総務費該当値テキスト"/>
        <xdr:cNvSpPr txBox="1"/>
      </xdr:nvSpPr>
      <xdr:spPr>
        <a:xfrm>
          <a:off x="4686300" y="992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24172</xdr:rowOff>
    </xdr:from>
    <xdr:to>
      <xdr:col>20</xdr:col>
      <xdr:colOff>38100</xdr:colOff>
      <xdr:row>58</xdr:row>
      <xdr:rowOff>125772</xdr:rowOff>
    </xdr:to>
    <xdr:sp macro="" textlink="">
      <xdr:nvSpPr>
        <xdr:cNvPr id="139" name="楕円 138"/>
        <xdr:cNvSpPr/>
      </xdr:nvSpPr>
      <xdr:spPr>
        <a:xfrm>
          <a:off x="3746500" y="996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116899</xdr:rowOff>
    </xdr:from>
    <xdr:ext cx="534377" cy="259045"/>
    <xdr:sp macro="" textlink="">
      <xdr:nvSpPr>
        <xdr:cNvPr id="140" name="テキスト ボックス 139"/>
        <xdr:cNvSpPr txBox="1"/>
      </xdr:nvSpPr>
      <xdr:spPr>
        <a:xfrm>
          <a:off x="3530111" y="1006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35571</xdr:rowOff>
    </xdr:from>
    <xdr:to>
      <xdr:col>15</xdr:col>
      <xdr:colOff>101600</xdr:colOff>
      <xdr:row>58</xdr:row>
      <xdr:rowOff>137171</xdr:rowOff>
    </xdr:to>
    <xdr:sp macro="" textlink="">
      <xdr:nvSpPr>
        <xdr:cNvPr id="141" name="楕円 140"/>
        <xdr:cNvSpPr/>
      </xdr:nvSpPr>
      <xdr:spPr>
        <a:xfrm>
          <a:off x="2857500" y="997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128298</xdr:rowOff>
    </xdr:from>
    <xdr:ext cx="534377" cy="259045"/>
    <xdr:sp macro="" textlink="">
      <xdr:nvSpPr>
        <xdr:cNvPr id="142" name="テキスト ボックス 141"/>
        <xdr:cNvSpPr txBox="1"/>
      </xdr:nvSpPr>
      <xdr:spPr>
        <a:xfrm>
          <a:off x="2641111" y="1007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34965</xdr:rowOff>
    </xdr:from>
    <xdr:to>
      <xdr:col>10</xdr:col>
      <xdr:colOff>165100</xdr:colOff>
      <xdr:row>58</xdr:row>
      <xdr:rowOff>136565</xdr:rowOff>
    </xdr:to>
    <xdr:sp macro="" textlink="">
      <xdr:nvSpPr>
        <xdr:cNvPr id="143" name="楕円 142"/>
        <xdr:cNvSpPr/>
      </xdr:nvSpPr>
      <xdr:spPr>
        <a:xfrm>
          <a:off x="1968500" y="997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127692</xdr:rowOff>
    </xdr:from>
    <xdr:ext cx="534377" cy="259045"/>
    <xdr:sp macro="" textlink="">
      <xdr:nvSpPr>
        <xdr:cNvPr id="144" name="テキスト ボックス 143"/>
        <xdr:cNvSpPr txBox="1"/>
      </xdr:nvSpPr>
      <xdr:spPr>
        <a:xfrm>
          <a:off x="1752111" y="1007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45043</xdr:rowOff>
    </xdr:from>
    <xdr:to>
      <xdr:col>6</xdr:col>
      <xdr:colOff>38100</xdr:colOff>
      <xdr:row>58</xdr:row>
      <xdr:rowOff>146643</xdr:rowOff>
    </xdr:to>
    <xdr:sp macro="" textlink="">
      <xdr:nvSpPr>
        <xdr:cNvPr id="145" name="楕円 144"/>
        <xdr:cNvSpPr/>
      </xdr:nvSpPr>
      <xdr:spPr>
        <a:xfrm>
          <a:off x="1079500" y="998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137770</xdr:rowOff>
    </xdr:from>
    <xdr:ext cx="534377" cy="259045"/>
    <xdr:sp macro="" textlink="">
      <xdr:nvSpPr>
        <xdr:cNvPr id="146" name="テキスト ボックス 145"/>
        <xdr:cNvSpPr txBox="1"/>
      </xdr:nvSpPr>
      <xdr:spPr>
        <a:xfrm>
          <a:off x="863111" y="1008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160083</xdr:rowOff>
    </xdr:from>
    <xdr:to>
      <xdr:col>24</xdr:col>
      <xdr:colOff>62865</xdr:colOff>
      <xdr:row>78</xdr:row>
      <xdr:rowOff>97028</xdr:rowOff>
    </xdr:to>
    <xdr:cxnSp macro="">
      <xdr:nvCxnSpPr>
        <xdr:cNvPr id="171" name="直線コネクタ 170"/>
        <xdr:cNvCxnSpPr/>
      </xdr:nvCxnSpPr>
      <xdr:spPr>
        <a:xfrm flipV="1">
          <a:off x="4633595" y="12161583"/>
          <a:ext cx="1270" cy="1308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100855</xdr:rowOff>
    </xdr:from>
    <xdr:ext cx="599010" cy="259045"/>
    <xdr:sp macro="" textlink="">
      <xdr:nvSpPr>
        <xdr:cNvPr id="172" name="民生費最小値テキスト"/>
        <xdr:cNvSpPr txBox="1"/>
      </xdr:nvSpPr>
      <xdr:spPr>
        <a:xfrm>
          <a:off x="4686300" y="1347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106,240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97028</xdr:rowOff>
    </xdr:from>
    <xdr:to>
      <xdr:col>24</xdr:col>
      <xdr:colOff>152400</xdr:colOff>
      <xdr:row>78</xdr:row>
      <xdr:rowOff>97028</xdr:rowOff>
    </xdr:to>
    <xdr:cxnSp macro="">
      <xdr:nvCxnSpPr>
        <xdr:cNvPr id="173" name="直線コネクタ 172"/>
        <xdr:cNvCxnSpPr/>
      </xdr:nvCxnSpPr>
      <xdr:spPr>
        <a:xfrm>
          <a:off x="4546600" y="1347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106760</xdr:rowOff>
    </xdr:from>
    <xdr:ext cx="599010" cy="259045"/>
    <xdr:sp macro="" textlink="">
      <xdr:nvSpPr>
        <xdr:cNvPr id="174" name="民生費最大値テキスト"/>
        <xdr:cNvSpPr txBox="1"/>
      </xdr:nvSpPr>
      <xdr:spPr>
        <a:xfrm>
          <a:off x="4686300" y="1193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174,930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160083</xdr:rowOff>
    </xdr:from>
    <xdr:to>
      <xdr:col>24</xdr:col>
      <xdr:colOff>152400</xdr:colOff>
      <xdr:row>70</xdr:row>
      <xdr:rowOff>160083</xdr:rowOff>
    </xdr:to>
    <xdr:cxnSp macro="">
      <xdr:nvCxnSpPr>
        <xdr:cNvPr id="175" name="直線コネクタ 174"/>
        <xdr:cNvCxnSpPr/>
      </xdr:nvCxnSpPr>
      <xdr:spPr>
        <a:xfrm>
          <a:off x="4546600" y="1216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85274</xdr:rowOff>
    </xdr:from>
    <xdr:to>
      <xdr:col>24</xdr:col>
      <xdr:colOff>63500</xdr:colOff>
      <xdr:row>73</xdr:row>
      <xdr:rowOff>2864</xdr:rowOff>
    </xdr:to>
    <xdr:cxnSp macro="">
      <xdr:nvCxnSpPr>
        <xdr:cNvPr id="176" name="直線コネクタ 175"/>
        <xdr:cNvCxnSpPr/>
      </xdr:nvCxnSpPr>
      <xdr:spPr>
        <a:xfrm>
          <a:off x="3797300" y="12429674"/>
          <a:ext cx="838200" cy="8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37971</xdr:rowOff>
    </xdr:from>
    <xdr:ext cx="599010" cy="259045"/>
    <xdr:sp macro="" textlink="">
      <xdr:nvSpPr>
        <xdr:cNvPr id="177" name="民生費平均値テキスト"/>
        <xdr:cNvSpPr txBox="1"/>
      </xdr:nvSpPr>
      <xdr:spPr>
        <a:xfrm>
          <a:off x="4686300" y="128967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59544</xdr:rowOff>
    </xdr:from>
    <xdr:to>
      <xdr:col>24</xdr:col>
      <xdr:colOff>114300</xdr:colOff>
      <xdr:row>75</xdr:row>
      <xdr:rowOff>161144</xdr:rowOff>
    </xdr:to>
    <xdr:sp macro="" textlink="">
      <xdr:nvSpPr>
        <xdr:cNvPr id="178" name="フローチャート: 判断 177"/>
        <xdr:cNvSpPr/>
      </xdr:nvSpPr>
      <xdr:spPr>
        <a:xfrm>
          <a:off x="45847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56109</xdr:rowOff>
    </xdr:from>
    <xdr:to>
      <xdr:col>19</xdr:col>
      <xdr:colOff>177800</xdr:colOff>
      <xdr:row>72</xdr:row>
      <xdr:rowOff>85274</xdr:rowOff>
    </xdr:to>
    <xdr:cxnSp macro="">
      <xdr:nvCxnSpPr>
        <xdr:cNvPr id="179" name="直線コネクタ 178"/>
        <xdr:cNvCxnSpPr/>
      </xdr:nvCxnSpPr>
      <xdr:spPr>
        <a:xfrm>
          <a:off x="2908300" y="12400509"/>
          <a:ext cx="889000" cy="2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55753</xdr:rowOff>
    </xdr:from>
    <xdr:to>
      <xdr:col>20</xdr:col>
      <xdr:colOff>38100</xdr:colOff>
      <xdr:row>75</xdr:row>
      <xdr:rowOff>157353</xdr:rowOff>
    </xdr:to>
    <xdr:sp macro="" textlink="">
      <xdr:nvSpPr>
        <xdr:cNvPr id="180" name="フローチャート: 判断 179"/>
        <xdr:cNvSpPr/>
      </xdr:nvSpPr>
      <xdr:spPr>
        <a:xfrm>
          <a:off x="3746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148480</xdr:rowOff>
    </xdr:from>
    <xdr:ext cx="599010" cy="259045"/>
    <xdr:sp macro="" textlink="">
      <xdr:nvSpPr>
        <xdr:cNvPr id="181" name="テキスト ボックス 180"/>
        <xdr:cNvSpPr txBox="1"/>
      </xdr:nvSpPr>
      <xdr:spPr>
        <a:xfrm>
          <a:off x="3497795" y="1300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56109</xdr:rowOff>
    </xdr:from>
    <xdr:to>
      <xdr:col>15</xdr:col>
      <xdr:colOff>50800</xdr:colOff>
      <xdr:row>72</xdr:row>
      <xdr:rowOff>91446</xdr:rowOff>
    </xdr:to>
    <xdr:cxnSp macro="">
      <xdr:nvCxnSpPr>
        <xdr:cNvPr id="182" name="直線コネクタ 181"/>
        <xdr:cNvCxnSpPr/>
      </xdr:nvCxnSpPr>
      <xdr:spPr>
        <a:xfrm flipV="1">
          <a:off x="2019300" y="12400509"/>
          <a:ext cx="889000" cy="3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32760</xdr:rowOff>
    </xdr:from>
    <xdr:to>
      <xdr:col>15</xdr:col>
      <xdr:colOff>101600</xdr:colOff>
      <xdr:row>75</xdr:row>
      <xdr:rowOff>134360</xdr:rowOff>
    </xdr:to>
    <xdr:sp macro="" textlink="">
      <xdr:nvSpPr>
        <xdr:cNvPr id="183" name="フローチャート: 判断 182"/>
        <xdr:cNvSpPr/>
      </xdr:nvSpPr>
      <xdr:spPr>
        <a:xfrm>
          <a:off x="2857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125486</xdr:rowOff>
    </xdr:from>
    <xdr:ext cx="599010" cy="259045"/>
    <xdr:sp macro="" textlink="">
      <xdr:nvSpPr>
        <xdr:cNvPr id="184" name="テキスト ボックス 183"/>
        <xdr:cNvSpPr txBox="1"/>
      </xdr:nvSpPr>
      <xdr:spPr>
        <a:xfrm>
          <a:off x="2608795" y="1298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91446</xdr:rowOff>
    </xdr:from>
    <xdr:to>
      <xdr:col>10</xdr:col>
      <xdr:colOff>114300</xdr:colOff>
      <xdr:row>74</xdr:row>
      <xdr:rowOff>35573</xdr:rowOff>
    </xdr:to>
    <xdr:cxnSp macro="">
      <xdr:nvCxnSpPr>
        <xdr:cNvPr id="185" name="直線コネクタ 184"/>
        <xdr:cNvCxnSpPr/>
      </xdr:nvCxnSpPr>
      <xdr:spPr>
        <a:xfrm flipV="1">
          <a:off x="1130300" y="12435846"/>
          <a:ext cx="889000" cy="28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109741</xdr:rowOff>
    </xdr:from>
    <xdr:to>
      <xdr:col>10</xdr:col>
      <xdr:colOff>165100</xdr:colOff>
      <xdr:row>76</xdr:row>
      <xdr:rowOff>39891</xdr:rowOff>
    </xdr:to>
    <xdr:sp macro="" textlink="">
      <xdr:nvSpPr>
        <xdr:cNvPr id="186" name="フローチャート: 判断 185"/>
        <xdr:cNvSpPr/>
      </xdr:nvSpPr>
      <xdr:spPr>
        <a:xfrm>
          <a:off x="1968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31018</xdr:rowOff>
    </xdr:from>
    <xdr:ext cx="599010" cy="259045"/>
    <xdr:sp macro="" textlink="">
      <xdr:nvSpPr>
        <xdr:cNvPr id="187" name="テキスト ボックス 186"/>
        <xdr:cNvSpPr txBox="1"/>
      </xdr:nvSpPr>
      <xdr:spPr>
        <a:xfrm>
          <a:off x="1719795" y="1306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62726</xdr:rowOff>
    </xdr:from>
    <xdr:to>
      <xdr:col>6</xdr:col>
      <xdr:colOff>38100</xdr:colOff>
      <xdr:row>74</xdr:row>
      <xdr:rowOff>164326</xdr:rowOff>
    </xdr:to>
    <xdr:sp macro="" textlink="">
      <xdr:nvSpPr>
        <xdr:cNvPr id="188" name="フローチャート: 判断 187"/>
        <xdr:cNvSpPr/>
      </xdr:nvSpPr>
      <xdr:spPr>
        <a:xfrm>
          <a:off x="1079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155453</xdr:rowOff>
    </xdr:from>
    <xdr:ext cx="599010" cy="259045"/>
    <xdr:sp macro="" textlink="">
      <xdr:nvSpPr>
        <xdr:cNvPr id="189" name="テキスト ボックス 188"/>
        <xdr:cNvSpPr txBox="1"/>
      </xdr:nvSpPr>
      <xdr:spPr>
        <a:xfrm>
          <a:off x="830795" y="12842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123514</xdr:rowOff>
    </xdr:from>
    <xdr:to>
      <xdr:col>24</xdr:col>
      <xdr:colOff>114300</xdr:colOff>
      <xdr:row>73</xdr:row>
      <xdr:rowOff>53664</xdr:rowOff>
    </xdr:to>
    <xdr:sp macro="" textlink="">
      <xdr:nvSpPr>
        <xdr:cNvPr id="195" name="楕円 194"/>
        <xdr:cNvSpPr/>
      </xdr:nvSpPr>
      <xdr:spPr>
        <a:xfrm>
          <a:off x="4584700" y="1246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146391</xdr:rowOff>
    </xdr:from>
    <xdr:ext cx="599010" cy="259045"/>
    <xdr:sp macro="" textlink="">
      <xdr:nvSpPr>
        <xdr:cNvPr id="196" name="民生費該当値テキスト"/>
        <xdr:cNvSpPr txBox="1"/>
      </xdr:nvSpPr>
      <xdr:spPr>
        <a:xfrm>
          <a:off x="4686300" y="12319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156,183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34474</xdr:rowOff>
    </xdr:from>
    <xdr:to>
      <xdr:col>20</xdr:col>
      <xdr:colOff>38100</xdr:colOff>
      <xdr:row>72</xdr:row>
      <xdr:rowOff>136074</xdr:rowOff>
    </xdr:to>
    <xdr:sp macro="" textlink="">
      <xdr:nvSpPr>
        <xdr:cNvPr id="197" name="楕円 196"/>
        <xdr:cNvSpPr/>
      </xdr:nvSpPr>
      <xdr:spPr>
        <a:xfrm>
          <a:off x="3746500" y="1237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152601</xdr:rowOff>
    </xdr:from>
    <xdr:ext cx="599010" cy="259045"/>
    <xdr:sp macro="" textlink="">
      <xdr:nvSpPr>
        <xdr:cNvPr id="198" name="テキスト ボックス 197"/>
        <xdr:cNvSpPr txBox="1"/>
      </xdr:nvSpPr>
      <xdr:spPr>
        <a:xfrm>
          <a:off x="3497795" y="121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160,857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5309</xdr:rowOff>
    </xdr:from>
    <xdr:to>
      <xdr:col>15</xdr:col>
      <xdr:colOff>101600</xdr:colOff>
      <xdr:row>72</xdr:row>
      <xdr:rowOff>106909</xdr:rowOff>
    </xdr:to>
    <xdr:sp macro="" textlink="">
      <xdr:nvSpPr>
        <xdr:cNvPr id="199" name="楕円 198"/>
        <xdr:cNvSpPr/>
      </xdr:nvSpPr>
      <xdr:spPr>
        <a:xfrm>
          <a:off x="2857500" y="123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123436</xdr:rowOff>
    </xdr:from>
    <xdr:ext cx="599010" cy="259045"/>
    <xdr:sp macro="" textlink="">
      <xdr:nvSpPr>
        <xdr:cNvPr id="200" name="テキスト ボックス 199"/>
        <xdr:cNvSpPr txBox="1"/>
      </xdr:nvSpPr>
      <xdr:spPr>
        <a:xfrm>
          <a:off x="2608795" y="12124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162,388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40646</xdr:rowOff>
    </xdr:from>
    <xdr:to>
      <xdr:col>10</xdr:col>
      <xdr:colOff>165100</xdr:colOff>
      <xdr:row>72</xdr:row>
      <xdr:rowOff>142246</xdr:rowOff>
    </xdr:to>
    <xdr:sp macro="" textlink="">
      <xdr:nvSpPr>
        <xdr:cNvPr id="201" name="楕円 200"/>
        <xdr:cNvSpPr/>
      </xdr:nvSpPr>
      <xdr:spPr>
        <a:xfrm>
          <a:off x="1968500" y="1238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158773</xdr:rowOff>
    </xdr:from>
    <xdr:ext cx="599010" cy="259045"/>
    <xdr:sp macro="" textlink="">
      <xdr:nvSpPr>
        <xdr:cNvPr id="202" name="テキスト ボックス 201"/>
        <xdr:cNvSpPr txBox="1"/>
      </xdr:nvSpPr>
      <xdr:spPr>
        <a:xfrm>
          <a:off x="1719795" y="1216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160,533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156223</xdr:rowOff>
    </xdr:from>
    <xdr:to>
      <xdr:col>6</xdr:col>
      <xdr:colOff>38100</xdr:colOff>
      <xdr:row>74</xdr:row>
      <xdr:rowOff>86373</xdr:rowOff>
    </xdr:to>
    <xdr:sp macro="" textlink="">
      <xdr:nvSpPr>
        <xdr:cNvPr id="203" name="楕円 202"/>
        <xdr:cNvSpPr/>
      </xdr:nvSpPr>
      <xdr:spPr>
        <a:xfrm>
          <a:off x="1079500" y="1267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102900</xdr:rowOff>
    </xdr:from>
    <xdr:ext cx="599010" cy="259045"/>
    <xdr:sp macro="" textlink="">
      <xdr:nvSpPr>
        <xdr:cNvPr id="204" name="テキスト ボックス 203"/>
        <xdr:cNvSpPr txBox="1"/>
      </xdr:nvSpPr>
      <xdr:spPr>
        <a:xfrm>
          <a:off x="830795" y="12447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145,466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5" name="テキスト ボックス 224"/>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32372</xdr:rowOff>
    </xdr:from>
    <xdr:to>
      <xdr:col>24</xdr:col>
      <xdr:colOff>62865</xdr:colOff>
      <xdr:row>99</xdr:row>
      <xdr:rowOff>20865</xdr:rowOff>
    </xdr:to>
    <xdr:cxnSp macro="">
      <xdr:nvCxnSpPr>
        <xdr:cNvPr id="229" name="直線コネクタ 228"/>
        <xdr:cNvCxnSpPr/>
      </xdr:nvCxnSpPr>
      <xdr:spPr>
        <a:xfrm flipV="1">
          <a:off x="4633595" y="15634322"/>
          <a:ext cx="1270" cy="136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24692</xdr:rowOff>
    </xdr:from>
    <xdr:ext cx="534377" cy="259045"/>
    <xdr:sp macro="" textlink="">
      <xdr:nvSpPr>
        <xdr:cNvPr id="230" name="衛生費最小値テキスト"/>
        <xdr:cNvSpPr txBox="1"/>
      </xdr:nvSpPr>
      <xdr:spPr>
        <a:xfrm>
          <a:off x="4686300" y="1699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20865</xdr:rowOff>
    </xdr:from>
    <xdr:to>
      <xdr:col>24</xdr:col>
      <xdr:colOff>152400</xdr:colOff>
      <xdr:row>99</xdr:row>
      <xdr:rowOff>20865</xdr:rowOff>
    </xdr:to>
    <xdr:cxnSp macro="">
      <xdr:nvCxnSpPr>
        <xdr:cNvPr id="231" name="直線コネクタ 230"/>
        <xdr:cNvCxnSpPr/>
      </xdr:nvCxnSpPr>
      <xdr:spPr>
        <a:xfrm>
          <a:off x="4546600" y="1699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150499</xdr:rowOff>
    </xdr:from>
    <xdr:ext cx="534377" cy="259045"/>
    <xdr:sp macro="" textlink="">
      <xdr:nvSpPr>
        <xdr:cNvPr id="232" name="衛生費最大値テキスト"/>
        <xdr:cNvSpPr txBox="1"/>
      </xdr:nvSpPr>
      <xdr:spPr>
        <a:xfrm>
          <a:off x="4686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56,317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91</xdr:row>
      <xdr:rowOff>32372</xdr:rowOff>
    </xdr:from>
    <xdr:to>
      <xdr:col>24</xdr:col>
      <xdr:colOff>152400</xdr:colOff>
      <xdr:row>91</xdr:row>
      <xdr:rowOff>32372</xdr:rowOff>
    </xdr:to>
    <xdr:cxnSp macro="">
      <xdr:nvCxnSpPr>
        <xdr:cNvPr id="233" name="直線コネクタ 232"/>
        <xdr:cNvCxnSpPr/>
      </xdr:nvCxnSpPr>
      <xdr:spPr>
        <a:xfrm>
          <a:off x="4546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106211</xdr:rowOff>
    </xdr:from>
    <xdr:to>
      <xdr:col>24</xdr:col>
      <xdr:colOff>63500</xdr:colOff>
      <xdr:row>98</xdr:row>
      <xdr:rowOff>114669</xdr:rowOff>
    </xdr:to>
    <xdr:cxnSp macro="">
      <xdr:nvCxnSpPr>
        <xdr:cNvPr id="234" name="直線コネクタ 233"/>
        <xdr:cNvCxnSpPr/>
      </xdr:nvCxnSpPr>
      <xdr:spPr>
        <a:xfrm flipV="1">
          <a:off x="3797300" y="16908311"/>
          <a:ext cx="8382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112005</xdr:rowOff>
    </xdr:from>
    <xdr:ext cx="534377" cy="259045"/>
    <xdr:sp macro="" textlink="">
      <xdr:nvSpPr>
        <xdr:cNvPr id="235" name="衛生費平均値テキスト"/>
        <xdr:cNvSpPr txBox="1"/>
      </xdr:nvSpPr>
      <xdr:spPr>
        <a:xfrm>
          <a:off x="4686300" y="16228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89128</xdr:rowOff>
    </xdr:from>
    <xdr:to>
      <xdr:col>24</xdr:col>
      <xdr:colOff>114300</xdr:colOff>
      <xdr:row>96</xdr:row>
      <xdr:rowOff>19278</xdr:rowOff>
    </xdr:to>
    <xdr:sp macro="" textlink="">
      <xdr:nvSpPr>
        <xdr:cNvPr id="236" name="フローチャート: 判断 235"/>
        <xdr:cNvSpPr/>
      </xdr:nvSpPr>
      <xdr:spPr>
        <a:xfrm>
          <a:off x="4584700" y="1637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5435</xdr:rowOff>
    </xdr:from>
    <xdr:to>
      <xdr:col>19</xdr:col>
      <xdr:colOff>177800</xdr:colOff>
      <xdr:row>98</xdr:row>
      <xdr:rowOff>114669</xdr:rowOff>
    </xdr:to>
    <xdr:cxnSp macro="">
      <xdr:nvCxnSpPr>
        <xdr:cNvPr id="237" name="直線コネクタ 236"/>
        <xdr:cNvCxnSpPr/>
      </xdr:nvCxnSpPr>
      <xdr:spPr>
        <a:xfrm>
          <a:off x="2908300" y="16807535"/>
          <a:ext cx="889000" cy="10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70726</xdr:rowOff>
    </xdr:from>
    <xdr:to>
      <xdr:col>20</xdr:col>
      <xdr:colOff>38100</xdr:colOff>
      <xdr:row>95</xdr:row>
      <xdr:rowOff>876</xdr:rowOff>
    </xdr:to>
    <xdr:sp macro="" textlink="">
      <xdr:nvSpPr>
        <xdr:cNvPr id="238" name="フローチャート: 判断 237"/>
        <xdr:cNvSpPr/>
      </xdr:nvSpPr>
      <xdr:spPr>
        <a:xfrm>
          <a:off x="3746500" y="1618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17403</xdr:rowOff>
    </xdr:from>
    <xdr:ext cx="534377" cy="259045"/>
    <xdr:sp macro="" textlink="">
      <xdr:nvSpPr>
        <xdr:cNvPr id="239" name="テキスト ボックス 238"/>
        <xdr:cNvSpPr txBox="1"/>
      </xdr:nvSpPr>
      <xdr:spPr>
        <a:xfrm>
          <a:off x="3530111" y="159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5435</xdr:rowOff>
    </xdr:from>
    <xdr:to>
      <xdr:col>15</xdr:col>
      <xdr:colOff>50800</xdr:colOff>
      <xdr:row>98</xdr:row>
      <xdr:rowOff>66548</xdr:rowOff>
    </xdr:to>
    <xdr:cxnSp macro="">
      <xdr:nvCxnSpPr>
        <xdr:cNvPr id="240" name="直線コネクタ 239"/>
        <xdr:cNvCxnSpPr/>
      </xdr:nvCxnSpPr>
      <xdr:spPr>
        <a:xfrm flipV="1">
          <a:off x="2019300" y="16807535"/>
          <a:ext cx="889000" cy="6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117856</xdr:rowOff>
    </xdr:from>
    <xdr:to>
      <xdr:col>15</xdr:col>
      <xdr:colOff>101600</xdr:colOff>
      <xdr:row>96</xdr:row>
      <xdr:rowOff>48006</xdr:rowOff>
    </xdr:to>
    <xdr:sp macro="" textlink="">
      <xdr:nvSpPr>
        <xdr:cNvPr id="241" name="フローチャート: 判断 240"/>
        <xdr:cNvSpPr/>
      </xdr:nvSpPr>
      <xdr:spPr>
        <a:xfrm>
          <a:off x="2857500" y="1640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64533</xdr:rowOff>
    </xdr:from>
    <xdr:ext cx="534377" cy="259045"/>
    <xdr:sp macro="" textlink="">
      <xdr:nvSpPr>
        <xdr:cNvPr id="242" name="テキスト ボックス 241"/>
        <xdr:cNvSpPr txBox="1"/>
      </xdr:nvSpPr>
      <xdr:spPr>
        <a:xfrm>
          <a:off x="2641111" y="1618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66548</xdr:rowOff>
    </xdr:from>
    <xdr:to>
      <xdr:col>10</xdr:col>
      <xdr:colOff>114300</xdr:colOff>
      <xdr:row>98</xdr:row>
      <xdr:rowOff>75997</xdr:rowOff>
    </xdr:to>
    <xdr:cxnSp macro="">
      <xdr:nvCxnSpPr>
        <xdr:cNvPr id="243" name="直線コネクタ 242"/>
        <xdr:cNvCxnSpPr/>
      </xdr:nvCxnSpPr>
      <xdr:spPr>
        <a:xfrm flipV="1">
          <a:off x="1130300" y="16868648"/>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56705</xdr:rowOff>
    </xdr:from>
    <xdr:to>
      <xdr:col>10</xdr:col>
      <xdr:colOff>165100</xdr:colOff>
      <xdr:row>96</xdr:row>
      <xdr:rowOff>158305</xdr:rowOff>
    </xdr:to>
    <xdr:sp macro="" textlink="">
      <xdr:nvSpPr>
        <xdr:cNvPr id="244" name="フローチャート: 判断 243"/>
        <xdr:cNvSpPr/>
      </xdr:nvSpPr>
      <xdr:spPr>
        <a:xfrm>
          <a:off x="1968500" y="165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3382</xdr:rowOff>
    </xdr:from>
    <xdr:ext cx="534377" cy="259045"/>
    <xdr:sp macro="" textlink="">
      <xdr:nvSpPr>
        <xdr:cNvPr id="245" name="テキスト ボックス 244"/>
        <xdr:cNvSpPr txBox="1"/>
      </xdr:nvSpPr>
      <xdr:spPr>
        <a:xfrm>
          <a:off x="1752111" y="1629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53200</xdr:rowOff>
    </xdr:from>
    <xdr:to>
      <xdr:col>6</xdr:col>
      <xdr:colOff>38100</xdr:colOff>
      <xdr:row>96</xdr:row>
      <xdr:rowOff>154800</xdr:rowOff>
    </xdr:to>
    <xdr:sp macro="" textlink="">
      <xdr:nvSpPr>
        <xdr:cNvPr id="246" name="フローチャート: 判断 245"/>
        <xdr:cNvSpPr/>
      </xdr:nvSpPr>
      <xdr:spPr>
        <a:xfrm>
          <a:off x="1079500" y="165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171327</xdr:rowOff>
    </xdr:from>
    <xdr:ext cx="534377" cy="259045"/>
    <xdr:sp macro="" textlink="">
      <xdr:nvSpPr>
        <xdr:cNvPr id="247" name="テキスト ボックス 246"/>
        <xdr:cNvSpPr txBox="1"/>
      </xdr:nvSpPr>
      <xdr:spPr>
        <a:xfrm>
          <a:off x="863111" y="1628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55411</xdr:rowOff>
    </xdr:from>
    <xdr:to>
      <xdr:col>24</xdr:col>
      <xdr:colOff>114300</xdr:colOff>
      <xdr:row>98</xdr:row>
      <xdr:rowOff>157011</xdr:rowOff>
    </xdr:to>
    <xdr:sp macro="" textlink="">
      <xdr:nvSpPr>
        <xdr:cNvPr id="253" name="楕円 252"/>
        <xdr:cNvSpPr/>
      </xdr:nvSpPr>
      <xdr:spPr>
        <a:xfrm>
          <a:off x="4584700" y="1685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141788</xdr:rowOff>
    </xdr:from>
    <xdr:ext cx="534377" cy="259045"/>
    <xdr:sp macro="" textlink="">
      <xdr:nvSpPr>
        <xdr:cNvPr id="254" name="衛生費該当値テキスト"/>
        <xdr:cNvSpPr txBox="1"/>
      </xdr:nvSpPr>
      <xdr:spPr>
        <a:xfrm>
          <a:off x="4686300" y="1677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63869</xdr:rowOff>
    </xdr:from>
    <xdr:to>
      <xdr:col>20</xdr:col>
      <xdr:colOff>38100</xdr:colOff>
      <xdr:row>98</xdr:row>
      <xdr:rowOff>165469</xdr:rowOff>
    </xdr:to>
    <xdr:sp macro="" textlink="">
      <xdr:nvSpPr>
        <xdr:cNvPr id="255" name="楕円 254"/>
        <xdr:cNvSpPr/>
      </xdr:nvSpPr>
      <xdr:spPr>
        <a:xfrm>
          <a:off x="3746500" y="1686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156596</xdr:rowOff>
    </xdr:from>
    <xdr:ext cx="534377" cy="259045"/>
    <xdr:sp macro="" textlink="">
      <xdr:nvSpPr>
        <xdr:cNvPr id="256" name="テキスト ボックス 255"/>
        <xdr:cNvSpPr txBox="1"/>
      </xdr:nvSpPr>
      <xdr:spPr>
        <a:xfrm>
          <a:off x="3530111" y="1695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126085</xdr:rowOff>
    </xdr:from>
    <xdr:to>
      <xdr:col>15</xdr:col>
      <xdr:colOff>101600</xdr:colOff>
      <xdr:row>98</xdr:row>
      <xdr:rowOff>56235</xdr:rowOff>
    </xdr:to>
    <xdr:sp macro="" textlink="">
      <xdr:nvSpPr>
        <xdr:cNvPr id="257" name="楕円 256"/>
        <xdr:cNvSpPr/>
      </xdr:nvSpPr>
      <xdr:spPr>
        <a:xfrm>
          <a:off x="2857500" y="1675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47362</xdr:rowOff>
    </xdr:from>
    <xdr:ext cx="534377" cy="259045"/>
    <xdr:sp macro="" textlink="">
      <xdr:nvSpPr>
        <xdr:cNvPr id="258" name="テキスト ボックス 257"/>
        <xdr:cNvSpPr txBox="1"/>
      </xdr:nvSpPr>
      <xdr:spPr>
        <a:xfrm>
          <a:off x="2641111" y="1684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15748</xdr:rowOff>
    </xdr:from>
    <xdr:to>
      <xdr:col>10</xdr:col>
      <xdr:colOff>165100</xdr:colOff>
      <xdr:row>98</xdr:row>
      <xdr:rowOff>117348</xdr:rowOff>
    </xdr:to>
    <xdr:sp macro="" textlink="">
      <xdr:nvSpPr>
        <xdr:cNvPr id="259" name="楕円 258"/>
        <xdr:cNvSpPr/>
      </xdr:nvSpPr>
      <xdr:spPr>
        <a:xfrm>
          <a:off x="1968500" y="1681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108475</xdr:rowOff>
    </xdr:from>
    <xdr:ext cx="534377" cy="259045"/>
    <xdr:sp macro="" textlink="">
      <xdr:nvSpPr>
        <xdr:cNvPr id="260" name="テキスト ボックス 259"/>
        <xdr:cNvSpPr txBox="1"/>
      </xdr:nvSpPr>
      <xdr:spPr>
        <a:xfrm>
          <a:off x="1752111" y="1691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23,920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25197</xdr:rowOff>
    </xdr:from>
    <xdr:to>
      <xdr:col>6</xdr:col>
      <xdr:colOff>38100</xdr:colOff>
      <xdr:row>98</xdr:row>
      <xdr:rowOff>126797</xdr:rowOff>
    </xdr:to>
    <xdr:sp macro="" textlink="">
      <xdr:nvSpPr>
        <xdr:cNvPr id="261" name="楕円 260"/>
        <xdr:cNvSpPr/>
      </xdr:nvSpPr>
      <xdr:spPr>
        <a:xfrm>
          <a:off x="1079500" y="1682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117924</xdr:rowOff>
    </xdr:from>
    <xdr:ext cx="534377" cy="259045"/>
    <xdr:sp macro="" textlink="">
      <xdr:nvSpPr>
        <xdr:cNvPr id="262" name="テキスト ボックス 261"/>
        <xdr:cNvSpPr txBox="1"/>
      </xdr:nvSpPr>
      <xdr:spPr>
        <a:xfrm>
          <a:off x="863111" y="1692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23,672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xdr:rowOff>
    </xdr:from>
    <xdr:to>
      <xdr:col>54</xdr:col>
      <xdr:colOff>189865</xdr:colOff>
      <xdr:row>38</xdr:row>
      <xdr:rowOff>133482</xdr:rowOff>
    </xdr:to>
    <xdr:cxnSp macro="">
      <xdr:nvCxnSpPr>
        <xdr:cNvPr id="284" name="直線コネクタ 283"/>
        <xdr:cNvCxnSpPr/>
      </xdr:nvCxnSpPr>
      <xdr:spPr>
        <a:xfrm flipV="1">
          <a:off x="10475595" y="5159847"/>
          <a:ext cx="1270" cy="148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137309</xdr:rowOff>
    </xdr:from>
    <xdr:ext cx="313932" cy="259045"/>
    <xdr:sp macro="" textlink="">
      <xdr:nvSpPr>
        <xdr:cNvPr id="285" name="労働費最小値テキスト"/>
        <xdr:cNvSpPr txBox="1"/>
      </xdr:nvSpPr>
      <xdr:spPr>
        <a:xfrm>
          <a:off x="10528300" y="66524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133482</xdr:rowOff>
    </xdr:from>
    <xdr:to>
      <xdr:col>55</xdr:col>
      <xdr:colOff>88900</xdr:colOff>
      <xdr:row>38</xdr:row>
      <xdr:rowOff>133482</xdr:rowOff>
    </xdr:to>
    <xdr:cxnSp macro="">
      <xdr:nvCxnSpPr>
        <xdr:cNvPr id="286" name="直線コネクタ 285"/>
        <xdr:cNvCxnSpPr/>
      </xdr:nvCxnSpPr>
      <xdr:spPr>
        <a:xfrm>
          <a:off x="10388600" y="66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134474</xdr:rowOff>
    </xdr:from>
    <xdr:ext cx="534377" cy="259045"/>
    <xdr:sp macro="" textlink="">
      <xdr:nvSpPr>
        <xdr:cNvPr id="287" name="労働費最大値テキスト"/>
        <xdr:cNvSpPr txBox="1"/>
      </xdr:nvSpPr>
      <xdr:spPr>
        <a:xfrm>
          <a:off x="10528300" y="493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16,349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30</xdr:row>
      <xdr:rowOff>16347</xdr:rowOff>
    </xdr:from>
    <xdr:to>
      <xdr:col>55</xdr:col>
      <xdr:colOff>88900</xdr:colOff>
      <xdr:row>30</xdr:row>
      <xdr:rowOff>16347</xdr:rowOff>
    </xdr:to>
    <xdr:cxnSp macro="">
      <xdr:nvCxnSpPr>
        <xdr:cNvPr id="288" name="直線コネクタ 287"/>
        <xdr:cNvCxnSpPr/>
      </xdr:nvCxnSpPr>
      <xdr:spPr>
        <a:xfrm>
          <a:off x="10388600" y="515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128178</xdr:rowOff>
    </xdr:from>
    <xdr:to>
      <xdr:col>55</xdr:col>
      <xdr:colOff>0</xdr:colOff>
      <xdr:row>38</xdr:row>
      <xdr:rowOff>133482</xdr:rowOff>
    </xdr:to>
    <xdr:cxnSp macro="">
      <xdr:nvCxnSpPr>
        <xdr:cNvPr id="289" name="直線コネクタ 288"/>
        <xdr:cNvCxnSpPr/>
      </xdr:nvCxnSpPr>
      <xdr:spPr>
        <a:xfrm>
          <a:off x="9639300" y="6643278"/>
          <a:ext cx="8382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66606</xdr:rowOff>
    </xdr:from>
    <xdr:ext cx="469744" cy="259045"/>
    <xdr:sp macro="" textlink="">
      <xdr:nvSpPr>
        <xdr:cNvPr id="290" name="労働費平均値テキスト"/>
        <xdr:cNvSpPr txBox="1"/>
      </xdr:nvSpPr>
      <xdr:spPr>
        <a:xfrm>
          <a:off x="10528300" y="62388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43729</xdr:rowOff>
    </xdr:from>
    <xdr:to>
      <xdr:col>55</xdr:col>
      <xdr:colOff>50800</xdr:colOff>
      <xdr:row>37</xdr:row>
      <xdr:rowOff>145329</xdr:rowOff>
    </xdr:to>
    <xdr:sp macro="" textlink="">
      <xdr:nvSpPr>
        <xdr:cNvPr id="291" name="フローチャート: 判断 290"/>
        <xdr:cNvSpPr/>
      </xdr:nvSpPr>
      <xdr:spPr>
        <a:xfrm>
          <a:off x="104267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127813</xdr:rowOff>
    </xdr:from>
    <xdr:to>
      <xdr:col>50</xdr:col>
      <xdr:colOff>114300</xdr:colOff>
      <xdr:row>38</xdr:row>
      <xdr:rowOff>128178</xdr:rowOff>
    </xdr:to>
    <xdr:cxnSp macro="">
      <xdr:nvCxnSpPr>
        <xdr:cNvPr id="292" name="直線コネクタ 291"/>
        <xdr:cNvCxnSpPr/>
      </xdr:nvCxnSpPr>
      <xdr:spPr>
        <a:xfrm>
          <a:off x="8750300" y="6642913"/>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53056</xdr:rowOff>
    </xdr:from>
    <xdr:to>
      <xdr:col>50</xdr:col>
      <xdr:colOff>165100</xdr:colOff>
      <xdr:row>37</xdr:row>
      <xdr:rowOff>154656</xdr:rowOff>
    </xdr:to>
    <xdr:sp macro="" textlink="">
      <xdr:nvSpPr>
        <xdr:cNvPr id="293" name="フローチャート: 判断 292"/>
        <xdr:cNvSpPr/>
      </xdr:nvSpPr>
      <xdr:spPr>
        <a:xfrm>
          <a:off x="9588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171183</xdr:rowOff>
    </xdr:from>
    <xdr:ext cx="469744" cy="259045"/>
    <xdr:sp macro="" textlink="">
      <xdr:nvSpPr>
        <xdr:cNvPr id="294" name="テキスト ボックス 293"/>
        <xdr:cNvSpPr txBox="1"/>
      </xdr:nvSpPr>
      <xdr:spPr>
        <a:xfrm>
          <a:off x="9404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127813</xdr:rowOff>
    </xdr:from>
    <xdr:to>
      <xdr:col>45</xdr:col>
      <xdr:colOff>177800</xdr:colOff>
      <xdr:row>38</xdr:row>
      <xdr:rowOff>128087</xdr:rowOff>
    </xdr:to>
    <xdr:cxnSp macro="">
      <xdr:nvCxnSpPr>
        <xdr:cNvPr id="295" name="直線コネクタ 294"/>
        <xdr:cNvCxnSpPr/>
      </xdr:nvCxnSpPr>
      <xdr:spPr>
        <a:xfrm flipV="1">
          <a:off x="7861300" y="6642913"/>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63023</xdr:rowOff>
    </xdr:from>
    <xdr:to>
      <xdr:col>46</xdr:col>
      <xdr:colOff>38100</xdr:colOff>
      <xdr:row>37</xdr:row>
      <xdr:rowOff>164623</xdr:rowOff>
    </xdr:to>
    <xdr:sp macro="" textlink="">
      <xdr:nvSpPr>
        <xdr:cNvPr id="296" name="フローチャート: 判断 295"/>
        <xdr:cNvSpPr/>
      </xdr:nvSpPr>
      <xdr:spPr>
        <a:xfrm>
          <a:off x="8699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9700</xdr:rowOff>
    </xdr:from>
    <xdr:ext cx="469744" cy="259045"/>
    <xdr:sp macro="" textlink="">
      <xdr:nvSpPr>
        <xdr:cNvPr id="297" name="テキスト ボックス 296"/>
        <xdr:cNvSpPr txBox="1"/>
      </xdr:nvSpPr>
      <xdr:spPr>
        <a:xfrm>
          <a:off x="8515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126807</xdr:rowOff>
    </xdr:from>
    <xdr:to>
      <xdr:col>41</xdr:col>
      <xdr:colOff>50800</xdr:colOff>
      <xdr:row>38</xdr:row>
      <xdr:rowOff>128087</xdr:rowOff>
    </xdr:to>
    <xdr:cxnSp macro="">
      <xdr:nvCxnSpPr>
        <xdr:cNvPr id="298" name="直線コネクタ 297"/>
        <xdr:cNvCxnSpPr/>
      </xdr:nvCxnSpPr>
      <xdr:spPr>
        <a:xfrm>
          <a:off x="6972300" y="6641907"/>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63388</xdr:rowOff>
    </xdr:from>
    <xdr:to>
      <xdr:col>41</xdr:col>
      <xdr:colOff>101600</xdr:colOff>
      <xdr:row>37</xdr:row>
      <xdr:rowOff>164988</xdr:rowOff>
    </xdr:to>
    <xdr:sp macro="" textlink="">
      <xdr:nvSpPr>
        <xdr:cNvPr id="299" name="フローチャート: 判断 298"/>
        <xdr:cNvSpPr/>
      </xdr:nvSpPr>
      <xdr:spPr>
        <a:xfrm>
          <a:off x="7810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10065</xdr:rowOff>
    </xdr:from>
    <xdr:ext cx="469744" cy="259045"/>
    <xdr:sp macro="" textlink="">
      <xdr:nvSpPr>
        <xdr:cNvPr id="300" name="テキスト ボックス 299"/>
        <xdr:cNvSpPr txBox="1"/>
      </xdr:nvSpPr>
      <xdr:spPr>
        <a:xfrm>
          <a:off x="7626428" y="61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100879</xdr:rowOff>
    </xdr:from>
    <xdr:to>
      <xdr:col>36</xdr:col>
      <xdr:colOff>165100</xdr:colOff>
      <xdr:row>38</xdr:row>
      <xdr:rowOff>31029</xdr:rowOff>
    </xdr:to>
    <xdr:sp macro="" textlink="">
      <xdr:nvSpPr>
        <xdr:cNvPr id="301" name="フローチャート: 判断 300"/>
        <xdr:cNvSpPr/>
      </xdr:nvSpPr>
      <xdr:spPr>
        <a:xfrm>
          <a:off x="6921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47556</xdr:rowOff>
    </xdr:from>
    <xdr:ext cx="469744" cy="259045"/>
    <xdr:sp macro="" textlink="">
      <xdr:nvSpPr>
        <xdr:cNvPr id="302" name="テキスト ボックス 301"/>
        <xdr:cNvSpPr txBox="1"/>
      </xdr:nvSpPr>
      <xdr:spPr>
        <a:xfrm>
          <a:off x="6737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82682</xdr:rowOff>
    </xdr:from>
    <xdr:to>
      <xdr:col>55</xdr:col>
      <xdr:colOff>50800</xdr:colOff>
      <xdr:row>39</xdr:row>
      <xdr:rowOff>12832</xdr:rowOff>
    </xdr:to>
    <xdr:sp macro="" textlink="">
      <xdr:nvSpPr>
        <xdr:cNvPr id="308" name="楕円 307"/>
        <xdr:cNvSpPr/>
      </xdr:nvSpPr>
      <xdr:spPr>
        <a:xfrm>
          <a:off x="10426700" y="659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169059</xdr:rowOff>
    </xdr:from>
    <xdr:ext cx="313932" cy="259045"/>
    <xdr:sp macro="" textlink="">
      <xdr:nvSpPr>
        <xdr:cNvPr id="309" name="労働費該当値テキスト"/>
        <xdr:cNvSpPr txBox="1"/>
      </xdr:nvSpPr>
      <xdr:spPr>
        <a:xfrm>
          <a:off x="10528300" y="651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77378</xdr:rowOff>
    </xdr:from>
    <xdr:to>
      <xdr:col>50</xdr:col>
      <xdr:colOff>165100</xdr:colOff>
      <xdr:row>39</xdr:row>
      <xdr:rowOff>7528</xdr:rowOff>
    </xdr:to>
    <xdr:sp macro="" textlink="">
      <xdr:nvSpPr>
        <xdr:cNvPr id="310" name="楕円 309"/>
        <xdr:cNvSpPr/>
      </xdr:nvSpPr>
      <xdr:spPr>
        <a:xfrm>
          <a:off x="9588500" y="659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170105</xdr:rowOff>
    </xdr:from>
    <xdr:ext cx="378565" cy="259045"/>
    <xdr:sp macro="" textlink="">
      <xdr:nvSpPr>
        <xdr:cNvPr id="311" name="テキスト ボックス 310"/>
        <xdr:cNvSpPr txBox="1"/>
      </xdr:nvSpPr>
      <xdr:spPr>
        <a:xfrm>
          <a:off x="9450017" y="6685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77013</xdr:rowOff>
    </xdr:from>
    <xdr:to>
      <xdr:col>46</xdr:col>
      <xdr:colOff>38100</xdr:colOff>
      <xdr:row>39</xdr:row>
      <xdr:rowOff>7163</xdr:rowOff>
    </xdr:to>
    <xdr:sp macro="" textlink="">
      <xdr:nvSpPr>
        <xdr:cNvPr id="312" name="楕円 311"/>
        <xdr:cNvSpPr/>
      </xdr:nvSpPr>
      <xdr:spPr>
        <a:xfrm>
          <a:off x="8699500" y="65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169740</xdr:rowOff>
    </xdr:from>
    <xdr:ext cx="378565" cy="259045"/>
    <xdr:sp macro="" textlink="">
      <xdr:nvSpPr>
        <xdr:cNvPr id="313" name="テキスト ボックス 312"/>
        <xdr:cNvSpPr txBox="1"/>
      </xdr:nvSpPr>
      <xdr:spPr>
        <a:xfrm>
          <a:off x="8561017" y="668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77287</xdr:rowOff>
    </xdr:from>
    <xdr:to>
      <xdr:col>41</xdr:col>
      <xdr:colOff>101600</xdr:colOff>
      <xdr:row>39</xdr:row>
      <xdr:rowOff>7437</xdr:rowOff>
    </xdr:to>
    <xdr:sp macro="" textlink="">
      <xdr:nvSpPr>
        <xdr:cNvPr id="314" name="楕円 313"/>
        <xdr:cNvSpPr/>
      </xdr:nvSpPr>
      <xdr:spPr>
        <a:xfrm>
          <a:off x="7810500" y="659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170014</xdr:rowOff>
    </xdr:from>
    <xdr:ext cx="378565" cy="259045"/>
    <xdr:sp macro="" textlink="">
      <xdr:nvSpPr>
        <xdr:cNvPr id="315" name="テキスト ボックス 314"/>
        <xdr:cNvSpPr txBox="1"/>
      </xdr:nvSpPr>
      <xdr:spPr>
        <a:xfrm>
          <a:off x="7672017" y="6685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76007</xdr:rowOff>
    </xdr:from>
    <xdr:to>
      <xdr:col>36</xdr:col>
      <xdr:colOff>165100</xdr:colOff>
      <xdr:row>39</xdr:row>
      <xdr:rowOff>6157</xdr:rowOff>
    </xdr:to>
    <xdr:sp macro="" textlink="">
      <xdr:nvSpPr>
        <xdr:cNvPr id="316" name="楕円 315"/>
        <xdr:cNvSpPr/>
      </xdr:nvSpPr>
      <xdr:spPr>
        <a:xfrm>
          <a:off x="6921500" y="659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168734</xdr:rowOff>
    </xdr:from>
    <xdr:ext cx="378565" cy="259045"/>
    <xdr:sp macro="" textlink="">
      <xdr:nvSpPr>
        <xdr:cNvPr id="317" name="テキスト ボックス 316"/>
        <xdr:cNvSpPr txBox="1"/>
      </xdr:nvSpPr>
      <xdr:spPr>
        <a:xfrm>
          <a:off x="6783017" y="6683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7" name="テキスト ボックス 33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9" name="テキスト ボックス 338"/>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70140</xdr:rowOff>
    </xdr:from>
    <xdr:to>
      <xdr:col>54</xdr:col>
      <xdr:colOff>189865</xdr:colOff>
      <xdr:row>59</xdr:row>
      <xdr:rowOff>90290</xdr:rowOff>
    </xdr:to>
    <xdr:cxnSp macro="">
      <xdr:nvCxnSpPr>
        <xdr:cNvPr id="343" name="直線コネクタ 342"/>
        <xdr:cNvCxnSpPr/>
      </xdr:nvCxnSpPr>
      <xdr:spPr>
        <a:xfrm flipV="1">
          <a:off x="10475595" y="8642640"/>
          <a:ext cx="1270" cy="156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94117</xdr:rowOff>
    </xdr:from>
    <xdr:ext cx="378565" cy="259045"/>
    <xdr:sp macro="" textlink="">
      <xdr:nvSpPr>
        <xdr:cNvPr id="344" name="農林水産業費最小値テキスト"/>
        <xdr:cNvSpPr txBox="1"/>
      </xdr:nvSpPr>
      <xdr:spPr>
        <a:xfrm>
          <a:off x="10528300" y="10209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90290</xdr:rowOff>
    </xdr:from>
    <xdr:to>
      <xdr:col>55</xdr:col>
      <xdr:colOff>88900</xdr:colOff>
      <xdr:row>59</xdr:row>
      <xdr:rowOff>90290</xdr:rowOff>
    </xdr:to>
    <xdr:cxnSp macro="">
      <xdr:nvCxnSpPr>
        <xdr:cNvPr id="345" name="直線コネクタ 344"/>
        <xdr:cNvCxnSpPr/>
      </xdr:nvCxnSpPr>
      <xdr:spPr>
        <a:xfrm>
          <a:off x="10388600" y="10205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16817</xdr:rowOff>
    </xdr:from>
    <xdr:ext cx="534377" cy="259045"/>
    <xdr:sp macro="" textlink="">
      <xdr:nvSpPr>
        <xdr:cNvPr id="346" name="農林水産業費最大値テキスト"/>
        <xdr:cNvSpPr txBox="1"/>
      </xdr:nvSpPr>
      <xdr:spPr>
        <a:xfrm>
          <a:off x="10528300" y="841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48,130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50</xdr:row>
      <xdr:rowOff>70140</xdr:rowOff>
    </xdr:from>
    <xdr:to>
      <xdr:col>55</xdr:col>
      <xdr:colOff>88900</xdr:colOff>
      <xdr:row>50</xdr:row>
      <xdr:rowOff>70140</xdr:rowOff>
    </xdr:to>
    <xdr:cxnSp macro="">
      <xdr:nvCxnSpPr>
        <xdr:cNvPr id="347" name="直線コネクタ 346"/>
        <xdr:cNvCxnSpPr/>
      </xdr:nvCxnSpPr>
      <xdr:spPr>
        <a:xfrm>
          <a:off x="10388600" y="864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89865</xdr:rowOff>
    </xdr:from>
    <xdr:to>
      <xdr:col>55</xdr:col>
      <xdr:colOff>0</xdr:colOff>
      <xdr:row>59</xdr:row>
      <xdr:rowOff>90290</xdr:rowOff>
    </xdr:to>
    <xdr:cxnSp macro="">
      <xdr:nvCxnSpPr>
        <xdr:cNvPr id="348" name="直線コネクタ 347"/>
        <xdr:cNvCxnSpPr/>
      </xdr:nvCxnSpPr>
      <xdr:spPr>
        <a:xfrm>
          <a:off x="9639300" y="10205415"/>
          <a:ext cx="8382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169711</xdr:rowOff>
    </xdr:from>
    <xdr:ext cx="469744" cy="259045"/>
    <xdr:sp macro="" textlink="">
      <xdr:nvSpPr>
        <xdr:cNvPr id="349" name="農林水産業費平均値テキスト"/>
        <xdr:cNvSpPr txBox="1"/>
      </xdr:nvSpPr>
      <xdr:spPr>
        <a:xfrm>
          <a:off x="10528300" y="977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146834</xdr:rowOff>
    </xdr:from>
    <xdr:to>
      <xdr:col>55</xdr:col>
      <xdr:colOff>50800</xdr:colOff>
      <xdr:row>58</xdr:row>
      <xdr:rowOff>76984</xdr:rowOff>
    </xdr:to>
    <xdr:sp macro="" textlink="">
      <xdr:nvSpPr>
        <xdr:cNvPr id="350" name="フローチャート: 判断 349"/>
        <xdr:cNvSpPr/>
      </xdr:nvSpPr>
      <xdr:spPr>
        <a:xfrm>
          <a:off x="10426700" y="991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88330</xdr:rowOff>
    </xdr:from>
    <xdr:to>
      <xdr:col>50</xdr:col>
      <xdr:colOff>114300</xdr:colOff>
      <xdr:row>59</xdr:row>
      <xdr:rowOff>89865</xdr:rowOff>
    </xdr:to>
    <xdr:cxnSp macro="">
      <xdr:nvCxnSpPr>
        <xdr:cNvPr id="351" name="直線コネクタ 350"/>
        <xdr:cNvCxnSpPr/>
      </xdr:nvCxnSpPr>
      <xdr:spPr>
        <a:xfrm>
          <a:off x="8750300" y="10203880"/>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136482</xdr:rowOff>
    </xdr:from>
    <xdr:to>
      <xdr:col>50</xdr:col>
      <xdr:colOff>165100</xdr:colOff>
      <xdr:row>58</xdr:row>
      <xdr:rowOff>66632</xdr:rowOff>
    </xdr:to>
    <xdr:sp macro="" textlink="">
      <xdr:nvSpPr>
        <xdr:cNvPr id="352" name="フローチャート: 判断 351"/>
        <xdr:cNvSpPr/>
      </xdr:nvSpPr>
      <xdr:spPr>
        <a:xfrm>
          <a:off x="9588500" y="9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83159</xdr:rowOff>
    </xdr:from>
    <xdr:ext cx="469744" cy="259045"/>
    <xdr:sp macro="" textlink="">
      <xdr:nvSpPr>
        <xdr:cNvPr id="353" name="テキスト ボックス 352"/>
        <xdr:cNvSpPr txBox="1"/>
      </xdr:nvSpPr>
      <xdr:spPr>
        <a:xfrm>
          <a:off x="9404428" y="968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87710</xdr:rowOff>
    </xdr:from>
    <xdr:to>
      <xdr:col>45</xdr:col>
      <xdr:colOff>177800</xdr:colOff>
      <xdr:row>59</xdr:row>
      <xdr:rowOff>88330</xdr:rowOff>
    </xdr:to>
    <xdr:cxnSp macro="">
      <xdr:nvCxnSpPr>
        <xdr:cNvPr id="354" name="直線コネクタ 353"/>
        <xdr:cNvCxnSpPr/>
      </xdr:nvCxnSpPr>
      <xdr:spPr>
        <a:xfrm>
          <a:off x="7861300" y="10203260"/>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119336</xdr:rowOff>
    </xdr:from>
    <xdr:to>
      <xdr:col>46</xdr:col>
      <xdr:colOff>38100</xdr:colOff>
      <xdr:row>58</xdr:row>
      <xdr:rowOff>49486</xdr:rowOff>
    </xdr:to>
    <xdr:sp macro="" textlink="">
      <xdr:nvSpPr>
        <xdr:cNvPr id="355" name="フローチャート: 判断 354"/>
        <xdr:cNvSpPr/>
      </xdr:nvSpPr>
      <xdr:spPr>
        <a:xfrm>
          <a:off x="8699500" y="98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66013</xdr:rowOff>
    </xdr:from>
    <xdr:ext cx="469744" cy="259045"/>
    <xdr:sp macro="" textlink="">
      <xdr:nvSpPr>
        <xdr:cNvPr id="356" name="テキスト ボックス 355"/>
        <xdr:cNvSpPr txBox="1"/>
      </xdr:nvSpPr>
      <xdr:spPr>
        <a:xfrm>
          <a:off x="8515428" y="96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87710</xdr:rowOff>
    </xdr:from>
    <xdr:to>
      <xdr:col>41</xdr:col>
      <xdr:colOff>50800</xdr:colOff>
      <xdr:row>59</xdr:row>
      <xdr:rowOff>90322</xdr:rowOff>
    </xdr:to>
    <xdr:cxnSp macro="">
      <xdr:nvCxnSpPr>
        <xdr:cNvPr id="357" name="直線コネクタ 356"/>
        <xdr:cNvCxnSpPr/>
      </xdr:nvCxnSpPr>
      <xdr:spPr>
        <a:xfrm flipV="1">
          <a:off x="6972300" y="10203260"/>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162868</xdr:rowOff>
    </xdr:from>
    <xdr:to>
      <xdr:col>41</xdr:col>
      <xdr:colOff>101600</xdr:colOff>
      <xdr:row>58</xdr:row>
      <xdr:rowOff>93018</xdr:rowOff>
    </xdr:to>
    <xdr:sp macro="" textlink="">
      <xdr:nvSpPr>
        <xdr:cNvPr id="358" name="フローチャート: 判断 357"/>
        <xdr:cNvSpPr/>
      </xdr:nvSpPr>
      <xdr:spPr>
        <a:xfrm>
          <a:off x="7810500" y="993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109545</xdr:rowOff>
    </xdr:from>
    <xdr:ext cx="469744" cy="259045"/>
    <xdr:sp macro="" textlink="">
      <xdr:nvSpPr>
        <xdr:cNvPr id="359" name="テキスト ボックス 358"/>
        <xdr:cNvSpPr txBox="1"/>
      </xdr:nvSpPr>
      <xdr:spPr>
        <a:xfrm>
          <a:off x="7626428" y="971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118945</xdr:rowOff>
    </xdr:from>
    <xdr:to>
      <xdr:col>36</xdr:col>
      <xdr:colOff>165100</xdr:colOff>
      <xdr:row>58</xdr:row>
      <xdr:rowOff>49095</xdr:rowOff>
    </xdr:to>
    <xdr:sp macro="" textlink="">
      <xdr:nvSpPr>
        <xdr:cNvPr id="360" name="フローチャート: 判断 359"/>
        <xdr:cNvSpPr/>
      </xdr:nvSpPr>
      <xdr:spPr>
        <a:xfrm>
          <a:off x="6921500" y="98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65622</xdr:rowOff>
    </xdr:from>
    <xdr:ext cx="469744" cy="259045"/>
    <xdr:sp macro="" textlink="">
      <xdr:nvSpPr>
        <xdr:cNvPr id="361" name="テキスト ボックス 360"/>
        <xdr:cNvSpPr txBox="1"/>
      </xdr:nvSpPr>
      <xdr:spPr>
        <a:xfrm>
          <a:off x="6737428" y="966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39490</xdr:rowOff>
    </xdr:from>
    <xdr:to>
      <xdr:col>55</xdr:col>
      <xdr:colOff>50800</xdr:colOff>
      <xdr:row>59</xdr:row>
      <xdr:rowOff>141090</xdr:rowOff>
    </xdr:to>
    <xdr:sp macro="" textlink="">
      <xdr:nvSpPr>
        <xdr:cNvPr id="367" name="楕円 366"/>
        <xdr:cNvSpPr/>
      </xdr:nvSpPr>
      <xdr:spPr>
        <a:xfrm>
          <a:off x="10426700" y="1015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125867</xdr:rowOff>
    </xdr:from>
    <xdr:ext cx="378565" cy="259045"/>
    <xdr:sp macro="" textlink="">
      <xdr:nvSpPr>
        <xdr:cNvPr id="368" name="農林水産業費該当値テキスト"/>
        <xdr:cNvSpPr txBox="1"/>
      </xdr:nvSpPr>
      <xdr:spPr>
        <a:xfrm>
          <a:off x="10528300" y="10069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39065</xdr:rowOff>
    </xdr:from>
    <xdr:to>
      <xdr:col>50</xdr:col>
      <xdr:colOff>165100</xdr:colOff>
      <xdr:row>59</xdr:row>
      <xdr:rowOff>140665</xdr:rowOff>
    </xdr:to>
    <xdr:sp macro="" textlink="">
      <xdr:nvSpPr>
        <xdr:cNvPr id="369" name="楕円 368"/>
        <xdr:cNvSpPr/>
      </xdr:nvSpPr>
      <xdr:spPr>
        <a:xfrm>
          <a:off x="9588500" y="1015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131792</xdr:rowOff>
    </xdr:from>
    <xdr:ext cx="378565" cy="259045"/>
    <xdr:sp macro="" textlink="">
      <xdr:nvSpPr>
        <xdr:cNvPr id="370" name="テキスト ボックス 369"/>
        <xdr:cNvSpPr txBox="1"/>
      </xdr:nvSpPr>
      <xdr:spPr>
        <a:xfrm>
          <a:off x="9450017" y="10247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37530</xdr:rowOff>
    </xdr:from>
    <xdr:to>
      <xdr:col>46</xdr:col>
      <xdr:colOff>38100</xdr:colOff>
      <xdr:row>59</xdr:row>
      <xdr:rowOff>139130</xdr:rowOff>
    </xdr:to>
    <xdr:sp macro="" textlink="">
      <xdr:nvSpPr>
        <xdr:cNvPr id="371" name="楕円 370"/>
        <xdr:cNvSpPr/>
      </xdr:nvSpPr>
      <xdr:spPr>
        <a:xfrm>
          <a:off x="8699500" y="1015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130257</xdr:rowOff>
    </xdr:from>
    <xdr:ext cx="378565" cy="259045"/>
    <xdr:sp macro="" textlink="">
      <xdr:nvSpPr>
        <xdr:cNvPr id="372" name="テキスト ボックス 371"/>
        <xdr:cNvSpPr txBox="1"/>
      </xdr:nvSpPr>
      <xdr:spPr>
        <a:xfrm>
          <a:off x="8561017" y="10245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36910</xdr:rowOff>
    </xdr:from>
    <xdr:to>
      <xdr:col>41</xdr:col>
      <xdr:colOff>101600</xdr:colOff>
      <xdr:row>59</xdr:row>
      <xdr:rowOff>138510</xdr:rowOff>
    </xdr:to>
    <xdr:sp macro="" textlink="">
      <xdr:nvSpPr>
        <xdr:cNvPr id="373" name="楕円 372"/>
        <xdr:cNvSpPr/>
      </xdr:nvSpPr>
      <xdr:spPr>
        <a:xfrm>
          <a:off x="7810500" y="1015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129637</xdr:rowOff>
    </xdr:from>
    <xdr:ext cx="378565" cy="259045"/>
    <xdr:sp macro="" textlink="">
      <xdr:nvSpPr>
        <xdr:cNvPr id="374" name="テキスト ボックス 373"/>
        <xdr:cNvSpPr txBox="1"/>
      </xdr:nvSpPr>
      <xdr:spPr>
        <a:xfrm>
          <a:off x="7672017" y="10245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39522</xdr:rowOff>
    </xdr:from>
    <xdr:to>
      <xdr:col>36</xdr:col>
      <xdr:colOff>165100</xdr:colOff>
      <xdr:row>59</xdr:row>
      <xdr:rowOff>141122</xdr:rowOff>
    </xdr:to>
    <xdr:sp macro="" textlink="">
      <xdr:nvSpPr>
        <xdr:cNvPr id="375" name="楕円 374"/>
        <xdr:cNvSpPr/>
      </xdr:nvSpPr>
      <xdr:spPr>
        <a:xfrm>
          <a:off x="6921500" y="1015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132249</xdr:rowOff>
    </xdr:from>
    <xdr:ext cx="378565" cy="259045"/>
    <xdr:sp macro="" textlink="">
      <xdr:nvSpPr>
        <xdr:cNvPr id="376" name="テキスト ボックス 375"/>
        <xdr:cNvSpPr txBox="1"/>
      </xdr:nvSpPr>
      <xdr:spPr>
        <a:xfrm>
          <a:off x="6783017" y="10247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23571</xdr:rowOff>
    </xdr:from>
    <xdr:to>
      <xdr:col>54</xdr:col>
      <xdr:colOff>189865</xdr:colOff>
      <xdr:row>78</xdr:row>
      <xdr:rowOff>100473</xdr:rowOff>
    </xdr:to>
    <xdr:cxnSp macro="">
      <xdr:nvCxnSpPr>
        <xdr:cNvPr id="398" name="直線コネクタ 397"/>
        <xdr:cNvCxnSpPr/>
      </xdr:nvCxnSpPr>
      <xdr:spPr>
        <a:xfrm flipV="1">
          <a:off x="10475595" y="12025071"/>
          <a:ext cx="1270" cy="1448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104300</xdr:rowOff>
    </xdr:from>
    <xdr:ext cx="378565" cy="259045"/>
    <xdr:sp macro="" textlink="">
      <xdr:nvSpPr>
        <xdr:cNvPr id="399" name="商工費最小値テキスト"/>
        <xdr:cNvSpPr txBox="1"/>
      </xdr:nvSpPr>
      <xdr:spPr>
        <a:xfrm>
          <a:off x="10528300" y="13477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100473</xdr:rowOff>
    </xdr:from>
    <xdr:to>
      <xdr:col>55</xdr:col>
      <xdr:colOff>88900</xdr:colOff>
      <xdr:row>78</xdr:row>
      <xdr:rowOff>100473</xdr:rowOff>
    </xdr:to>
    <xdr:cxnSp macro="">
      <xdr:nvCxnSpPr>
        <xdr:cNvPr id="400" name="直線コネクタ 399"/>
        <xdr:cNvCxnSpPr/>
      </xdr:nvCxnSpPr>
      <xdr:spPr>
        <a:xfrm>
          <a:off x="10388600" y="1347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141698</xdr:rowOff>
    </xdr:from>
    <xdr:ext cx="534377" cy="259045"/>
    <xdr:sp macro="" textlink="">
      <xdr:nvSpPr>
        <xdr:cNvPr id="401" name="商工費最大値テキスト"/>
        <xdr:cNvSpPr txBox="1"/>
      </xdr:nvSpPr>
      <xdr:spPr>
        <a:xfrm>
          <a:off x="10528300" y="118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32,540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23571</xdr:rowOff>
    </xdr:from>
    <xdr:to>
      <xdr:col>55</xdr:col>
      <xdr:colOff>88900</xdr:colOff>
      <xdr:row>70</xdr:row>
      <xdr:rowOff>23571</xdr:rowOff>
    </xdr:to>
    <xdr:cxnSp macro="">
      <xdr:nvCxnSpPr>
        <xdr:cNvPr id="402" name="直線コネクタ 401"/>
        <xdr:cNvCxnSpPr/>
      </xdr:nvCxnSpPr>
      <xdr:spPr>
        <a:xfrm>
          <a:off x="10388600" y="120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83784</xdr:rowOff>
    </xdr:from>
    <xdr:to>
      <xdr:col>55</xdr:col>
      <xdr:colOff>0</xdr:colOff>
      <xdr:row>78</xdr:row>
      <xdr:rowOff>100473</xdr:rowOff>
    </xdr:to>
    <xdr:cxnSp macro="">
      <xdr:nvCxnSpPr>
        <xdr:cNvPr id="403" name="直線コネクタ 402"/>
        <xdr:cNvCxnSpPr/>
      </xdr:nvCxnSpPr>
      <xdr:spPr>
        <a:xfrm>
          <a:off x="9639300" y="13456884"/>
          <a:ext cx="838200" cy="1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159052</xdr:rowOff>
    </xdr:from>
    <xdr:ext cx="534377" cy="259045"/>
    <xdr:sp macro="" textlink="">
      <xdr:nvSpPr>
        <xdr:cNvPr id="404" name="商工費平均値テキスト"/>
        <xdr:cNvSpPr txBox="1"/>
      </xdr:nvSpPr>
      <xdr:spPr>
        <a:xfrm>
          <a:off x="10528300" y="12846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136175</xdr:rowOff>
    </xdr:from>
    <xdr:to>
      <xdr:col>55</xdr:col>
      <xdr:colOff>50800</xdr:colOff>
      <xdr:row>76</xdr:row>
      <xdr:rowOff>66325</xdr:rowOff>
    </xdr:to>
    <xdr:sp macro="" textlink="">
      <xdr:nvSpPr>
        <xdr:cNvPr id="405" name="フローチャート: 判断 404"/>
        <xdr:cNvSpPr/>
      </xdr:nvSpPr>
      <xdr:spPr>
        <a:xfrm>
          <a:off x="104267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83784</xdr:rowOff>
    </xdr:from>
    <xdr:to>
      <xdr:col>50</xdr:col>
      <xdr:colOff>114300</xdr:colOff>
      <xdr:row>78</xdr:row>
      <xdr:rowOff>109891</xdr:rowOff>
    </xdr:to>
    <xdr:cxnSp macro="">
      <xdr:nvCxnSpPr>
        <xdr:cNvPr id="406" name="直線コネクタ 405"/>
        <xdr:cNvCxnSpPr/>
      </xdr:nvCxnSpPr>
      <xdr:spPr>
        <a:xfrm flipV="1">
          <a:off x="8750300" y="13456884"/>
          <a:ext cx="889000" cy="2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120081</xdr:rowOff>
    </xdr:from>
    <xdr:to>
      <xdr:col>50</xdr:col>
      <xdr:colOff>165100</xdr:colOff>
      <xdr:row>76</xdr:row>
      <xdr:rowOff>50231</xdr:rowOff>
    </xdr:to>
    <xdr:sp macro="" textlink="">
      <xdr:nvSpPr>
        <xdr:cNvPr id="407" name="フローチャート: 判断 406"/>
        <xdr:cNvSpPr/>
      </xdr:nvSpPr>
      <xdr:spPr>
        <a:xfrm>
          <a:off x="9588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66758</xdr:rowOff>
    </xdr:from>
    <xdr:ext cx="534377" cy="259045"/>
    <xdr:sp macro="" textlink="">
      <xdr:nvSpPr>
        <xdr:cNvPr id="408" name="テキスト ボックス 407"/>
        <xdr:cNvSpPr txBox="1"/>
      </xdr:nvSpPr>
      <xdr:spPr>
        <a:xfrm>
          <a:off x="9372111" y="127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58455</xdr:rowOff>
    </xdr:from>
    <xdr:to>
      <xdr:col>45</xdr:col>
      <xdr:colOff>177800</xdr:colOff>
      <xdr:row>78</xdr:row>
      <xdr:rowOff>109891</xdr:rowOff>
    </xdr:to>
    <xdr:cxnSp macro="">
      <xdr:nvCxnSpPr>
        <xdr:cNvPr id="409" name="直線コネクタ 408"/>
        <xdr:cNvCxnSpPr/>
      </xdr:nvCxnSpPr>
      <xdr:spPr>
        <a:xfrm>
          <a:off x="7861300" y="1343155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164292</xdr:rowOff>
    </xdr:from>
    <xdr:to>
      <xdr:col>46</xdr:col>
      <xdr:colOff>38100</xdr:colOff>
      <xdr:row>76</xdr:row>
      <xdr:rowOff>94442</xdr:rowOff>
    </xdr:to>
    <xdr:sp macro="" textlink="">
      <xdr:nvSpPr>
        <xdr:cNvPr id="410" name="フローチャート: 判断 409"/>
        <xdr:cNvSpPr/>
      </xdr:nvSpPr>
      <xdr:spPr>
        <a:xfrm>
          <a:off x="8699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110969</xdr:rowOff>
    </xdr:from>
    <xdr:ext cx="469744" cy="259045"/>
    <xdr:sp macro="" textlink="">
      <xdr:nvSpPr>
        <xdr:cNvPr id="411" name="テキスト ボックス 410"/>
        <xdr:cNvSpPr txBox="1"/>
      </xdr:nvSpPr>
      <xdr:spPr>
        <a:xfrm>
          <a:off x="8515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58455</xdr:rowOff>
    </xdr:from>
    <xdr:to>
      <xdr:col>41</xdr:col>
      <xdr:colOff>50800</xdr:colOff>
      <xdr:row>78</xdr:row>
      <xdr:rowOff>106828</xdr:rowOff>
    </xdr:to>
    <xdr:cxnSp macro="">
      <xdr:nvCxnSpPr>
        <xdr:cNvPr id="412" name="直線コネクタ 411"/>
        <xdr:cNvCxnSpPr/>
      </xdr:nvCxnSpPr>
      <xdr:spPr>
        <a:xfrm flipV="1">
          <a:off x="6972300" y="13431555"/>
          <a:ext cx="889000" cy="4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145730</xdr:rowOff>
    </xdr:from>
    <xdr:to>
      <xdr:col>41</xdr:col>
      <xdr:colOff>101600</xdr:colOff>
      <xdr:row>76</xdr:row>
      <xdr:rowOff>75881</xdr:rowOff>
    </xdr:to>
    <xdr:sp macro="" textlink="">
      <xdr:nvSpPr>
        <xdr:cNvPr id="413" name="フローチャート: 判断 412"/>
        <xdr:cNvSpPr/>
      </xdr:nvSpPr>
      <xdr:spPr>
        <a:xfrm>
          <a:off x="7810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92407</xdr:rowOff>
    </xdr:from>
    <xdr:ext cx="534377" cy="259045"/>
    <xdr:sp macro="" textlink="">
      <xdr:nvSpPr>
        <xdr:cNvPr id="414" name="テキスト ボックス 413"/>
        <xdr:cNvSpPr txBox="1"/>
      </xdr:nvSpPr>
      <xdr:spPr>
        <a:xfrm>
          <a:off x="7594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52232</xdr:rowOff>
    </xdr:from>
    <xdr:to>
      <xdr:col>36</xdr:col>
      <xdr:colOff>165100</xdr:colOff>
      <xdr:row>76</xdr:row>
      <xdr:rowOff>153832</xdr:rowOff>
    </xdr:to>
    <xdr:sp macro="" textlink="">
      <xdr:nvSpPr>
        <xdr:cNvPr id="415" name="フローチャート: 判断 414"/>
        <xdr:cNvSpPr/>
      </xdr:nvSpPr>
      <xdr:spPr>
        <a:xfrm>
          <a:off x="6921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170359</xdr:rowOff>
    </xdr:from>
    <xdr:ext cx="469744" cy="259045"/>
    <xdr:sp macro="" textlink="">
      <xdr:nvSpPr>
        <xdr:cNvPr id="416" name="テキスト ボックス 415"/>
        <xdr:cNvSpPr txBox="1"/>
      </xdr:nvSpPr>
      <xdr:spPr>
        <a:xfrm>
          <a:off x="6737428"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49673</xdr:rowOff>
    </xdr:from>
    <xdr:to>
      <xdr:col>55</xdr:col>
      <xdr:colOff>50800</xdr:colOff>
      <xdr:row>78</xdr:row>
      <xdr:rowOff>151273</xdr:rowOff>
    </xdr:to>
    <xdr:sp macro="" textlink="">
      <xdr:nvSpPr>
        <xdr:cNvPr id="422" name="楕円 421"/>
        <xdr:cNvSpPr/>
      </xdr:nvSpPr>
      <xdr:spPr>
        <a:xfrm>
          <a:off x="10426700" y="1342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136050</xdr:rowOff>
    </xdr:from>
    <xdr:ext cx="378565" cy="259045"/>
    <xdr:sp macro="" textlink="">
      <xdr:nvSpPr>
        <xdr:cNvPr id="423" name="商工費該当値テキスト"/>
        <xdr:cNvSpPr txBox="1"/>
      </xdr:nvSpPr>
      <xdr:spPr>
        <a:xfrm>
          <a:off x="10528300" y="13337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32984</xdr:rowOff>
    </xdr:from>
    <xdr:to>
      <xdr:col>50</xdr:col>
      <xdr:colOff>165100</xdr:colOff>
      <xdr:row>78</xdr:row>
      <xdr:rowOff>134584</xdr:rowOff>
    </xdr:to>
    <xdr:sp macro="" textlink="">
      <xdr:nvSpPr>
        <xdr:cNvPr id="424" name="楕円 423"/>
        <xdr:cNvSpPr/>
      </xdr:nvSpPr>
      <xdr:spPr>
        <a:xfrm>
          <a:off x="9588500" y="134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125711</xdr:rowOff>
    </xdr:from>
    <xdr:ext cx="469744" cy="259045"/>
    <xdr:sp macro="" textlink="">
      <xdr:nvSpPr>
        <xdr:cNvPr id="425" name="テキスト ボックス 424"/>
        <xdr:cNvSpPr txBox="1"/>
      </xdr:nvSpPr>
      <xdr:spPr>
        <a:xfrm>
          <a:off x="9404428" y="1349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59091</xdr:rowOff>
    </xdr:from>
    <xdr:to>
      <xdr:col>46</xdr:col>
      <xdr:colOff>38100</xdr:colOff>
      <xdr:row>78</xdr:row>
      <xdr:rowOff>160691</xdr:rowOff>
    </xdr:to>
    <xdr:sp macro="" textlink="">
      <xdr:nvSpPr>
        <xdr:cNvPr id="426" name="楕円 425"/>
        <xdr:cNvSpPr/>
      </xdr:nvSpPr>
      <xdr:spPr>
        <a:xfrm>
          <a:off x="8699500" y="1343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151818</xdr:rowOff>
    </xdr:from>
    <xdr:ext cx="378565" cy="259045"/>
    <xdr:sp macro="" textlink="">
      <xdr:nvSpPr>
        <xdr:cNvPr id="427" name="テキスト ボックス 426"/>
        <xdr:cNvSpPr txBox="1"/>
      </xdr:nvSpPr>
      <xdr:spPr>
        <a:xfrm>
          <a:off x="8561017" y="13524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7655</xdr:rowOff>
    </xdr:from>
    <xdr:to>
      <xdr:col>41</xdr:col>
      <xdr:colOff>101600</xdr:colOff>
      <xdr:row>78</xdr:row>
      <xdr:rowOff>109255</xdr:rowOff>
    </xdr:to>
    <xdr:sp macro="" textlink="">
      <xdr:nvSpPr>
        <xdr:cNvPr id="428" name="楕円 427"/>
        <xdr:cNvSpPr/>
      </xdr:nvSpPr>
      <xdr:spPr>
        <a:xfrm>
          <a:off x="7810500" y="1338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100382</xdr:rowOff>
    </xdr:from>
    <xdr:ext cx="469744" cy="259045"/>
    <xdr:sp macro="" textlink="">
      <xdr:nvSpPr>
        <xdr:cNvPr id="429" name="テキスト ボックス 428"/>
        <xdr:cNvSpPr txBox="1"/>
      </xdr:nvSpPr>
      <xdr:spPr>
        <a:xfrm>
          <a:off x="7626428" y="1347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56028</xdr:rowOff>
    </xdr:from>
    <xdr:to>
      <xdr:col>36</xdr:col>
      <xdr:colOff>165100</xdr:colOff>
      <xdr:row>78</xdr:row>
      <xdr:rowOff>157628</xdr:rowOff>
    </xdr:to>
    <xdr:sp macro="" textlink="">
      <xdr:nvSpPr>
        <xdr:cNvPr id="430" name="楕円 429"/>
        <xdr:cNvSpPr/>
      </xdr:nvSpPr>
      <xdr:spPr>
        <a:xfrm>
          <a:off x="6921500" y="134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148755</xdr:rowOff>
    </xdr:from>
    <xdr:ext cx="378565" cy="259045"/>
    <xdr:sp macro="" textlink="">
      <xdr:nvSpPr>
        <xdr:cNvPr id="431" name="テキスト ボックス 430"/>
        <xdr:cNvSpPr txBox="1"/>
      </xdr:nvSpPr>
      <xdr:spPr>
        <a:xfrm>
          <a:off x="6783017" y="13521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141689</xdr:rowOff>
    </xdr:from>
    <xdr:to>
      <xdr:col>54</xdr:col>
      <xdr:colOff>189865</xdr:colOff>
      <xdr:row>98</xdr:row>
      <xdr:rowOff>93008</xdr:rowOff>
    </xdr:to>
    <xdr:cxnSp macro="">
      <xdr:nvCxnSpPr>
        <xdr:cNvPr id="453" name="直線コネクタ 452"/>
        <xdr:cNvCxnSpPr/>
      </xdr:nvCxnSpPr>
      <xdr:spPr>
        <a:xfrm flipV="1">
          <a:off x="10475595" y="15743639"/>
          <a:ext cx="1270" cy="1151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96835</xdr:rowOff>
    </xdr:from>
    <xdr:ext cx="534377" cy="259045"/>
    <xdr:sp macro="" textlink="">
      <xdr:nvSpPr>
        <xdr:cNvPr id="454" name="土木費最小値テキスト"/>
        <xdr:cNvSpPr txBox="1"/>
      </xdr:nvSpPr>
      <xdr:spPr>
        <a:xfrm>
          <a:off x="10528300" y="1689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93008</xdr:rowOff>
    </xdr:from>
    <xdr:to>
      <xdr:col>55</xdr:col>
      <xdr:colOff>88900</xdr:colOff>
      <xdr:row>98</xdr:row>
      <xdr:rowOff>93008</xdr:rowOff>
    </xdr:to>
    <xdr:cxnSp macro="">
      <xdr:nvCxnSpPr>
        <xdr:cNvPr id="455" name="直線コネクタ 454"/>
        <xdr:cNvCxnSpPr/>
      </xdr:nvCxnSpPr>
      <xdr:spPr>
        <a:xfrm>
          <a:off x="10388600" y="1689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88366</xdr:rowOff>
    </xdr:from>
    <xdr:ext cx="599010" cy="259045"/>
    <xdr:sp macro="" textlink="">
      <xdr:nvSpPr>
        <xdr:cNvPr id="456" name="土木費最大値テキスト"/>
        <xdr:cNvSpPr txBox="1"/>
      </xdr:nvSpPr>
      <xdr:spPr>
        <a:xfrm>
          <a:off x="10528300" y="1551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524,130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91</xdr:row>
      <xdr:rowOff>141689</xdr:rowOff>
    </xdr:from>
    <xdr:to>
      <xdr:col>55</xdr:col>
      <xdr:colOff>88900</xdr:colOff>
      <xdr:row>91</xdr:row>
      <xdr:rowOff>141689</xdr:rowOff>
    </xdr:to>
    <xdr:cxnSp macro="">
      <xdr:nvCxnSpPr>
        <xdr:cNvPr id="457" name="直線コネクタ 456"/>
        <xdr:cNvCxnSpPr/>
      </xdr:nvCxnSpPr>
      <xdr:spPr>
        <a:xfrm>
          <a:off x="10388600" y="1574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17639</xdr:rowOff>
    </xdr:from>
    <xdr:to>
      <xdr:col>55</xdr:col>
      <xdr:colOff>0</xdr:colOff>
      <xdr:row>98</xdr:row>
      <xdr:rowOff>44041</xdr:rowOff>
    </xdr:to>
    <xdr:cxnSp macro="">
      <xdr:nvCxnSpPr>
        <xdr:cNvPr id="458" name="直線コネクタ 457"/>
        <xdr:cNvCxnSpPr/>
      </xdr:nvCxnSpPr>
      <xdr:spPr>
        <a:xfrm>
          <a:off x="9639300" y="16819739"/>
          <a:ext cx="838200" cy="2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11797</xdr:rowOff>
    </xdr:from>
    <xdr:ext cx="534377" cy="259045"/>
    <xdr:sp macro="" textlink="">
      <xdr:nvSpPr>
        <xdr:cNvPr id="459" name="土木費平均値テキスト"/>
        <xdr:cNvSpPr txBox="1"/>
      </xdr:nvSpPr>
      <xdr:spPr>
        <a:xfrm>
          <a:off x="10528300" y="16642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160370</xdr:rowOff>
    </xdr:from>
    <xdr:to>
      <xdr:col>55</xdr:col>
      <xdr:colOff>50800</xdr:colOff>
      <xdr:row>98</xdr:row>
      <xdr:rowOff>90520</xdr:rowOff>
    </xdr:to>
    <xdr:sp macro="" textlink="">
      <xdr:nvSpPr>
        <xdr:cNvPr id="460" name="フローチャート: 判断 459"/>
        <xdr:cNvSpPr/>
      </xdr:nvSpPr>
      <xdr:spPr>
        <a:xfrm>
          <a:off x="10426700" y="167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17639</xdr:rowOff>
    </xdr:from>
    <xdr:to>
      <xdr:col>50</xdr:col>
      <xdr:colOff>114300</xdr:colOff>
      <xdr:row>98</xdr:row>
      <xdr:rowOff>68399</xdr:rowOff>
    </xdr:to>
    <xdr:cxnSp macro="">
      <xdr:nvCxnSpPr>
        <xdr:cNvPr id="461" name="直線コネクタ 460"/>
        <xdr:cNvCxnSpPr/>
      </xdr:nvCxnSpPr>
      <xdr:spPr>
        <a:xfrm flipV="1">
          <a:off x="8750300" y="16819739"/>
          <a:ext cx="889000" cy="5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160806</xdr:rowOff>
    </xdr:from>
    <xdr:to>
      <xdr:col>50</xdr:col>
      <xdr:colOff>165100</xdr:colOff>
      <xdr:row>98</xdr:row>
      <xdr:rowOff>90956</xdr:rowOff>
    </xdr:to>
    <xdr:sp macro="" textlink="">
      <xdr:nvSpPr>
        <xdr:cNvPr id="462" name="フローチャート: 判断 461"/>
        <xdr:cNvSpPr/>
      </xdr:nvSpPr>
      <xdr:spPr>
        <a:xfrm>
          <a:off x="9588500" y="1679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82083</xdr:rowOff>
    </xdr:from>
    <xdr:ext cx="534377" cy="259045"/>
    <xdr:sp macro="" textlink="">
      <xdr:nvSpPr>
        <xdr:cNvPr id="463" name="テキスト ボックス 462"/>
        <xdr:cNvSpPr txBox="1"/>
      </xdr:nvSpPr>
      <xdr:spPr>
        <a:xfrm>
          <a:off x="9372111" y="1688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68399</xdr:rowOff>
    </xdr:from>
    <xdr:to>
      <xdr:col>45</xdr:col>
      <xdr:colOff>177800</xdr:colOff>
      <xdr:row>98</xdr:row>
      <xdr:rowOff>73782</xdr:rowOff>
    </xdr:to>
    <xdr:cxnSp macro="">
      <xdr:nvCxnSpPr>
        <xdr:cNvPr id="464" name="直線コネクタ 463"/>
        <xdr:cNvCxnSpPr/>
      </xdr:nvCxnSpPr>
      <xdr:spPr>
        <a:xfrm flipV="1">
          <a:off x="7861300" y="16870499"/>
          <a:ext cx="889000" cy="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120607</xdr:rowOff>
    </xdr:from>
    <xdr:to>
      <xdr:col>46</xdr:col>
      <xdr:colOff>38100</xdr:colOff>
      <xdr:row>98</xdr:row>
      <xdr:rowOff>50757</xdr:rowOff>
    </xdr:to>
    <xdr:sp macro="" textlink="">
      <xdr:nvSpPr>
        <xdr:cNvPr id="465" name="フローチャート: 判断 464"/>
        <xdr:cNvSpPr/>
      </xdr:nvSpPr>
      <xdr:spPr>
        <a:xfrm>
          <a:off x="86995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67284</xdr:rowOff>
    </xdr:from>
    <xdr:ext cx="534377" cy="259045"/>
    <xdr:sp macro="" textlink="">
      <xdr:nvSpPr>
        <xdr:cNvPr id="466" name="テキスト ボックス 465"/>
        <xdr:cNvSpPr txBox="1"/>
      </xdr:nvSpPr>
      <xdr:spPr>
        <a:xfrm>
          <a:off x="8483111" y="1652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66168</xdr:rowOff>
    </xdr:from>
    <xdr:to>
      <xdr:col>41</xdr:col>
      <xdr:colOff>50800</xdr:colOff>
      <xdr:row>98</xdr:row>
      <xdr:rowOff>73782</xdr:rowOff>
    </xdr:to>
    <xdr:cxnSp macro="">
      <xdr:nvCxnSpPr>
        <xdr:cNvPr id="467" name="直線コネクタ 466"/>
        <xdr:cNvCxnSpPr/>
      </xdr:nvCxnSpPr>
      <xdr:spPr>
        <a:xfrm>
          <a:off x="6972300" y="16868268"/>
          <a:ext cx="889000" cy="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168483</xdr:rowOff>
    </xdr:from>
    <xdr:to>
      <xdr:col>41</xdr:col>
      <xdr:colOff>101600</xdr:colOff>
      <xdr:row>98</xdr:row>
      <xdr:rowOff>98633</xdr:rowOff>
    </xdr:to>
    <xdr:sp macro="" textlink="">
      <xdr:nvSpPr>
        <xdr:cNvPr id="468" name="フローチャート: 判断 467"/>
        <xdr:cNvSpPr/>
      </xdr:nvSpPr>
      <xdr:spPr>
        <a:xfrm>
          <a:off x="7810500" y="167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115160</xdr:rowOff>
    </xdr:from>
    <xdr:ext cx="534377" cy="259045"/>
    <xdr:sp macro="" textlink="">
      <xdr:nvSpPr>
        <xdr:cNvPr id="469" name="テキスト ボックス 468"/>
        <xdr:cNvSpPr txBox="1"/>
      </xdr:nvSpPr>
      <xdr:spPr>
        <a:xfrm>
          <a:off x="7594111" y="165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167120</xdr:rowOff>
    </xdr:from>
    <xdr:to>
      <xdr:col>36</xdr:col>
      <xdr:colOff>165100</xdr:colOff>
      <xdr:row>98</xdr:row>
      <xdr:rowOff>97270</xdr:rowOff>
    </xdr:to>
    <xdr:sp macro="" textlink="">
      <xdr:nvSpPr>
        <xdr:cNvPr id="470" name="フローチャート: 判断 469"/>
        <xdr:cNvSpPr/>
      </xdr:nvSpPr>
      <xdr:spPr>
        <a:xfrm>
          <a:off x="6921500" y="1679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113797</xdr:rowOff>
    </xdr:from>
    <xdr:ext cx="534377" cy="259045"/>
    <xdr:sp macro="" textlink="">
      <xdr:nvSpPr>
        <xdr:cNvPr id="471" name="テキスト ボックス 470"/>
        <xdr:cNvSpPr txBox="1"/>
      </xdr:nvSpPr>
      <xdr:spPr>
        <a:xfrm>
          <a:off x="6705111" y="1657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164691</xdr:rowOff>
    </xdr:from>
    <xdr:to>
      <xdr:col>55</xdr:col>
      <xdr:colOff>50800</xdr:colOff>
      <xdr:row>98</xdr:row>
      <xdr:rowOff>94841</xdr:rowOff>
    </xdr:to>
    <xdr:sp macro="" textlink="">
      <xdr:nvSpPr>
        <xdr:cNvPr id="477" name="楕円 476"/>
        <xdr:cNvSpPr/>
      </xdr:nvSpPr>
      <xdr:spPr>
        <a:xfrm>
          <a:off x="10426700" y="1679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138797</xdr:rowOff>
    </xdr:from>
    <xdr:ext cx="534377" cy="259045"/>
    <xdr:sp macro="" textlink="">
      <xdr:nvSpPr>
        <xdr:cNvPr id="478" name="土木費該当値テキスト"/>
        <xdr:cNvSpPr txBox="1"/>
      </xdr:nvSpPr>
      <xdr:spPr>
        <a:xfrm>
          <a:off x="10528300" y="167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41,846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138289</xdr:rowOff>
    </xdr:from>
    <xdr:to>
      <xdr:col>50</xdr:col>
      <xdr:colOff>165100</xdr:colOff>
      <xdr:row>98</xdr:row>
      <xdr:rowOff>68439</xdr:rowOff>
    </xdr:to>
    <xdr:sp macro="" textlink="">
      <xdr:nvSpPr>
        <xdr:cNvPr id="479" name="楕円 478"/>
        <xdr:cNvSpPr/>
      </xdr:nvSpPr>
      <xdr:spPr>
        <a:xfrm>
          <a:off x="9588500" y="1676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84966</xdr:rowOff>
    </xdr:from>
    <xdr:ext cx="534377" cy="259045"/>
    <xdr:sp macro="" textlink="">
      <xdr:nvSpPr>
        <xdr:cNvPr id="480" name="テキスト ボックス 479"/>
        <xdr:cNvSpPr txBox="1"/>
      </xdr:nvSpPr>
      <xdr:spPr>
        <a:xfrm>
          <a:off x="9372111" y="1654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53,395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17599</xdr:rowOff>
    </xdr:from>
    <xdr:to>
      <xdr:col>46</xdr:col>
      <xdr:colOff>38100</xdr:colOff>
      <xdr:row>98</xdr:row>
      <xdr:rowOff>119199</xdr:rowOff>
    </xdr:to>
    <xdr:sp macro="" textlink="">
      <xdr:nvSpPr>
        <xdr:cNvPr id="481" name="楕円 480"/>
        <xdr:cNvSpPr/>
      </xdr:nvSpPr>
      <xdr:spPr>
        <a:xfrm>
          <a:off x="8699500" y="1681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110326</xdr:rowOff>
    </xdr:from>
    <xdr:ext cx="534377" cy="259045"/>
    <xdr:sp macro="" textlink="">
      <xdr:nvSpPr>
        <xdr:cNvPr id="482" name="テキスト ボックス 481"/>
        <xdr:cNvSpPr txBox="1"/>
      </xdr:nvSpPr>
      <xdr:spPr>
        <a:xfrm>
          <a:off x="8483111" y="169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22982</xdr:rowOff>
    </xdr:from>
    <xdr:to>
      <xdr:col>41</xdr:col>
      <xdr:colOff>101600</xdr:colOff>
      <xdr:row>98</xdr:row>
      <xdr:rowOff>124582</xdr:rowOff>
    </xdr:to>
    <xdr:sp macro="" textlink="">
      <xdr:nvSpPr>
        <xdr:cNvPr id="483" name="楕円 482"/>
        <xdr:cNvSpPr/>
      </xdr:nvSpPr>
      <xdr:spPr>
        <a:xfrm>
          <a:off x="7810500" y="1682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115709</xdr:rowOff>
    </xdr:from>
    <xdr:ext cx="534377" cy="259045"/>
    <xdr:sp macro="" textlink="">
      <xdr:nvSpPr>
        <xdr:cNvPr id="484" name="テキスト ボックス 483"/>
        <xdr:cNvSpPr txBox="1"/>
      </xdr:nvSpPr>
      <xdr:spPr>
        <a:xfrm>
          <a:off x="7594111" y="1691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28,836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15368</xdr:rowOff>
    </xdr:from>
    <xdr:to>
      <xdr:col>36</xdr:col>
      <xdr:colOff>165100</xdr:colOff>
      <xdr:row>98</xdr:row>
      <xdr:rowOff>116968</xdr:rowOff>
    </xdr:to>
    <xdr:sp macro="" textlink="">
      <xdr:nvSpPr>
        <xdr:cNvPr id="485" name="楕円 484"/>
        <xdr:cNvSpPr/>
      </xdr:nvSpPr>
      <xdr:spPr>
        <a:xfrm>
          <a:off x="6921500" y="1681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108095</xdr:rowOff>
    </xdr:from>
    <xdr:ext cx="534377" cy="259045"/>
    <xdr:sp macro="" textlink="">
      <xdr:nvSpPr>
        <xdr:cNvPr id="486" name="テキスト ボックス 485"/>
        <xdr:cNvSpPr txBox="1"/>
      </xdr:nvSpPr>
      <xdr:spPr>
        <a:xfrm>
          <a:off x="6705111" y="1691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9" name="テキスト ボックス 49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1702</xdr:rowOff>
    </xdr:from>
    <xdr:to>
      <xdr:col>85</xdr:col>
      <xdr:colOff>126364</xdr:colOff>
      <xdr:row>39</xdr:row>
      <xdr:rowOff>36220</xdr:rowOff>
    </xdr:to>
    <xdr:cxnSp macro="">
      <xdr:nvCxnSpPr>
        <xdr:cNvPr id="511" name="直線コネクタ 510"/>
        <xdr:cNvCxnSpPr/>
      </xdr:nvCxnSpPr>
      <xdr:spPr>
        <a:xfrm flipV="1">
          <a:off x="16317595" y="5316652"/>
          <a:ext cx="1269" cy="1406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40047</xdr:rowOff>
    </xdr:from>
    <xdr:ext cx="534377" cy="259045"/>
    <xdr:sp macro="" textlink="">
      <xdr:nvSpPr>
        <xdr:cNvPr id="512" name="消防費最小値テキスト"/>
        <xdr:cNvSpPr txBox="1"/>
      </xdr:nvSpPr>
      <xdr:spPr>
        <a:xfrm>
          <a:off x="16370300" y="672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36220</xdr:rowOff>
    </xdr:from>
    <xdr:to>
      <xdr:col>86</xdr:col>
      <xdr:colOff>25400</xdr:colOff>
      <xdr:row>39</xdr:row>
      <xdr:rowOff>36220</xdr:rowOff>
    </xdr:to>
    <xdr:cxnSp macro="">
      <xdr:nvCxnSpPr>
        <xdr:cNvPr id="513" name="直線コネクタ 512"/>
        <xdr:cNvCxnSpPr/>
      </xdr:nvCxnSpPr>
      <xdr:spPr>
        <a:xfrm>
          <a:off x="16230600" y="672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119829</xdr:rowOff>
    </xdr:from>
    <xdr:ext cx="534377" cy="259045"/>
    <xdr:sp macro="" textlink="">
      <xdr:nvSpPr>
        <xdr:cNvPr id="514" name="消防費最大値テキスト"/>
        <xdr:cNvSpPr txBox="1"/>
      </xdr:nvSpPr>
      <xdr:spPr>
        <a:xfrm>
          <a:off x="16370300" y="509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28,561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31</xdr:row>
      <xdr:rowOff>1702</xdr:rowOff>
    </xdr:from>
    <xdr:to>
      <xdr:col>86</xdr:col>
      <xdr:colOff>25400</xdr:colOff>
      <xdr:row>31</xdr:row>
      <xdr:rowOff>1702</xdr:rowOff>
    </xdr:to>
    <xdr:cxnSp macro="">
      <xdr:nvCxnSpPr>
        <xdr:cNvPr id="515" name="直線コネクタ 514"/>
        <xdr:cNvCxnSpPr/>
      </xdr:nvCxnSpPr>
      <xdr:spPr>
        <a:xfrm>
          <a:off x="16230600" y="531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147091</xdr:rowOff>
    </xdr:from>
    <xdr:to>
      <xdr:col>85</xdr:col>
      <xdr:colOff>127000</xdr:colOff>
      <xdr:row>39</xdr:row>
      <xdr:rowOff>26</xdr:rowOff>
    </xdr:to>
    <xdr:cxnSp macro="">
      <xdr:nvCxnSpPr>
        <xdr:cNvPr id="516" name="直線コネクタ 515"/>
        <xdr:cNvCxnSpPr/>
      </xdr:nvCxnSpPr>
      <xdr:spPr>
        <a:xfrm flipV="1">
          <a:off x="15481300" y="6662191"/>
          <a:ext cx="838200" cy="2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19194</xdr:rowOff>
    </xdr:from>
    <xdr:ext cx="534377" cy="259045"/>
    <xdr:sp macro="" textlink="">
      <xdr:nvSpPr>
        <xdr:cNvPr id="517" name="消防費平均値テキスト"/>
        <xdr:cNvSpPr txBox="1"/>
      </xdr:nvSpPr>
      <xdr:spPr>
        <a:xfrm>
          <a:off x="16370300" y="6191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167767</xdr:rowOff>
    </xdr:from>
    <xdr:to>
      <xdr:col>85</xdr:col>
      <xdr:colOff>177800</xdr:colOff>
      <xdr:row>37</xdr:row>
      <xdr:rowOff>97917</xdr:rowOff>
    </xdr:to>
    <xdr:sp macro="" textlink="">
      <xdr:nvSpPr>
        <xdr:cNvPr id="518" name="フローチャート: 判断 517"/>
        <xdr:cNvSpPr/>
      </xdr:nvSpPr>
      <xdr:spPr>
        <a:xfrm>
          <a:off x="16268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119431</xdr:rowOff>
    </xdr:from>
    <xdr:to>
      <xdr:col>81</xdr:col>
      <xdr:colOff>50800</xdr:colOff>
      <xdr:row>39</xdr:row>
      <xdr:rowOff>26</xdr:rowOff>
    </xdr:to>
    <xdr:cxnSp macro="">
      <xdr:nvCxnSpPr>
        <xdr:cNvPr id="519" name="直線コネクタ 518"/>
        <xdr:cNvCxnSpPr/>
      </xdr:nvCxnSpPr>
      <xdr:spPr>
        <a:xfrm>
          <a:off x="14592300" y="6634531"/>
          <a:ext cx="889000" cy="5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39294</xdr:rowOff>
    </xdr:from>
    <xdr:to>
      <xdr:col>81</xdr:col>
      <xdr:colOff>101600</xdr:colOff>
      <xdr:row>37</xdr:row>
      <xdr:rowOff>140894</xdr:rowOff>
    </xdr:to>
    <xdr:sp macro="" textlink="">
      <xdr:nvSpPr>
        <xdr:cNvPr id="520" name="フローチャート: 判断 519"/>
        <xdr:cNvSpPr/>
      </xdr:nvSpPr>
      <xdr:spPr>
        <a:xfrm>
          <a:off x="15430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157421</xdr:rowOff>
    </xdr:from>
    <xdr:ext cx="534377" cy="259045"/>
    <xdr:sp macro="" textlink="">
      <xdr:nvSpPr>
        <xdr:cNvPr id="521" name="テキスト ボックス 520"/>
        <xdr:cNvSpPr txBox="1"/>
      </xdr:nvSpPr>
      <xdr:spPr>
        <a:xfrm>
          <a:off x="15214111" y="61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119431</xdr:rowOff>
    </xdr:from>
    <xdr:to>
      <xdr:col>76</xdr:col>
      <xdr:colOff>114300</xdr:colOff>
      <xdr:row>39</xdr:row>
      <xdr:rowOff>14122</xdr:rowOff>
    </xdr:to>
    <xdr:cxnSp macro="">
      <xdr:nvCxnSpPr>
        <xdr:cNvPr id="522" name="直線コネクタ 521"/>
        <xdr:cNvCxnSpPr/>
      </xdr:nvCxnSpPr>
      <xdr:spPr>
        <a:xfrm flipV="1">
          <a:off x="13703300" y="6634531"/>
          <a:ext cx="889000" cy="6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153137</xdr:rowOff>
    </xdr:from>
    <xdr:to>
      <xdr:col>76</xdr:col>
      <xdr:colOff>165100</xdr:colOff>
      <xdr:row>37</xdr:row>
      <xdr:rowOff>83287</xdr:rowOff>
    </xdr:to>
    <xdr:sp macro="" textlink="">
      <xdr:nvSpPr>
        <xdr:cNvPr id="523" name="フローチャート: 判断 522"/>
        <xdr:cNvSpPr/>
      </xdr:nvSpPr>
      <xdr:spPr>
        <a:xfrm>
          <a:off x="14541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99814</xdr:rowOff>
    </xdr:from>
    <xdr:ext cx="534377" cy="259045"/>
    <xdr:sp macro="" textlink="">
      <xdr:nvSpPr>
        <xdr:cNvPr id="524" name="テキスト ボックス 523"/>
        <xdr:cNvSpPr txBox="1"/>
      </xdr:nvSpPr>
      <xdr:spPr>
        <a:xfrm>
          <a:off x="14325111" y="61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14122</xdr:rowOff>
    </xdr:from>
    <xdr:to>
      <xdr:col>71</xdr:col>
      <xdr:colOff>177800</xdr:colOff>
      <xdr:row>39</xdr:row>
      <xdr:rowOff>28448</xdr:rowOff>
    </xdr:to>
    <xdr:cxnSp macro="">
      <xdr:nvCxnSpPr>
        <xdr:cNvPr id="525" name="直線コネクタ 524"/>
        <xdr:cNvCxnSpPr/>
      </xdr:nvCxnSpPr>
      <xdr:spPr>
        <a:xfrm flipV="1">
          <a:off x="12814300" y="6700672"/>
          <a:ext cx="889000" cy="1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59563</xdr:rowOff>
    </xdr:from>
    <xdr:to>
      <xdr:col>72</xdr:col>
      <xdr:colOff>38100</xdr:colOff>
      <xdr:row>36</xdr:row>
      <xdr:rowOff>161163</xdr:rowOff>
    </xdr:to>
    <xdr:sp macro="" textlink="">
      <xdr:nvSpPr>
        <xdr:cNvPr id="526" name="フローチャート: 判断 525"/>
        <xdr:cNvSpPr/>
      </xdr:nvSpPr>
      <xdr:spPr>
        <a:xfrm>
          <a:off x="13652500" y="62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6240</xdr:rowOff>
    </xdr:from>
    <xdr:ext cx="534377" cy="259045"/>
    <xdr:sp macro="" textlink="">
      <xdr:nvSpPr>
        <xdr:cNvPr id="527" name="テキスト ボックス 526"/>
        <xdr:cNvSpPr txBox="1"/>
      </xdr:nvSpPr>
      <xdr:spPr>
        <a:xfrm>
          <a:off x="13436111" y="60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149327</xdr:rowOff>
    </xdr:from>
    <xdr:to>
      <xdr:col>67</xdr:col>
      <xdr:colOff>101600</xdr:colOff>
      <xdr:row>37</xdr:row>
      <xdr:rowOff>79477</xdr:rowOff>
    </xdr:to>
    <xdr:sp macro="" textlink="">
      <xdr:nvSpPr>
        <xdr:cNvPr id="528" name="フローチャート: 判断 527"/>
        <xdr:cNvSpPr/>
      </xdr:nvSpPr>
      <xdr:spPr>
        <a:xfrm>
          <a:off x="12763500" y="63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96004</xdr:rowOff>
    </xdr:from>
    <xdr:ext cx="534377" cy="259045"/>
    <xdr:sp macro="" textlink="">
      <xdr:nvSpPr>
        <xdr:cNvPr id="529" name="テキスト ボックス 528"/>
        <xdr:cNvSpPr txBox="1"/>
      </xdr:nvSpPr>
      <xdr:spPr>
        <a:xfrm>
          <a:off x="12547111" y="609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96291</xdr:rowOff>
    </xdr:from>
    <xdr:to>
      <xdr:col>85</xdr:col>
      <xdr:colOff>177800</xdr:colOff>
      <xdr:row>39</xdr:row>
      <xdr:rowOff>26441</xdr:rowOff>
    </xdr:to>
    <xdr:sp macro="" textlink="">
      <xdr:nvSpPr>
        <xdr:cNvPr id="535" name="楕円 534"/>
        <xdr:cNvSpPr/>
      </xdr:nvSpPr>
      <xdr:spPr>
        <a:xfrm>
          <a:off x="16268700" y="661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11218</xdr:rowOff>
    </xdr:from>
    <xdr:ext cx="534377" cy="259045"/>
    <xdr:sp macro="" textlink="">
      <xdr:nvSpPr>
        <xdr:cNvPr id="536" name="消防費該当値テキスト"/>
        <xdr:cNvSpPr txBox="1"/>
      </xdr:nvSpPr>
      <xdr:spPr>
        <a:xfrm>
          <a:off x="16370300" y="652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120676</xdr:rowOff>
    </xdr:from>
    <xdr:to>
      <xdr:col>81</xdr:col>
      <xdr:colOff>101600</xdr:colOff>
      <xdr:row>39</xdr:row>
      <xdr:rowOff>50826</xdr:rowOff>
    </xdr:to>
    <xdr:sp macro="" textlink="">
      <xdr:nvSpPr>
        <xdr:cNvPr id="537" name="楕円 536"/>
        <xdr:cNvSpPr/>
      </xdr:nvSpPr>
      <xdr:spPr>
        <a:xfrm>
          <a:off x="15430500" y="66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41953</xdr:rowOff>
    </xdr:from>
    <xdr:ext cx="534377" cy="259045"/>
    <xdr:sp macro="" textlink="">
      <xdr:nvSpPr>
        <xdr:cNvPr id="538" name="テキスト ボックス 537"/>
        <xdr:cNvSpPr txBox="1"/>
      </xdr:nvSpPr>
      <xdr:spPr>
        <a:xfrm>
          <a:off x="15214111" y="672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68631</xdr:rowOff>
    </xdr:from>
    <xdr:to>
      <xdr:col>76</xdr:col>
      <xdr:colOff>165100</xdr:colOff>
      <xdr:row>38</xdr:row>
      <xdr:rowOff>170231</xdr:rowOff>
    </xdr:to>
    <xdr:sp macro="" textlink="">
      <xdr:nvSpPr>
        <xdr:cNvPr id="539" name="楕円 538"/>
        <xdr:cNvSpPr/>
      </xdr:nvSpPr>
      <xdr:spPr>
        <a:xfrm>
          <a:off x="14541500" y="658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161358</xdr:rowOff>
    </xdr:from>
    <xdr:ext cx="534377" cy="259045"/>
    <xdr:sp macro="" textlink="">
      <xdr:nvSpPr>
        <xdr:cNvPr id="540" name="テキスト ボックス 539"/>
        <xdr:cNvSpPr txBox="1"/>
      </xdr:nvSpPr>
      <xdr:spPr>
        <a:xfrm>
          <a:off x="14325111" y="66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134772</xdr:rowOff>
    </xdr:from>
    <xdr:to>
      <xdr:col>72</xdr:col>
      <xdr:colOff>38100</xdr:colOff>
      <xdr:row>39</xdr:row>
      <xdr:rowOff>64922</xdr:rowOff>
    </xdr:to>
    <xdr:sp macro="" textlink="">
      <xdr:nvSpPr>
        <xdr:cNvPr id="541" name="楕円 540"/>
        <xdr:cNvSpPr/>
      </xdr:nvSpPr>
      <xdr:spPr>
        <a:xfrm>
          <a:off x="13652500" y="664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56049</xdr:rowOff>
    </xdr:from>
    <xdr:ext cx="534377" cy="259045"/>
    <xdr:sp macro="" textlink="">
      <xdr:nvSpPr>
        <xdr:cNvPr id="542" name="テキスト ボックス 541"/>
        <xdr:cNvSpPr txBox="1"/>
      </xdr:nvSpPr>
      <xdr:spPr>
        <a:xfrm>
          <a:off x="13436111" y="674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149098</xdr:rowOff>
    </xdr:from>
    <xdr:to>
      <xdr:col>67</xdr:col>
      <xdr:colOff>101600</xdr:colOff>
      <xdr:row>39</xdr:row>
      <xdr:rowOff>79248</xdr:rowOff>
    </xdr:to>
    <xdr:sp macro="" textlink="">
      <xdr:nvSpPr>
        <xdr:cNvPr id="543" name="楕円 542"/>
        <xdr:cNvSpPr/>
      </xdr:nvSpPr>
      <xdr:spPr>
        <a:xfrm>
          <a:off x="12763500" y="666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70375</xdr:rowOff>
    </xdr:from>
    <xdr:ext cx="534377" cy="259045"/>
    <xdr:sp macro="" textlink="">
      <xdr:nvSpPr>
        <xdr:cNvPr id="544" name="テキスト ボックス 543"/>
        <xdr:cNvSpPr txBox="1"/>
      </xdr:nvSpPr>
      <xdr:spPr>
        <a:xfrm>
          <a:off x="12547111" y="675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5" name="テキスト ボックス 55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5" name="テキスト ボックス 564"/>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67" name="テキスト ボックス 566"/>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9" name="テキスト ボックス 56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54008</xdr:rowOff>
    </xdr:from>
    <xdr:to>
      <xdr:col>85</xdr:col>
      <xdr:colOff>126364</xdr:colOff>
      <xdr:row>59</xdr:row>
      <xdr:rowOff>119322</xdr:rowOff>
    </xdr:to>
    <xdr:cxnSp macro="">
      <xdr:nvCxnSpPr>
        <xdr:cNvPr id="571" name="直線コネクタ 570"/>
        <xdr:cNvCxnSpPr/>
      </xdr:nvCxnSpPr>
      <xdr:spPr>
        <a:xfrm flipV="1">
          <a:off x="16317595" y="8626508"/>
          <a:ext cx="1269" cy="160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123149</xdr:rowOff>
    </xdr:from>
    <xdr:ext cx="534377" cy="259045"/>
    <xdr:sp macro="" textlink="">
      <xdr:nvSpPr>
        <xdr:cNvPr id="572" name="教育費最小値テキスト"/>
        <xdr:cNvSpPr txBox="1"/>
      </xdr:nvSpPr>
      <xdr:spPr>
        <a:xfrm>
          <a:off x="16370300" y="1023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119322</xdr:rowOff>
    </xdr:from>
    <xdr:to>
      <xdr:col>86</xdr:col>
      <xdr:colOff>25400</xdr:colOff>
      <xdr:row>59</xdr:row>
      <xdr:rowOff>119322</xdr:rowOff>
    </xdr:to>
    <xdr:cxnSp macro="">
      <xdr:nvCxnSpPr>
        <xdr:cNvPr id="573" name="直線コネクタ 572"/>
        <xdr:cNvCxnSpPr/>
      </xdr:nvCxnSpPr>
      <xdr:spPr>
        <a:xfrm>
          <a:off x="16230600" y="102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685</xdr:rowOff>
    </xdr:from>
    <xdr:ext cx="534377" cy="259045"/>
    <xdr:sp macro="" textlink="">
      <xdr:nvSpPr>
        <xdr:cNvPr id="574" name="教育費最大値テキスト"/>
        <xdr:cNvSpPr txBox="1"/>
      </xdr:nvSpPr>
      <xdr:spPr>
        <a:xfrm>
          <a:off x="16370300" y="840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78,624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54008</xdr:rowOff>
    </xdr:from>
    <xdr:to>
      <xdr:col>86</xdr:col>
      <xdr:colOff>25400</xdr:colOff>
      <xdr:row>50</xdr:row>
      <xdr:rowOff>54008</xdr:rowOff>
    </xdr:to>
    <xdr:cxnSp macro="">
      <xdr:nvCxnSpPr>
        <xdr:cNvPr id="575" name="直線コネクタ 574"/>
        <xdr:cNvCxnSpPr/>
      </xdr:nvCxnSpPr>
      <xdr:spPr>
        <a:xfrm>
          <a:off x="16230600" y="862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120465</xdr:rowOff>
    </xdr:from>
    <xdr:to>
      <xdr:col>85</xdr:col>
      <xdr:colOff>127000</xdr:colOff>
      <xdr:row>59</xdr:row>
      <xdr:rowOff>9430</xdr:rowOff>
    </xdr:to>
    <xdr:cxnSp macro="">
      <xdr:nvCxnSpPr>
        <xdr:cNvPr id="576" name="直線コネクタ 575"/>
        <xdr:cNvCxnSpPr/>
      </xdr:nvCxnSpPr>
      <xdr:spPr>
        <a:xfrm>
          <a:off x="15481300" y="9550215"/>
          <a:ext cx="838200" cy="57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96069</xdr:rowOff>
    </xdr:from>
    <xdr:ext cx="534377" cy="259045"/>
    <xdr:sp macro="" textlink="">
      <xdr:nvSpPr>
        <xdr:cNvPr id="577" name="教育費平均値テキスト"/>
        <xdr:cNvSpPr txBox="1"/>
      </xdr:nvSpPr>
      <xdr:spPr>
        <a:xfrm>
          <a:off x="16370300" y="9525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73192</xdr:rowOff>
    </xdr:from>
    <xdr:to>
      <xdr:col>85</xdr:col>
      <xdr:colOff>177800</xdr:colOff>
      <xdr:row>57</xdr:row>
      <xdr:rowOff>3342</xdr:rowOff>
    </xdr:to>
    <xdr:sp macro="" textlink="">
      <xdr:nvSpPr>
        <xdr:cNvPr id="578" name="フローチャート: 判断 577"/>
        <xdr:cNvSpPr/>
      </xdr:nvSpPr>
      <xdr:spPr>
        <a:xfrm>
          <a:off x="16268700" y="967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120465</xdr:rowOff>
    </xdr:from>
    <xdr:to>
      <xdr:col>81</xdr:col>
      <xdr:colOff>50800</xdr:colOff>
      <xdr:row>59</xdr:row>
      <xdr:rowOff>50219</xdr:rowOff>
    </xdr:to>
    <xdr:cxnSp macro="">
      <xdr:nvCxnSpPr>
        <xdr:cNvPr id="579" name="直線コネクタ 578"/>
        <xdr:cNvCxnSpPr/>
      </xdr:nvCxnSpPr>
      <xdr:spPr>
        <a:xfrm flipV="1">
          <a:off x="14592300" y="9550215"/>
          <a:ext cx="889000" cy="61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70448</xdr:rowOff>
    </xdr:from>
    <xdr:to>
      <xdr:col>81</xdr:col>
      <xdr:colOff>101600</xdr:colOff>
      <xdr:row>57</xdr:row>
      <xdr:rowOff>598</xdr:rowOff>
    </xdr:to>
    <xdr:sp macro="" textlink="">
      <xdr:nvSpPr>
        <xdr:cNvPr id="580" name="フローチャート: 判断 579"/>
        <xdr:cNvSpPr/>
      </xdr:nvSpPr>
      <xdr:spPr>
        <a:xfrm>
          <a:off x="15430500" y="967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163175</xdr:rowOff>
    </xdr:from>
    <xdr:ext cx="534377" cy="259045"/>
    <xdr:sp macro="" textlink="">
      <xdr:nvSpPr>
        <xdr:cNvPr id="581" name="テキスト ボックス 580"/>
        <xdr:cNvSpPr txBox="1"/>
      </xdr:nvSpPr>
      <xdr:spPr>
        <a:xfrm>
          <a:off x="15214111" y="976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139439</xdr:rowOff>
    </xdr:from>
    <xdr:to>
      <xdr:col>76</xdr:col>
      <xdr:colOff>114300</xdr:colOff>
      <xdr:row>59</xdr:row>
      <xdr:rowOff>50219</xdr:rowOff>
    </xdr:to>
    <xdr:cxnSp macro="">
      <xdr:nvCxnSpPr>
        <xdr:cNvPr id="582" name="直線コネクタ 581"/>
        <xdr:cNvCxnSpPr/>
      </xdr:nvCxnSpPr>
      <xdr:spPr>
        <a:xfrm>
          <a:off x="13703300" y="10083539"/>
          <a:ext cx="889000" cy="8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144679</xdr:rowOff>
    </xdr:from>
    <xdr:to>
      <xdr:col>76</xdr:col>
      <xdr:colOff>165100</xdr:colOff>
      <xdr:row>57</xdr:row>
      <xdr:rowOff>74829</xdr:rowOff>
    </xdr:to>
    <xdr:sp macro="" textlink="">
      <xdr:nvSpPr>
        <xdr:cNvPr id="583" name="フローチャート: 判断 582"/>
        <xdr:cNvSpPr/>
      </xdr:nvSpPr>
      <xdr:spPr>
        <a:xfrm>
          <a:off x="14541500" y="974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91356</xdr:rowOff>
    </xdr:from>
    <xdr:ext cx="534377" cy="259045"/>
    <xdr:sp macro="" textlink="">
      <xdr:nvSpPr>
        <xdr:cNvPr id="584" name="テキスト ボックス 583"/>
        <xdr:cNvSpPr txBox="1"/>
      </xdr:nvSpPr>
      <xdr:spPr>
        <a:xfrm>
          <a:off x="14325111" y="952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139439</xdr:rowOff>
    </xdr:from>
    <xdr:to>
      <xdr:col>71</xdr:col>
      <xdr:colOff>177800</xdr:colOff>
      <xdr:row>59</xdr:row>
      <xdr:rowOff>56653</xdr:rowOff>
    </xdr:to>
    <xdr:cxnSp macro="">
      <xdr:nvCxnSpPr>
        <xdr:cNvPr id="585" name="直線コネクタ 584"/>
        <xdr:cNvCxnSpPr/>
      </xdr:nvCxnSpPr>
      <xdr:spPr>
        <a:xfrm flipV="1">
          <a:off x="12814300" y="10083539"/>
          <a:ext cx="889000" cy="8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155618</xdr:rowOff>
    </xdr:from>
    <xdr:to>
      <xdr:col>72</xdr:col>
      <xdr:colOff>38100</xdr:colOff>
      <xdr:row>57</xdr:row>
      <xdr:rowOff>85768</xdr:rowOff>
    </xdr:to>
    <xdr:sp macro="" textlink="">
      <xdr:nvSpPr>
        <xdr:cNvPr id="586" name="フローチャート: 判断 585"/>
        <xdr:cNvSpPr/>
      </xdr:nvSpPr>
      <xdr:spPr>
        <a:xfrm>
          <a:off x="13652500" y="975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102295</xdr:rowOff>
    </xdr:from>
    <xdr:ext cx="534377" cy="259045"/>
    <xdr:sp macro="" textlink="">
      <xdr:nvSpPr>
        <xdr:cNvPr id="587" name="テキスト ボックス 586"/>
        <xdr:cNvSpPr txBox="1"/>
      </xdr:nvSpPr>
      <xdr:spPr>
        <a:xfrm>
          <a:off x="13436111" y="953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58986</xdr:rowOff>
    </xdr:from>
    <xdr:to>
      <xdr:col>67</xdr:col>
      <xdr:colOff>101600</xdr:colOff>
      <xdr:row>56</xdr:row>
      <xdr:rowOff>160586</xdr:rowOff>
    </xdr:to>
    <xdr:sp macro="" textlink="">
      <xdr:nvSpPr>
        <xdr:cNvPr id="588" name="フローチャート: 判断 587"/>
        <xdr:cNvSpPr/>
      </xdr:nvSpPr>
      <xdr:spPr>
        <a:xfrm>
          <a:off x="12763500" y="96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5663</xdr:rowOff>
    </xdr:from>
    <xdr:ext cx="534377" cy="259045"/>
    <xdr:sp macro="" textlink="">
      <xdr:nvSpPr>
        <xdr:cNvPr id="589" name="テキスト ボックス 588"/>
        <xdr:cNvSpPr txBox="1"/>
      </xdr:nvSpPr>
      <xdr:spPr>
        <a:xfrm>
          <a:off x="12547111" y="943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130080</xdr:rowOff>
    </xdr:from>
    <xdr:to>
      <xdr:col>85</xdr:col>
      <xdr:colOff>177800</xdr:colOff>
      <xdr:row>59</xdr:row>
      <xdr:rowOff>60230</xdr:rowOff>
    </xdr:to>
    <xdr:sp macro="" textlink="">
      <xdr:nvSpPr>
        <xdr:cNvPr id="595" name="楕円 594"/>
        <xdr:cNvSpPr/>
      </xdr:nvSpPr>
      <xdr:spPr>
        <a:xfrm>
          <a:off x="16268700" y="100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45007</xdr:rowOff>
    </xdr:from>
    <xdr:ext cx="534377" cy="259045"/>
    <xdr:sp macro="" textlink="">
      <xdr:nvSpPr>
        <xdr:cNvPr id="596" name="教育費該当値テキスト"/>
        <xdr:cNvSpPr txBox="1"/>
      </xdr:nvSpPr>
      <xdr:spPr>
        <a:xfrm>
          <a:off x="16370300" y="998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32,739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69665</xdr:rowOff>
    </xdr:from>
    <xdr:to>
      <xdr:col>81</xdr:col>
      <xdr:colOff>101600</xdr:colOff>
      <xdr:row>55</xdr:row>
      <xdr:rowOff>171265</xdr:rowOff>
    </xdr:to>
    <xdr:sp macro="" textlink="">
      <xdr:nvSpPr>
        <xdr:cNvPr id="597" name="楕円 596"/>
        <xdr:cNvSpPr/>
      </xdr:nvSpPr>
      <xdr:spPr>
        <a:xfrm>
          <a:off x="15430500" y="949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16342</xdr:rowOff>
    </xdr:from>
    <xdr:ext cx="534377" cy="259045"/>
    <xdr:sp macro="" textlink="">
      <xdr:nvSpPr>
        <xdr:cNvPr id="598" name="テキスト ボックス 597"/>
        <xdr:cNvSpPr txBox="1"/>
      </xdr:nvSpPr>
      <xdr:spPr>
        <a:xfrm>
          <a:off x="15214111" y="927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50,339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170869</xdr:rowOff>
    </xdr:from>
    <xdr:to>
      <xdr:col>76</xdr:col>
      <xdr:colOff>165100</xdr:colOff>
      <xdr:row>59</xdr:row>
      <xdr:rowOff>101019</xdr:rowOff>
    </xdr:to>
    <xdr:sp macro="" textlink="">
      <xdr:nvSpPr>
        <xdr:cNvPr id="599" name="楕円 598"/>
        <xdr:cNvSpPr/>
      </xdr:nvSpPr>
      <xdr:spPr>
        <a:xfrm>
          <a:off x="14541500" y="1011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92146</xdr:rowOff>
    </xdr:from>
    <xdr:ext cx="534377" cy="259045"/>
    <xdr:sp macro="" textlink="">
      <xdr:nvSpPr>
        <xdr:cNvPr id="600" name="テキスト ボックス 599"/>
        <xdr:cNvSpPr txBox="1"/>
      </xdr:nvSpPr>
      <xdr:spPr>
        <a:xfrm>
          <a:off x="14325111" y="1020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88639</xdr:rowOff>
    </xdr:from>
    <xdr:to>
      <xdr:col>72</xdr:col>
      <xdr:colOff>38100</xdr:colOff>
      <xdr:row>59</xdr:row>
      <xdr:rowOff>18789</xdr:rowOff>
    </xdr:to>
    <xdr:sp macro="" textlink="">
      <xdr:nvSpPr>
        <xdr:cNvPr id="601" name="楕円 600"/>
        <xdr:cNvSpPr/>
      </xdr:nvSpPr>
      <xdr:spPr>
        <a:xfrm>
          <a:off x="13652500" y="1003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9916</xdr:rowOff>
    </xdr:from>
    <xdr:ext cx="534377" cy="259045"/>
    <xdr:sp macro="" textlink="">
      <xdr:nvSpPr>
        <xdr:cNvPr id="602" name="テキスト ボックス 601"/>
        <xdr:cNvSpPr txBox="1"/>
      </xdr:nvSpPr>
      <xdr:spPr>
        <a:xfrm>
          <a:off x="13436111" y="1012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5853</xdr:rowOff>
    </xdr:from>
    <xdr:to>
      <xdr:col>67</xdr:col>
      <xdr:colOff>101600</xdr:colOff>
      <xdr:row>59</xdr:row>
      <xdr:rowOff>107453</xdr:rowOff>
    </xdr:to>
    <xdr:sp macro="" textlink="">
      <xdr:nvSpPr>
        <xdr:cNvPr id="603" name="楕円 602"/>
        <xdr:cNvSpPr/>
      </xdr:nvSpPr>
      <xdr:spPr>
        <a:xfrm>
          <a:off x="12763500" y="1012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98580</xdr:rowOff>
    </xdr:from>
    <xdr:ext cx="534377" cy="259045"/>
    <xdr:sp macro="" textlink="">
      <xdr:nvSpPr>
        <xdr:cNvPr id="604" name="テキスト ボックス 603"/>
        <xdr:cNvSpPr txBox="1"/>
      </xdr:nvSpPr>
      <xdr:spPr>
        <a:xfrm>
          <a:off x="12547111" y="1021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95123</xdr:rowOff>
    </xdr:from>
    <xdr:to>
      <xdr:col>85</xdr:col>
      <xdr:colOff>126364</xdr:colOff>
      <xdr:row>79</xdr:row>
      <xdr:rowOff>98879</xdr:rowOff>
    </xdr:to>
    <xdr:cxnSp macro="">
      <xdr:nvCxnSpPr>
        <xdr:cNvPr id="630" name="直線コネクタ 629"/>
        <xdr:cNvCxnSpPr/>
      </xdr:nvCxnSpPr>
      <xdr:spPr>
        <a:xfrm flipV="1">
          <a:off x="16317595" y="12096623"/>
          <a:ext cx="1269" cy="154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132344</xdr:rowOff>
    </xdr:from>
    <xdr:ext cx="249299" cy="259045"/>
    <xdr:sp macro="" textlink="">
      <xdr:nvSpPr>
        <xdr:cNvPr id="631" name="災害復旧費最小値テキスト"/>
        <xdr:cNvSpPr txBox="1"/>
      </xdr:nvSpPr>
      <xdr:spPr>
        <a:xfrm>
          <a:off x="16370300" y="136768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41800</xdr:rowOff>
    </xdr:from>
    <xdr:ext cx="534377" cy="259045"/>
    <xdr:sp macro="" textlink="">
      <xdr:nvSpPr>
        <xdr:cNvPr id="633" name="災害復旧費最大値テキスト"/>
        <xdr:cNvSpPr txBox="1"/>
      </xdr:nvSpPr>
      <xdr:spPr>
        <a:xfrm>
          <a:off x="16370300" y="1187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94,730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70</xdr:row>
      <xdr:rowOff>95123</xdr:rowOff>
    </xdr:from>
    <xdr:to>
      <xdr:col>86</xdr:col>
      <xdr:colOff>25400</xdr:colOff>
      <xdr:row>70</xdr:row>
      <xdr:rowOff>95123</xdr:rowOff>
    </xdr:to>
    <xdr:cxnSp macro="">
      <xdr:nvCxnSpPr>
        <xdr:cNvPr id="634" name="直線コネクタ 633"/>
        <xdr:cNvCxnSpPr/>
      </xdr:nvCxnSpPr>
      <xdr:spPr>
        <a:xfrm>
          <a:off x="16230600" y="1209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85227</xdr:rowOff>
    </xdr:from>
    <xdr:to>
      <xdr:col>85</xdr:col>
      <xdr:colOff>127000</xdr:colOff>
      <xdr:row>79</xdr:row>
      <xdr:rowOff>98879</xdr:rowOff>
    </xdr:to>
    <xdr:cxnSp macro="">
      <xdr:nvCxnSpPr>
        <xdr:cNvPr id="635" name="直線コネクタ 634"/>
        <xdr:cNvCxnSpPr/>
      </xdr:nvCxnSpPr>
      <xdr:spPr>
        <a:xfrm flipV="1">
          <a:off x="15481300" y="13629777"/>
          <a:ext cx="838200" cy="1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49793</xdr:rowOff>
    </xdr:from>
    <xdr:ext cx="469744" cy="259045"/>
    <xdr:sp macro="" textlink="">
      <xdr:nvSpPr>
        <xdr:cNvPr id="636" name="災害復旧費平均値テキスト"/>
        <xdr:cNvSpPr txBox="1"/>
      </xdr:nvSpPr>
      <xdr:spPr>
        <a:xfrm>
          <a:off x="16370300" y="13422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26916</xdr:rowOff>
    </xdr:from>
    <xdr:to>
      <xdr:col>85</xdr:col>
      <xdr:colOff>177800</xdr:colOff>
      <xdr:row>79</xdr:row>
      <xdr:rowOff>128516</xdr:rowOff>
    </xdr:to>
    <xdr:sp macro="" textlink="">
      <xdr:nvSpPr>
        <xdr:cNvPr id="637" name="フローチャート: 判断 636"/>
        <xdr:cNvSpPr/>
      </xdr:nvSpPr>
      <xdr:spPr>
        <a:xfrm>
          <a:off x="16268700" y="1357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8" name="直線コネクタ 637"/>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39914</xdr:rowOff>
    </xdr:from>
    <xdr:to>
      <xdr:col>81</xdr:col>
      <xdr:colOff>101600</xdr:colOff>
      <xdr:row>79</xdr:row>
      <xdr:rowOff>141514</xdr:rowOff>
    </xdr:to>
    <xdr:sp macro="" textlink="">
      <xdr:nvSpPr>
        <xdr:cNvPr id="639" name="フローチャート: 判断 638"/>
        <xdr:cNvSpPr/>
      </xdr:nvSpPr>
      <xdr:spPr>
        <a:xfrm>
          <a:off x="15430500" y="1358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158041</xdr:rowOff>
    </xdr:from>
    <xdr:ext cx="378565" cy="259045"/>
    <xdr:sp macro="" textlink="">
      <xdr:nvSpPr>
        <xdr:cNvPr id="640" name="テキスト ボックス 639"/>
        <xdr:cNvSpPr txBox="1"/>
      </xdr:nvSpPr>
      <xdr:spPr>
        <a:xfrm>
          <a:off x="15292017" y="13359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1" name="直線コネクタ 640"/>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145021</xdr:rowOff>
    </xdr:from>
    <xdr:to>
      <xdr:col>76</xdr:col>
      <xdr:colOff>165100</xdr:colOff>
      <xdr:row>79</xdr:row>
      <xdr:rowOff>75171</xdr:rowOff>
    </xdr:to>
    <xdr:sp macro="" textlink="">
      <xdr:nvSpPr>
        <xdr:cNvPr id="642" name="フローチャート: 判断 641"/>
        <xdr:cNvSpPr/>
      </xdr:nvSpPr>
      <xdr:spPr>
        <a:xfrm>
          <a:off x="14541500" y="135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91698</xdr:rowOff>
    </xdr:from>
    <xdr:ext cx="469744" cy="259045"/>
    <xdr:sp macro="" textlink="">
      <xdr:nvSpPr>
        <xdr:cNvPr id="643" name="テキスト ボックス 642"/>
        <xdr:cNvSpPr txBox="1"/>
      </xdr:nvSpPr>
      <xdr:spPr>
        <a:xfrm>
          <a:off x="14357428" y="1329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39881</xdr:rowOff>
    </xdr:from>
    <xdr:to>
      <xdr:col>72</xdr:col>
      <xdr:colOff>38100</xdr:colOff>
      <xdr:row>79</xdr:row>
      <xdr:rowOff>141481</xdr:rowOff>
    </xdr:to>
    <xdr:sp macro="" textlink="">
      <xdr:nvSpPr>
        <xdr:cNvPr id="645" name="フローチャート: 判断 644"/>
        <xdr:cNvSpPr/>
      </xdr:nvSpPr>
      <xdr:spPr>
        <a:xfrm>
          <a:off x="13652500" y="1358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158008</xdr:rowOff>
    </xdr:from>
    <xdr:ext cx="378565" cy="259045"/>
    <xdr:sp macro="" textlink="">
      <xdr:nvSpPr>
        <xdr:cNvPr id="646" name="テキスト ボックス 645"/>
        <xdr:cNvSpPr txBox="1"/>
      </xdr:nvSpPr>
      <xdr:spPr>
        <a:xfrm>
          <a:off x="13514017" y="13359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36861</xdr:rowOff>
    </xdr:from>
    <xdr:to>
      <xdr:col>67</xdr:col>
      <xdr:colOff>101600</xdr:colOff>
      <xdr:row>79</xdr:row>
      <xdr:rowOff>138461</xdr:rowOff>
    </xdr:to>
    <xdr:sp macro="" textlink="">
      <xdr:nvSpPr>
        <xdr:cNvPr id="647" name="フローチャート: 判断 646"/>
        <xdr:cNvSpPr/>
      </xdr:nvSpPr>
      <xdr:spPr>
        <a:xfrm>
          <a:off x="12763500" y="135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154988</xdr:rowOff>
    </xdr:from>
    <xdr:ext cx="378565" cy="259045"/>
    <xdr:sp macro="" textlink="">
      <xdr:nvSpPr>
        <xdr:cNvPr id="648" name="テキスト ボックス 647"/>
        <xdr:cNvSpPr txBox="1"/>
      </xdr:nvSpPr>
      <xdr:spPr>
        <a:xfrm>
          <a:off x="12625017" y="13356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34427</xdr:rowOff>
    </xdr:from>
    <xdr:to>
      <xdr:col>85</xdr:col>
      <xdr:colOff>177800</xdr:colOff>
      <xdr:row>79</xdr:row>
      <xdr:rowOff>136027</xdr:rowOff>
    </xdr:to>
    <xdr:sp macro="" textlink="">
      <xdr:nvSpPr>
        <xdr:cNvPr id="654" name="楕円 653"/>
        <xdr:cNvSpPr/>
      </xdr:nvSpPr>
      <xdr:spPr>
        <a:xfrm>
          <a:off x="16268700" y="1357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5343</xdr:rowOff>
    </xdr:from>
    <xdr:ext cx="378565" cy="259045"/>
    <xdr:sp macro="" textlink="">
      <xdr:nvSpPr>
        <xdr:cNvPr id="655" name="災害復旧費該当値テキスト"/>
        <xdr:cNvSpPr txBox="1"/>
      </xdr:nvSpPr>
      <xdr:spPr>
        <a:xfrm>
          <a:off x="16370300" y="13549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9" name="テキスト ボックス 67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1" name="テキスト ボックス 68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3" name="テキスト ボックス 68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8872</xdr:rowOff>
    </xdr:from>
    <xdr:to>
      <xdr:col>85</xdr:col>
      <xdr:colOff>126364</xdr:colOff>
      <xdr:row>97</xdr:row>
      <xdr:rowOff>145597</xdr:rowOff>
    </xdr:to>
    <xdr:cxnSp macro="">
      <xdr:nvCxnSpPr>
        <xdr:cNvPr id="685" name="直線コネクタ 684"/>
        <xdr:cNvCxnSpPr/>
      </xdr:nvCxnSpPr>
      <xdr:spPr>
        <a:xfrm flipV="1">
          <a:off x="16317595" y="15439372"/>
          <a:ext cx="1269" cy="133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149424</xdr:rowOff>
    </xdr:from>
    <xdr:ext cx="469744" cy="259045"/>
    <xdr:sp macro="" textlink="">
      <xdr:nvSpPr>
        <xdr:cNvPr id="686" name="公債費最小値テキスト"/>
        <xdr:cNvSpPr txBox="1"/>
      </xdr:nvSpPr>
      <xdr:spPr>
        <a:xfrm>
          <a:off x="16370300" y="1678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145597</xdr:rowOff>
    </xdr:from>
    <xdr:to>
      <xdr:col>86</xdr:col>
      <xdr:colOff>25400</xdr:colOff>
      <xdr:row>97</xdr:row>
      <xdr:rowOff>145597</xdr:rowOff>
    </xdr:to>
    <xdr:cxnSp macro="">
      <xdr:nvCxnSpPr>
        <xdr:cNvPr id="687" name="直線コネクタ 686"/>
        <xdr:cNvCxnSpPr/>
      </xdr:nvCxnSpPr>
      <xdr:spPr>
        <a:xfrm>
          <a:off x="16230600" y="1677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126999</xdr:rowOff>
    </xdr:from>
    <xdr:ext cx="534377" cy="259045"/>
    <xdr:sp macro="" textlink="">
      <xdr:nvSpPr>
        <xdr:cNvPr id="688" name="公債費最大値テキスト"/>
        <xdr:cNvSpPr txBox="1"/>
      </xdr:nvSpPr>
      <xdr:spPr>
        <a:xfrm>
          <a:off x="16370300" y="152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65,723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8872</xdr:rowOff>
    </xdr:from>
    <xdr:to>
      <xdr:col>86</xdr:col>
      <xdr:colOff>25400</xdr:colOff>
      <xdr:row>90</xdr:row>
      <xdr:rowOff>8872</xdr:rowOff>
    </xdr:to>
    <xdr:cxnSp macro="">
      <xdr:nvCxnSpPr>
        <xdr:cNvPr id="689" name="直線コネクタ 688"/>
        <xdr:cNvCxnSpPr/>
      </xdr:nvCxnSpPr>
      <xdr:spPr>
        <a:xfrm>
          <a:off x="16230600" y="15439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109182</xdr:rowOff>
    </xdr:from>
    <xdr:to>
      <xdr:col>85</xdr:col>
      <xdr:colOff>127000</xdr:colOff>
      <xdr:row>94</xdr:row>
      <xdr:rowOff>168526</xdr:rowOff>
    </xdr:to>
    <xdr:cxnSp macro="">
      <xdr:nvCxnSpPr>
        <xdr:cNvPr id="690" name="直線コネクタ 689"/>
        <xdr:cNvCxnSpPr/>
      </xdr:nvCxnSpPr>
      <xdr:spPr>
        <a:xfrm flipV="1">
          <a:off x="15481300" y="16225482"/>
          <a:ext cx="838200" cy="5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2438</xdr:rowOff>
    </xdr:from>
    <xdr:ext cx="534377" cy="259045"/>
    <xdr:sp macro="" textlink="">
      <xdr:nvSpPr>
        <xdr:cNvPr id="691" name="公債費平均値テキスト"/>
        <xdr:cNvSpPr txBox="1"/>
      </xdr:nvSpPr>
      <xdr:spPr>
        <a:xfrm>
          <a:off x="16370300" y="15947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151011</xdr:rowOff>
    </xdr:from>
    <xdr:to>
      <xdr:col>85</xdr:col>
      <xdr:colOff>177800</xdr:colOff>
      <xdr:row>94</xdr:row>
      <xdr:rowOff>81161</xdr:rowOff>
    </xdr:to>
    <xdr:sp macro="" textlink="">
      <xdr:nvSpPr>
        <xdr:cNvPr id="692" name="フローチャート: 判断 691"/>
        <xdr:cNvSpPr/>
      </xdr:nvSpPr>
      <xdr:spPr>
        <a:xfrm>
          <a:off x="162687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103239</xdr:rowOff>
    </xdr:from>
    <xdr:to>
      <xdr:col>81</xdr:col>
      <xdr:colOff>50800</xdr:colOff>
      <xdr:row>94</xdr:row>
      <xdr:rowOff>168526</xdr:rowOff>
    </xdr:to>
    <xdr:cxnSp macro="">
      <xdr:nvCxnSpPr>
        <xdr:cNvPr id="693" name="直線コネクタ 692"/>
        <xdr:cNvCxnSpPr/>
      </xdr:nvCxnSpPr>
      <xdr:spPr>
        <a:xfrm>
          <a:off x="14592300" y="16219539"/>
          <a:ext cx="889000" cy="6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135398</xdr:rowOff>
    </xdr:from>
    <xdr:to>
      <xdr:col>81</xdr:col>
      <xdr:colOff>101600</xdr:colOff>
      <xdr:row>94</xdr:row>
      <xdr:rowOff>65548</xdr:rowOff>
    </xdr:to>
    <xdr:sp macro="" textlink="">
      <xdr:nvSpPr>
        <xdr:cNvPr id="694" name="フローチャート: 判断 693"/>
        <xdr:cNvSpPr/>
      </xdr:nvSpPr>
      <xdr:spPr>
        <a:xfrm>
          <a:off x="15430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82075</xdr:rowOff>
    </xdr:from>
    <xdr:ext cx="534377" cy="259045"/>
    <xdr:sp macro="" textlink="">
      <xdr:nvSpPr>
        <xdr:cNvPr id="695" name="テキスト ボックス 694"/>
        <xdr:cNvSpPr txBox="1"/>
      </xdr:nvSpPr>
      <xdr:spPr>
        <a:xfrm>
          <a:off x="15214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103239</xdr:rowOff>
    </xdr:from>
    <xdr:to>
      <xdr:col>76</xdr:col>
      <xdr:colOff>114300</xdr:colOff>
      <xdr:row>94</xdr:row>
      <xdr:rowOff>142900</xdr:rowOff>
    </xdr:to>
    <xdr:cxnSp macro="">
      <xdr:nvCxnSpPr>
        <xdr:cNvPr id="696" name="直線コネクタ 695"/>
        <xdr:cNvCxnSpPr/>
      </xdr:nvCxnSpPr>
      <xdr:spPr>
        <a:xfrm flipV="1">
          <a:off x="13703300" y="16219539"/>
          <a:ext cx="889000" cy="3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112423</xdr:rowOff>
    </xdr:from>
    <xdr:to>
      <xdr:col>76</xdr:col>
      <xdr:colOff>165100</xdr:colOff>
      <xdr:row>94</xdr:row>
      <xdr:rowOff>42573</xdr:rowOff>
    </xdr:to>
    <xdr:sp macro="" textlink="">
      <xdr:nvSpPr>
        <xdr:cNvPr id="697" name="フローチャート: 判断 696"/>
        <xdr:cNvSpPr/>
      </xdr:nvSpPr>
      <xdr:spPr>
        <a:xfrm>
          <a:off x="14541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59100</xdr:rowOff>
    </xdr:from>
    <xdr:ext cx="534377" cy="259045"/>
    <xdr:sp macro="" textlink="">
      <xdr:nvSpPr>
        <xdr:cNvPr id="698" name="テキスト ボックス 697"/>
        <xdr:cNvSpPr txBox="1"/>
      </xdr:nvSpPr>
      <xdr:spPr>
        <a:xfrm>
          <a:off x="14325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128201</xdr:rowOff>
    </xdr:from>
    <xdr:to>
      <xdr:col>71</xdr:col>
      <xdr:colOff>177800</xdr:colOff>
      <xdr:row>94</xdr:row>
      <xdr:rowOff>142900</xdr:rowOff>
    </xdr:to>
    <xdr:cxnSp macro="">
      <xdr:nvCxnSpPr>
        <xdr:cNvPr id="699" name="直線コネクタ 698"/>
        <xdr:cNvCxnSpPr/>
      </xdr:nvCxnSpPr>
      <xdr:spPr>
        <a:xfrm>
          <a:off x="12814300" y="16244501"/>
          <a:ext cx="889000" cy="1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123989</xdr:rowOff>
    </xdr:from>
    <xdr:to>
      <xdr:col>72</xdr:col>
      <xdr:colOff>38100</xdr:colOff>
      <xdr:row>94</xdr:row>
      <xdr:rowOff>54139</xdr:rowOff>
    </xdr:to>
    <xdr:sp macro="" textlink="">
      <xdr:nvSpPr>
        <xdr:cNvPr id="700" name="フローチャート: 判断 699"/>
        <xdr:cNvSpPr/>
      </xdr:nvSpPr>
      <xdr:spPr>
        <a:xfrm>
          <a:off x="13652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70666</xdr:rowOff>
    </xdr:from>
    <xdr:ext cx="534377" cy="259045"/>
    <xdr:sp macro="" textlink="">
      <xdr:nvSpPr>
        <xdr:cNvPr id="701" name="テキスト ボックス 700"/>
        <xdr:cNvSpPr txBox="1"/>
      </xdr:nvSpPr>
      <xdr:spPr>
        <a:xfrm>
          <a:off x="13436111" y="158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65012</xdr:rowOff>
    </xdr:from>
    <xdr:to>
      <xdr:col>67</xdr:col>
      <xdr:colOff>101600</xdr:colOff>
      <xdr:row>93</xdr:row>
      <xdr:rowOff>166612</xdr:rowOff>
    </xdr:to>
    <xdr:sp macro="" textlink="">
      <xdr:nvSpPr>
        <xdr:cNvPr id="702" name="フローチャート: 判断 701"/>
        <xdr:cNvSpPr/>
      </xdr:nvSpPr>
      <xdr:spPr>
        <a:xfrm>
          <a:off x="12763500" y="160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11689</xdr:rowOff>
    </xdr:from>
    <xdr:ext cx="534377" cy="259045"/>
    <xdr:sp macro="" textlink="">
      <xdr:nvSpPr>
        <xdr:cNvPr id="703" name="テキスト ボックス 702"/>
        <xdr:cNvSpPr txBox="1"/>
      </xdr:nvSpPr>
      <xdr:spPr>
        <a:xfrm>
          <a:off x="12547111" y="157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58382</xdr:rowOff>
    </xdr:from>
    <xdr:to>
      <xdr:col>85</xdr:col>
      <xdr:colOff>177800</xdr:colOff>
      <xdr:row>94</xdr:row>
      <xdr:rowOff>159982</xdr:rowOff>
    </xdr:to>
    <xdr:sp macro="" textlink="">
      <xdr:nvSpPr>
        <xdr:cNvPr id="709" name="楕円 708"/>
        <xdr:cNvSpPr/>
      </xdr:nvSpPr>
      <xdr:spPr>
        <a:xfrm>
          <a:off x="16268700" y="1617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36809</xdr:rowOff>
    </xdr:from>
    <xdr:ext cx="534377" cy="259045"/>
    <xdr:sp macro="" textlink="">
      <xdr:nvSpPr>
        <xdr:cNvPr id="710" name="公債費該当値テキスト"/>
        <xdr:cNvSpPr txBox="1"/>
      </xdr:nvSpPr>
      <xdr:spPr>
        <a:xfrm>
          <a:off x="16370300" y="1615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31,335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117726</xdr:rowOff>
    </xdr:from>
    <xdr:to>
      <xdr:col>81</xdr:col>
      <xdr:colOff>101600</xdr:colOff>
      <xdr:row>95</xdr:row>
      <xdr:rowOff>47876</xdr:rowOff>
    </xdr:to>
    <xdr:sp macro="" textlink="">
      <xdr:nvSpPr>
        <xdr:cNvPr id="711" name="楕円 710"/>
        <xdr:cNvSpPr/>
      </xdr:nvSpPr>
      <xdr:spPr>
        <a:xfrm>
          <a:off x="15430500" y="1623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39003</xdr:rowOff>
    </xdr:from>
    <xdr:ext cx="534377" cy="259045"/>
    <xdr:sp macro="" textlink="">
      <xdr:nvSpPr>
        <xdr:cNvPr id="712" name="テキスト ボックス 711"/>
        <xdr:cNvSpPr txBox="1"/>
      </xdr:nvSpPr>
      <xdr:spPr>
        <a:xfrm>
          <a:off x="15214111" y="1632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28,739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52439</xdr:rowOff>
    </xdr:from>
    <xdr:to>
      <xdr:col>76</xdr:col>
      <xdr:colOff>165100</xdr:colOff>
      <xdr:row>94</xdr:row>
      <xdr:rowOff>154039</xdr:rowOff>
    </xdr:to>
    <xdr:sp macro="" textlink="">
      <xdr:nvSpPr>
        <xdr:cNvPr id="713" name="楕円 712"/>
        <xdr:cNvSpPr/>
      </xdr:nvSpPr>
      <xdr:spPr>
        <a:xfrm>
          <a:off x="14541500" y="1616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145166</xdr:rowOff>
    </xdr:from>
    <xdr:ext cx="534377" cy="259045"/>
    <xdr:sp macro="" textlink="">
      <xdr:nvSpPr>
        <xdr:cNvPr id="714" name="テキスト ボックス 713"/>
        <xdr:cNvSpPr txBox="1"/>
      </xdr:nvSpPr>
      <xdr:spPr>
        <a:xfrm>
          <a:off x="14325111" y="1626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92100</xdr:rowOff>
    </xdr:from>
    <xdr:to>
      <xdr:col>72</xdr:col>
      <xdr:colOff>38100</xdr:colOff>
      <xdr:row>95</xdr:row>
      <xdr:rowOff>22250</xdr:rowOff>
    </xdr:to>
    <xdr:sp macro="" textlink="">
      <xdr:nvSpPr>
        <xdr:cNvPr id="715" name="楕円 714"/>
        <xdr:cNvSpPr/>
      </xdr:nvSpPr>
      <xdr:spPr>
        <a:xfrm>
          <a:off x="13652500" y="1620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13377</xdr:rowOff>
    </xdr:from>
    <xdr:ext cx="534377" cy="259045"/>
    <xdr:sp macro="" textlink="">
      <xdr:nvSpPr>
        <xdr:cNvPr id="716" name="テキスト ボックス 715"/>
        <xdr:cNvSpPr txBox="1"/>
      </xdr:nvSpPr>
      <xdr:spPr>
        <a:xfrm>
          <a:off x="13436111" y="1630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29,860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77401</xdr:rowOff>
    </xdr:from>
    <xdr:to>
      <xdr:col>67</xdr:col>
      <xdr:colOff>101600</xdr:colOff>
      <xdr:row>95</xdr:row>
      <xdr:rowOff>7551</xdr:rowOff>
    </xdr:to>
    <xdr:sp macro="" textlink="">
      <xdr:nvSpPr>
        <xdr:cNvPr id="717" name="楕円 716"/>
        <xdr:cNvSpPr/>
      </xdr:nvSpPr>
      <xdr:spPr>
        <a:xfrm>
          <a:off x="12763500" y="1619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170128</xdr:rowOff>
    </xdr:from>
    <xdr:ext cx="534377" cy="259045"/>
    <xdr:sp macro="" textlink="">
      <xdr:nvSpPr>
        <xdr:cNvPr id="718" name="テキスト ボックス 717"/>
        <xdr:cNvSpPr txBox="1"/>
      </xdr:nvSpPr>
      <xdr:spPr>
        <a:xfrm>
          <a:off x="12547111" y="162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2" name="テキスト ボックス 73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4" name="テキスト ボックス 73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6" name="テキスト ボックス 73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142443</xdr:rowOff>
    </xdr:from>
    <xdr:to>
      <xdr:col>116</xdr:col>
      <xdr:colOff>62864</xdr:colOff>
      <xdr:row>38</xdr:row>
      <xdr:rowOff>139700</xdr:rowOff>
    </xdr:to>
    <xdr:cxnSp macro="">
      <xdr:nvCxnSpPr>
        <xdr:cNvPr id="740" name="直線コネクタ 739"/>
        <xdr:cNvCxnSpPr/>
      </xdr:nvCxnSpPr>
      <xdr:spPr>
        <a:xfrm flipV="1">
          <a:off x="22159595" y="5457393"/>
          <a:ext cx="1269" cy="1197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150893</xdr:rowOff>
    </xdr:from>
    <xdr:ext cx="249299" cy="259045"/>
    <xdr:sp macro="" textlink="">
      <xdr:nvSpPr>
        <xdr:cNvPr id="741" name="諸支出金最小値テキスト"/>
        <xdr:cNvSpPr txBox="1"/>
      </xdr:nvSpPr>
      <xdr:spPr>
        <a:xfrm>
          <a:off x="22212300" y="66659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89120</xdr:rowOff>
    </xdr:from>
    <xdr:ext cx="469744" cy="259045"/>
    <xdr:sp macro="" textlink="">
      <xdr:nvSpPr>
        <xdr:cNvPr id="743" name="諸支出金最大値テキスト"/>
        <xdr:cNvSpPr txBox="1"/>
      </xdr:nvSpPr>
      <xdr:spPr>
        <a:xfrm>
          <a:off x="22212300" y="523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2,619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31</xdr:row>
      <xdr:rowOff>142443</xdr:rowOff>
    </xdr:from>
    <xdr:to>
      <xdr:col>116</xdr:col>
      <xdr:colOff>152400</xdr:colOff>
      <xdr:row>31</xdr:row>
      <xdr:rowOff>142443</xdr:rowOff>
    </xdr:to>
    <xdr:cxnSp macro="">
      <xdr:nvCxnSpPr>
        <xdr:cNvPr id="744" name="直線コネクタ 743"/>
        <xdr:cNvCxnSpPr/>
      </xdr:nvCxnSpPr>
      <xdr:spPr>
        <a:xfrm>
          <a:off x="22072600" y="545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68343</xdr:rowOff>
    </xdr:from>
    <xdr:ext cx="313932" cy="259045"/>
    <xdr:sp macro="" textlink="">
      <xdr:nvSpPr>
        <xdr:cNvPr id="746" name="諸支出金平均値テキスト"/>
        <xdr:cNvSpPr txBox="1"/>
      </xdr:nvSpPr>
      <xdr:spPr>
        <a:xfrm>
          <a:off x="22212300" y="641199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45466</xdr:rowOff>
    </xdr:from>
    <xdr:to>
      <xdr:col>116</xdr:col>
      <xdr:colOff>114300</xdr:colOff>
      <xdr:row>38</xdr:row>
      <xdr:rowOff>147066</xdr:rowOff>
    </xdr:to>
    <xdr:sp macro="" textlink="">
      <xdr:nvSpPr>
        <xdr:cNvPr id="747" name="フローチャート: 判断 746"/>
        <xdr:cNvSpPr/>
      </xdr:nvSpPr>
      <xdr:spPr>
        <a:xfrm>
          <a:off x="221107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52324</xdr:rowOff>
    </xdr:from>
    <xdr:to>
      <xdr:col>112</xdr:col>
      <xdr:colOff>38100</xdr:colOff>
      <xdr:row>38</xdr:row>
      <xdr:rowOff>153924</xdr:rowOff>
    </xdr:to>
    <xdr:sp macro="" textlink="">
      <xdr:nvSpPr>
        <xdr:cNvPr id="749" name="フローチャート: 判断 748"/>
        <xdr:cNvSpPr/>
      </xdr:nvSpPr>
      <xdr:spPr>
        <a:xfrm>
          <a:off x="21272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170451</xdr:rowOff>
    </xdr:from>
    <xdr:ext cx="313932" cy="259045"/>
    <xdr:sp macro="" textlink="">
      <xdr:nvSpPr>
        <xdr:cNvPr id="750" name="テキスト ボックス 749"/>
        <xdr:cNvSpPr txBox="1"/>
      </xdr:nvSpPr>
      <xdr:spPr>
        <a:xfrm>
          <a:off x="21166333" y="63426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29921</xdr:rowOff>
    </xdr:from>
    <xdr:to>
      <xdr:col>107</xdr:col>
      <xdr:colOff>101600</xdr:colOff>
      <xdr:row>38</xdr:row>
      <xdr:rowOff>131521</xdr:rowOff>
    </xdr:to>
    <xdr:sp macro="" textlink="">
      <xdr:nvSpPr>
        <xdr:cNvPr id="752" name="フローチャート: 判断 751"/>
        <xdr:cNvSpPr/>
      </xdr:nvSpPr>
      <xdr:spPr>
        <a:xfrm>
          <a:off x="20383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148048</xdr:rowOff>
    </xdr:from>
    <xdr:ext cx="378565" cy="259045"/>
    <xdr:sp macro="" textlink="">
      <xdr:nvSpPr>
        <xdr:cNvPr id="753" name="テキスト ボックス 752"/>
        <xdr:cNvSpPr txBox="1"/>
      </xdr:nvSpPr>
      <xdr:spPr>
        <a:xfrm>
          <a:off x="20245017" y="6320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21234</xdr:rowOff>
    </xdr:from>
    <xdr:to>
      <xdr:col>102</xdr:col>
      <xdr:colOff>165100</xdr:colOff>
      <xdr:row>38</xdr:row>
      <xdr:rowOff>122834</xdr:rowOff>
    </xdr:to>
    <xdr:sp macro="" textlink="">
      <xdr:nvSpPr>
        <xdr:cNvPr id="755" name="フローチャート: 判断 754"/>
        <xdr:cNvSpPr/>
      </xdr:nvSpPr>
      <xdr:spPr>
        <a:xfrm>
          <a:off x="19494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139361</xdr:rowOff>
    </xdr:from>
    <xdr:ext cx="378565" cy="259045"/>
    <xdr:sp macro="" textlink="">
      <xdr:nvSpPr>
        <xdr:cNvPr id="756" name="テキスト ボックス 755"/>
        <xdr:cNvSpPr txBox="1"/>
      </xdr:nvSpPr>
      <xdr:spPr>
        <a:xfrm>
          <a:off x="19356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167081</xdr:rowOff>
    </xdr:from>
    <xdr:to>
      <xdr:col>98</xdr:col>
      <xdr:colOff>38100</xdr:colOff>
      <xdr:row>38</xdr:row>
      <xdr:rowOff>97231</xdr:rowOff>
    </xdr:to>
    <xdr:sp macro="" textlink="">
      <xdr:nvSpPr>
        <xdr:cNvPr id="757" name="フローチャート: 判断 756"/>
        <xdr:cNvSpPr/>
      </xdr:nvSpPr>
      <xdr:spPr>
        <a:xfrm>
          <a:off x="18605500" y="651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113758</xdr:rowOff>
    </xdr:from>
    <xdr:ext cx="378565" cy="259045"/>
    <xdr:sp macro="" textlink="">
      <xdr:nvSpPr>
        <xdr:cNvPr id="758" name="テキスト ボックス 757"/>
        <xdr:cNvSpPr txBox="1"/>
      </xdr:nvSpPr>
      <xdr:spPr>
        <a:xfrm>
          <a:off x="18467017" y="628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23893</xdr:rowOff>
    </xdr:from>
    <xdr:ext cx="249299" cy="259045"/>
    <xdr:sp macro="" textlink="">
      <xdr:nvSpPr>
        <xdr:cNvPr id="765" name="諸支出金該当値テキスト"/>
        <xdr:cNvSpPr txBox="1"/>
      </xdr:nvSpPr>
      <xdr:spPr>
        <a:xfrm>
          <a:off x="22212300" y="65389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00"/>
              </a:solidFill>
              <a:effectLst/>
              <a:latin typeface="+mn-lt"/>
              <a:ea typeface="+mn-ea"/>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類似団体内平均値と比較して、民生費が突出して高い傾向にあり、歳出決算総額の</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46%</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を構成し、住民一人当たり</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156,183</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円となっている。</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民生費、</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議会費を除くその他の目的別歳出決算については類似団体内平均値より低い水準で推移して</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いるが、</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土木費</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及び</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教育費については平成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年度のみ</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、財政調整基金から他の特定目的金へ振</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り</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替えた（公共施設等整備保全基金に</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15</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百万円、市営住宅整備基金に</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57</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百万円、学校教育施設整備基金に</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15</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百万円）ことにより類似団体内平均値を上回ることとなった</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衛生費については、類似団体内平均値を大きく下回る水準で推移しているが、主な要因としては、市立病院の廃止により、平成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以降、病院事業会計への繰出金が必要なくなったことが挙げられる。商工費についても、類似団体内平均値を大きく下回り、類似団体内で最も少なくなっている。これまでも住工調和事業で企業誘致を図るなどの取組みを行ってきたが、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年度には、相談支援などにより市内企業の売上向上や創業促進を図るため「</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D-biz</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」を立ち上げており、今後さらに市内産業の活性化に向けた取組みを進めていく。</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なお、土木費について</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26</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月末に土地開発公社が解散したことに伴い、それまで公社の利子負担軽減のために行っていた公社への貸付が不要となったため</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26</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以降は</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類似団体内平均値より低い水準で推移している。</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endParaRPr lang="ja-JP" altLang="ja-JP" sz="1400">
            <a:solidFill>
              <a:srgbClr val="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rgbClr val="000000"/>
              </a:solidFill>
              <a:effectLst/>
              <a:latin typeface="+mn-lt"/>
              <a:ea typeface="+mn-ea"/>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年度は、歳入決算（固定資産税、国庫支出金）</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減少</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したものの、歳出決算（人件費、扶助費、繰出金）も減少したことにより、前年度に引き続き</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財政調整基金を繰り入れることなく実質収支の黒字を確保している。</a:t>
          </a:r>
          <a:endParaRPr lang="ja-JP" altLang="ja-JP" sz="1100">
            <a:solidFill>
              <a:srgbClr val="000000"/>
            </a:solidFill>
            <a:effectLst/>
            <a:latin typeface="ＭＳ ゴシック" panose="020B0609070205080204" pitchFamily="49" charset="-128"/>
            <a:ea typeface="ＭＳ ゴシック" panose="020B0609070205080204" pitchFamily="49" charset="-128"/>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財政調整基金残高においては、前年度、</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特定目的金（公共施設等整備保全基金</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市営住宅整備基金</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学校教育施設整備基金）</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へ</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振</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り</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替え</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たことにより減少したが、</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年度においては標準財政規模比は</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19.89%</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と同水準を保っている。</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実質単年度収支については、</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28</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年度は国民健康保険特別会計に対する赤字補填、</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年度は特定目的基金への振替えのため財政調整基金を取り崩していた影響により赤字であったが、</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年ぶりに黒字に転じた。</a:t>
          </a:r>
          <a:endParaRPr lang="ja-JP" altLang="ja-JP" sz="11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00"/>
              </a:solidFill>
              <a:effectLst/>
              <a:latin typeface="+mn-lt"/>
              <a:ea typeface="+mn-ea"/>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国民健康保険特別会計については、毎年赤字となっていたため、平成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年度より一般会計から赤字補てんの繰入を行っていたが、給付に見合った適正な賦課をすべく平成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年度に保険税改定を行ったほか、滞納者への戸別訪問やコールセンター設置などにより保険税収納率の向上に努めたこともあり、平成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年度は一般会計から赤字補てんのための繰入を実施することなく黒字に転じた。</a:t>
          </a:r>
          <a:endParaRPr lang="ja-JP" altLang="ja-JP" sz="11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水道事業会計は引き続き多額の黒字（資金剰余）で推移しており、平成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年度において</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も前年に引き続き</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全会計で黒字となった。</a:t>
          </a:r>
          <a:endParaRPr lang="ja-JP" altLang="ja-JP" sz="11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41805416</v>
      </c>
      <c r="BO4" s="430"/>
      <c r="BP4" s="430"/>
      <c r="BQ4" s="430"/>
      <c r="BR4" s="430"/>
      <c r="BS4" s="430"/>
      <c r="BT4" s="430"/>
      <c r="BU4" s="431"/>
      <c r="BV4" s="429">
        <v>45527137</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3.3</v>
      </c>
      <c r="CU4" s="436"/>
      <c r="CV4" s="436"/>
      <c r="CW4" s="436"/>
      <c r="CX4" s="436"/>
      <c r="CY4" s="436"/>
      <c r="CZ4" s="436"/>
      <c r="DA4" s="437"/>
      <c r="DB4" s="435">
        <v>2.8</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40899788</v>
      </c>
      <c r="BO5" s="467"/>
      <c r="BP5" s="467"/>
      <c r="BQ5" s="467"/>
      <c r="BR5" s="467"/>
      <c r="BS5" s="467"/>
      <c r="BT5" s="467"/>
      <c r="BU5" s="468"/>
      <c r="BV5" s="466">
        <v>44792570</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98.1</v>
      </c>
      <c r="CU5" s="464"/>
      <c r="CV5" s="464"/>
      <c r="CW5" s="464"/>
      <c r="CX5" s="464"/>
      <c r="CY5" s="464"/>
      <c r="CZ5" s="464"/>
      <c r="DA5" s="465"/>
      <c r="DB5" s="463">
        <v>98.8</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905628</v>
      </c>
      <c r="BO6" s="467"/>
      <c r="BP6" s="467"/>
      <c r="BQ6" s="467"/>
      <c r="BR6" s="467"/>
      <c r="BS6" s="467"/>
      <c r="BT6" s="467"/>
      <c r="BU6" s="468"/>
      <c r="BV6" s="466">
        <v>734567</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104.9</v>
      </c>
      <c r="CU6" s="504"/>
      <c r="CV6" s="504"/>
      <c r="CW6" s="504"/>
      <c r="CX6" s="504"/>
      <c r="CY6" s="504"/>
      <c r="CZ6" s="504"/>
      <c r="DA6" s="505"/>
      <c r="DB6" s="503">
        <v>105.4</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102</v>
      </c>
      <c r="AV7" s="499"/>
      <c r="AW7" s="499"/>
      <c r="AX7" s="499"/>
      <c r="AY7" s="500" t="s">
        <v>106</v>
      </c>
      <c r="AZ7" s="501"/>
      <c r="BA7" s="501"/>
      <c r="BB7" s="501"/>
      <c r="BC7" s="501"/>
      <c r="BD7" s="501"/>
      <c r="BE7" s="501"/>
      <c r="BF7" s="501"/>
      <c r="BG7" s="501"/>
      <c r="BH7" s="501"/>
      <c r="BI7" s="501"/>
      <c r="BJ7" s="501"/>
      <c r="BK7" s="501"/>
      <c r="BL7" s="501"/>
      <c r="BM7" s="502"/>
      <c r="BN7" s="466">
        <v>109909</v>
      </c>
      <c r="BO7" s="467"/>
      <c r="BP7" s="467"/>
      <c r="BQ7" s="467"/>
      <c r="BR7" s="467"/>
      <c r="BS7" s="467"/>
      <c r="BT7" s="467"/>
      <c r="BU7" s="468"/>
      <c r="BV7" s="466">
        <v>70194</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24038033</v>
      </c>
      <c r="CU7" s="467"/>
      <c r="CV7" s="467"/>
      <c r="CW7" s="467"/>
      <c r="CX7" s="467"/>
      <c r="CY7" s="467"/>
      <c r="CZ7" s="467"/>
      <c r="DA7" s="468"/>
      <c r="DB7" s="466">
        <v>23892213</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795719</v>
      </c>
      <c r="BO8" s="467"/>
      <c r="BP8" s="467"/>
      <c r="BQ8" s="467"/>
      <c r="BR8" s="467"/>
      <c r="BS8" s="467"/>
      <c r="BT8" s="467"/>
      <c r="BU8" s="468"/>
      <c r="BV8" s="466">
        <v>664373</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0.76</v>
      </c>
      <c r="CU8" s="507"/>
      <c r="CV8" s="507"/>
      <c r="CW8" s="507"/>
      <c r="CX8" s="507"/>
      <c r="CY8" s="507"/>
      <c r="CZ8" s="507"/>
      <c r="DA8" s="508"/>
      <c r="DB8" s="506">
        <v>0.76</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123217</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102</v>
      </c>
      <c r="AV9" s="499"/>
      <c r="AW9" s="499"/>
      <c r="AX9" s="499"/>
      <c r="AY9" s="500" t="s">
        <v>116</v>
      </c>
      <c r="AZ9" s="501"/>
      <c r="BA9" s="501"/>
      <c r="BB9" s="501"/>
      <c r="BC9" s="501"/>
      <c r="BD9" s="501"/>
      <c r="BE9" s="501"/>
      <c r="BF9" s="501"/>
      <c r="BG9" s="501"/>
      <c r="BH9" s="501"/>
      <c r="BI9" s="501"/>
      <c r="BJ9" s="501"/>
      <c r="BK9" s="501"/>
      <c r="BL9" s="501"/>
      <c r="BM9" s="502"/>
      <c r="BN9" s="466">
        <v>131346</v>
      </c>
      <c r="BO9" s="467"/>
      <c r="BP9" s="467"/>
      <c r="BQ9" s="467"/>
      <c r="BR9" s="467"/>
      <c r="BS9" s="467"/>
      <c r="BT9" s="467"/>
      <c r="BU9" s="468"/>
      <c r="BV9" s="466">
        <v>192900</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13.4</v>
      </c>
      <c r="CU9" s="464"/>
      <c r="CV9" s="464"/>
      <c r="CW9" s="464"/>
      <c r="CX9" s="464"/>
      <c r="CY9" s="464"/>
      <c r="CZ9" s="464"/>
      <c r="DA9" s="465"/>
      <c r="DB9" s="463">
        <v>11.1</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127534</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27386</v>
      </c>
      <c r="BO10" s="467"/>
      <c r="BP10" s="467"/>
      <c r="BQ10" s="467"/>
      <c r="BR10" s="467"/>
      <c r="BS10" s="467"/>
      <c r="BT10" s="467"/>
      <c r="BU10" s="468"/>
      <c r="BV10" s="466">
        <v>336</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120</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120759</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135</v>
      </c>
      <c r="AV12" s="499"/>
      <c r="AW12" s="499"/>
      <c r="AX12" s="499"/>
      <c r="AY12" s="500" t="s">
        <v>136</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3467450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139</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140</v>
      </c>
      <c r="N13" s="555"/>
      <c r="O13" s="555"/>
      <c r="P13" s="555"/>
      <c r="Q13" s="556"/>
      <c r="R13" s="547">
        <v>117950</v>
      </c>
      <c r="S13" s="548"/>
      <c r="T13" s="548"/>
      <c r="U13" s="548"/>
      <c r="V13" s="549"/>
      <c r="W13" s="482" t="s">
        <v>141</v>
      </c>
      <c r="X13" s="483"/>
      <c r="Y13" s="483"/>
      <c r="Z13" s="483"/>
      <c r="AA13" s="483"/>
      <c r="AB13" s="473"/>
      <c r="AC13" s="517">
        <v>119</v>
      </c>
      <c r="AD13" s="518"/>
      <c r="AE13" s="518"/>
      <c r="AF13" s="518"/>
      <c r="AG13" s="557"/>
      <c r="AH13" s="517">
        <v>108</v>
      </c>
      <c r="AI13" s="518"/>
      <c r="AJ13" s="518"/>
      <c r="AK13" s="518"/>
      <c r="AL13" s="519"/>
      <c r="AM13" s="495" t="s">
        <v>142</v>
      </c>
      <c r="AN13" s="496"/>
      <c r="AO13" s="496"/>
      <c r="AP13" s="496"/>
      <c r="AQ13" s="496"/>
      <c r="AR13" s="496"/>
      <c r="AS13" s="496"/>
      <c r="AT13" s="497"/>
      <c r="AU13" s="498" t="s">
        <v>102</v>
      </c>
      <c r="AV13" s="499"/>
      <c r="AW13" s="499"/>
      <c r="AX13" s="499"/>
      <c r="AY13" s="500" t="s">
        <v>143</v>
      </c>
      <c r="AZ13" s="501"/>
      <c r="BA13" s="501"/>
      <c r="BB13" s="501"/>
      <c r="BC13" s="501"/>
      <c r="BD13" s="501"/>
      <c r="BE13" s="501"/>
      <c r="BF13" s="501"/>
      <c r="BG13" s="501"/>
      <c r="BH13" s="501"/>
      <c r="BI13" s="501"/>
      <c r="BJ13" s="501"/>
      <c r="BK13" s="501"/>
      <c r="BL13" s="501"/>
      <c r="BM13" s="502"/>
      <c r="BN13" s="466">
        <v>158732</v>
      </c>
      <c r="BO13" s="467"/>
      <c r="BP13" s="467"/>
      <c r="BQ13" s="467"/>
      <c r="BR13" s="467"/>
      <c r="BS13" s="467"/>
      <c r="BT13" s="467"/>
      <c r="BU13" s="468"/>
      <c r="BV13" s="466">
        <v>-3274214</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4.5999999999999996</v>
      </c>
      <c r="CU13" s="464"/>
      <c r="CV13" s="464"/>
      <c r="CW13" s="464"/>
      <c r="CX13" s="464"/>
      <c r="CY13" s="464"/>
      <c r="CZ13" s="464"/>
      <c r="DA13" s="465"/>
      <c r="DB13" s="463">
        <v>4.0999999999999996</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145</v>
      </c>
      <c r="M14" s="545"/>
      <c r="N14" s="545"/>
      <c r="O14" s="545"/>
      <c r="P14" s="545"/>
      <c r="Q14" s="546"/>
      <c r="R14" s="547">
        <v>121773</v>
      </c>
      <c r="S14" s="548"/>
      <c r="T14" s="548"/>
      <c r="U14" s="548"/>
      <c r="V14" s="549"/>
      <c r="W14" s="456"/>
      <c r="X14" s="457"/>
      <c r="Y14" s="457"/>
      <c r="Z14" s="457"/>
      <c r="AA14" s="457"/>
      <c r="AB14" s="446"/>
      <c r="AC14" s="550">
        <v>0.2</v>
      </c>
      <c r="AD14" s="551"/>
      <c r="AE14" s="551"/>
      <c r="AF14" s="551"/>
      <c r="AG14" s="552"/>
      <c r="AH14" s="550">
        <v>0.2</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t="s">
        <v>147</v>
      </c>
      <c r="CU14" s="562"/>
      <c r="CV14" s="562"/>
      <c r="CW14" s="562"/>
      <c r="CX14" s="562"/>
      <c r="CY14" s="562"/>
      <c r="CZ14" s="562"/>
      <c r="DA14" s="563"/>
      <c r="DB14" s="561" t="s">
        <v>138</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148</v>
      </c>
      <c r="N15" s="555"/>
      <c r="O15" s="555"/>
      <c r="P15" s="555"/>
      <c r="Q15" s="556"/>
      <c r="R15" s="547">
        <v>118969</v>
      </c>
      <c r="S15" s="548"/>
      <c r="T15" s="548"/>
      <c r="U15" s="548"/>
      <c r="V15" s="549"/>
      <c r="W15" s="482" t="s">
        <v>149</v>
      </c>
      <c r="X15" s="483"/>
      <c r="Y15" s="483"/>
      <c r="Z15" s="483"/>
      <c r="AA15" s="483"/>
      <c r="AB15" s="473"/>
      <c r="AC15" s="517">
        <v>15356</v>
      </c>
      <c r="AD15" s="518"/>
      <c r="AE15" s="518"/>
      <c r="AF15" s="518"/>
      <c r="AG15" s="557"/>
      <c r="AH15" s="517">
        <v>16872</v>
      </c>
      <c r="AI15" s="518"/>
      <c r="AJ15" s="518"/>
      <c r="AK15" s="518"/>
      <c r="AL15" s="519"/>
      <c r="AM15" s="495"/>
      <c r="AN15" s="496"/>
      <c r="AO15" s="496"/>
      <c r="AP15" s="496"/>
      <c r="AQ15" s="496"/>
      <c r="AR15" s="496"/>
      <c r="AS15" s="496"/>
      <c r="AT15" s="497"/>
      <c r="AU15" s="498"/>
      <c r="AV15" s="499"/>
      <c r="AW15" s="499"/>
      <c r="AX15" s="499"/>
      <c r="AY15" s="426" t="s">
        <v>150</v>
      </c>
      <c r="AZ15" s="427"/>
      <c r="BA15" s="427"/>
      <c r="BB15" s="427"/>
      <c r="BC15" s="427"/>
      <c r="BD15" s="427"/>
      <c r="BE15" s="427"/>
      <c r="BF15" s="427"/>
      <c r="BG15" s="427"/>
      <c r="BH15" s="427"/>
      <c r="BI15" s="427"/>
      <c r="BJ15" s="427"/>
      <c r="BK15" s="427"/>
      <c r="BL15" s="427"/>
      <c r="BM15" s="428"/>
      <c r="BN15" s="429">
        <v>13856222</v>
      </c>
      <c r="BO15" s="430"/>
      <c r="BP15" s="430"/>
      <c r="BQ15" s="430"/>
      <c r="BR15" s="430"/>
      <c r="BS15" s="430"/>
      <c r="BT15" s="430"/>
      <c r="BU15" s="431"/>
      <c r="BV15" s="429">
        <v>13851734</v>
      </c>
      <c r="BW15" s="430"/>
      <c r="BX15" s="430"/>
      <c r="BY15" s="430"/>
      <c r="BZ15" s="430"/>
      <c r="CA15" s="430"/>
      <c r="CB15" s="430"/>
      <c r="CC15" s="431"/>
      <c r="CD15" s="564" t="s">
        <v>151</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152</v>
      </c>
      <c r="M16" s="575"/>
      <c r="N16" s="575"/>
      <c r="O16" s="575"/>
      <c r="P16" s="575"/>
      <c r="Q16" s="576"/>
      <c r="R16" s="567" t="s">
        <v>153</v>
      </c>
      <c r="S16" s="568"/>
      <c r="T16" s="568"/>
      <c r="U16" s="568"/>
      <c r="V16" s="569"/>
      <c r="W16" s="456"/>
      <c r="X16" s="457"/>
      <c r="Y16" s="457"/>
      <c r="Z16" s="457"/>
      <c r="AA16" s="457"/>
      <c r="AB16" s="446"/>
      <c r="AC16" s="550">
        <v>31.2</v>
      </c>
      <c r="AD16" s="551"/>
      <c r="AE16" s="551"/>
      <c r="AF16" s="551"/>
      <c r="AG16" s="552"/>
      <c r="AH16" s="550">
        <v>32.299999999999997</v>
      </c>
      <c r="AI16" s="551"/>
      <c r="AJ16" s="551"/>
      <c r="AK16" s="551"/>
      <c r="AL16" s="553"/>
      <c r="AM16" s="495"/>
      <c r="AN16" s="496"/>
      <c r="AO16" s="496"/>
      <c r="AP16" s="496"/>
      <c r="AQ16" s="496"/>
      <c r="AR16" s="496"/>
      <c r="AS16" s="496"/>
      <c r="AT16" s="497"/>
      <c r="AU16" s="498"/>
      <c r="AV16" s="499"/>
      <c r="AW16" s="499"/>
      <c r="AX16" s="499"/>
      <c r="AY16" s="500" t="s">
        <v>154</v>
      </c>
      <c r="AZ16" s="501"/>
      <c r="BA16" s="501"/>
      <c r="BB16" s="501"/>
      <c r="BC16" s="501"/>
      <c r="BD16" s="501"/>
      <c r="BE16" s="501"/>
      <c r="BF16" s="501"/>
      <c r="BG16" s="501"/>
      <c r="BH16" s="501"/>
      <c r="BI16" s="501"/>
      <c r="BJ16" s="501"/>
      <c r="BK16" s="501"/>
      <c r="BL16" s="501"/>
      <c r="BM16" s="502"/>
      <c r="BN16" s="466">
        <v>18324798</v>
      </c>
      <c r="BO16" s="467"/>
      <c r="BP16" s="467"/>
      <c r="BQ16" s="467"/>
      <c r="BR16" s="467"/>
      <c r="BS16" s="467"/>
      <c r="BT16" s="467"/>
      <c r="BU16" s="468"/>
      <c r="BV16" s="466">
        <v>18267412</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155</v>
      </c>
      <c r="N17" s="571"/>
      <c r="O17" s="571"/>
      <c r="P17" s="571"/>
      <c r="Q17" s="572"/>
      <c r="R17" s="567" t="s">
        <v>156</v>
      </c>
      <c r="S17" s="568"/>
      <c r="T17" s="568"/>
      <c r="U17" s="568"/>
      <c r="V17" s="569"/>
      <c r="W17" s="482" t="s">
        <v>157</v>
      </c>
      <c r="X17" s="483"/>
      <c r="Y17" s="483"/>
      <c r="Z17" s="483"/>
      <c r="AA17" s="483"/>
      <c r="AB17" s="473"/>
      <c r="AC17" s="517">
        <v>33820</v>
      </c>
      <c r="AD17" s="518"/>
      <c r="AE17" s="518"/>
      <c r="AF17" s="518"/>
      <c r="AG17" s="557"/>
      <c r="AH17" s="517">
        <v>35215</v>
      </c>
      <c r="AI17" s="518"/>
      <c r="AJ17" s="518"/>
      <c r="AK17" s="518"/>
      <c r="AL17" s="519"/>
      <c r="AM17" s="495"/>
      <c r="AN17" s="496"/>
      <c r="AO17" s="496"/>
      <c r="AP17" s="496"/>
      <c r="AQ17" s="496"/>
      <c r="AR17" s="496"/>
      <c r="AS17" s="496"/>
      <c r="AT17" s="497"/>
      <c r="AU17" s="498"/>
      <c r="AV17" s="499"/>
      <c r="AW17" s="499"/>
      <c r="AX17" s="499"/>
      <c r="AY17" s="500" t="s">
        <v>158</v>
      </c>
      <c r="AZ17" s="501"/>
      <c r="BA17" s="501"/>
      <c r="BB17" s="501"/>
      <c r="BC17" s="501"/>
      <c r="BD17" s="501"/>
      <c r="BE17" s="501"/>
      <c r="BF17" s="501"/>
      <c r="BG17" s="501"/>
      <c r="BH17" s="501"/>
      <c r="BI17" s="501"/>
      <c r="BJ17" s="501"/>
      <c r="BK17" s="501"/>
      <c r="BL17" s="501"/>
      <c r="BM17" s="502"/>
      <c r="BN17" s="466">
        <v>17726308</v>
      </c>
      <c r="BO17" s="467"/>
      <c r="BP17" s="467"/>
      <c r="BQ17" s="467"/>
      <c r="BR17" s="467"/>
      <c r="BS17" s="467"/>
      <c r="BT17" s="467"/>
      <c r="BU17" s="468"/>
      <c r="BV17" s="466">
        <v>17701186</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159</v>
      </c>
      <c r="C18" s="509"/>
      <c r="D18" s="509"/>
      <c r="E18" s="578"/>
      <c r="F18" s="578"/>
      <c r="G18" s="578"/>
      <c r="H18" s="578"/>
      <c r="I18" s="578"/>
      <c r="J18" s="578"/>
      <c r="K18" s="578"/>
      <c r="L18" s="579">
        <v>18.27</v>
      </c>
      <c r="M18" s="579"/>
      <c r="N18" s="579"/>
      <c r="O18" s="579"/>
      <c r="P18" s="579"/>
      <c r="Q18" s="579"/>
      <c r="R18" s="580"/>
      <c r="S18" s="580"/>
      <c r="T18" s="580"/>
      <c r="U18" s="580"/>
      <c r="V18" s="581"/>
      <c r="W18" s="484"/>
      <c r="X18" s="485"/>
      <c r="Y18" s="485"/>
      <c r="Z18" s="485"/>
      <c r="AA18" s="485"/>
      <c r="AB18" s="476"/>
      <c r="AC18" s="582">
        <v>68.599999999999994</v>
      </c>
      <c r="AD18" s="583"/>
      <c r="AE18" s="583"/>
      <c r="AF18" s="583"/>
      <c r="AG18" s="584"/>
      <c r="AH18" s="582">
        <v>67.5</v>
      </c>
      <c r="AI18" s="583"/>
      <c r="AJ18" s="583"/>
      <c r="AK18" s="583"/>
      <c r="AL18" s="585"/>
      <c r="AM18" s="495"/>
      <c r="AN18" s="496"/>
      <c r="AO18" s="496"/>
      <c r="AP18" s="496"/>
      <c r="AQ18" s="496"/>
      <c r="AR18" s="496"/>
      <c r="AS18" s="496"/>
      <c r="AT18" s="497"/>
      <c r="AU18" s="498"/>
      <c r="AV18" s="499"/>
      <c r="AW18" s="499"/>
      <c r="AX18" s="499"/>
      <c r="AY18" s="500" t="s">
        <v>160</v>
      </c>
      <c r="AZ18" s="501"/>
      <c r="BA18" s="501"/>
      <c r="BB18" s="501"/>
      <c r="BC18" s="501"/>
      <c r="BD18" s="501"/>
      <c r="BE18" s="501"/>
      <c r="BF18" s="501"/>
      <c r="BG18" s="501"/>
      <c r="BH18" s="501"/>
      <c r="BI18" s="501"/>
      <c r="BJ18" s="501"/>
      <c r="BK18" s="501"/>
      <c r="BL18" s="501"/>
      <c r="BM18" s="502"/>
      <c r="BN18" s="466">
        <v>24072057</v>
      </c>
      <c r="BO18" s="467"/>
      <c r="BP18" s="467"/>
      <c r="BQ18" s="467"/>
      <c r="BR18" s="467"/>
      <c r="BS18" s="467"/>
      <c r="BT18" s="467"/>
      <c r="BU18" s="468"/>
      <c r="BV18" s="466">
        <v>24231261</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161</v>
      </c>
      <c r="C19" s="509"/>
      <c r="D19" s="509"/>
      <c r="E19" s="578"/>
      <c r="F19" s="578"/>
      <c r="G19" s="578"/>
      <c r="H19" s="578"/>
      <c r="I19" s="578"/>
      <c r="J19" s="578"/>
      <c r="K19" s="578"/>
      <c r="L19" s="586">
        <v>6744</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162</v>
      </c>
      <c r="AZ19" s="501"/>
      <c r="BA19" s="501"/>
      <c r="BB19" s="501"/>
      <c r="BC19" s="501"/>
      <c r="BD19" s="501"/>
      <c r="BE19" s="501"/>
      <c r="BF19" s="501"/>
      <c r="BG19" s="501"/>
      <c r="BH19" s="501"/>
      <c r="BI19" s="501"/>
      <c r="BJ19" s="501"/>
      <c r="BK19" s="501"/>
      <c r="BL19" s="501"/>
      <c r="BM19" s="502"/>
      <c r="BN19" s="466">
        <v>28168297</v>
      </c>
      <c r="BO19" s="467"/>
      <c r="BP19" s="467"/>
      <c r="BQ19" s="467"/>
      <c r="BR19" s="467"/>
      <c r="BS19" s="467"/>
      <c r="BT19" s="467"/>
      <c r="BU19" s="468"/>
      <c r="BV19" s="466">
        <v>31441166</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163</v>
      </c>
      <c r="C20" s="509"/>
      <c r="D20" s="509"/>
      <c r="E20" s="578"/>
      <c r="F20" s="578"/>
      <c r="G20" s="578"/>
      <c r="H20" s="578"/>
      <c r="I20" s="578"/>
      <c r="J20" s="578"/>
      <c r="K20" s="578"/>
      <c r="L20" s="586">
        <v>51949</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164</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165</v>
      </c>
      <c r="C22" s="601"/>
      <c r="D22" s="602"/>
      <c r="E22" s="478" t="s">
        <v>1</v>
      </c>
      <c r="F22" s="483"/>
      <c r="G22" s="483"/>
      <c r="H22" s="483"/>
      <c r="I22" s="483"/>
      <c r="J22" s="483"/>
      <c r="K22" s="473"/>
      <c r="L22" s="478" t="s">
        <v>166</v>
      </c>
      <c r="M22" s="483"/>
      <c r="N22" s="483"/>
      <c r="O22" s="483"/>
      <c r="P22" s="473"/>
      <c r="Q22" s="609" t="s">
        <v>167</v>
      </c>
      <c r="R22" s="610"/>
      <c r="S22" s="610"/>
      <c r="T22" s="610"/>
      <c r="U22" s="610"/>
      <c r="V22" s="611"/>
      <c r="W22" s="615" t="s">
        <v>168</v>
      </c>
      <c r="X22" s="601"/>
      <c r="Y22" s="602"/>
      <c r="Z22" s="478" t="s">
        <v>1</v>
      </c>
      <c r="AA22" s="483"/>
      <c r="AB22" s="483"/>
      <c r="AC22" s="483"/>
      <c r="AD22" s="483"/>
      <c r="AE22" s="483"/>
      <c r="AF22" s="483"/>
      <c r="AG22" s="473"/>
      <c r="AH22" s="628" t="s">
        <v>169</v>
      </c>
      <c r="AI22" s="483"/>
      <c r="AJ22" s="483"/>
      <c r="AK22" s="483"/>
      <c r="AL22" s="473"/>
      <c r="AM22" s="628" t="s">
        <v>170</v>
      </c>
      <c r="AN22" s="629"/>
      <c r="AO22" s="629"/>
      <c r="AP22" s="629"/>
      <c r="AQ22" s="629"/>
      <c r="AR22" s="630"/>
      <c r="AS22" s="609" t="s">
        <v>167</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171</v>
      </c>
      <c r="AZ23" s="427"/>
      <c r="BA23" s="427"/>
      <c r="BB23" s="427"/>
      <c r="BC23" s="427"/>
      <c r="BD23" s="427"/>
      <c r="BE23" s="427"/>
      <c r="BF23" s="427"/>
      <c r="BG23" s="427"/>
      <c r="BH23" s="427"/>
      <c r="BI23" s="427"/>
      <c r="BJ23" s="427"/>
      <c r="BK23" s="427"/>
      <c r="BL23" s="427"/>
      <c r="BM23" s="428"/>
      <c r="BN23" s="466">
        <v>35441049</v>
      </c>
      <c r="BO23" s="467"/>
      <c r="BP23" s="467"/>
      <c r="BQ23" s="467"/>
      <c r="BR23" s="467"/>
      <c r="BS23" s="467"/>
      <c r="BT23" s="467"/>
      <c r="BU23" s="468"/>
      <c r="BV23" s="466">
        <v>36492579</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172</v>
      </c>
      <c r="F24" s="496"/>
      <c r="G24" s="496"/>
      <c r="H24" s="496"/>
      <c r="I24" s="496"/>
      <c r="J24" s="496"/>
      <c r="K24" s="497"/>
      <c r="L24" s="517">
        <v>1</v>
      </c>
      <c r="M24" s="518"/>
      <c r="N24" s="518"/>
      <c r="O24" s="518"/>
      <c r="P24" s="557"/>
      <c r="Q24" s="517">
        <v>9500</v>
      </c>
      <c r="R24" s="518"/>
      <c r="S24" s="518"/>
      <c r="T24" s="518"/>
      <c r="U24" s="518"/>
      <c r="V24" s="557"/>
      <c r="W24" s="616"/>
      <c r="X24" s="604"/>
      <c r="Y24" s="605"/>
      <c r="Z24" s="516" t="s">
        <v>173</v>
      </c>
      <c r="AA24" s="496"/>
      <c r="AB24" s="496"/>
      <c r="AC24" s="496"/>
      <c r="AD24" s="496"/>
      <c r="AE24" s="496"/>
      <c r="AF24" s="496"/>
      <c r="AG24" s="497"/>
      <c r="AH24" s="517">
        <v>503</v>
      </c>
      <c r="AI24" s="518"/>
      <c r="AJ24" s="518"/>
      <c r="AK24" s="518"/>
      <c r="AL24" s="557"/>
      <c r="AM24" s="517">
        <v>1526605</v>
      </c>
      <c r="AN24" s="518"/>
      <c r="AO24" s="518"/>
      <c r="AP24" s="518"/>
      <c r="AQ24" s="518"/>
      <c r="AR24" s="557"/>
      <c r="AS24" s="517">
        <v>3035</v>
      </c>
      <c r="AT24" s="518"/>
      <c r="AU24" s="518"/>
      <c r="AV24" s="518"/>
      <c r="AW24" s="518"/>
      <c r="AX24" s="519"/>
      <c r="AY24" s="636" t="s">
        <v>174</v>
      </c>
      <c r="AZ24" s="637"/>
      <c r="BA24" s="637"/>
      <c r="BB24" s="637"/>
      <c r="BC24" s="637"/>
      <c r="BD24" s="637"/>
      <c r="BE24" s="637"/>
      <c r="BF24" s="637"/>
      <c r="BG24" s="637"/>
      <c r="BH24" s="637"/>
      <c r="BI24" s="637"/>
      <c r="BJ24" s="637"/>
      <c r="BK24" s="637"/>
      <c r="BL24" s="637"/>
      <c r="BM24" s="638"/>
      <c r="BN24" s="466">
        <v>28570423</v>
      </c>
      <c r="BO24" s="467"/>
      <c r="BP24" s="467"/>
      <c r="BQ24" s="467"/>
      <c r="BR24" s="467"/>
      <c r="BS24" s="467"/>
      <c r="BT24" s="467"/>
      <c r="BU24" s="468"/>
      <c r="BV24" s="466">
        <v>29145616</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175</v>
      </c>
      <c r="F25" s="496"/>
      <c r="G25" s="496"/>
      <c r="H25" s="496"/>
      <c r="I25" s="496"/>
      <c r="J25" s="496"/>
      <c r="K25" s="497"/>
      <c r="L25" s="517">
        <v>1</v>
      </c>
      <c r="M25" s="518"/>
      <c r="N25" s="518"/>
      <c r="O25" s="518"/>
      <c r="P25" s="557"/>
      <c r="Q25" s="517">
        <v>8200</v>
      </c>
      <c r="R25" s="518"/>
      <c r="S25" s="518"/>
      <c r="T25" s="518"/>
      <c r="U25" s="518"/>
      <c r="V25" s="557"/>
      <c r="W25" s="616"/>
      <c r="X25" s="604"/>
      <c r="Y25" s="605"/>
      <c r="Z25" s="516" t="s">
        <v>176</v>
      </c>
      <c r="AA25" s="496"/>
      <c r="AB25" s="496"/>
      <c r="AC25" s="496"/>
      <c r="AD25" s="496"/>
      <c r="AE25" s="496"/>
      <c r="AF25" s="496"/>
      <c r="AG25" s="497"/>
      <c r="AH25" s="517" t="s">
        <v>139</v>
      </c>
      <c r="AI25" s="518"/>
      <c r="AJ25" s="518"/>
      <c r="AK25" s="518"/>
      <c r="AL25" s="557"/>
      <c r="AM25" s="517" t="s">
        <v>139</v>
      </c>
      <c r="AN25" s="518"/>
      <c r="AO25" s="518"/>
      <c r="AP25" s="518"/>
      <c r="AQ25" s="518"/>
      <c r="AR25" s="557"/>
      <c r="AS25" s="517" t="s">
        <v>139</v>
      </c>
      <c r="AT25" s="518"/>
      <c r="AU25" s="518"/>
      <c r="AV25" s="518"/>
      <c r="AW25" s="518"/>
      <c r="AX25" s="519"/>
      <c r="AY25" s="426" t="s">
        <v>177</v>
      </c>
      <c r="AZ25" s="427"/>
      <c r="BA25" s="427"/>
      <c r="BB25" s="427"/>
      <c r="BC25" s="427"/>
      <c r="BD25" s="427"/>
      <c r="BE25" s="427"/>
      <c r="BF25" s="427"/>
      <c r="BG25" s="427"/>
      <c r="BH25" s="427"/>
      <c r="BI25" s="427"/>
      <c r="BJ25" s="427"/>
      <c r="BK25" s="427"/>
      <c r="BL25" s="427"/>
      <c r="BM25" s="428"/>
      <c r="BN25" s="429">
        <v>12615908</v>
      </c>
      <c r="BO25" s="430"/>
      <c r="BP25" s="430"/>
      <c r="BQ25" s="430"/>
      <c r="BR25" s="430"/>
      <c r="BS25" s="430"/>
      <c r="BT25" s="430"/>
      <c r="BU25" s="431"/>
      <c r="BV25" s="429">
        <v>12811259</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178</v>
      </c>
      <c r="F26" s="496"/>
      <c r="G26" s="496"/>
      <c r="H26" s="496"/>
      <c r="I26" s="496"/>
      <c r="J26" s="496"/>
      <c r="K26" s="497"/>
      <c r="L26" s="517">
        <v>1</v>
      </c>
      <c r="M26" s="518"/>
      <c r="N26" s="518"/>
      <c r="O26" s="518"/>
      <c r="P26" s="557"/>
      <c r="Q26" s="517">
        <v>7400</v>
      </c>
      <c r="R26" s="518"/>
      <c r="S26" s="518"/>
      <c r="T26" s="518"/>
      <c r="U26" s="518"/>
      <c r="V26" s="557"/>
      <c r="W26" s="616"/>
      <c r="X26" s="604"/>
      <c r="Y26" s="605"/>
      <c r="Z26" s="516" t="s">
        <v>179</v>
      </c>
      <c r="AA26" s="626"/>
      <c r="AB26" s="626"/>
      <c r="AC26" s="626"/>
      <c r="AD26" s="626"/>
      <c r="AE26" s="626"/>
      <c r="AF26" s="626"/>
      <c r="AG26" s="627"/>
      <c r="AH26" s="517">
        <v>10</v>
      </c>
      <c r="AI26" s="518"/>
      <c r="AJ26" s="518"/>
      <c r="AK26" s="518"/>
      <c r="AL26" s="557"/>
      <c r="AM26" s="517">
        <v>33870</v>
      </c>
      <c r="AN26" s="518"/>
      <c r="AO26" s="518"/>
      <c r="AP26" s="518"/>
      <c r="AQ26" s="518"/>
      <c r="AR26" s="557"/>
      <c r="AS26" s="517">
        <v>3387</v>
      </c>
      <c r="AT26" s="518"/>
      <c r="AU26" s="518"/>
      <c r="AV26" s="518"/>
      <c r="AW26" s="518"/>
      <c r="AX26" s="519"/>
      <c r="AY26" s="469" t="s">
        <v>180</v>
      </c>
      <c r="AZ26" s="470"/>
      <c r="BA26" s="470"/>
      <c r="BB26" s="470"/>
      <c r="BC26" s="470"/>
      <c r="BD26" s="470"/>
      <c r="BE26" s="470"/>
      <c r="BF26" s="470"/>
      <c r="BG26" s="470"/>
      <c r="BH26" s="470"/>
      <c r="BI26" s="470"/>
      <c r="BJ26" s="470"/>
      <c r="BK26" s="470"/>
      <c r="BL26" s="470"/>
      <c r="BM26" s="471"/>
      <c r="BN26" s="466" t="s">
        <v>139</v>
      </c>
      <c r="BO26" s="467"/>
      <c r="BP26" s="467"/>
      <c r="BQ26" s="467"/>
      <c r="BR26" s="467"/>
      <c r="BS26" s="467"/>
      <c r="BT26" s="467"/>
      <c r="BU26" s="468"/>
      <c r="BV26" s="466" t="s">
        <v>139</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181</v>
      </c>
      <c r="F27" s="496"/>
      <c r="G27" s="496"/>
      <c r="H27" s="496"/>
      <c r="I27" s="496"/>
      <c r="J27" s="496"/>
      <c r="K27" s="497"/>
      <c r="L27" s="517">
        <v>1</v>
      </c>
      <c r="M27" s="518"/>
      <c r="N27" s="518"/>
      <c r="O27" s="518"/>
      <c r="P27" s="557"/>
      <c r="Q27" s="517">
        <v>6600</v>
      </c>
      <c r="R27" s="518"/>
      <c r="S27" s="518"/>
      <c r="T27" s="518"/>
      <c r="U27" s="518"/>
      <c r="V27" s="557"/>
      <c r="W27" s="616"/>
      <c r="X27" s="604"/>
      <c r="Y27" s="605"/>
      <c r="Z27" s="516" t="s">
        <v>182</v>
      </c>
      <c r="AA27" s="496"/>
      <c r="AB27" s="496"/>
      <c r="AC27" s="496"/>
      <c r="AD27" s="496"/>
      <c r="AE27" s="496"/>
      <c r="AF27" s="496"/>
      <c r="AG27" s="497"/>
      <c r="AH27" s="517">
        <v>28</v>
      </c>
      <c r="AI27" s="518"/>
      <c r="AJ27" s="518"/>
      <c r="AK27" s="518"/>
      <c r="AL27" s="557"/>
      <c r="AM27" s="517">
        <v>98698</v>
      </c>
      <c r="AN27" s="518"/>
      <c r="AO27" s="518"/>
      <c r="AP27" s="518"/>
      <c r="AQ27" s="518"/>
      <c r="AR27" s="557"/>
      <c r="AS27" s="517">
        <v>3525</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9">
        <v>314785</v>
      </c>
      <c r="BO27" s="640"/>
      <c r="BP27" s="640"/>
      <c r="BQ27" s="640"/>
      <c r="BR27" s="640"/>
      <c r="BS27" s="640"/>
      <c r="BT27" s="640"/>
      <c r="BU27" s="641"/>
      <c r="BV27" s="639">
        <v>314785</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184</v>
      </c>
      <c r="F28" s="496"/>
      <c r="G28" s="496"/>
      <c r="H28" s="496"/>
      <c r="I28" s="496"/>
      <c r="J28" s="496"/>
      <c r="K28" s="497"/>
      <c r="L28" s="517">
        <v>1</v>
      </c>
      <c r="M28" s="518"/>
      <c r="N28" s="518"/>
      <c r="O28" s="518"/>
      <c r="P28" s="557"/>
      <c r="Q28" s="517">
        <v>6200</v>
      </c>
      <c r="R28" s="518"/>
      <c r="S28" s="518"/>
      <c r="T28" s="518"/>
      <c r="U28" s="518"/>
      <c r="V28" s="557"/>
      <c r="W28" s="616"/>
      <c r="X28" s="604"/>
      <c r="Y28" s="605"/>
      <c r="Z28" s="516" t="s">
        <v>185</v>
      </c>
      <c r="AA28" s="496"/>
      <c r="AB28" s="496"/>
      <c r="AC28" s="496"/>
      <c r="AD28" s="496"/>
      <c r="AE28" s="496"/>
      <c r="AF28" s="496"/>
      <c r="AG28" s="497"/>
      <c r="AH28" s="517" t="s">
        <v>139</v>
      </c>
      <c r="AI28" s="518"/>
      <c r="AJ28" s="518"/>
      <c r="AK28" s="518"/>
      <c r="AL28" s="557"/>
      <c r="AM28" s="517" t="s">
        <v>139</v>
      </c>
      <c r="AN28" s="518"/>
      <c r="AO28" s="518"/>
      <c r="AP28" s="518"/>
      <c r="AQ28" s="518"/>
      <c r="AR28" s="557"/>
      <c r="AS28" s="517" t="s">
        <v>139</v>
      </c>
      <c r="AT28" s="518"/>
      <c r="AU28" s="518"/>
      <c r="AV28" s="518"/>
      <c r="AW28" s="518"/>
      <c r="AX28" s="519"/>
      <c r="AY28" s="642" t="s">
        <v>186</v>
      </c>
      <c r="AZ28" s="643"/>
      <c r="BA28" s="643"/>
      <c r="BB28" s="644"/>
      <c r="BC28" s="426" t="s">
        <v>48</v>
      </c>
      <c r="BD28" s="427"/>
      <c r="BE28" s="427"/>
      <c r="BF28" s="427"/>
      <c r="BG28" s="427"/>
      <c r="BH28" s="427"/>
      <c r="BI28" s="427"/>
      <c r="BJ28" s="427"/>
      <c r="BK28" s="427"/>
      <c r="BL28" s="427"/>
      <c r="BM28" s="428"/>
      <c r="BN28" s="429">
        <v>4780394</v>
      </c>
      <c r="BO28" s="430"/>
      <c r="BP28" s="430"/>
      <c r="BQ28" s="430"/>
      <c r="BR28" s="430"/>
      <c r="BS28" s="430"/>
      <c r="BT28" s="430"/>
      <c r="BU28" s="431"/>
      <c r="BV28" s="429">
        <v>4753008</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187</v>
      </c>
      <c r="F29" s="496"/>
      <c r="G29" s="496"/>
      <c r="H29" s="496"/>
      <c r="I29" s="496"/>
      <c r="J29" s="496"/>
      <c r="K29" s="497"/>
      <c r="L29" s="517">
        <v>15</v>
      </c>
      <c r="M29" s="518"/>
      <c r="N29" s="518"/>
      <c r="O29" s="518"/>
      <c r="P29" s="557"/>
      <c r="Q29" s="517">
        <v>5900</v>
      </c>
      <c r="R29" s="518"/>
      <c r="S29" s="518"/>
      <c r="T29" s="518"/>
      <c r="U29" s="518"/>
      <c r="V29" s="557"/>
      <c r="W29" s="617"/>
      <c r="X29" s="618"/>
      <c r="Y29" s="619"/>
      <c r="Z29" s="516" t="s">
        <v>188</v>
      </c>
      <c r="AA29" s="496"/>
      <c r="AB29" s="496"/>
      <c r="AC29" s="496"/>
      <c r="AD29" s="496"/>
      <c r="AE29" s="496"/>
      <c r="AF29" s="496"/>
      <c r="AG29" s="497"/>
      <c r="AH29" s="517">
        <v>531</v>
      </c>
      <c r="AI29" s="518"/>
      <c r="AJ29" s="518"/>
      <c r="AK29" s="518"/>
      <c r="AL29" s="557"/>
      <c r="AM29" s="517">
        <v>1625303</v>
      </c>
      <c r="AN29" s="518"/>
      <c r="AO29" s="518"/>
      <c r="AP29" s="518"/>
      <c r="AQ29" s="518"/>
      <c r="AR29" s="557"/>
      <c r="AS29" s="517">
        <v>3061</v>
      </c>
      <c r="AT29" s="518"/>
      <c r="AU29" s="518"/>
      <c r="AV29" s="518"/>
      <c r="AW29" s="518"/>
      <c r="AX29" s="519"/>
      <c r="AY29" s="645"/>
      <c r="AZ29" s="646"/>
      <c r="BA29" s="646"/>
      <c r="BB29" s="647"/>
      <c r="BC29" s="500" t="s">
        <v>189</v>
      </c>
      <c r="BD29" s="501"/>
      <c r="BE29" s="501"/>
      <c r="BF29" s="501"/>
      <c r="BG29" s="501"/>
      <c r="BH29" s="501"/>
      <c r="BI29" s="501"/>
      <c r="BJ29" s="501"/>
      <c r="BK29" s="501"/>
      <c r="BL29" s="501"/>
      <c r="BM29" s="502"/>
      <c r="BN29" s="466">
        <v>1544315</v>
      </c>
      <c r="BO29" s="467"/>
      <c r="BP29" s="467"/>
      <c r="BQ29" s="467"/>
      <c r="BR29" s="467"/>
      <c r="BS29" s="467"/>
      <c r="BT29" s="467"/>
      <c r="BU29" s="468"/>
      <c r="BV29" s="466">
        <v>1213905</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190</v>
      </c>
      <c r="X30" s="624"/>
      <c r="Y30" s="624"/>
      <c r="Z30" s="624"/>
      <c r="AA30" s="624"/>
      <c r="AB30" s="624"/>
      <c r="AC30" s="624"/>
      <c r="AD30" s="624"/>
      <c r="AE30" s="624"/>
      <c r="AF30" s="624"/>
      <c r="AG30" s="625"/>
      <c r="AH30" s="582">
        <v>97.7</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10751935</v>
      </c>
      <c r="BO30" s="640"/>
      <c r="BP30" s="640"/>
      <c r="BQ30" s="640"/>
      <c r="BR30" s="640"/>
      <c r="BS30" s="640"/>
      <c r="BT30" s="640"/>
      <c r="BU30" s="641"/>
      <c r="BV30" s="639">
        <v>11114082</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197</v>
      </c>
      <c r="D33" s="490"/>
      <c r="E33" s="455" t="s">
        <v>198</v>
      </c>
      <c r="F33" s="455"/>
      <c r="G33" s="455"/>
      <c r="H33" s="455"/>
      <c r="I33" s="455"/>
      <c r="J33" s="455"/>
      <c r="K33" s="455"/>
      <c r="L33" s="455"/>
      <c r="M33" s="455"/>
      <c r="N33" s="455"/>
      <c r="O33" s="455"/>
      <c r="P33" s="455"/>
      <c r="Q33" s="455"/>
      <c r="R33" s="455"/>
      <c r="S33" s="455"/>
      <c r="T33" s="215"/>
      <c r="U33" s="490" t="s">
        <v>199</v>
      </c>
      <c r="V33" s="490"/>
      <c r="W33" s="455" t="s">
        <v>198</v>
      </c>
      <c r="X33" s="455"/>
      <c r="Y33" s="455"/>
      <c r="Z33" s="455"/>
      <c r="AA33" s="455"/>
      <c r="AB33" s="455"/>
      <c r="AC33" s="455"/>
      <c r="AD33" s="455"/>
      <c r="AE33" s="455"/>
      <c r="AF33" s="455"/>
      <c r="AG33" s="455"/>
      <c r="AH33" s="455"/>
      <c r="AI33" s="455"/>
      <c r="AJ33" s="455"/>
      <c r="AK33" s="455"/>
      <c r="AL33" s="215"/>
      <c r="AM33" s="490" t="s">
        <v>197</v>
      </c>
      <c r="AN33" s="490"/>
      <c r="AO33" s="455" t="s">
        <v>200</v>
      </c>
      <c r="AP33" s="455"/>
      <c r="AQ33" s="455"/>
      <c r="AR33" s="455"/>
      <c r="AS33" s="455"/>
      <c r="AT33" s="455"/>
      <c r="AU33" s="455"/>
      <c r="AV33" s="455"/>
      <c r="AW33" s="455"/>
      <c r="AX33" s="455"/>
      <c r="AY33" s="455"/>
      <c r="AZ33" s="455"/>
      <c r="BA33" s="455"/>
      <c r="BB33" s="455"/>
      <c r="BC33" s="455"/>
      <c r="BD33" s="216"/>
      <c r="BE33" s="455" t="s">
        <v>201</v>
      </c>
      <c r="BF33" s="455"/>
      <c r="BG33" s="455" t="s">
        <v>202</v>
      </c>
      <c r="BH33" s="455"/>
      <c r="BI33" s="455"/>
      <c r="BJ33" s="455"/>
      <c r="BK33" s="455"/>
      <c r="BL33" s="455"/>
      <c r="BM33" s="455"/>
      <c r="BN33" s="455"/>
      <c r="BO33" s="455"/>
      <c r="BP33" s="455"/>
      <c r="BQ33" s="455"/>
      <c r="BR33" s="455"/>
      <c r="BS33" s="455"/>
      <c r="BT33" s="455"/>
      <c r="BU33" s="455"/>
      <c r="BV33" s="216"/>
      <c r="BW33" s="490" t="s">
        <v>201</v>
      </c>
      <c r="BX33" s="490"/>
      <c r="BY33" s="455" t="s">
        <v>203</v>
      </c>
      <c r="BZ33" s="455"/>
      <c r="CA33" s="455"/>
      <c r="CB33" s="455"/>
      <c r="CC33" s="455"/>
      <c r="CD33" s="455"/>
      <c r="CE33" s="455"/>
      <c r="CF33" s="455"/>
      <c r="CG33" s="455"/>
      <c r="CH33" s="455"/>
      <c r="CI33" s="455"/>
      <c r="CJ33" s="455"/>
      <c r="CK33" s="455"/>
      <c r="CL33" s="455"/>
      <c r="CM33" s="455"/>
      <c r="CN33" s="215"/>
      <c r="CO33" s="490" t="s">
        <v>197</v>
      </c>
      <c r="CP33" s="490"/>
      <c r="CQ33" s="455" t="s">
        <v>204</v>
      </c>
      <c r="CR33" s="455"/>
      <c r="CS33" s="455"/>
      <c r="CT33" s="455"/>
      <c r="CU33" s="455"/>
      <c r="CV33" s="455"/>
      <c r="CW33" s="455"/>
      <c r="CX33" s="455"/>
      <c r="CY33" s="455"/>
      <c r="CZ33" s="455"/>
      <c r="DA33" s="455"/>
      <c r="DB33" s="455"/>
      <c r="DC33" s="455"/>
      <c r="DD33" s="455"/>
      <c r="DE33" s="455"/>
      <c r="DF33" s="215"/>
      <c r="DG33" s="651" t="s">
        <v>205</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8</v>
      </c>
      <c r="AN34" s="652"/>
      <c r="AO34" s="653" t="str">
        <f>IF('各会計、関係団体の財政状況及び健全化判断比率'!B32="","",'各会計、関係団体の財政状況及び健全化判断比率'!B32)</f>
        <v>水道事業会計</v>
      </c>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10</v>
      </c>
      <c r="BX34" s="652"/>
      <c r="BY34" s="653" t="str">
        <f>IF('各会計、関係団体の財政状況及び健全化判断比率'!B68="","",'各会計、関係団体の財政状況及び健全化判断比率'!B68)</f>
        <v>東大阪都市清掃施設組合</v>
      </c>
      <c r="BZ34" s="653"/>
      <c r="CA34" s="653"/>
      <c r="CB34" s="653"/>
      <c r="CC34" s="653"/>
      <c r="CD34" s="653"/>
      <c r="CE34" s="653"/>
      <c r="CF34" s="653"/>
      <c r="CG34" s="653"/>
      <c r="CH34" s="653"/>
      <c r="CI34" s="653"/>
      <c r="CJ34" s="653"/>
      <c r="CK34" s="653"/>
      <c r="CL34" s="653"/>
      <c r="CM34" s="653"/>
      <c r="CN34" s="213"/>
      <c r="CO34" s="652">
        <f>IF(CQ34="","",MAX(C34:D43,U34:V43,AM34:AN43,BE34:BF43,BW34:BX43)+1)</f>
        <v>19</v>
      </c>
      <c r="CP34" s="652"/>
      <c r="CQ34" s="653" t="str">
        <f>IF('各会計、関係団体の財政状況及び健全化判断比率'!BS7="","",'各会計、関係団体の財政状況及び健全化判断比率'!BS7)</f>
        <v>大東市再開発ビル</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火災共済事業特別会計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交通災害共済事業特別会計</v>
      </c>
      <c r="X35" s="653"/>
      <c r="Y35" s="653"/>
      <c r="Z35" s="653"/>
      <c r="AA35" s="653"/>
      <c r="AB35" s="653"/>
      <c r="AC35" s="653"/>
      <c r="AD35" s="653"/>
      <c r="AE35" s="653"/>
      <c r="AF35" s="653"/>
      <c r="AG35" s="653"/>
      <c r="AH35" s="653"/>
      <c r="AI35" s="653"/>
      <c r="AJ35" s="653"/>
      <c r="AK35" s="653"/>
      <c r="AL35" s="213"/>
      <c r="AM35" s="652">
        <f t="shared" ref="AM35:AM43" si="0">IF(AO35="","",AM34+1)</f>
        <v>9</v>
      </c>
      <c r="AN35" s="652"/>
      <c r="AO35" s="653" t="str">
        <f>IF('各会計、関係団体の財政状況及び健全化判断比率'!B33="","",'各会計、関係団体の財政状況及び健全化判断比率'!B33)</f>
        <v>下水道事業会計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11</v>
      </c>
      <c r="BX35" s="652"/>
      <c r="BY35" s="653" t="str">
        <f>IF('各会計、関係団体の財政状況及び健全化判断比率'!B69="","",'各会計、関係団体の財政状況及び健全化判断比率'!B69)</f>
        <v>淀川左岸水防事務組合</v>
      </c>
      <c r="BZ35" s="653"/>
      <c r="CA35" s="653"/>
      <c r="CB35" s="653"/>
      <c r="CC35" s="653"/>
      <c r="CD35" s="653"/>
      <c r="CE35" s="653"/>
      <c r="CF35" s="653"/>
      <c r="CG35" s="653"/>
      <c r="CH35" s="653"/>
      <c r="CI35" s="653"/>
      <c r="CJ35" s="653"/>
      <c r="CK35" s="653"/>
      <c r="CL35" s="653"/>
      <c r="CM35" s="653"/>
      <c r="CN35" s="213"/>
      <c r="CO35" s="652">
        <f t="shared" ref="CO35:CO43" si="3">IF(CQ35="","",CO34+1)</f>
        <v>20</v>
      </c>
      <c r="CP35" s="652"/>
      <c r="CQ35" s="653" t="str">
        <f>IF('各会計、関係団体の財政状況及び健全化判断比率'!BS8="","",'各会計、関係団体の財政状況及び健全化判断比率'!BS8)</f>
        <v>大東公民連携まちづくり事業</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２駅周辺整備事業特別会計</v>
      </c>
      <c r="F36" s="653"/>
      <c r="G36" s="653"/>
      <c r="H36" s="653"/>
      <c r="I36" s="653"/>
      <c r="J36" s="653"/>
      <c r="K36" s="653"/>
      <c r="L36" s="653"/>
      <c r="M36" s="653"/>
      <c r="N36" s="653"/>
      <c r="O36" s="653"/>
      <c r="P36" s="653"/>
      <c r="Q36" s="653"/>
      <c r="R36" s="653"/>
      <c r="S36" s="653"/>
      <c r="T36" s="213"/>
      <c r="U36" s="652">
        <f t="shared" ref="U36:U43" si="4">IF(W36="","",U35+1)</f>
        <v>6</v>
      </c>
      <c r="V36" s="652"/>
      <c r="W36" s="653" t="str">
        <f>IF('各会計、関係団体の財政状況及び健全化判断比率'!B30="","",'各会計、関係団体の財政状況及び健全化判断比率'!B30)</f>
        <v>介護保険特別会計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12</v>
      </c>
      <c r="BX36" s="652"/>
      <c r="BY36" s="653" t="str">
        <f>IF('各会計、関係団体の財政状況及び健全化判断比率'!B70="","",'各会計、関係団体の財政状況及び健全化判断比率'!B70)</f>
        <v>飯盛霊園組合（一般会計）</v>
      </c>
      <c r="BZ36" s="653"/>
      <c r="CA36" s="653"/>
      <c r="CB36" s="653"/>
      <c r="CC36" s="653"/>
      <c r="CD36" s="653"/>
      <c r="CE36" s="653"/>
      <c r="CF36" s="653"/>
      <c r="CG36" s="653"/>
      <c r="CH36" s="653"/>
      <c r="CI36" s="653"/>
      <c r="CJ36" s="653"/>
      <c r="CK36" s="653"/>
      <c r="CL36" s="653"/>
      <c r="CM36" s="653"/>
      <c r="CN36" s="213"/>
      <c r="CO36" s="652">
        <f t="shared" si="3"/>
        <v>21</v>
      </c>
      <c r="CP36" s="652"/>
      <c r="CQ36" s="653" t="str">
        <f>IF('各会計、関係団体の財政状況及び健全化判断比率'!BS9="","",'各会計、関係団体の財政状況及び健全化判断比率'!BS9)</f>
        <v>東心</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7</v>
      </c>
      <c r="V37" s="652"/>
      <c r="W37" s="653" t="str">
        <f>IF('各会計、関係団体の財政状況及び健全化判断比率'!B31="","",'各会計、関係団体の財政状況及び健全化判断比率'!B31)</f>
        <v>後期高齢者医療保険特別会計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13</v>
      </c>
      <c r="BX37" s="652"/>
      <c r="BY37" s="653" t="str">
        <f>IF('各会計、関係団体の財政状況及び健全化判断比率'!B71="","",'各会計、関係団体の財政状況及び健全化判断比率'!B71)</f>
        <v>飯盛霊園組合（霊園事業特別会計）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14</v>
      </c>
      <c r="BX38" s="652"/>
      <c r="BY38" s="653" t="str">
        <f>IF('各会計、関係団体の財政状況及び健全化判断比率'!B72="","",'各会計、関係団体の財政状況及び健全化判断比率'!B72)</f>
        <v>大東四條畷消防組合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15</v>
      </c>
      <c r="BX39" s="652"/>
      <c r="BY39" s="653" t="str">
        <f>IF('各会計、関係団体の財政状況及び健全化判断比率'!B73="","",'各会計、関係団体の財政状況及び健全化判断比率'!B73)</f>
        <v>大阪府後期高齢者医療広域連合（一般会計）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16</v>
      </c>
      <c r="BX40" s="652"/>
      <c r="BY40" s="653" t="str">
        <f>IF('各会計、関係団体の財政状況及び健全化判断比率'!B74="","",'各会計、関係団体の財政状況及び健全化判断比率'!B74)</f>
        <v>大阪府後期高齢者医療広域連合（後期高齢者医療特別会計）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17</v>
      </c>
      <c r="BX41" s="652"/>
      <c r="BY41" s="653" t="str">
        <f>IF('各会計、関係団体の財政状況及び健全化判断比率'!B75="","",'各会計、関係団体の財政状況及び健全化判断比率'!B75)</f>
        <v>大阪広域水道企業団（水道事業会計）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18</v>
      </c>
      <c r="BX42" s="652"/>
      <c r="BY42" s="653" t="str">
        <f>IF('各会計、関係団体の財政状況及び健全化判断比率'!B76="","",'各会計、関係団体の財政状況及び健全化判断比率'!B76)</f>
        <v>大阪広域水道企業団（工業用水道事業会計）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rMcKp22YypCCEIiODqWDVW3bcf0G5ez+R+YIOc2jd0MYZXktOFE76Fs0DskEGE1lcK0YRjAw+BAJcotd5dd47A==" saltValue="ZttC+0irGDVnOEySm3ADs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580</v>
      </c>
      <c r="G33" s="29" t="s">
        <v>581</v>
      </c>
      <c r="H33" s="29" t="s">
        <v>582</v>
      </c>
      <c r="I33" s="29" t="s">
        <v>583</v>
      </c>
      <c r="J33" s="30" t="s">
        <v>584</v>
      </c>
      <c r="K33" s="22"/>
      <c r="L33" s="22"/>
      <c r="M33" s="22"/>
      <c r="N33" s="22"/>
      <c r="O33" s="22"/>
      <c r="P33" s="22"/>
    </row>
    <row r="34" spans="1:16" ht="39" customHeight="1" x14ac:dyDescent="0.15">
      <c r="A34" s="22"/>
      <c r="B34" s="31"/>
      <c r="C34" s="1248" t="s">
        <v>587</v>
      </c>
      <c r="D34" s="1248"/>
      <c r="E34" s="1249"/>
      <c r="F34" s="32">
        <v>13.47</v>
      </c>
      <c r="G34" s="33">
        <v>13.93</v>
      </c>
      <c r="H34" s="33">
        <v>14.44</v>
      </c>
      <c r="I34" s="33">
        <v>13.85</v>
      </c>
      <c r="J34" s="34">
        <v>13.28</v>
      </c>
      <c r="K34" s="22"/>
      <c r="L34" s="22"/>
      <c r="M34" s="22"/>
      <c r="N34" s="22"/>
      <c r="O34" s="22"/>
      <c r="P34" s="22"/>
    </row>
    <row r="35" spans="1:16" ht="39" customHeight="1" x14ac:dyDescent="0.15">
      <c r="A35" s="22"/>
      <c r="B35" s="35"/>
      <c r="C35" s="1242" t="s">
        <v>588</v>
      </c>
      <c r="D35" s="1243"/>
      <c r="E35" s="1244"/>
      <c r="F35" s="36">
        <v>2.92</v>
      </c>
      <c r="G35" s="37">
        <v>4.01</v>
      </c>
      <c r="H35" s="37">
        <v>1.94</v>
      </c>
      <c r="I35" s="37">
        <v>2.75</v>
      </c>
      <c r="J35" s="38">
        <v>3.31</v>
      </c>
      <c r="K35" s="22"/>
      <c r="L35" s="22"/>
      <c r="M35" s="22"/>
      <c r="N35" s="22"/>
      <c r="O35" s="22"/>
      <c r="P35" s="22"/>
    </row>
    <row r="36" spans="1:16" ht="39" customHeight="1" x14ac:dyDescent="0.15">
      <c r="A36" s="22"/>
      <c r="B36" s="35"/>
      <c r="C36" s="1242" t="s">
        <v>589</v>
      </c>
      <c r="D36" s="1243"/>
      <c r="E36" s="1244"/>
      <c r="F36" s="36" t="s">
        <v>539</v>
      </c>
      <c r="G36" s="37">
        <v>0</v>
      </c>
      <c r="H36" s="37">
        <v>0</v>
      </c>
      <c r="I36" s="37">
        <v>0</v>
      </c>
      <c r="J36" s="38">
        <v>1.89</v>
      </c>
      <c r="K36" s="22"/>
      <c r="L36" s="22"/>
      <c r="M36" s="22"/>
      <c r="N36" s="22"/>
      <c r="O36" s="22"/>
      <c r="P36" s="22"/>
    </row>
    <row r="37" spans="1:16" ht="39" customHeight="1" x14ac:dyDescent="0.15">
      <c r="A37" s="22"/>
      <c r="B37" s="35"/>
      <c r="C37" s="1242" t="s">
        <v>590</v>
      </c>
      <c r="D37" s="1243"/>
      <c r="E37" s="1244"/>
      <c r="F37" s="36">
        <v>0.46</v>
      </c>
      <c r="G37" s="37">
        <v>0.88</v>
      </c>
      <c r="H37" s="37">
        <v>1.4</v>
      </c>
      <c r="I37" s="37">
        <v>1.26</v>
      </c>
      <c r="J37" s="38">
        <v>1.1200000000000001</v>
      </c>
      <c r="K37" s="22"/>
      <c r="L37" s="22"/>
      <c r="M37" s="22"/>
      <c r="N37" s="22"/>
      <c r="O37" s="22"/>
      <c r="P37" s="22"/>
    </row>
    <row r="38" spans="1:16" ht="39" customHeight="1" x14ac:dyDescent="0.15">
      <c r="A38" s="22"/>
      <c r="B38" s="35"/>
      <c r="C38" s="1242" t="s">
        <v>591</v>
      </c>
      <c r="D38" s="1243"/>
      <c r="E38" s="1244"/>
      <c r="F38" s="36" t="s">
        <v>592</v>
      </c>
      <c r="G38" s="37" t="s">
        <v>593</v>
      </c>
      <c r="H38" s="37" t="s">
        <v>594</v>
      </c>
      <c r="I38" s="37">
        <v>1.31</v>
      </c>
      <c r="J38" s="38">
        <v>0.42</v>
      </c>
      <c r="K38" s="22"/>
      <c r="L38" s="22"/>
      <c r="M38" s="22"/>
      <c r="N38" s="22"/>
      <c r="O38" s="22"/>
      <c r="P38" s="22"/>
    </row>
    <row r="39" spans="1:16" ht="39" customHeight="1" x14ac:dyDescent="0.15">
      <c r="A39" s="22"/>
      <c r="B39" s="35"/>
      <c r="C39" s="1242" t="s">
        <v>595</v>
      </c>
      <c r="D39" s="1243"/>
      <c r="E39" s="1244"/>
      <c r="F39" s="36">
        <v>0.05</v>
      </c>
      <c r="G39" s="37">
        <v>0.05</v>
      </c>
      <c r="H39" s="37">
        <v>0.05</v>
      </c>
      <c r="I39" s="37">
        <v>0.25</v>
      </c>
      <c r="J39" s="38">
        <v>0.28000000000000003</v>
      </c>
      <c r="K39" s="22"/>
      <c r="L39" s="22"/>
      <c r="M39" s="22"/>
      <c r="N39" s="22"/>
      <c r="O39" s="22"/>
      <c r="P39" s="22"/>
    </row>
    <row r="40" spans="1:16" ht="39" customHeight="1" x14ac:dyDescent="0.15">
      <c r="A40" s="22"/>
      <c r="B40" s="35"/>
      <c r="C40" s="1242" t="s">
        <v>596</v>
      </c>
      <c r="D40" s="1243"/>
      <c r="E40" s="1244"/>
      <c r="F40" s="36">
        <v>0</v>
      </c>
      <c r="G40" s="37">
        <v>0.01</v>
      </c>
      <c r="H40" s="37">
        <v>0</v>
      </c>
      <c r="I40" s="37">
        <v>0.01</v>
      </c>
      <c r="J40" s="38">
        <v>0.02</v>
      </c>
      <c r="K40" s="22"/>
      <c r="L40" s="22"/>
      <c r="M40" s="22"/>
      <c r="N40" s="22"/>
      <c r="O40" s="22"/>
      <c r="P40" s="22"/>
    </row>
    <row r="41" spans="1:16" ht="39" customHeight="1" x14ac:dyDescent="0.15">
      <c r="A41" s="22"/>
      <c r="B41" s="35"/>
      <c r="C41" s="1242" t="s">
        <v>597</v>
      </c>
      <c r="D41" s="1243"/>
      <c r="E41" s="1244"/>
      <c r="F41" s="36">
        <v>0</v>
      </c>
      <c r="G41" s="37">
        <v>0.03</v>
      </c>
      <c r="H41" s="37">
        <v>0.03</v>
      </c>
      <c r="I41" s="37">
        <v>0.02</v>
      </c>
      <c r="J41" s="38">
        <v>0</v>
      </c>
      <c r="K41" s="22"/>
      <c r="L41" s="22"/>
      <c r="M41" s="22"/>
      <c r="N41" s="22"/>
      <c r="O41" s="22"/>
      <c r="P41" s="22"/>
    </row>
    <row r="42" spans="1:16" ht="39" customHeight="1" x14ac:dyDescent="0.15">
      <c r="A42" s="22"/>
      <c r="B42" s="39"/>
      <c r="C42" s="1242" t="s">
        <v>598</v>
      </c>
      <c r="D42" s="1243"/>
      <c r="E42" s="1244"/>
      <c r="F42" s="36" t="s">
        <v>539</v>
      </c>
      <c r="G42" s="37" t="s">
        <v>539</v>
      </c>
      <c r="H42" s="37" t="s">
        <v>539</v>
      </c>
      <c r="I42" s="37" t="s">
        <v>539</v>
      </c>
      <c r="J42" s="38" t="s">
        <v>539</v>
      </c>
      <c r="K42" s="22"/>
      <c r="L42" s="22"/>
      <c r="M42" s="22"/>
      <c r="N42" s="22"/>
      <c r="O42" s="22"/>
      <c r="P42" s="22"/>
    </row>
    <row r="43" spans="1:16" ht="39" customHeight="1" thickBot="1" x14ac:dyDescent="0.2">
      <c r="A43" s="22"/>
      <c r="B43" s="40"/>
      <c r="C43" s="1245" t="s">
        <v>599</v>
      </c>
      <c r="D43" s="1246"/>
      <c r="E43" s="1247"/>
      <c r="F43" s="41">
        <v>0.16</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8ThfmIVgiffDWScBwWjvIf5yMtIVczxtXQSQy9E/L5zWbqzEFENoowjg78aTcByxtBbfo6X57N6+L0ZKPKio7A==" saltValue="wTjfhyV0DN4mSADsU3BK3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580</v>
      </c>
      <c r="L44" s="56" t="s">
        <v>581</v>
      </c>
      <c r="M44" s="56" t="s">
        <v>582</v>
      </c>
      <c r="N44" s="56" t="s">
        <v>583</v>
      </c>
      <c r="O44" s="57" t="s">
        <v>584</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3782</v>
      </c>
      <c r="L45" s="60">
        <v>3681</v>
      </c>
      <c r="M45" s="60">
        <v>3868</v>
      </c>
      <c r="N45" s="60">
        <v>3499</v>
      </c>
      <c r="O45" s="61">
        <v>3783</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539</v>
      </c>
      <c r="L46" s="64" t="s">
        <v>539</v>
      </c>
      <c r="M46" s="64" t="s">
        <v>539</v>
      </c>
      <c r="N46" s="64" t="s">
        <v>539</v>
      </c>
      <c r="O46" s="65" t="s">
        <v>539</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539</v>
      </c>
      <c r="L47" s="64" t="s">
        <v>539</v>
      </c>
      <c r="M47" s="64" t="s">
        <v>539</v>
      </c>
      <c r="N47" s="64" t="s">
        <v>539</v>
      </c>
      <c r="O47" s="65" t="s">
        <v>539</v>
      </c>
      <c r="P47" s="48"/>
      <c r="Q47" s="48"/>
      <c r="R47" s="48"/>
      <c r="S47" s="48"/>
      <c r="T47" s="48"/>
      <c r="U47" s="48"/>
    </row>
    <row r="48" spans="1:21" ht="30.75" customHeight="1" x14ac:dyDescent="0.15">
      <c r="A48" s="48"/>
      <c r="B48" s="1252"/>
      <c r="C48" s="1253"/>
      <c r="D48" s="62"/>
      <c r="E48" s="1258" t="s">
        <v>15</v>
      </c>
      <c r="F48" s="1258"/>
      <c r="G48" s="1258"/>
      <c r="H48" s="1258"/>
      <c r="I48" s="1258"/>
      <c r="J48" s="1259"/>
      <c r="K48" s="63">
        <v>1567</v>
      </c>
      <c r="L48" s="64">
        <v>1689</v>
      </c>
      <c r="M48" s="64">
        <v>1589</v>
      </c>
      <c r="N48" s="64">
        <v>1870</v>
      </c>
      <c r="O48" s="65">
        <v>1828</v>
      </c>
      <c r="P48" s="48"/>
      <c r="Q48" s="48"/>
      <c r="R48" s="48"/>
      <c r="S48" s="48"/>
      <c r="T48" s="48"/>
      <c r="U48" s="48"/>
    </row>
    <row r="49" spans="1:21" ht="30.75" customHeight="1" x14ac:dyDescent="0.15">
      <c r="A49" s="48"/>
      <c r="B49" s="1252"/>
      <c r="C49" s="1253"/>
      <c r="D49" s="62"/>
      <c r="E49" s="1258" t="s">
        <v>16</v>
      </c>
      <c r="F49" s="1258"/>
      <c r="G49" s="1258"/>
      <c r="H49" s="1258"/>
      <c r="I49" s="1258"/>
      <c r="J49" s="1259"/>
      <c r="K49" s="63">
        <v>11</v>
      </c>
      <c r="L49" s="64">
        <v>23</v>
      </c>
      <c r="M49" s="64">
        <v>39</v>
      </c>
      <c r="N49" s="64">
        <v>91</v>
      </c>
      <c r="O49" s="65">
        <v>121</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539</v>
      </c>
      <c r="L50" s="64" t="s">
        <v>539</v>
      </c>
      <c r="M50" s="64" t="s">
        <v>539</v>
      </c>
      <c r="N50" s="64" t="s">
        <v>539</v>
      </c>
      <c r="O50" s="65" t="s">
        <v>539</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539</v>
      </c>
      <c r="L51" s="64" t="s">
        <v>539</v>
      </c>
      <c r="M51" s="64" t="s">
        <v>539</v>
      </c>
      <c r="N51" s="64" t="s">
        <v>539</v>
      </c>
      <c r="O51" s="65" t="s">
        <v>539</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4660</v>
      </c>
      <c r="L52" s="64">
        <v>4641</v>
      </c>
      <c r="M52" s="64">
        <v>4504</v>
      </c>
      <c r="N52" s="64">
        <v>4613</v>
      </c>
      <c r="O52" s="65">
        <v>4699</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700</v>
      </c>
      <c r="L53" s="69">
        <v>752</v>
      </c>
      <c r="M53" s="69">
        <v>992</v>
      </c>
      <c r="N53" s="69">
        <v>847</v>
      </c>
      <c r="O53" s="70">
        <v>1033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600</v>
      </c>
      <c r="L56" s="80" t="s">
        <v>601</v>
      </c>
      <c r="M56" s="80" t="s">
        <v>602</v>
      </c>
      <c r="N56" s="80" t="s">
        <v>603</v>
      </c>
      <c r="O56" s="81" t="s">
        <v>604</v>
      </c>
      <c r="P56" s="48"/>
      <c r="Q56" s="48"/>
      <c r="R56" s="48"/>
      <c r="S56" s="48"/>
      <c r="T56" s="48"/>
      <c r="U56" s="48"/>
    </row>
    <row r="57" spans="1:21" ht="31.5" customHeight="1" x14ac:dyDescent="0.15">
      <c r="B57" s="1266" t="s">
        <v>25</v>
      </c>
      <c r="C57" s="1267"/>
      <c r="D57" s="1270" t="s">
        <v>26</v>
      </c>
      <c r="E57" s="1271"/>
      <c r="F57" s="1271"/>
      <c r="G57" s="1271"/>
      <c r="H57" s="1271"/>
      <c r="I57" s="1271"/>
      <c r="J57" s="1272"/>
      <c r="K57" s="82" t="s">
        <v>625</v>
      </c>
      <c r="L57" s="83" t="s">
        <v>624</v>
      </c>
      <c r="M57" s="83" t="s">
        <v>624</v>
      </c>
      <c r="N57" s="83" t="s">
        <v>624</v>
      </c>
      <c r="O57" s="84" t="s">
        <v>624</v>
      </c>
    </row>
    <row r="58" spans="1:21" ht="31.5" customHeight="1" thickBot="1" x14ac:dyDescent="0.2">
      <c r="B58" s="1268"/>
      <c r="C58" s="1269"/>
      <c r="D58" s="1273" t="s">
        <v>27</v>
      </c>
      <c r="E58" s="1274"/>
      <c r="F58" s="1274"/>
      <c r="G58" s="1274"/>
      <c r="H58" s="1274"/>
      <c r="I58" s="1274"/>
      <c r="J58" s="1275"/>
      <c r="K58" s="85" t="s">
        <v>624</v>
      </c>
      <c r="L58" s="86" t="s">
        <v>624</v>
      </c>
      <c r="M58" s="86" t="s">
        <v>624</v>
      </c>
      <c r="N58" s="86" t="s">
        <v>624</v>
      </c>
      <c r="O58" s="87" t="s">
        <v>624</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6V9A+ewG2JRxCM6zShgIBFH4dj1ZIAokB9EUcpgBPWzGGpuh0tpPzhvxvA37wKpfkgT8EqlrtF/xTKjvE28Lg==" saltValue="b4Lc4Wq8or+DFlPw2nwRC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81" orientation="landscape"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580</v>
      </c>
      <c r="J40" s="99" t="s">
        <v>581</v>
      </c>
      <c r="K40" s="99" t="s">
        <v>582</v>
      </c>
      <c r="L40" s="99" t="s">
        <v>583</v>
      </c>
      <c r="M40" s="100" t="s">
        <v>584</v>
      </c>
    </row>
    <row r="41" spans="2:13" ht="27.75" customHeight="1" x14ac:dyDescent="0.15">
      <c r="B41" s="1276" t="s">
        <v>30</v>
      </c>
      <c r="C41" s="1277"/>
      <c r="D41" s="101"/>
      <c r="E41" s="1282" t="s">
        <v>31</v>
      </c>
      <c r="F41" s="1282"/>
      <c r="G41" s="1282"/>
      <c r="H41" s="1283"/>
      <c r="I41" s="102">
        <v>39521</v>
      </c>
      <c r="J41" s="103">
        <v>38619</v>
      </c>
      <c r="K41" s="103">
        <v>37136</v>
      </c>
      <c r="L41" s="103">
        <v>36493</v>
      </c>
      <c r="M41" s="104">
        <v>35441</v>
      </c>
    </row>
    <row r="42" spans="2:13" ht="27.75" customHeight="1" x14ac:dyDescent="0.15">
      <c r="B42" s="1278"/>
      <c r="C42" s="1279"/>
      <c r="D42" s="105"/>
      <c r="E42" s="1284" t="s">
        <v>32</v>
      </c>
      <c r="F42" s="1284"/>
      <c r="G42" s="1284"/>
      <c r="H42" s="1285"/>
      <c r="I42" s="106" t="s">
        <v>539</v>
      </c>
      <c r="J42" s="107" t="s">
        <v>539</v>
      </c>
      <c r="K42" s="107" t="s">
        <v>539</v>
      </c>
      <c r="L42" s="107" t="s">
        <v>539</v>
      </c>
      <c r="M42" s="108" t="s">
        <v>539</v>
      </c>
    </row>
    <row r="43" spans="2:13" ht="27.75" customHeight="1" x14ac:dyDescent="0.15">
      <c r="B43" s="1278"/>
      <c r="C43" s="1279"/>
      <c r="D43" s="105"/>
      <c r="E43" s="1284" t="s">
        <v>33</v>
      </c>
      <c r="F43" s="1284"/>
      <c r="G43" s="1284"/>
      <c r="H43" s="1285"/>
      <c r="I43" s="106">
        <v>20919</v>
      </c>
      <c r="J43" s="107">
        <v>20802</v>
      </c>
      <c r="K43" s="107">
        <v>18502</v>
      </c>
      <c r="L43" s="107">
        <v>18276</v>
      </c>
      <c r="M43" s="108">
        <v>19419</v>
      </c>
    </row>
    <row r="44" spans="2:13" ht="27.75" customHeight="1" x14ac:dyDescent="0.15">
      <c r="B44" s="1278"/>
      <c r="C44" s="1279"/>
      <c r="D44" s="105"/>
      <c r="E44" s="1284" t="s">
        <v>34</v>
      </c>
      <c r="F44" s="1284"/>
      <c r="G44" s="1284"/>
      <c r="H44" s="1285"/>
      <c r="I44" s="106">
        <v>850</v>
      </c>
      <c r="J44" s="107">
        <v>1441</v>
      </c>
      <c r="K44" s="107">
        <v>2591</v>
      </c>
      <c r="L44" s="107">
        <v>2569</v>
      </c>
      <c r="M44" s="108">
        <v>2486</v>
      </c>
    </row>
    <row r="45" spans="2:13" ht="27.75" customHeight="1" x14ac:dyDescent="0.15">
      <c r="B45" s="1278"/>
      <c r="C45" s="1279"/>
      <c r="D45" s="105"/>
      <c r="E45" s="1284" t="s">
        <v>35</v>
      </c>
      <c r="F45" s="1284"/>
      <c r="G45" s="1284"/>
      <c r="H45" s="1285"/>
      <c r="I45" s="106">
        <v>3995</v>
      </c>
      <c r="J45" s="107">
        <v>3706</v>
      </c>
      <c r="K45" s="107">
        <v>3572</v>
      </c>
      <c r="L45" s="107">
        <v>3565</v>
      </c>
      <c r="M45" s="108">
        <v>3250</v>
      </c>
    </row>
    <row r="46" spans="2:13" ht="27.75" customHeight="1" x14ac:dyDescent="0.15">
      <c r="B46" s="1278"/>
      <c r="C46" s="1279"/>
      <c r="D46" s="109"/>
      <c r="E46" s="1284" t="s">
        <v>36</v>
      </c>
      <c r="F46" s="1284"/>
      <c r="G46" s="1284"/>
      <c r="H46" s="1285"/>
      <c r="I46" s="106" t="s">
        <v>539</v>
      </c>
      <c r="J46" s="107" t="s">
        <v>539</v>
      </c>
      <c r="K46" s="107" t="s">
        <v>539</v>
      </c>
      <c r="L46" s="107" t="s">
        <v>539</v>
      </c>
      <c r="M46" s="108" t="s">
        <v>539</v>
      </c>
    </row>
    <row r="47" spans="2:13" ht="27.75" customHeight="1" x14ac:dyDescent="0.15">
      <c r="B47" s="1278"/>
      <c r="C47" s="1279"/>
      <c r="D47" s="110"/>
      <c r="E47" s="1286" t="s">
        <v>37</v>
      </c>
      <c r="F47" s="1287"/>
      <c r="G47" s="1287"/>
      <c r="H47" s="1288"/>
      <c r="I47" s="106" t="s">
        <v>539</v>
      </c>
      <c r="J47" s="107" t="s">
        <v>539</v>
      </c>
      <c r="K47" s="107" t="s">
        <v>539</v>
      </c>
      <c r="L47" s="107" t="s">
        <v>539</v>
      </c>
      <c r="M47" s="108" t="s">
        <v>539</v>
      </c>
    </row>
    <row r="48" spans="2:13" ht="27.75" customHeight="1" x14ac:dyDescent="0.15">
      <c r="B48" s="1278"/>
      <c r="C48" s="1279"/>
      <c r="D48" s="105"/>
      <c r="E48" s="1284" t="s">
        <v>38</v>
      </c>
      <c r="F48" s="1284"/>
      <c r="G48" s="1284"/>
      <c r="H48" s="1285"/>
      <c r="I48" s="106" t="s">
        <v>539</v>
      </c>
      <c r="J48" s="107" t="s">
        <v>539</v>
      </c>
      <c r="K48" s="107" t="s">
        <v>539</v>
      </c>
      <c r="L48" s="107" t="s">
        <v>539</v>
      </c>
      <c r="M48" s="108" t="s">
        <v>539</v>
      </c>
    </row>
    <row r="49" spans="2:13" ht="27.75" customHeight="1" x14ac:dyDescent="0.15">
      <c r="B49" s="1280"/>
      <c r="C49" s="1281"/>
      <c r="D49" s="105"/>
      <c r="E49" s="1284" t="s">
        <v>39</v>
      </c>
      <c r="F49" s="1284"/>
      <c r="G49" s="1284"/>
      <c r="H49" s="1285"/>
      <c r="I49" s="106" t="s">
        <v>539</v>
      </c>
      <c r="J49" s="107" t="s">
        <v>539</v>
      </c>
      <c r="K49" s="107" t="s">
        <v>539</v>
      </c>
      <c r="L49" s="107" t="s">
        <v>539</v>
      </c>
      <c r="M49" s="108" t="s">
        <v>539</v>
      </c>
    </row>
    <row r="50" spans="2:13" ht="27.75" customHeight="1" x14ac:dyDescent="0.15">
      <c r="B50" s="1289" t="s">
        <v>40</v>
      </c>
      <c r="C50" s="1290"/>
      <c r="D50" s="111"/>
      <c r="E50" s="1284" t="s">
        <v>41</v>
      </c>
      <c r="F50" s="1284"/>
      <c r="G50" s="1284"/>
      <c r="H50" s="1285"/>
      <c r="I50" s="106">
        <v>16778</v>
      </c>
      <c r="J50" s="107">
        <v>17423</v>
      </c>
      <c r="K50" s="107">
        <v>17148</v>
      </c>
      <c r="L50" s="107">
        <v>17423</v>
      </c>
      <c r="M50" s="108">
        <v>17420</v>
      </c>
    </row>
    <row r="51" spans="2:13" ht="27.75" customHeight="1" x14ac:dyDescent="0.15">
      <c r="B51" s="1278"/>
      <c r="C51" s="1279"/>
      <c r="D51" s="105"/>
      <c r="E51" s="1284" t="s">
        <v>42</v>
      </c>
      <c r="F51" s="1284"/>
      <c r="G51" s="1284"/>
      <c r="H51" s="1285"/>
      <c r="I51" s="106">
        <v>14395</v>
      </c>
      <c r="J51" s="107">
        <v>13814</v>
      </c>
      <c r="K51" s="107">
        <v>14971</v>
      </c>
      <c r="L51" s="107">
        <v>11664</v>
      </c>
      <c r="M51" s="108">
        <v>10728</v>
      </c>
    </row>
    <row r="52" spans="2:13" ht="27.75" customHeight="1" x14ac:dyDescent="0.15">
      <c r="B52" s="1280"/>
      <c r="C52" s="1281"/>
      <c r="D52" s="105"/>
      <c r="E52" s="1284" t="s">
        <v>43</v>
      </c>
      <c r="F52" s="1284"/>
      <c r="G52" s="1284"/>
      <c r="H52" s="1285"/>
      <c r="I52" s="106">
        <v>42616</v>
      </c>
      <c r="J52" s="107">
        <v>42697</v>
      </c>
      <c r="K52" s="107">
        <v>42681</v>
      </c>
      <c r="L52" s="107">
        <v>41864</v>
      </c>
      <c r="M52" s="108">
        <v>41279</v>
      </c>
    </row>
    <row r="53" spans="2:13" ht="27.75" customHeight="1" thickBot="1" x14ac:dyDescent="0.2">
      <c r="B53" s="1291" t="s">
        <v>44</v>
      </c>
      <c r="C53" s="1292"/>
      <c r="D53" s="112"/>
      <c r="E53" s="1293" t="s">
        <v>45</v>
      </c>
      <c r="F53" s="1293"/>
      <c r="G53" s="1293"/>
      <c r="H53" s="1294"/>
      <c r="I53" s="113">
        <v>-8503</v>
      </c>
      <c r="J53" s="114">
        <v>-9365</v>
      </c>
      <c r="K53" s="114">
        <v>-13001</v>
      </c>
      <c r="L53" s="114">
        <v>-10048</v>
      </c>
      <c r="M53" s="115">
        <v>-8831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6F+NzJR7d6onTyaqRdQcLlStjHRrF5FCBZ4Q7M/sTgp7pbjUanf0rMI/rE/cuYd2kGa+knTRnNeO5mXWfypsbw==" saltValue="SnaOrdoVXVYCqiS26DL3H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582</v>
      </c>
      <c r="G54" s="124" t="s">
        <v>583</v>
      </c>
      <c r="H54" s="125" t="s">
        <v>584</v>
      </c>
    </row>
    <row r="55" spans="2:8" ht="52.5" customHeight="1" x14ac:dyDescent="0.15">
      <c r="B55" s="126"/>
      <c r="C55" s="1303" t="s">
        <v>48</v>
      </c>
      <c r="D55" s="1303"/>
      <c r="E55" s="1304"/>
      <c r="F55" s="127">
        <v>8220</v>
      </c>
      <c r="G55" s="127">
        <v>4753</v>
      </c>
      <c r="H55" s="128">
        <v>4780</v>
      </c>
    </row>
    <row r="56" spans="2:8" ht="52.5" customHeight="1" x14ac:dyDescent="0.15">
      <c r="B56" s="129"/>
      <c r="C56" s="1305" t="s">
        <v>49</v>
      </c>
      <c r="D56" s="1305"/>
      <c r="E56" s="1306"/>
      <c r="F56" s="130">
        <v>1391</v>
      </c>
      <c r="G56" s="130">
        <v>1214</v>
      </c>
      <c r="H56" s="131">
        <v>1544</v>
      </c>
    </row>
    <row r="57" spans="2:8" ht="53.25" customHeight="1" x14ac:dyDescent="0.15">
      <c r="B57" s="129"/>
      <c r="C57" s="1307" t="s">
        <v>50</v>
      </c>
      <c r="D57" s="1307"/>
      <c r="E57" s="1308"/>
      <c r="F57" s="132">
        <v>7196</v>
      </c>
      <c r="G57" s="132">
        <v>11114</v>
      </c>
      <c r="H57" s="133">
        <v>10752</v>
      </c>
    </row>
    <row r="58" spans="2:8" ht="45.75" customHeight="1" x14ac:dyDescent="0.15">
      <c r="B58" s="134"/>
      <c r="C58" s="1295" t="s">
        <v>626</v>
      </c>
      <c r="D58" s="1296"/>
      <c r="E58" s="1297"/>
      <c r="F58" s="135">
        <v>1552</v>
      </c>
      <c r="G58" s="135">
        <v>2970</v>
      </c>
      <c r="H58" s="136">
        <v>2632</v>
      </c>
    </row>
    <row r="59" spans="2:8" ht="45.75" customHeight="1" x14ac:dyDescent="0.15">
      <c r="B59" s="134"/>
      <c r="C59" s="1295" t="s">
        <v>627</v>
      </c>
      <c r="D59" s="1296"/>
      <c r="E59" s="1297"/>
      <c r="F59" s="135">
        <v>1620</v>
      </c>
      <c r="G59" s="135">
        <v>2000</v>
      </c>
      <c r="H59" s="136">
        <v>2000</v>
      </c>
    </row>
    <row r="60" spans="2:8" ht="45.75" customHeight="1" x14ac:dyDescent="0.15">
      <c r="B60" s="134"/>
      <c r="C60" s="1295" t="s">
        <v>628</v>
      </c>
      <c r="D60" s="1296"/>
      <c r="E60" s="1297"/>
      <c r="F60" s="135">
        <v>0</v>
      </c>
      <c r="G60" s="135">
        <v>1505</v>
      </c>
      <c r="H60" s="136">
        <v>1362</v>
      </c>
    </row>
    <row r="61" spans="2:8" ht="45.75" customHeight="1" x14ac:dyDescent="0.15">
      <c r="B61" s="134"/>
      <c r="C61" s="1295" t="s">
        <v>629</v>
      </c>
      <c r="D61" s="1296"/>
      <c r="E61" s="1297"/>
      <c r="F61" s="135">
        <v>752</v>
      </c>
      <c r="G61" s="135">
        <v>1200</v>
      </c>
      <c r="H61" s="136">
        <v>1129</v>
      </c>
    </row>
    <row r="62" spans="2:8" ht="45.75" customHeight="1" thickBot="1" x14ac:dyDescent="0.2">
      <c r="B62" s="137"/>
      <c r="C62" s="1298" t="s">
        <v>633</v>
      </c>
      <c r="D62" s="1299"/>
      <c r="E62" s="1300"/>
      <c r="F62" s="138">
        <v>894</v>
      </c>
      <c r="G62" s="138">
        <v>895</v>
      </c>
      <c r="H62" s="139">
        <v>895</v>
      </c>
    </row>
    <row r="63" spans="2:8" ht="52.5" customHeight="1" thickBot="1" x14ac:dyDescent="0.2">
      <c r="B63" s="140"/>
      <c r="C63" s="1301" t="s">
        <v>51</v>
      </c>
      <c r="D63" s="1301"/>
      <c r="E63" s="1302"/>
      <c r="F63" s="141">
        <v>16807</v>
      </c>
      <c r="G63" s="141">
        <v>17081</v>
      </c>
      <c r="H63" s="142">
        <v>17077</v>
      </c>
    </row>
    <row r="64" spans="2:8" ht="15" customHeight="1" x14ac:dyDescent="0.15"/>
    <row r="65" ht="0" hidden="1" customHeight="1" x14ac:dyDescent="0.15"/>
    <row r="66" ht="0" hidden="1" customHeight="1" x14ac:dyDescent="0.15"/>
  </sheetData>
  <sheetProtection algorithmName="SHA-512" hashValue="OTMtL3Dk1Zooi/IMURdbrFNIH2SDsiDEnFswvKA/QKK2i6RnTs6i9CoyCr5JOVULT72B1h+VG128IK2289tajw==" saltValue="Y+1Qb9bat3LM9h6Jm4AP8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634</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634</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635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636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32" t="s">
        <v>637</v>
      </c>
      <c r="AO43" s="1333"/>
      <c r="AP43" s="1333"/>
      <c r="AQ43" s="1333"/>
      <c r="AR43" s="1333"/>
      <c r="AS43" s="1333"/>
      <c r="AT43" s="1333"/>
      <c r="AU43" s="1333"/>
      <c r="AV43" s="1333"/>
      <c r="AW43" s="1333"/>
      <c r="AX43" s="1333"/>
      <c r="AY43" s="1333"/>
      <c r="AZ43" s="1333"/>
      <c r="BA43" s="1333"/>
      <c r="BB43" s="1333"/>
      <c r="BC43" s="1333"/>
      <c r="BD43" s="1333"/>
      <c r="BE43" s="1333"/>
      <c r="BF43" s="1333"/>
      <c r="BG43" s="1333"/>
      <c r="BH43" s="1333"/>
      <c r="BI43" s="1333"/>
      <c r="BJ43" s="1333"/>
      <c r="BK43" s="1333"/>
      <c r="BL43" s="1333"/>
      <c r="BM43" s="1333"/>
      <c r="BN43" s="1333"/>
      <c r="BO43" s="1333"/>
      <c r="BP43" s="1333"/>
      <c r="BQ43" s="1333"/>
      <c r="BR43" s="1333"/>
      <c r="BS43" s="1333"/>
      <c r="BT43" s="1333"/>
      <c r="BU43" s="1333"/>
      <c r="BV43" s="1333"/>
      <c r="BW43" s="1333"/>
      <c r="BX43" s="1333"/>
      <c r="BY43" s="1333"/>
      <c r="BZ43" s="1333"/>
      <c r="CA43" s="1333"/>
      <c r="CB43" s="1333"/>
      <c r="CC43" s="1333"/>
      <c r="CD43" s="1333"/>
      <c r="CE43" s="1333"/>
      <c r="CF43" s="1333"/>
      <c r="CG43" s="1333"/>
      <c r="CH43" s="1333"/>
      <c r="CI43" s="1333"/>
      <c r="CJ43" s="1333"/>
      <c r="CK43" s="1333"/>
      <c r="CL43" s="1333"/>
      <c r="CM43" s="1333"/>
      <c r="CN43" s="1333"/>
      <c r="CO43" s="1333"/>
      <c r="CP43" s="1333"/>
      <c r="CQ43" s="1333"/>
      <c r="CR43" s="1333"/>
      <c r="CS43" s="1333"/>
      <c r="CT43" s="1333"/>
      <c r="CU43" s="1333"/>
      <c r="CV43" s="1333"/>
      <c r="CW43" s="1333"/>
      <c r="CX43" s="1333"/>
      <c r="CY43" s="1333"/>
      <c r="CZ43" s="1333"/>
      <c r="DA43" s="1333"/>
      <c r="DB43" s="1333"/>
      <c r="DC43" s="1334"/>
    </row>
    <row r="44" spans="2:109" x14ac:dyDescent="0.15">
      <c r="B44" s="394"/>
      <c r="AN44" s="1335"/>
      <c r="AO44" s="1336"/>
      <c r="AP44" s="1336"/>
      <c r="AQ44" s="1336"/>
      <c r="AR44" s="1336"/>
      <c r="AS44" s="1336"/>
      <c r="AT44" s="1336"/>
      <c r="AU44" s="1336"/>
      <c r="AV44" s="1336"/>
      <c r="AW44" s="1336"/>
      <c r="AX44" s="1336"/>
      <c r="AY44" s="1336"/>
      <c r="AZ44" s="1336"/>
      <c r="BA44" s="1336"/>
      <c r="BB44" s="1336"/>
      <c r="BC44" s="1336"/>
      <c r="BD44" s="1336"/>
      <c r="BE44" s="1336"/>
      <c r="BF44" s="1336"/>
      <c r="BG44" s="1336"/>
      <c r="BH44" s="1336"/>
      <c r="BI44" s="1336"/>
      <c r="BJ44" s="1336"/>
      <c r="BK44" s="1336"/>
      <c r="BL44" s="1336"/>
      <c r="BM44" s="1336"/>
      <c r="BN44" s="1336"/>
      <c r="BO44" s="1336"/>
      <c r="BP44" s="1336"/>
      <c r="BQ44" s="1336"/>
      <c r="BR44" s="1336"/>
      <c r="BS44" s="1336"/>
      <c r="BT44" s="1336"/>
      <c r="BU44" s="1336"/>
      <c r="BV44" s="1336"/>
      <c r="BW44" s="1336"/>
      <c r="BX44" s="1336"/>
      <c r="BY44" s="1336"/>
      <c r="BZ44" s="1336"/>
      <c r="CA44" s="1336"/>
      <c r="CB44" s="1336"/>
      <c r="CC44" s="1336"/>
      <c r="CD44" s="1336"/>
      <c r="CE44" s="1336"/>
      <c r="CF44" s="1336"/>
      <c r="CG44" s="1336"/>
      <c r="CH44" s="1336"/>
      <c r="CI44" s="1336"/>
      <c r="CJ44" s="1336"/>
      <c r="CK44" s="1336"/>
      <c r="CL44" s="1336"/>
      <c r="CM44" s="1336"/>
      <c r="CN44" s="1336"/>
      <c r="CO44" s="1336"/>
      <c r="CP44" s="1336"/>
      <c r="CQ44" s="1336"/>
      <c r="CR44" s="1336"/>
      <c r="CS44" s="1336"/>
      <c r="CT44" s="1336"/>
      <c r="CU44" s="1336"/>
      <c r="CV44" s="1336"/>
      <c r="CW44" s="1336"/>
      <c r="CX44" s="1336"/>
      <c r="CY44" s="1336"/>
      <c r="CZ44" s="1336"/>
      <c r="DA44" s="1336"/>
      <c r="DB44" s="1336"/>
      <c r="DC44" s="1337"/>
    </row>
    <row r="45" spans="2:109" x14ac:dyDescent="0.15">
      <c r="B45" s="394"/>
      <c r="AN45" s="1335"/>
      <c r="AO45" s="1336"/>
      <c r="AP45" s="1336"/>
      <c r="AQ45" s="1336"/>
      <c r="AR45" s="1336"/>
      <c r="AS45" s="1336"/>
      <c r="AT45" s="1336"/>
      <c r="AU45" s="1336"/>
      <c r="AV45" s="1336"/>
      <c r="AW45" s="1336"/>
      <c r="AX45" s="1336"/>
      <c r="AY45" s="1336"/>
      <c r="AZ45" s="1336"/>
      <c r="BA45" s="1336"/>
      <c r="BB45" s="1336"/>
      <c r="BC45" s="1336"/>
      <c r="BD45" s="1336"/>
      <c r="BE45" s="1336"/>
      <c r="BF45" s="1336"/>
      <c r="BG45" s="1336"/>
      <c r="BH45" s="1336"/>
      <c r="BI45" s="1336"/>
      <c r="BJ45" s="1336"/>
      <c r="BK45" s="1336"/>
      <c r="BL45" s="1336"/>
      <c r="BM45" s="1336"/>
      <c r="BN45" s="1336"/>
      <c r="BO45" s="1336"/>
      <c r="BP45" s="1336"/>
      <c r="BQ45" s="1336"/>
      <c r="BR45" s="1336"/>
      <c r="BS45" s="1336"/>
      <c r="BT45" s="1336"/>
      <c r="BU45" s="1336"/>
      <c r="BV45" s="1336"/>
      <c r="BW45" s="1336"/>
      <c r="BX45" s="1336"/>
      <c r="BY45" s="1336"/>
      <c r="BZ45" s="1336"/>
      <c r="CA45" s="1336"/>
      <c r="CB45" s="1336"/>
      <c r="CC45" s="1336"/>
      <c r="CD45" s="1336"/>
      <c r="CE45" s="1336"/>
      <c r="CF45" s="1336"/>
      <c r="CG45" s="1336"/>
      <c r="CH45" s="1336"/>
      <c r="CI45" s="1336"/>
      <c r="CJ45" s="1336"/>
      <c r="CK45" s="1336"/>
      <c r="CL45" s="1336"/>
      <c r="CM45" s="1336"/>
      <c r="CN45" s="1336"/>
      <c r="CO45" s="1336"/>
      <c r="CP45" s="1336"/>
      <c r="CQ45" s="1336"/>
      <c r="CR45" s="1336"/>
      <c r="CS45" s="1336"/>
      <c r="CT45" s="1336"/>
      <c r="CU45" s="1336"/>
      <c r="CV45" s="1336"/>
      <c r="CW45" s="1336"/>
      <c r="CX45" s="1336"/>
      <c r="CY45" s="1336"/>
      <c r="CZ45" s="1336"/>
      <c r="DA45" s="1336"/>
      <c r="DB45" s="1336"/>
      <c r="DC45" s="1337"/>
    </row>
    <row r="46" spans="2:109" x14ac:dyDescent="0.15">
      <c r="B46" s="394"/>
      <c r="AN46" s="1335"/>
      <c r="AO46" s="1336"/>
      <c r="AP46" s="1336"/>
      <c r="AQ46" s="1336"/>
      <c r="AR46" s="1336"/>
      <c r="AS46" s="1336"/>
      <c r="AT46" s="1336"/>
      <c r="AU46" s="1336"/>
      <c r="AV46" s="1336"/>
      <c r="AW46" s="1336"/>
      <c r="AX46" s="1336"/>
      <c r="AY46" s="1336"/>
      <c r="AZ46" s="1336"/>
      <c r="BA46" s="1336"/>
      <c r="BB46" s="1336"/>
      <c r="BC46" s="1336"/>
      <c r="BD46" s="1336"/>
      <c r="BE46" s="1336"/>
      <c r="BF46" s="1336"/>
      <c r="BG46" s="1336"/>
      <c r="BH46" s="1336"/>
      <c r="BI46" s="1336"/>
      <c r="BJ46" s="1336"/>
      <c r="BK46" s="1336"/>
      <c r="BL46" s="1336"/>
      <c r="BM46" s="1336"/>
      <c r="BN46" s="1336"/>
      <c r="BO46" s="1336"/>
      <c r="BP46" s="1336"/>
      <c r="BQ46" s="1336"/>
      <c r="BR46" s="1336"/>
      <c r="BS46" s="1336"/>
      <c r="BT46" s="1336"/>
      <c r="BU46" s="1336"/>
      <c r="BV46" s="1336"/>
      <c r="BW46" s="1336"/>
      <c r="BX46" s="1336"/>
      <c r="BY46" s="1336"/>
      <c r="BZ46" s="1336"/>
      <c r="CA46" s="1336"/>
      <c r="CB46" s="1336"/>
      <c r="CC46" s="1336"/>
      <c r="CD46" s="1336"/>
      <c r="CE46" s="1336"/>
      <c r="CF46" s="1336"/>
      <c r="CG46" s="1336"/>
      <c r="CH46" s="1336"/>
      <c r="CI46" s="1336"/>
      <c r="CJ46" s="1336"/>
      <c r="CK46" s="1336"/>
      <c r="CL46" s="1336"/>
      <c r="CM46" s="1336"/>
      <c r="CN46" s="1336"/>
      <c r="CO46" s="1336"/>
      <c r="CP46" s="1336"/>
      <c r="CQ46" s="1336"/>
      <c r="CR46" s="1336"/>
      <c r="CS46" s="1336"/>
      <c r="CT46" s="1336"/>
      <c r="CU46" s="1336"/>
      <c r="CV46" s="1336"/>
      <c r="CW46" s="1336"/>
      <c r="CX46" s="1336"/>
      <c r="CY46" s="1336"/>
      <c r="CZ46" s="1336"/>
      <c r="DA46" s="1336"/>
      <c r="DB46" s="1336"/>
      <c r="DC46" s="1337"/>
    </row>
    <row r="47" spans="2:109" x14ac:dyDescent="0.15">
      <c r="B47" s="394"/>
      <c r="AN47" s="1338"/>
      <c r="AO47" s="1339"/>
      <c r="AP47" s="1339"/>
      <c r="AQ47" s="1339"/>
      <c r="AR47" s="1339"/>
      <c r="AS47" s="1339"/>
      <c r="AT47" s="1339"/>
      <c r="AU47" s="1339"/>
      <c r="AV47" s="1339"/>
      <c r="AW47" s="1339"/>
      <c r="AX47" s="1339"/>
      <c r="AY47" s="1339"/>
      <c r="AZ47" s="1339"/>
      <c r="BA47" s="1339"/>
      <c r="BB47" s="1339"/>
      <c r="BC47" s="1339"/>
      <c r="BD47" s="1339"/>
      <c r="BE47" s="1339"/>
      <c r="BF47" s="1339"/>
      <c r="BG47" s="1339"/>
      <c r="BH47" s="1339"/>
      <c r="BI47" s="1339"/>
      <c r="BJ47" s="1339"/>
      <c r="BK47" s="1339"/>
      <c r="BL47" s="1339"/>
      <c r="BM47" s="1339"/>
      <c r="BN47" s="1339"/>
      <c r="BO47" s="1339"/>
      <c r="BP47" s="1339"/>
      <c r="BQ47" s="1339"/>
      <c r="BR47" s="1339"/>
      <c r="BS47" s="1339"/>
      <c r="BT47" s="1339"/>
      <c r="BU47" s="1339"/>
      <c r="BV47" s="1339"/>
      <c r="BW47" s="1339"/>
      <c r="BX47" s="1339"/>
      <c r="BY47" s="1339"/>
      <c r="BZ47" s="1339"/>
      <c r="CA47" s="1339"/>
      <c r="CB47" s="1339"/>
      <c r="CC47" s="1339"/>
      <c r="CD47" s="1339"/>
      <c r="CE47" s="1339"/>
      <c r="CF47" s="1339"/>
      <c r="CG47" s="1339"/>
      <c r="CH47" s="1339"/>
      <c r="CI47" s="1339"/>
      <c r="CJ47" s="1339"/>
      <c r="CK47" s="1339"/>
      <c r="CL47" s="1339"/>
      <c r="CM47" s="1339"/>
      <c r="CN47" s="1339"/>
      <c r="CO47" s="1339"/>
      <c r="CP47" s="1339"/>
      <c r="CQ47" s="1339"/>
      <c r="CR47" s="1339"/>
      <c r="CS47" s="1339"/>
      <c r="CT47" s="1339"/>
      <c r="CU47" s="1339"/>
      <c r="CV47" s="1339"/>
      <c r="CW47" s="1339"/>
      <c r="CX47" s="1339"/>
      <c r="CY47" s="1339"/>
      <c r="CZ47" s="1339"/>
      <c r="DA47" s="1339"/>
      <c r="DB47" s="1339"/>
      <c r="DC47" s="1340"/>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638</v>
      </c>
    </row>
    <row r="50" spans="1:109" x14ac:dyDescent="0.15">
      <c r="B50" s="394"/>
      <c r="G50" s="1315"/>
      <c r="H50" s="1315"/>
      <c r="I50" s="1315"/>
      <c r="J50" s="1315"/>
      <c r="K50" s="404"/>
      <c r="L50" s="404"/>
      <c r="M50" s="405"/>
      <c r="N50" s="405"/>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580</v>
      </c>
      <c r="BQ50" s="1314"/>
      <c r="BR50" s="1314"/>
      <c r="BS50" s="1314"/>
      <c r="BT50" s="1314"/>
      <c r="BU50" s="1314"/>
      <c r="BV50" s="1314"/>
      <c r="BW50" s="1314"/>
      <c r="BX50" s="1314" t="s">
        <v>581</v>
      </c>
      <c r="BY50" s="1314"/>
      <c r="BZ50" s="1314"/>
      <c r="CA50" s="1314"/>
      <c r="CB50" s="1314"/>
      <c r="CC50" s="1314"/>
      <c r="CD50" s="1314"/>
      <c r="CE50" s="1314"/>
      <c r="CF50" s="1314" t="s">
        <v>582</v>
      </c>
      <c r="CG50" s="1314"/>
      <c r="CH50" s="1314"/>
      <c r="CI50" s="1314"/>
      <c r="CJ50" s="1314"/>
      <c r="CK50" s="1314"/>
      <c r="CL50" s="1314"/>
      <c r="CM50" s="1314"/>
      <c r="CN50" s="1314" t="s">
        <v>583</v>
      </c>
      <c r="CO50" s="1314"/>
      <c r="CP50" s="1314"/>
      <c r="CQ50" s="1314"/>
      <c r="CR50" s="1314"/>
      <c r="CS50" s="1314"/>
      <c r="CT50" s="1314"/>
      <c r="CU50" s="1314"/>
      <c r="CV50" s="1314" t="s">
        <v>584</v>
      </c>
      <c r="CW50" s="1314"/>
      <c r="CX50" s="1314"/>
      <c r="CY50" s="1314"/>
      <c r="CZ50" s="1314"/>
      <c r="DA50" s="1314"/>
      <c r="DB50" s="1314"/>
      <c r="DC50" s="1314"/>
    </row>
    <row r="51" spans="1:109" ht="13.5" customHeight="1" x14ac:dyDescent="0.15">
      <c r="B51" s="394"/>
      <c r="G51" s="1317"/>
      <c r="H51" s="1317"/>
      <c r="I51" s="1331"/>
      <c r="J51" s="1331"/>
      <c r="K51" s="1316"/>
      <c r="L51" s="1316"/>
      <c r="M51" s="1316"/>
      <c r="N51" s="1316"/>
      <c r="AM51" s="403"/>
      <c r="AN51" s="1312" t="s">
        <v>639</v>
      </c>
      <c r="AO51" s="1312"/>
      <c r="AP51" s="1312"/>
      <c r="AQ51" s="1312"/>
      <c r="AR51" s="1312"/>
      <c r="AS51" s="1312"/>
      <c r="AT51" s="1312"/>
      <c r="AU51" s="1312"/>
      <c r="AV51" s="1312"/>
      <c r="AW51" s="1312"/>
      <c r="AX51" s="1312"/>
      <c r="AY51" s="1312"/>
      <c r="AZ51" s="1312"/>
      <c r="BA51" s="1312"/>
      <c r="BB51" s="1312" t="s">
        <v>640</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4"/>
      <c r="G52" s="1317"/>
      <c r="H52" s="1317"/>
      <c r="I52" s="1331"/>
      <c r="J52" s="1331"/>
      <c r="K52" s="1316"/>
      <c r="L52" s="1316"/>
      <c r="M52" s="1316"/>
      <c r="N52" s="1316"/>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2"/>
      <c r="B53" s="394"/>
      <c r="G53" s="1317"/>
      <c r="H53" s="1317"/>
      <c r="I53" s="1315"/>
      <c r="J53" s="1315"/>
      <c r="K53" s="1316"/>
      <c r="L53" s="1316"/>
      <c r="M53" s="1316"/>
      <c r="N53" s="1316"/>
      <c r="AM53" s="403"/>
      <c r="AN53" s="1312"/>
      <c r="AO53" s="1312"/>
      <c r="AP53" s="1312"/>
      <c r="AQ53" s="1312"/>
      <c r="AR53" s="1312"/>
      <c r="AS53" s="1312"/>
      <c r="AT53" s="1312"/>
      <c r="AU53" s="1312"/>
      <c r="AV53" s="1312"/>
      <c r="AW53" s="1312"/>
      <c r="AX53" s="1312"/>
      <c r="AY53" s="1312"/>
      <c r="AZ53" s="1312"/>
      <c r="BA53" s="1312"/>
      <c r="BB53" s="1312" t="s">
        <v>641</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64.7</v>
      </c>
      <c r="BY53" s="1309"/>
      <c r="BZ53" s="1309"/>
      <c r="CA53" s="1309"/>
      <c r="CB53" s="1309"/>
      <c r="CC53" s="1309"/>
      <c r="CD53" s="1309"/>
      <c r="CE53" s="1309"/>
      <c r="CF53" s="1309">
        <v>66.2</v>
      </c>
      <c r="CG53" s="1309"/>
      <c r="CH53" s="1309"/>
      <c r="CI53" s="1309"/>
      <c r="CJ53" s="1309"/>
      <c r="CK53" s="1309"/>
      <c r="CL53" s="1309"/>
      <c r="CM53" s="1309"/>
      <c r="CN53" s="1309">
        <v>66.7</v>
      </c>
      <c r="CO53" s="1309"/>
      <c r="CP53" s="1309"/>
      <c r="CQ53" s="1309"/>
      <c r="CR53" s="1309"/>
      <c r="CS53" s="1309"/>
      <c r="CT53" s="1309"/>
      <c r="CU53" s="1309"/>
      <c r="CV53" s="1309">
        <v>66.7</v>
      </c>
      <c r="CW53" s="1309"/>
      <c r="CX53" s="1309"/>
      <c r="CY53" s="1309"/>
      <c r="CZ53" s="1309"/>
      <c r="DA53" s="1309"/>
      <c r="DB53" s="1309"/>
      <c r="DC53" s="1309"/>
    </row>
    <row r="54" spans="1:109" x14ac:dyDescent="0.15">
      <c r="A54" s="402"/>
      <c r="B54" s="394"/>
      <c r="G54" s="1317"/>
      <c r="H54" s="1317"/>
      <c r="I54" s="1315"/>
      <c r="J54" s="1315"/>
      <c r="K54" s="1316"/>
      <c r="L54" s="1316"/>
      <c r="M54" s="1316"/>
      <c r="N54" s="1316"/>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2"/>
      <c r="B55" s="394"/>
      <c r="G55" s="1315"/>
      <c r="H55" s="1315"/>
      <c r="I55" s="1315"/>
      <c r="J55" s="1315"/>
      <c r="K55" s="1316"/>
      <c r="L55" s="1316"/>
      <c r="M55" s="1316"/>
      <c r="N55" s="1316"/>
      <c r="AN55" s="1314" t="s">
        <v>642</v>
      </c>
      <c r="AO55" s="1314"/>
      <c r="AP55" s="1314"/>
      <c r="AQ55" s="1314"/>
      <c r="AR55" s="1314"/>
      <c r="AS55" s="1314"/>
      <c r="AT55" s="1314"/>
      <c r="AU55" s="1314"/>
      <c r="AV55" s="1314"/>
      <c r="AW55" s="1314"/>
      <c r="AX55" s="1314"/>
      <c r="AY55" s="1314"/>
      <c r="AZ55" s="1314"/>
      <c r="BA55" s="1314"/>
      <c r="BB55" s="1312" t="s">
        <v>640</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15.8</v>
      </c>
      <c r="BY55" s="1309"/>
      <c r="BZ55" s="1309"/>
      <c r="CA55" s="1309"/>
      <c r="CB55" s="1309"/>
      <c r="CC55" s="1309"/>
      <c r="CD55" s="1309"/>
      <c r="CE55" s="1309"/>
      <c r="CF55" s="1309">
        <v>6.5</v>
      </c>
      <c r="CG55" s="1309"/>
      <c r="CH55" s="1309"/>
      <c r="CI55" s="1309"/>
      <c r="CJ55" s="1309"/>
      <c r="CK55" s="1309"/>
      <c r="CL55" s="1309"/>
      <c r="CM55" s="1309"/>
      <c r="CN55" s="1309">
        <v>5.8</v>
      </c>
      <c r="CO55" s="1309"/>
      <c r="CP55" s="1309"/>
      <c r="CQ55" s="1309"/>
      <c r="CR55" s="1309"/>
      <c r="CS55" s="1309"/>
      <c r="CT55" s="1309"/>
      <c r="CU55" s="1309"/>
      <c r="CV55" s="1309">
        <v>2.7</v>
      </c>
      <c r="CW55" s="1309"/>
      <c r="CX55" s="1309"/>
      <c r="CY55" s="1309"/>
      <c r="CZ55" s="1309"/>
      <c r="DA55" s="1309"/>
      <c r="DB55" s="1309"/>
      <c r="DC55" s="1309"/>
    </row>
    <row r="56" spans="1:109" x14ac:dyDescent="0.15">
      <c r="A56" s="402"/>
      <c r="B56" s="394"/>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x14ac:dyDescent="0.15">
      <c r="B57" s="406"/>
      <c r="G57" s="1315"/>
      <c r="H57" s="1315"/>
      <c r="I57" s="1310"/>
      <c r="J57" s="1310"/>
      <c r="K57" s="1316"/>
      <c r="L57" s="1316"/>
      <c r="M57" s="1316"/>
      <c r="N57" s="1316"/>
      <c r="AM57" s="387"/>
      <c r="AN57" s="1314"/>
      <c r="AO57" s="1314"/>
      <c r="AP57" s="1314"/>
      <c r="AQ57" s="1314"/>
      <c r="AR57" s="1314"/>
      <c r="AS57" s="1314"/>
      <c r="AT57" s="1314"/>
      <c r="AU57" s="1314"/>
      <c r="AV57" s="1314"/>
      <c r="AW57" s="1314"/>
      <c r="AX57" s="1314"/>
      <c r="AY57" s="1314"/>
      <c r="AZ57" s="1314"/>
      <c r="BA57" s="1314"/>
      <c r="BB57" s="1312" t="s">
        <v>641</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54.5</v>
      </c>
      <c r="BY57" s="1309"/>
      <c r="BZ57" s="1309"/>
      <c r="CA57" s="1309"/>
      <c r="CB57" s="1309"/>
      <c r="CC57" s="1309"/>
      <c r="CD57" s="1309"/>
      <c r="CE57" s="1309"/>
      <c r="CF57" s="1309">
        <v>57.2</v>
      </c>
      <c r="CG57" s="1309"/>
      <c r="CH57" s="1309"/>
      <c r="CI57" s="1309"/>
      <c r="CJ57" s="1309"/>
      <c r="CK57" s="1309"/>
      <c r="CL57" s="1309"/>
      <c r="CM57" s="1309"/>
      <c r="CN57" s="1309">
        <v>58.6</v>
      </c>
      <c r="CO57" s="1309"/>
      <c r="CP57" s="1309"/>
      <c r="CQ57" s="1309"/>
      <c r="CR57" s="1309"/>
      <c r="CS57" s="1309"/>
      <c r="CT57" s="1309"/>
      <c r="CU57" s="1309"/>
      <c r="CV57" s="1309">
        <v>60.2</v>
      </c>
      <c r="CW57" s="1309"/>
      <c r="CX57" s="1309"/>
      <c r="CY57" s="1309"/>
      <c r="CZ57" s="1309"/>
      <c r="DA57" s="1309"/>
      <c r="DB57" s="1309"/>
      <c r="DC57" s="1309"/>
      <c r="DD57" s="407"/>
      <c r="DE57" s="406"/>
    </row>
    <row r="58" spans="1:109" s="402" customFormat="1" x14ac:dyDescent="0.15">
      <c r="A58" s="387"/>
      <c r="B58" s="406"/>
      <c r="G58" s="1315"/>
      <c r="H58" s="1315"/>
      <c r="I58" s="1310"/>
      <c r="J58" s="1310"/>
      <c r="K58" s="1316"/>
      <c r="L58" s="1316"/>
      <c r="M58" s="1316"/>
      <c r="N58" s="1316"/>
      <c r="AM58" s="387"/>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643</v>
      </c>
    </row>
    <row r="64" spans="1:109" x14ac:dyDescent="0.15">
      <c r="B64" s="394"/>
      <c r="G64" s="401"/>
      <c r="I64" s="414"/>
      <c r="J64" s="414"/>
      <c r="K64" s="414"/>
      <c r="L64" s="414"/>
      <c r="M64" s="414"/>
      <c r="N64" s="415"/>
      <c r="AM64" s="401"/>
      <c r="AN64" s="401" t="s">
        <v>636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22" t="s">
        <v>644</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4"/>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4"/>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4"/>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4"/>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638</v>
      </c>
    </row>
    <row r="72" spans="2:107" x14ac:dyDescent="0.15">
      <c r="B72" s="394"/>
      <c r="G72" s="1315"/>
      <c r="H72" s="1315"/>
      <c r="I72" s="1315"/>
      <c r="J72" s="1315"/>
      <c r="K72" s="404"/>
      <c r="L72" s="404"/>
      <c r="M72" s="405"/>
      <c r="N72" s="405"/>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580</v>
      </c>
      <c r="BQ72" s="1314"/>
      <c r="BR72" s="1314"/>
      <c r="BS72" s="1314"/>
      <c r="BT72" s="1314"/>
      <c r="BU72" s="1314"/>
      <c r="BV72" s="1314"/>
      <c r="BW72" s="1314"/>
      <c r="BX72" s="1314" t="s">
        <v>581</v>
      </c>
      <c r="BY72" s="1314"/>
      <c r="BZ72" s="1314"/>
      <c r="CA72" s="1314"/>
      <c r="CB72" s="1314"/>
      <c r="CC72" s="1314"/>
      <c r="CD72" s="1314"/>
      <c r="CE72" s="1314"/>
      <c r="CF72" s="1314" t="s">
        <v>582</v>
      </c>
      <c r="CG72" s="1314"/>
      <c r="CH72" s="1314"/>
      <c r="CI72" s="1314"/>
      <c r="CJ72" s="1314"/>
      <c r="CK72" s="1314"/>
      <c r="CL72" s="1314"/>
      <c r="CM72" s="1314"/>
      <c r="CN72" s="1314" t="s">
        <v>583</v>
      </c>
      <c r="CO72" s="1314"/>
      <c r="CP72" s="1314"/>
      <c r="CQ72" s="1314"/>
      <c r="CR72" s="1314"/>
      <c r="CS72" s="1314"/>
      <c r="CT72" s="1314"/>
      <c r="CU72" s="1314"/>
      <c r="CV72" s="1314" t="s">
        <v>584</v>
      </c>
      <c r="CW72" s="1314"/>
      <c r="CX72" s="1314"/>
      <c r="CY72" s="1314"/>
      <c r="CZ72" s="1314"/>
      <c r="DA72" s="1314"/>
      <c r="DB72" s="1314"/>
      <c r="DC72" s="1314"/>
    </row>
    <row r="73" spans="2:107" x14ac:dyDescent="0.15">
      <c r="B73" s="394"/>
      <c r="G73" s="1317"/>
      <c r="H73" s="1317"/>
      <c r="I73" s="1317"/>
      <c r="J73" s="1317"/>
      <c r="K73" s="1313"/>
      <c r="L73" s="1313"/>
      <c r="M73" s="1313"/>
      <c r="N73" s="1313"/>
      <c r="AM73" s="403"/>
      <c r="AN73" s="1312" t="s">
        <v>639</v>
      </c>
      <c r="AO73" s="1312"/>
      <c r="AP73" s="1312"/>
      <c r="AQ73" s="1312"/>
      <c r="AR73" s="1312"/>
      <c r="AS73" s="1312"/>
      <c r="AT73" s="1312"/>
      <c r="AU73" s="1312"/>
      <c r="AV73" s="1312"/>
      <c r="AW73" s="1312"/>
      <c r="AX73" s="1312"/>
      <c r="AY73" s="1312"/>
      <c r="AZ73" s="1312"/>
      <c r="BA73" s="1312"/>
      <c r="BB73" s="1312" t="s">
        <v>640</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4"/>
      <c r="G74" s="1317"/>
      <c r="H74" s="1317"/>
      <c r="I74" s="1317"/>
      <c r="J74" s="1317"/>
      <c r="K74" s="1313"/>
      <c r="L74" s="1313"/>
      <c r="M74" s="1313"/>
      <c r="N74" s="1313"/>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4"/>
      <c r="G75" s="1317"/>
      <c r="H75" s="1317"/>
      <c r="I75" s="1315"/>
      <c r="J75" s="1315"/>
      <c r="K75" s="1316"/>
      <c r="L75" s="1316"/>
      <c r="M75" s="1316"/>
      <c r="N75" s="1316"/>
      <c r="AM75" s="403"/>
      <c r="AN75" s="1312"/>
      <c r="AO75" s="1312"/>
      <c r="AP75" s="1312"/>
      <c r="AQ75" s="1312"/>
      <c r="AR75" s="1312"/>
      <c r="AS75" s="1312"/>
      <c r="AT75" s="1312"/>
      <c r="AU75" s="1312"/>
      <c r="AV75" s="1312"/>
      <c r="AW75" s="1312"/>
      <c r="AX75" s="1312"/>
      <c r="AY75" s="1312"/>
      <c r="AZ75" s="1312"/>
      <c r="BA75" s="1312"/>
      <c r="BB75" s="1312" t="s">
        <v>645</v>
      </c>
      <c r="BC75" s="1312"/>
      <c r="BD75" s="1312"/>
      <c r="BE75" s="1312"/>
      <c r="BF75" s="1312"/>
      <c r="BG75" s="1312"/>
      <c r="BH75" s="1312"/>
      <c r="BI75" s="1312"/>
      <c r="BJ75" s="1312"/>
      <c r="BK75" s="1312"/>
      <c r="BL75" s="1312"/>
      <c r="BM75" s="1312"/>
      <c r="BN75" s="1312"/>
      <c r="BO75" s="1312"/>
      <c r="BP75" s="1309">
        <v>3.1</v>
      </c>
      <c r="BQ75" s="1309"/>
      <c r="BR75" s="1309"/>
      <c r="BS75" s="1309"/>
      <c r="BT75" s="1309"/>
      <c r="BU75" s="1309"/>
      <c r="BV75" s="1309"/>
      <c r="BW75" s="1309"/>
      <c r="BX75" s="1309">
        <v>3.6</v>
      </c>
      <c r="BY75" s="1309"/>
      <c r="BZ75" s="1309"/>
      <c r="CA75" s="1309"/>
      <c r="CB75" s="1309"/>
      <c r="CC75" s="1309"/>
      <c r="CD75" s="1309"/>
      <c r="CE75" s="1309"/>
      <c r="CF75" s="1309">
        <v>3.9</v>
      </c>
      <c r="CG75" s="1309"/>
      <c r="CH75" s="1309"/>
      <c r="CI75" s="1309"/>
      <c r="CJ75" s="1309"/>
      <c r="CK75" s="1309"/>
      <c r="CL75" s="1309"/>
      <c r="CM75" s="1309"/>
      <c r="CN75" s="1309">
        <v>4.0999999999999996</v>
      </c>
      <c r="CO75" s="1309"/>
      <c r="CP75" s="1309"/>
      <c r="CQ75" s="1309"/>
      <c r="CR75" s="1309"/>
      <c r="CS75" s="1309"/>
      <c r="CT75" s="1309"/>
      <c r="CU75" s="1309"/>
      <c r="CV75" s="1309">
        <v>4.5999999999999996</v>
      </c>
      <c r="CW75" s="1309"/>
      <c r="CX75" s="1309"/>
      <c r="CY75" s="1309"/>
      <c r="CZ75" s="1309"/>
      <c r="DA75" s="1309"/>
      <c r="DB75" s="1309"/>
      <c r="DC75" s="1309"/>
    </row>
    <row r="76" spans="2:107" x14ac:dyDescent="0.15">
      <c r="B76" s="394"/>
      <c r="G76" s="1317"/>
      <c r="H76" s="1317"/>
      <c r="I76" s="1315"/>
      <c r="J76" s="1315"/>
      <c r="K76" s="1316"/>
      <c r="L76" s="1316"/>
      <c r="M76" s="1316"/>
      <c r="N76" s="1316"/>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4"/>
      <c r="G77" s="1315"/>
      <c r="H77" s="1315"/>
      <c r="I77" s="1315"/>
      <c r="J77" s="1315"/>
      <c r="K77" s="1313"/>
      <c r="L77" s="1313"/>
      <c r="M77" s="1313"/>
      <c r="N77" s="1313"/>
      <c r="AN77" s="1314" t="s">
        <v>642</v>
      </c>
      <c r="AO77" s="1314"/>
      <c r="AP77" s="1314"/>
      <c r="AQ77" s="1314"/>
      <c r="AR77" s="1314"/>
      <c r="AS77" s="1314"/>
      <c r="AT77" s="1314"/>
      <c r="AU77" s="1314"/>
      <c r="AV77" s="1314"/>
      <c r="AW77" s="1314"/>
      <c r="AX77" s="1314"/>
      <c r="AY77" s="1314"/>
      <c r="AZ77" s="1314"/>
      <c r="BA77" s="1314"/>
      <c r="BB77" s="1312" t="s">
        <v>640</v>
      </c>
      <c r="BC77" s="1312"/>
      <c r="BD77" s="1312"/>
      <c r="BE77" s="1312"/>
      <c r="BF77" s="1312"/>
      <c r="BG77" s="1312"/>
      <c r="BH77" s="1312"/>
      <c r="BI77" s="1312"/>
      <c r="BJ77" s="1312"/>
      <c r="BK77" s="1312"/>
      <c r="BL77" s="1312"/>
      <c r="BM77" s="1312"/>
      <c r="BN77" s="1312"/>
      <c r="BO77" s="1312"/>
      <c r="BP77" s="1309">
        <v>33.799999999999997</v>
      </c>
      <c r="BQ77" s="1309"/>
      <c r="BR77" s="1309"/>
      <c r="BS77" s="1309"/>
      <c r="BT77" s="1309"/>
      <c r="BU77" s="1309"/>
      <c r="BV77" s="1309"/>
      <c r="BW77" s="1309"/>
      <c r="BX77" s="1309">
        <v>15.8</v>
      </c>
      <c r="BY77" s="1309"/>
      <c r="BZ77" s="1309"/>
      <c r="CA77" s="1309"/>
      <c r="CB77" s="1309"/>
      <c r="CC77" s="1309"/>
      <c r="CD77" s="1309"/>
      <c r="CE77" s="1309"/>
      <c r="CF77" s="1309">
        <v>6.5</v>
      </c>
      <c r="CG77" s="1309"/>
      <c r="CH77" s="1309"/>
      <c r="CI77" s="1309"/>
      <c r="CJ77" s="1309"/>
      <c r="CK77" s="1309"/>
      <c r="CL77" s="1309"/>
      <c r="CM77" s="1309"/>
      <c r="CN77" s="1309">
        <v>5.8</v>
      </c>
      <c r="CO77" s="1309"/>
      <c r="CP77" s="1309"/>
      <c r="CQ77" s="1309"/>
      <c r="CR77" s="1309"/>
      <c r="CS77" s="1309"/>
      <c r="CT77" s="1309"/>
      <c r="CU77" s="1309"/>
      <c r="CV77" s="1309">
        <v>2.7</v>
      </c>
      <c r="CW77" s="1309"/>
      <c r="CX77" s="1309"/>
      <c r="CY77" s="1309"/>
      <c r="CZ77" s="1309"/>
      <c r="DA77" s="1309"/>
      <c r="DB77" s="1309"/>
      <c r="DC77" s="1309"/>
    </row>
    <row r="78" spans="2:107" x14ac:dyDescent="0.15">
      <c r="B78" s="394"/>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4"/>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645</v>
      </c>
      <c r="BC79" s="1312"/>
      <c r="BD79" s="1312"/>
      <c r="BE79" s="1312"/>
      <c r="BF79" s="1312"/>
      <c r="BG79" s="1312"/>
      <c r="BH79" s="1312"/>
      <c r="BI79" s="1312"/>
      <c r="BJ79" s="1312"/>
      <c r="BK79" s="1312"/>
      <c r="BL79" s="1312"/>
      <c r="BM79" s="1312"/>
      <c r="BN79" s="1312"/>
      <c r="BO79" s="1312"/>
      <c r="BP79" s="1309">
        <v>7.1</v>
      </c>
      <c r="BQ79" s="1309"/>
      <c r="BR79" s="1309"/>
      <c r="BS79" s="1309"/>
      <c r="BT79" s="1309"/>
      <c r="BU79" s="1309"/>
      <c r="BV79" s="1309"/>
      <c r="BW79" s="1309"/>
      <c r="BX79" s="1309">
        <v>6.2</v>
      </c>
      <c r="BY79" s="1309"/>
      <c r="BZ79" s="1309"/>
      <c r="CA79" s="1309"/>
      <c r="CB79" s="1309"/>
      <c r="CC79" s="1309"/>
      <c r="CD79" s="1309"/>
      <c r="CE79" s="1309"/>
      <c r="CF79" s="1309">
        <v>5.9</v>
      </c>
      <c r="CG79" s="1309"/>
      <c r="CH79" s="1309"/>
      <c r="CI79" s="1309"/>
      <c r="CJ79" s="1309"/>
      <c r="CK79" s="1309"/>
      <c r="CL79" s="1309"/>
      <c r="CM79" s="1309"/>
      <c r="CN79" s="1309">
        <v>5.3</v>
      </c>
      <c r="CO79" s="1309"/>
      <c r="CP79" s="1309"/>
      <c r="CQ79" s="1309"/>
      <c r="CR79" s="1309"/>
      <c r="CS79" s="1309"/>
      <c r="CT79" s="1309"/>
      <c r="CU79" s="1309"/>
      <c r="CV79" s="1309">
        <v>5</v>
      </c>
      <c r="CW79" s="1309"/>
      <c r="CX79" s="1309"/>
      <c r="CY79" s="1309"/>
      <c r="CZ79" s="1309"/>
      <c r="DA79" s="1309"/>
      <c r="DB79" s="1309"/>
      <c r="DC79" s="1309"/>
    </row>
    <row r="80" spans="2:107" x14ac:dyDescent="0.15">
      <c r="B80" s="394"/>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g4q+yFIdVSsrnrcuMHllMIGJQCHGb6IR4zwylqor1287V7yLn4F2QAmBRa9ph8aj6dykAhXtdcjcTpYOg2Oa1g==" saltValue="5p4urIfZtpZzqxJ+INGZi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526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1LcbTfirscdIW/HpYEtAfu4EImQjLSEkcXcf/tt5pArGzixiVx+mgDP3qN8JFFYBo6yA+7UME3DQFzgbZOyPg==" saltValue="V4eDmnhkgrBCmCTIeJBCXg==" spinCount="100000" sheet="1" objects="1" scenarios="1"/>
  <dataConsolidate/>
  <phoneticPr fontId="2"/>
  <printOptions horizontalCentered="1" verticalCentered="1"/>
  <pageMargins left="0" right="0" top="0.19685039370078741" bottom="0" header="0.39370078740157483" footer="0"/>
  <pageSetup paperSize="9" scale="35" orientation="landscape"/>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526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R6DSmgNn2v62CdU1shywK92BK/KHVUqYdxXyZ/sFP+JLAwmqHC5uuMm/ybyL9W14zGQ+La6+TQ54sAZTh1FwQ==" saltValue="NzrEhp2eRx8HWhFqvdEGWA==" spinCount="100000" sheet="1" objects="1" scenarios="1"/>
  <dataConsolidate/>
  <phoneticPr fontId="2"/>
  <printOptions horizontalCentered="1" verticalCentered="1"/>
  <pageMargins left="0" right="0" top="0.19685039370078741" bottom="0" header="0.39370078740157483" footer="0"/>
  <pageSetup paperSize="9" scale="35" orientation="landscape"/>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577</v>
      </c>
      <c r="G2" s="156"/>
      <c r="H2" s="157"/>
    </row>
    <row r="3" spans="1:8" x14ac:dyDescent="0.15">
      <c r="A3" s="153" t="s">
        <v>570</v>
      </c>
      <c r="B3" s="158"/>
      <c r="C3" s="159"/>
      <c r="D3" s="160">
        <v>21599</v>
      </c>
      <c r="E3" s="161"/>
      <c r="F3" s="162">
        <v>53605</v>
      </c>
      <c r="G3" s="163"/>
      <c r="H3" s="164"/>
    </row>
    <row r="4" spans="1:8" x14ac:dyDescent="0.15">
      <c r="A4" s="165"/>
      <c r="B4" s="166"/>
      <c r="C4" s="167"/>
      <c r="D4" s="168">
        <v>9931</v>
      </c>
      <c r="E4" s="169"/>
      <c r="F4" s="170">
        <v>28343</v>
      </c>
      <c r="G4" s="171"/>
      <c r="H4" s="172"/>
    </row>
    <row r="5" spans="1:8" x14ac:dyDescent="0.15">
      <c r="A5" s="153" t="s">
        <v>572</v>
      </c>
      <c r="B5" s="158"/>
      <c r="C5" s="159"/>
      <c r="D5" s="160">
        <v>23412</v>
      </c>
      <c r="E5" s="161"/>
      <c r="F5" s="162">
        <v>46440</v>
      </c>
      <c r="G5" s="163"/>
      <c r="H5" s="164"/>
    </row>
    <row r="6" spans="1:8" x14ac:dyDescent="0.15">
      <c r="A6" s="165"/>
      <c r="B6" s="166"/>
      <c r="C6" s="167"/>
      <c r="D6" s="168">
        <v>3862</v>
      </c>
      <c r="E6" s="169"/>
      <c r="F6" s="170">
        <v>27658</v>
      </c>
      <c r="G6" s="171"/>
      <c r="H6" s="172"/>
    </row>
    <row r="7" spans="1:8" x14ac:dyDescent="0.15">
      <c r="A7" s="153" t="s">
        <v>573</v>
      </c>
      <c r="B7" s="158"/>
      <c r="C7" s="159"/>
      <c r="D7" s="160">
        <v>16741</v>
      </c>
      <c r="E7" s="161"/>
      <c r="F7" s="162">
        <v>63257</v>
      </c>
      <c r="G7" s="163"/>
      <c r="H7" s="164"/>
    </row>
    <row r="8" spans="1:8" x14ac:dyDescent="0.15">
      <c r="A8" s="165"/>
      <c r="B8" s="166"/>
      <c r="C8" s="167"/>
      <c r="D8" s="168">
        <v>4644</v>
      </c>
      <c r="E8" s="169"/>
      <c r="F8" s="170">
        <v>27259</v>
      </c>
      <c r="G8" s="171"/>
      <c r="H8" s="172"/>
    </row>
    <row r="9" spans="1:8" x14ac:dyDescent="0.15">
      <c r="A9" s="153" t="s">
        <v>574</v>
      </c>
      <c r="B9" s="158"/>
      <c r="C9" s="159"/>
      <c r="D9" s="160">
        <v>24094</v>
      </c>
      <c r="E9" s="161"/>
      <c r="F9" s="162">
        <v>52308</v>
      </c>
      <c r="G9" s="163"/>
      <c r="H9" s="164"/>
    </row>
    <row r="10" spans="1:8" x14ac:dyDescent="0.15">
      <c r="A10" s="165"/>
      <c r="B10" s="166"/>
      <c r="C10" s="167"/>
      <c r="D10" s="168">
        <v>6945</v>
      </c>
      <c r="E10" s="169"/>
      <c r="F10" s="170">
        <v>28695</v>
      </c>
      <c r="G10" s="171"/>
      <c r="H10" s="172"/>
    </row>
    <row r="11" spans="1:8" x14ac:dyDescent="0.15">
      <c r="A11" s="153" t="s">
        <v>575</v>
      </c>
      <c r="B11" s="158"/>
      <c r="C11" s="159"/>
      <c r="D11" s="160">
        <v>23810</v>
      </c>
      <c r="E11" s="161"/>
      <c r="F11" s="162">
        <v>46402</v>
      </c>
      <c r="G11" s="163"/>
      <c r="H11" s="164"/>
    </row>
    <row r="12" spans="1:8" x14ac:dyDescent="0.15">
      <c r="A12" s="165"/>
      <c r="B12" s="166"/>
      <c r="C12" s="173"/>
      <c r="D12" s="168">
        <v>10601</v>
      </c>
      <c r="E12" s="169"/>
      <c r="F12" s="170">
        <v>26897</v>
      </c>
      <c r="G12" s="171"/>
      <c r="H12" s="172"/>
    </row>
    <row r="13" spans="1:8" x14ac:dyDescent="0.15">
      <c r="A13" s="153"/>
      <c r="B13" s="158"/>
      <c r="C13" s="174"/>
      <c r="D13" s="175">
        <v>21931</v>
      </c>
      <c r="E13" s="176"/>
      <c r="F13" s="177">
        <v>52402</v>
      </c>
      <c r="G13" s="178"/>
      <c r="H13" s="164"/>
    </row>
    <row r="14" spans="1:8" x14ac:dyDescent="0.15">
      <c r="A14" s="165"/>
      <c r="B14" s="166"/>
      <c r="C14" s="167"/>
      <c r="D14" s="168">
        <v>7197</v>
      </c>
      <c r="E14" s="169"/>
      <c r="F14" s="170">
        <v>27770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2.93</v>
      </c>
      <c r="C19" s="179">
        <f>ROUND(VALUE(SUBSTITUTE(実質収支比率等に係る経年分析!G$48,"▲","-")),2)</f>
        <v>4.05</v>
      </c>
      <c r="D19" s="179">
        <f>ROUND(VALUE(SUBSTITUTE(実質収支比率等に係る経年分析!H$48,"▲","-")),2)</f>
        <v>1.98</v>
      </c>
      <c r="E19" s="179">
        <f>ROUND(VALUE(SUBSTITUTE(実質収支比率等に係る経年分析!I$48,"▲","-")),2)</f>
        <v>2.78</v>
      </c>
      <c r="F19" s="179">
        <f>ROUND(VALUE(SUBSTITUTE(実質収支比率等に係る経年分析!J$48,"▲","-")),2)</f>
        <v>3.31</v>
      </c>
    </row>
    <row r="20" spans="1:11" x14ac:dyDescent="0.15">
      <c r="A20" s="179" t="s">
        <v>55</v>
      </c>
      <c r="B20" s="179">
        <f>ROUND(VALUE(SUBSTITUTE(実質収支比率等に係る経年分析!F$47,"▲","-")),2)</f>
        <v>36.74</v>
      </c>
      <c r="C20" s="179">
        <f>ROUND(VALUE(SUBSTITUTE(実質収支比率等に係る経年分析!G$47,"▲","-")),2)</f>
        <v>35.9</v>
      </c>
      <c r="D20" s="179">
        <f>ROUND(VALUE(SUBSTITUTE(実質収支比率等に係る経年分析!H$47,"▲","-")),2)</f>
        <v>34.58</v>
      </c>
      <c r="E20" s="179">
        <f>ROUND(VALUE(SUBSTITUTE(実質収支比率等に係る経年分析!I$47,"▲","-")),2)</f>
        <v>19.89</v>
      </c>
      <c r="F20" s="179">
        <f>ROUND(VALUE(SUBSTITUTE(実質収支比率等に係る経年分析!J$47,"▲","-")),2)</f>
        <v>19.89</v>
      </c>
    </row>
    <row r="21" spans="1:11" x14ac:dyDescent="0.15">
      <c r="A21" s="179" t="s">
        <v>56</v>
      </c>
      <c r="B21" s="179">
        <f>IF(ISNUMBER(VALUE(SUBSTITUTE(実質収支比率等に係る経年分析!F$49,"▲","-"))),ROUND(VALUE(SUBSTITUTE(実質収支比率等に係る経年分析!F$49,"▲","-")),2),NA())</f>
        <v>0.89</v>
      </c>
      <c r="C21" s="179">
        <f>IF(ISNUMBER(VALUE(SUBSTITUTE(実質収支比率等に係る経年分析!G$49,"▲","-"))),ROUND(VALUE(SUBSTITUTE(実質収支比率等に係る経年分析!G$49,"▲","-")),2),NA())</f>
        <v>1.19</v>
      </c>
      <c r="D21" s="179">
        <f>IF(ISNUMBER(VALUE(SUBSTITUTE(実質収支比率等に係る経年分析!H$49,"▲","-"))),ROUND(VALUE(SUBSTITUTE(実質収支比率等に係る経年分析!H$49,"▲","-")),2),NA())</f>
        <v>-3.6</v>
      </c>
      <c r="E21" s="179">
        <f>IF(ISNUMBER(VALUE(SUBSTITUTE(実質収支比率等に係る経年分析!I$49,"▲","-"))),ROUND(VALUE(SUBSTITUTE(実質収支比率等に係る経年分析!I$49,"▲","-")),2),NA())</f>
        <v>-13.7</v>
      </c>
      <c r="F21" s="179">
        <f>IF(ISNUMBER(VALUE(SUBSTITUTE(実質収支比率等に係る経年分析!J$49,"▲","-"))),ROUND(VALUE(SUBSTITUTE(実質収支比率等に係る経年分析!J$49,"▲","-")),2),NA())</f>
        <v>0.66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0.16</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火災共済事業特別会計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交通災害共済事業特別会計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0.02</v>
      </c>
    </row>
    <row r="31" spans="1:11" x14ac:dyDescent="0.15">
      <c r="A31" s="180" t="str">
        <f>IF(連結実質赤字比率に係る赤字・黒字の構成分析!C$39="",NA(),連結実質赤字比率に係る赤字・黒字の構成分析!C$39)</f>
        <v>後期高齢者医療保険特別会計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0.28000000000000003</v>
      </c>
    </row>
    <row r="32" spans="1:11" x14ac:dyDescent="0.15">
      <c r="A32" s="180" t="str">
        <f>IF(連結実質赤字比率に係る赤字・黒字の構成分析!C$38="",NA(),連結実質赤字比率に係る赤字・黒字の構成分析!C$38)</f>
        <v>国民健康保険特別会計</v>
      </c>
      <c r="B32" s="180">
        <f>IF(ROUND(VALUE(SUBSTITUTE(連結実質赤字比率に係る赤字・黒字の構成分析!F$38,"▲", "-")), 2) &lt; 0, ABS(ROUND(VALUE(SUBSTITUTE(連結実質赤字比率に係る赤字・黒字の構成分析!F$38,"▲", "-")), 2)), NA())</f>
        <v>3.82</v>
      </c>
      <c r="C32" s="180" t="e">
        <f>IF(ROUND(VALUE(SUBSTITUTE(連結実質赤字比率に係る赤字・黒字の構成分析!F$38,"▲", "-")), 2) &gt;= 0, ABS(ROUND(VALUE(SUBSTITUTE(連結実質赤字比率に係る赤字・黒字の構成分析!F$38,"▲", "-")), 2)), NA())</f>
        <v>#N/A</v>
      </c>
      <c r="D32" s="180">
        <f>IF(ROUND(VALUE(SUBSTITUTE(連結実質赤字比率に係る赤字・黒字の構成分析!G$38,"▲", "-")), 2) &lt; 0, ABS(ROUND(VALUE(SUBSTITUTE(連結実質赤字比率に係る赤字・黒字の構成分析!G$38,"▲", "-")), 2)), NA())</f>
        <v>3.54</v>
      </c>
      <c r="E32" s="180" t="e">
        <f>IF(ROUND(VALUE(SUBSTITUTE(連結実質赤字比率に係る赤字・黒字の構成分析!G$38,"▲", "-")), 2) &gt;= 0, ABS(ROUND(VALUE(SUBSTITUTE(連結実質赤字比率に係る赤字・黒字の構成分析!G$38,"▲", "-")), 2)), NA())</f>
        <v>#N/A</v>
      </c>
      <c r="F32" s="180">
        <f>IF(ROUND(VALUE(SUBSTITUTE(連結実質赤字比率に係る赤字・黒字の構成分析!H$38,"▲", "-")), 2) &lt; 0, ABS(ROUND(VALUE(SUBSTITUTE(連結実質赤字比率に係る赤字・黒字の構成分析!H$38,"▲", "-")), 2)), NA())</f>
        <v>0.56999999999999995</v>
      </c>
      <c r="G32" s="180" t="e">
        <f>IF(ROUND(VALUE(SUBSTITUTE(連結実質赤字比率に係る赤字・黒字の構成分析!H$38,"▲", "-")), 2) &gt;= 0, ABS(ROUND(VALUE(SUBSTITUTE(連結実質赤字比率に係る赤字・黒字の構成分析!H$38,"▲", "-")), 2)), NA())</f>
        <v>#N/A</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1.31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0.42</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0.88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1.26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1.1200000000000001</v>
      </c>
    </row>
    <row r="34" spans="1:16" x14ac:dyDescent="0.15">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#VALUE!</v>
      </c>
      <c r="C34" s="180" t="e">
        <f>IF(ROUND(VALUE(SUBSTITUTE(連結実質赤字比率に係る赤字・黒字の構成分析!F$36,"▲", "-")), 2) &gt;= 0, ABS(ROUND(VALUE(SUBSTITUTE(連結実質赤字比率に係る赤字・黒字の構成分析!F$36,"▲", "-")), 2)), NA())</f>
        <v>#VALUE!</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1.89</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2.92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4.01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1.94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2.75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3.31</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13.47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13.93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14.44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13.85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13.28</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4660</v>
      </c>
      <c r="E42" s="181"/>
      <c r="F42" s="181"/>
      <c r="G42" s="181">
        <f>'実質公債費比率（分子）の構造'!L$52</f>
        <v>4641</v>
      </c>
      <c r="H42" s="181"/>
      <c r="I42" s="181"/>
      <c r="J42" s="181">
        <f>'実質公債費比率（分子）の構造'!M$52</f>
        <v>4504</v>
      </c>
      <c r="K42" s="181"/>
      <c r="L42" s="181"/>
      <c r="M42" s="181">
        <f>'実質公債費比率（分子）の構造'!N$52</f>
        <v>4613</v>
      </c>
      <c r="N42" s="181"/>
      <c r="O42" s="181"/>
      <c r="P42" s="181">
        <f>'実質公債費比率（分子）の構造'!O$52</f>
        <v>4699</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11</v>
      </c>
      <c r="C45" s="181"/>
      <c r="D45" s="181"/>
      <c r="E45" s="181">
        <f>'実質公債費比率（分子）の構造'!L$49</f>
        <v>23</v>
      </c>
      <c r="F45" s="181"/>
      <c r="G45" s="181"/>
      <c r="H45" s="181">
        <f>'実質公債費比率（分子）の構造'!M$49</f>
        <v>39</v>
      </c>
      <c r="I45" s="181"/>
      <c r="J45" s="181"/>
      <c r="K45" s="181">
        <f>'実質公債費比率（分子）の構造'!N$49</f>
        <v>91</v>
      </c>
      <c r="L45" s="181"/>
      <c r="M45" s="181"/>
      <c r="N45" s="181">
        <f>'実質公債費比率（分子）の構造'!O$49</f>
        <v>121</v>
      </c>
      <c r="O45" s="181"/>
      <c r="P45" s="181"/>
    </row>
    <row r="46" spans="1:16" x14ac:dyDescent="0.15">
      <c r="A46" s="181" t="s">
        <v>67</v>
      </c>
      <c r="B46" s="181">
        <f>'実質公債費比率（分子）の構造'!K$48</f>
        <v>1567</v>
      </c>
      <c r="C46" s="181"/>
      <c r="D46" s="181"/>
      <c r="E46" s="181">
        <f>'実質公債費比率（分子）の構造'!L$48</f>
        <v>1689</v>
      </c>
      <c r="F46" s="181"/>
      <c r="G46" s="181"/>
      <c r="H46" s="181">
        <f>'実質公債費比率（分子）の構造'!M$48</f>
        <v>1589</v>
      </c>
      <c r="I46" s="181"/>
      <c r="J46" s="181"/>
      <c r="K46" s="181">
        <f>'実質公債費比率（分子）の構造'!N$48</f>
        <v>1870</v>
      </c>
      <c r="L46" s="181"/>
      <c r="M46" s="181"/>
      <c r="N46" s="181">
        <f>'実質公債費比率（分子）の構造'!O$48</f>
        <v>1828</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3782</v>
      </c>
      <c r="C49" s="181"/>
      <c r="D49" s="181"/>
      <c r="E49" s="181">
        <f>'実質公債費比率（分子）の構造'!L$45</f>
        <v>3681</v>
      </c>
      <c r="F49" s="181"/>
      <c r="G49" s="181"/>
      <c r="H49" s="181">
        <f>'実質公債費比率（分子）の構造'!M$45</f>
        <v>3868</v>
      </c>
      <c r="I49" s="181"/>
      <c r="J49" s="181"/>
      <c r="K49" s="181">
        <f>'実質公債費比率（分子）の構造'!N$45</f>
        <v>3499</v>
      </c>
      <c r="L49" s="181"/>
      <c r="M49" s="181"/>
      <c r="N49" s="181">
        <f>'実質公債費比率（分子）の構造'!O$45</f>
        <v>3783</v>
      </c>
      <c r="O49" s="181"/>
      <c r="P49" s="181"/>
    </row>
    <row r="50" spans="1:16" x14ac:dyDescent="0.15">
      <c r="A50" s="181" t="s">
        <v>71</v>
      </c>
      <c r="B50" s="181" t="e">
        <f>NA()</f>
        <v>#N/A</v>
      </c>
      <c r="C50" s="181">
        <f>IF(ISNUMBER('実質公債費比率（分子）の構造'!K$53),'実質公債費比率（分子）の構造'!K$53,NA())</f>
        <v>700</v>
      </c>
      <c r="D50" s="181" t="e">
        <f>NA()</f>
        <v>#N/A</v>
      </c>
      <c r="E50" s="181" t="e">
        <f>NA()</f>
        <v>#N/A</v>
      </c>
      <c r="F50" s="181">
        <f>IF(ISNUMBER('実質公債費比率（分子）の構造'!L$53),'実質公債費比率（分子）の構造'!L$53,NA())</f>
        <v>752</v>
      </c>
      <c r="G50" s="181" t="e">
        <f>NA()</f>
        <v>#N/A</v>
      </c>
      <c r="H50" s="181" t="e">
        <f>NA()</f>
        <v>#N/A</v>
      </c>
      <c r="I50" s="181">
        <f>IF(ISNUMBER('実質公債費比率（分子）の構造'!M$53),'実質公債費比率（分子）の構造'!M$53,NA())</f>
        <v>992</v>
      </c>
      <c r="J50" s="181" t="e">
        <f>NA()</f>
        <v>#N/A</v>
      </c>
      <c r="K50" s="181" t="e">
        <f>NA()</f>
        <v>#N/A</v>
      </c>
      <c r="L50" s="181">
        <f>IF(ISNUMBER('実質公債費比率（分子）の構造'!N$53),'実質公債費比率（分子）の構造'!N$53,NA())</f>
        <v>847</v>
      </c>
      <c r="M50" s="181" t="e">
        <f>NA()</f>
        <v>#N/A</v>
      </c>
      <c r="N50" s="181" t="e">
        <f>NA()</f>
        <v>#N/A</v>
      </c>
      <c r="O50" s="181">
        <f>IF(ISNUMBER('実質公債費比率（分子）の構造'!O$53),'実質公債費比率（分子）の構造'!O$53,NA())</f>
        <v>1033</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42616</v>
      </c>
      <c r="E56" s="180"/>
      <c r="F56" s="180"/>
      <c r="G56" s="180">
        <f>'将来負担比率（分子）の構造'!J$52</f>
        <v>42697</v>
      </c>
      <c r="H56" s="180"/>
      <c r="I56" s="180"/>
      <c r="J56" s="180">
        <f>'将来負担比率（分子）の構造'!K$52</f>
        <v>42681</v>
      </c>
      <c r="K56" s="180"/>
      <c r="L56" s="180"/>
      <c r="M56" s="180">
        <f>'将来負担比率（分子）の構造'!L$52</f>
        <v>41864</v>
      </c>
      <c r="N56" s="180"/>
      <c r="O56" s="180"/>
      <c r="P56" s="180">
        <f>'将来負担比率（分子）の構造'!M$52</f>
        <v>41279</v>
      </c>
    </row>
    <row r="57" spans="1:16" x14ac:dyDescent="0.15">
      <c r="A57" s="180" t="s">
        <v>42</v>
      </c>
      <c r="B57" s="180"/>
      <c r="C57" s="180"/>
      <c r="D57" s="180">
        <f>'将来負担比率（分子）の構造'!I$51</f>
        <v>14395</v>
      </c>
      <c r="E57" s="180"/>
      <c r="F57" s="180"/>
      <c r="G57" s="180">
        <f>'将来負担比率（分子）の構造'!J$51</f>
        <v>13814</v>
      </c>
      <c r="H57" s="180"/>
      <c r="I57" s="180"/>
      <c r="J57" s="180">
        <f>'将来負担比率（分子）の構造'!K$51</f>
        <v>14971</v>
      </c>
      <c r="K57" s="180"/>
      <c r="L57" s="180"/>
      <c r="M57" s="180">
        <f>'将来負担比率（分子）の構造'!L$51</f>
        <v>11664</v>
      </c>
      <c r="N57" s="180"/>
      <c r="O57" s="180"/>
      <c r="P57" s="180">
        <f>'将来負担比率（分子）の構造'!M$51</f>
        <v>10728</v>
      </c>
    </row>
    <row r="58" spans="1:16" x14ac:dyDescent="0.15">
      <c r="A58" s="180" t="s">
        <v>41</v>
      </c>
      <c r="B58" s="180"/>
      <c r="C58" s="180"/>
      <c r="D58" s="180">
        <f>'将来負担比率（分子）の構造'!I$50</f>
        <v>16778</v>
      </c>
      <c r="E58" s="180"/>
      <c r="F58" s="180"/>
      <c r="G58" s="180">
        <f>'将来負担比率（分子）の構造'!J$50</f>
        <v>17423</v>
      </c>
      <c r="H58" s="180"/>
      <c r="I58" s="180"/>
      <c r="J58" s="180">
        <f>'将来負担比率（分子）の構造'!K$50</f>
        <v>17148</v>
      </c>
      <c r="K58" s="180"/>
      <c r="L58" s="180"/>
      <c r="M58" s="180">
        <f>'将来負担比率（分子）の構造'!L$50</f>
        <v>17423</v>
      </c>
      <c r="N58" s="180"/>
      <c r="O58" s="180"/>
      <c r="P58" s="180">
        <f>'将来負担比率（分子）の構造'!M$50</f>
        <v>17420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3995</v>
      </c>
      <c r="C62" s="180"/>
      <c r="D62" s="180"/>
      <c r="E62" s="180">
        <f>'将来負担比率（分子）の構造'!J$45</f>
        <v>3706</v>
      </c>
      <c r="F62" s="180"/>
      <c r="G62" s="180"/>
      <c r="H62" s="180">
        <f>'将来負担比率（分子）の構造'!K$45</f>
        <v>3572</v>
      </c>
      <c r="I62" s="180"/>
      <c r="J62" s="180"/>
      <c r="K62" s="180">
        <f>'将来負担比率（分子）の構造'!L$45</f>
        <v>3565</v>
      </c>
      <c r="L62" s="180"/>
      <c r="M62" s="180"/>
      <c r="N62" s="180">
        <f>'将来負担比率（分子）の構造'!M$45</f>
        <v>3250</v>
      </c>
      <c r="O62" s="180"/>
      <c r="P62" s="180"/>
    </row>
    <row r="63" spans="1:16" x14ac:dyDescent="0.15">
      <c r="A63" s="180" t="s">
        <v>34</v>
      </c>
      <c r="B63" s="180">
        <f>'将来負担比率（分子）の構造'!I$44</f>
        <v>850</v>
      </c>
      <c r="C63" s="180"/>
      <c r="D63" s="180"/>
      <c r="E63" s="180">
        <f>'将来負担比率（分子）の構造'!J$44</f>
        <v>1441</v>
      </c>
      <c r="F63" s="180"/>
      <c r="G63" s="180"/>
      <c r="H63" s="180">
        <f>'将来負担比率（分子）の構造'!K$44</f>
        <v>2591</v>
      </c>
      <c r="I63" s="180"/>
      <c r="J63" s="180"/>
      <c r="K63" s="180">
        <f>'将来負担比率（分子）の構造'!L$44</f>
        <v>2569</v>
      </c>
      <c r="L63" s="180"/>
      <c r="M63" s="180"/>
      <c r="N63" s="180">
        <f>'将来負担比率（分子）の構造'!M$44</f>
        <v>2486</v>
      </c>
      <c r="O63" s="180"/>
      <c r="P63" s="180"/>
    </row>
    <row r="64" spans="1:16" x14ac:dyDescent="0.15">
      <c r="A64" s="180" t="s">
        <v>33</v>
      </c>
      <c r="B64" s="180">
        <f>'将来負担比率（分子）の構造'!I$43</f>
        <v>20919</v>
      </c>
      <c r="C64" s="180"/>
      <c r="D64" s="180"/>
      <c r="E64" s="180">
        <f>'将来負担比率（分子）の構造'!J$43</f>
        <v>20802</v>
      </c>
      <c r="F64" s="180"/>
      <c r="G64" s="180"/>
      <c r="H64" s="180">
        <f>'将来負担比率（分子）の構造'!K$43</f>
        <v>18502</v>
      </c>
      <c r="I64" s="180"/>
      <c r="J64" s="180"/>
      <c r="K64" s="180">
        <f>'将来負担比率（分子）の構造'!L$43</f>
        <v>18276</v>
      </c>
      <c r="L64" s="180"/>
      <c r="M64" s="180"/>
      <c r="N64" s="180">
        <f>'将来負担比率（分子）の構造'!M$43</f>
        <v>19419</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39521</v>
      </c>
      <c r="C66" s="180"/>
      <c r="D66" s="180"/>
      <c r="E66" s="180">
        <f>'将来負担比率（分子）の構造'!J$41</f>
        <v>38619</v>
      </c>
      <c r="F66" s="180"/>
      <c r="G66" s="180"/>
      <c r="H66" s="180">
        <f>'将来負担比率（分子）の構造'!K$41</f>
        <v>37136</v>
      </c>
      <c r="I66" s="180"/>
      <c r="J66" s="180"/>
      <c r="K66" s="180">
        <f>'将来負担比率（分子）の構造'!L$41</f>
        <v>36493</v>
      </c>
      <c r="L66" s="180"/>
      <c r="M66" s="180"/>
      <c r="N66" s="180">
        <f>'将来負担比率（分子）の構造'!M$41</f>
        <v>35441</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8220</v>
      </c>
      <c r="C72" s="184">
        <f>基金残高に係る経年分析!G55</f>
        <v>4753</v>
      </c>
      <c r="D72" s="184">
        <f>基金残高に係る経年分析!H55</f>
        <v>4780</v>
      </c>
    </row>
    <row r="73" spans="1:16" x14ac:dyDescent="0.15">
      <c r="A73" s="183" t="s">
        <v>78</v>
      </c>
      <c r="B73" s="184">
        <f>基金残高に係る経年分析!F56</f>
        <v>1391</v>
      </c>
      <c r="C73" s="184">
        <f>基金残高に係る経年分析!G56</f>
        <v>1214</v>
      </c>
      <c r="D73" s="184">
        <f>基金残高に係る経年分析!H56</f>
        <v>1544</v>
      </c>
    </row>
    <row r="74" spans="1:16" x14ac:dyDescent="0.15">
      <c r="A74" s="183" t="s">
        <v>79</v>
      </c>
      <c r="B74" s="184">
        <f>基金残高に係る経年分析!F57</f>
        <v>7196</v>
      </c>
      <c r="C74" s="184">
        <f>基金残高に係る経年分析!G57</f>
        <v>11114</v>
      </c>
      <c r="D74" s="184">
        <f>基金残高に係る経年分析!H57</f>
        <v>10752</v>
      </c>
    </row>
  </sheetData>
  <sheetProtection algorithmName="SHA-512" hashValue="V3aMMqmh2SWugVaEkuBg53jXYdzxsEvhQ4TNjclUXOh8/ds3L0yzhkQOHEmpeQNdZ5kFe7RjSNTYuZ/pYKwjnw==" saltValue="AIpDEsi2fNgOrlHdP8vWC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214</v>
      </c>
      <c r="DI1" s="656"/>
      <c r="DJ1" s="656"/>
      <c r="DK1" s="656"/>
      <c r="DL1" s="656"/>
      <c r="DM1" s="656"/>
      <c r="DN1" s="657"/>
      <c r="DO1" s="225"/>
      <c r="DP1" s="655" t="s">
        <v>215</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217</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218</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219</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220</v>
      </c>
      <c r="S4" s="659"/>
      <c r="T4" s="659"/>
      <c r="U4" s="659"/>
      <c r="V4" s="659"/>
      <c r="W4" s="659"/>
      <c r="X4" s="659"/>
      <c r="Y4" s="660"/>
      <c r="Z4" s="658" t="s">
        <v>221</v>
      </c>
      <c r="AA4" s="659"/>
      <c r="AB4" s="659"/>
      <c r="AC4" s="660"/>
      <c r="AD4" s="658" t="s">
        <v>222</v>
      </c>
      <c r="AE4" s="659"/>
      <c r="AF4" s="659"/>
      <c r="AG4" s="659"/>
      <c r="AH4" s="659"/>
      <c r="AI4" s="659"/>
      <c r="AJ4" s="659"/>
      <c r="AK4" s="660"/>
      <c r="AL4" s="658" t="s">
        <v>221</v>
      </c>
      <c r="AM4" s="659"/>
      <c r="AN4" s="659"/>
      <c r="AO4" s="660"/>
      <c r="AP4" s="664" t="s">
        <v>223</v>
      </c>
      <c r="AQ4" s="664"/>
      <c r="AR4" s="664"/>
      <c r="AS4" s="664"/>
      <c r="AT4" s="664"/>
      <c r="AU4" s="664"/>
      <c r="AV4" s="664"/>
      <c r="AW4" s="664"/>
      <c r="AX4" s="664"/>
      <c r="AY4" s="664"/>
      <c r="AZ4" s="664"/>
      <c r="BA4" s="664"/>
      <c r="BB4" s="664"/>
      <c r="BC4" s="664"/>
      <c r="BD4" s="664"/>
      <c r="BE4" s="664"/>
      <c r="BF4" s="664"/>
      <c r="BG4" s="664" t="s">
        <v>224</v>
      </c>
      <c r="BH4" s="664"/>
      <c r="BI4" s="664"/>
      <c r="BJ4" s="664"/>
      <c r="BK4" s="664"/>
      <c r="BL4" s="664"/>
      <c r="BM4" s="664"/>
      <c r="BN4" s="664"/>
      <c r="BO4" s="664" t="s">
        <v>221</v>
      </c>
      <c r="BP4" s="664"/>
      <c r="BQ4" s="664"/>
      <c r="BR4" s="664"/>
      <c r="BS4" s="664" t="s">
        <v>225</v>
      </c>
      <c r="BT4" s="664"/>
      <c r="BU4" s="664"/>
      <c r="BV4" s="664"/>
      <c r="BW4" s="664"/>
      <c r="BX4" s="664"/>
      <c r="BY4" s="664"/>
      <c r="BZ4" s="664"/>
      <c r="CA4" s="664"/>
      <c r="CB4" s="664"/>
      <c r="CD4" s="661" t="s">
        <v>226</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227</v>
      </c>
      <c r="C5" s="666"/>
      <c r="D5" s="666"/>
      <c r="E5" s="666"/>
      <c r="F5" s="666"/>
      <c r="G5" s="666"/>
      <c r="H5" s="666"/>
      <c r="I5" s="666"/>
      <c r="J5" s="666"/>
      <c r="K5" s="666"/>
      <c r="L5" s="666"/>
      <c r="M5" s="666"/>
      <c r="N5" s="666"/>
      <c r="O5" s="666"/>
      <c r="P5" s="666"/>
      <c r="Q5" s="667"/>
      <c r="R5" s="668">
        <v>16889405</v>
      </c>
      <c r="S5" s="669"/>
      <c r="T5" s="669"/>
      <c r="U5" s="669"/>
      <c r="V5" s="669"/>
      <c r="W5" s="669"/>
      <c r="X5" s="669"/>
      <c r="Y5" s="670"/>
      <c r="Z5" s="671">
        <v>40.4</v>
      </c>
      <c r="AA5" s="671"/>
      <c r="AB5" s="671"/>
      <c r="AC5" s="671"/>
      <c r="AD5" s="672">
        <v>15370156</v>
      </c>
      <c r="AE5" s="672"/>
      <c r="AF5" s="672"/>
      <c r="AG5" s="672"/>
      <c r="AH5" s="672"/>
      <c r="AI5" s="672"/>
      <c r="AJ5" s="672"/>
      <c r="AK5" s="672"/>
      <c r="AL5" s="673">
        <v>67</v>
      </c>
      <c r="AM5" s="674"/>
      <c r="AN5" s="674"/>
      <c r="AO5" s="675"/>
      <c r="AP5" s="665" t="s">
        <v>228</v>
      </c>
      <c r="AQ5" s="666"/>
      <c r="AR5" s="666"/>
      <c r="AS5" s="666"/>
      <c r="AT5" s="666"/>
      <c r="AU5" s="666"/>
      <c r="AV5" s="666"/>
      <c r="AW5" s="666"/>
      <c r="AX5" s="666"/>
      <c r="AY5" s="666"/>
      <c r="AZ5" s="666"/>
      <c r="BA5" s="666"/>
      <c r="BB5" s="666"/>
      <c r="BC5" s="666"/>
      <c r="BD5" s="666"/>
      <c r="BE5" s="666"/>
      <c r="BF5" s="667"/>
      <c r="BG5" s="679">
        <v>15368103</v>
      </c>
      <c r="BH5" s="680"/>
      <c r="BI5" s="680"/>
      <c r="BJ5" s="680"/>
      <c r="BK5" s="680"/>
      <c r="BL5" s="680"/>
      <c r="BM5" s="680"/>
      <c r="BN5" s="681"/>
      <c r="BO5" s="682">
        <v>91</v>
      </c>
      <c r="BP5" s="682"/>
      <c r="BQ5" s="682"/>
      <c r="BR5" s="682"/>
      <c r="BS5" s="683">
        <v>221722</v>
      </c>
      <c r="BT5" s="683"/>
      <c r="BU5" s="683"/>
      <c r="BV5" s="683"/>
      <c r="BW5" s="683"/>
      <c r="BX5" s="683"/>
      <c r="BY5" s="683"/>
      <c r="BZ5" s="683"/>
      <c r="CA5" s="683"/>
      <c r="CB5" s="687"/>
      <c r="CD5" s="661" t="s">
        <v>223</v>
      </c>
      <c r="CE5" s="662"/>
      <c r="CF5" s="662"/>
      <c r="CG5" s="662"/>
      <c r="CH5" s="662"/>
      <c r="CI5" s="662"/>
      <c r="CJ5" s="662"/>
      <c r="CK5" s="662"/>
      <c r="CL5" s="662"/>
      <c r="CM5" s="662"/>
      <c r="CN5" s="662"/>
      <c r="CO5" s="662"/>
      <c r="CP5" s="662"/>
      <c r="CQ5" s="663"/>
      <c r="CR5" s="661" t="s">
        <v>229</v>
      </c>
      <c r="CS5" s="662"/>
      <c r="CT5" s="662"/>
      <c r="CU5" s="662"/>
      <c r="CV5" s="662"/>
      <c r="CW5" s="662"/>
      <c r="CX5" s="662"/>
      <c r="CY5" s="663"/>
      <c r="CZ5" s="661" t="s">
        <v>221</v>
      </c>
      <c r="DA5" s="662"/>
      <c r="DB5" s="662"/>
      <c r="DC5" s="663"/>
      <c r="DD5" s="661" t="s">
        <v>230</v>
      </c>
      <c r="DE5" s="662"/>
      <c r="DF5" s="662"/>
      <c r="DG5" s="662"/>
      <c r="DH5" s="662"/>
      <c r="DI5" s="662"/>
      <c r="DJ5" s="662"/>
      <c r="DK5" s="662"/>
      <c r="DL5" s="662"/>
      <c r="DM5" s="662"/>
      <c r="DN5" s="662"/>
      <c r="DO5" s="662"/>
      <c r="DP5" s="663"/>
      <c r="DQ5" s="661" t="s">
        <v>231</v>
      </c>
      <c r="DR5" s="662"/>
      <c r="DS5" s="662"/>
      <c r="DT5" s="662"/>
      <c r="DU5" s="662"/>
      <c r="DV5" s="662"/>
      <c r="DW5" s="662"/>
      <c r="DX5" s="662"/>
      <c r="DY5" s="662"/>
      <c r="DZ5" s="662"/>
      <c r="EA5" s="662"/>
      <c r="EB5" s="662"/>
      <c r="EC5" s="663"/>
    </row>
    <row r="6" spans="2:143" ht="11.25" customHeight="1" x14ac:dyDescent="0.15">
      <c r="B6" s="676" t="s">
        <v>232</v>
      </c>
      <c r="C6" s="677"/>
      <c r="D6" s="677"/>
      <c r="E6" s="677"/>
      <c r="F6" s="677"/>
      <c r="G6" s="677"/>
      <c r="H6" s="677"/>
      <c r="I6" s="677"/>
      <c r="J6" s="677"/>
      <c r="K6" s="677"/>
      <c r="L6" s="677"/>
      <c r="M6" s="677"/>
      <c r="N6" s="677"/>
      <c r="O6" s="677"/>
      <c r="P6" s="677"/>
      <c r="Q6" s="678"/>
      <c r="R6" s="679">
        <v>185105</v>
      </c>
      <c r="S6" s="680"/>
      <c r="T6" s="680"/>
      <c r="U6" s="680"/>
      <c r="V6" s="680"/>
      <c r="W6" s="680"/>
      <c r="X6" s="680"/>
      <c r="Y6" s="681"/>
      <c r="Z6" s="682">
        <v>0.4</v>
      </c>
      <c r="AA6" s="682"/>
      <c r="AB6" s="682"/>
      <c r="AC6" s="682"/>
      <c r="AD6" s="683">
        <v>185105</v>
      </c>
      <c r="AE6" s="683"/>
      <c r="AF6" s="683"/>
      <c r="AG6" s="683"/>
      <c r="AH6" s="683"/>
      <c r="AI6" s="683"/>
      <c r="AJ6" s="683"/>
      <c r="AK6" s="683"/>
      <c r="AL6" s="684">
        <v>0.8</v>
      </c>
      <c r="AM6" s="685"/>
      <c r="AN6" s="685"/>
      <c r="AO6" s="686"/>
      <c r="AP6" s="676" t="s">
        <v>233</v>
      </c>
      <c r="AQ6" s="677"/>
      <c r="AR6" s="677"/>
      <c r="AS6" s="677"/>
      <c r="AT6" s="677"/>
      <c r="AU6" s="677"/>
      <c r="AV6" s="677"/>
      <c r="AW6" s="677"/>
      <c r="AX6" s="677"/>
      <c r="AY6" s="677"/>
      <c r="AZ6" s="677"/>
      <c r="BA6" s="677"/>
      <c r="BB6" s="677"/>
      <c r="BC6" s="677"/>
      <c r="BD6" s="677"/>
      <c r="BE6" s="677"/>
      <c r="BF6" s="678"/>
      <c r="BG6" s="679">
        <v>15368103</v>
      </c>
      <c r="BH6" s="680"/>
      <c r="BI6" s="680"/>
      <c r="BJ6" s="680"/>
      <c r="BK6" s="680"/>
      <c r="BL6" s="680"/>
      <c r="BM6" s="680"/>
      <c r="BN6" s="681"/>
      <c r="BO6" s="682">
        <v>91</v>
      </c>
      <c r="BP6" s="682"/>
      <c r="BQ6" s="682"/>
      <c r="BR6" s="682"/>
      <c r="BS6" s="683">
        <v>221722</v>
      </c>
      <c r="BT6" s="683"/>
      <c r="BU6" s="683"/>
      <c r="BV6" s="683"/>
      <c r="BW6" s="683"/>
      <c r="BX6" s="683"/>
      <c r="BY6" s="683"/>
      <c r="BZ6" s="683"/>
      <c r="CA6" s="683"/>
      <c r="CB6" s="687"/>
      <c r="CD6" s="690" t="s">
        <v>234</v>
      </c>
      <c r="CE6" s="691"/>
      <c r="CF6" s="691"/>
      <c r="CG6" s="691"/>
      <c r="CH6" s="691"/>
      <c r="CI6" s="691"/>
      <c r="CJ6" s="691"/>
      <c r="CK6" s="691"/>
      <c r="CL6" s="691"/>
      <c r="CM6" s="691"/>
      <c r="CN6" s="691"/>
      <c r="CO6" s="691"/>
      <c r="CP6" s="691"/>
      <c r="CQ6" s="692"/>
      <c r="CR6" s="679">
        <v>321116</v>
      </c>
      <c r="CS6" s="680"/>
      <c r="CT6" s="680"/>
      <c r="CU6" s="680"/>
      <c r="CV6" s="680"/>
      <c r="CW6" s="680"/>
      <c r="CX6" s="680"/>
      <c r="CY6" s="681"/>
      <c r="CZ6" s="673">
        <v>0.8</v>
      </c>
      <c r="DA6" s="674"/>
      <c r="DB6" s="674"/>
      <c r="DC6" s="693"/>
      <c r="DD6" s="688">
        <v>3662</v>
      </c>
      <c r="DE6" s="680"/>
      <c r="DF6" s="680"/>
      <c r="DG6" s="680"/>
      <c r="DH6" s="680"/>
      <c r="DI6" s="680"/>
      <c r="DJ6" s="680"/>
      <c r="DK6" s="680"/>
      <c r="DL6" s="680"/>
      <c r="DM6" s="680"/>
      <c r="DN6" s="680"/>
      <c r="DO6" s="680"/>
      <c r="DP6" s="681"/>
      <c r="DQ6" s="688">
        <v>321047</v>
      </c>
      <c r="DR6" s="680"/>
      <c r="DS6" s="680"/>
      <c r="DT6" s="680"/>
      <c r="DU6" s="680"/>
      <c r="DV6" s="680"/>
      <c r="DW6" s="680"/>
      <c r="DX6" s="680"/>
      <c r="DY6" s="680"/>
      <c r="DZ6" s="680"/>
      <c r="EA6" s="680"/>
      <c r="EB6" s="680"/>
      <c r="EC6" s="689"/>
    </row>
    <row r="7" spans="2:143" ht="11.25" customHeight="1" x14ac:dyDescent="0.15">
      <c r="B7" s="676" t="s">
        <v>235</v>
      </c>
      <c r="C7" s="677"/>
      <c r="D7" s="677"/>
      <c r="E7" s="677"/>
      <c r="F7" s="677"/>
      <c r="G7" s="677"/>
      <c r="H7" s="677"/>
      <c r="I7" s="677"/>
      <c r="J7" s="677"/>
      <c r="K7" s="677"/>
      <c r="L7" s="677"/>
      <c r="M7" s="677"/>
      <c r="N7" s="677"/>
      <c r="O7" s="677"/>
      <c r="P7" s="677"/>
      <c r="Q7" s="678"/>
      <c r="R7" s="679">
        <v>35106</v>
      </c>
      <c r="S7" s="680"/>
      <c r="T7" s="680"/>
      <c r="U7" s="680"/>
      <c r="V7" s="680"/>
      <c r="W7" s="680"/>
      <c r="X7" s="680"/>
      <c r="Y7" s="681"/>
      <c r="Z7" s="682">
        <v>0.1</v>
      </c>
      <c r="AA7" s="682"/>
      <c r="AB7" s="682"/>
      <c r="AC7" s="682"/>
      <c r="AD7" s="683">
        <v>35106</v>
      </c>
      <c r="AE7" s="683"/>
      <c r="AF7" s="683"/>
      <c r="AG7" s="683"/>
      <c r="AH7" s="683"/>
      <c r="AI7" s="683"/>
      <c r="AJ7" s="683"/>
      <c r="AK7" s="683"/>
      <c r="AL7" s="684">
        <v>0.2</v>
      </c>
      <c r="AM7" s="685"/>
      <c r="AN7" s="685"/>
      <c r="AO7" s="686"/>
      <c r="AP7" s="676" t="s">
        <v>236</v>
      </c>
      <c r="AQ7" s="677"/>
      <c r="AR7" s="677"/>
      <c r="AS7" s="677"/>
      <c r="AT7" s="677"/>
      <c r="AU7" s="677"/>
      <c r="AV7" s="677"/>
      <c r="AW7" s="677"/>
      <c r="AX7" s="677"/>
      <c r="AY7" s="677"/>
      <c r="AZ7" s="677"/>
      <c r="BA7" s="677"/>
      <c r="BB7" s="677"/>
      <c r="BC7" s="677"/>
      <c r="BD7" s="677"/>
      <c r="BE7" s="677"/>
      <c r="BF7" s="678"/>
      <c r="BG7" s="679">
        <v>7098368</v>
      </c>
      <c r="BH7" s="680"/>
      <c r="BI7" s="680"/>
      <c r="BJ7" s="680"/>
      <c r="BK7" s="680"/>
      <c r="BL7" s="680"/>
      <c r="BM7" s="680"/>
      <c r="BN7" s="681"/>
      <c r="BO7" s="682">
        <v>42</v>
      </c>
      <c r="BP7" s="682"/>
      <c r="BQ7" s="682"/>
      <c r="BR7" s="682"/>
      <c r="BS7" s="683">
        <v>221722</v>
      </c>
      <c r="BT7" s="683"/>
      <c r="BU7" s="683"/>
      <c r="BV7" s="683"/>
      <c r="BW7" s="683"/>
      <c r="BX7" s="683"/>
      <c r="BY7" s="683"/>
      <c r="BZ7" s="683"/>
      <c r="CA7" s="683"/>
      <c r="CB7" s="687"/>
      <c r="CD7" s="694" t="s">
        <v>237</v>
      </c>
      <c r="CE7" s="695"/>
      <c r="CF7" s="695"/>
      <c r="CG7" s="695"/>
      <c r="CH7" s="695"/>
      <c r="CI7" s="695"/>
      <c r="CJ7" s="695"/>
      <c r="CK7" s="695"/>
      <c r="CL7" s="695"/>
      <c r="CM7" s="695"/>
      <c r="CN7" s="695"/>
      <c r="CO7" s="695"/>
      <c r="CP7" s="695"/>
      <c r="CQ7" s="696"/>
      <c r="CR7" s="679">
        <v>4603390</v>
      </c>
      <c r="CS7" s="680"/>
      <c r="CT7" s="680"/>
      <c r="CU7" s="680"/>
      <c r="CV7" s="680"/>
      <c r="CW7" s="680"/>
      <c r="CX7" s="680"/>
      <c r="CY7" s="681"/>
      <c r="CZ7" s="682">
        <v>11.3</v>
      </c>
      <c r="DA7" s="682"/>
      <c r="DB7" s="682"/>
      <c r="DC7" s="682"/>
      <c r="DD7" s="688">
        <v>359413</v>
      </c>
      <c r="DE7" s="680"/>
      <c r="DF7" s="680"/>
      <c r="DG7" s="680"/>
      <c r="DH7" s="680"/>
      <c r="DI7" s="680"/>
      <c r="DJ7" s="680"/>
      <c r="DK7" s="680"/>
      <c r="DL7" s="680"/>
      <c r="DM7" s="680"/>
      <c r="DN7" s="680"/>
      <c r="DO7" s="680"/>
      <c r="DP7" s="681"/>
      <c r="DQ7" s="688">
        <v>4035156</v>
      </c>
      <c r="DR7" s="680"/>
      <c r="DS7" s="680"/>
      <c r="DT7" s="680"/>
      <c r="DU7" s="680"/>
      <c r="DV7" s="680"/>
      <c r="DW7" s="680"/>
      <c r="DX7" s="680"/>
      <c r="DY7" s="680"/>
      <c r="DZ7" s="680"/>
      <c r="EA7" s="680"/>
      <c r="EB7" s="680"/>
      <c r="EC7" s="689"/>
    </row>
    <row r="8" spans="2:143" ht="11.25" customHeight="1" x14ac:dyDescent="0.15">
      <c r="B8" s="676" t="s">
        <v>238</v>
      </c>
      <c r="C8" s="677"/>
      <c r="D8" s="677"/>
      <c r="E8" s="677"/>
      <c r="F8" s="677"/>
      <c r="G8" s="677"/>
      <c r="H8" s="677"/>
      <c r="I8" s="677"/>
      <c r="J8" s="677"/>
      <c r="K8" s="677"/>
      <c r="L8" s="677"/>
      <c r="M8" s="677"/>
      <c r="N8" s="677"/>
      <c r="O8" s="677"/>
      <c r="P8" s="677"/>
      <c r="Q8" s="678"/>
      <c r="R8" s="679">
        <v>83618</v>
      </c>
      <c r="S8" s="680"/>
      <c r="T8" s="680"/>
      <c r="U8" s="680"/>
      <c r="V8" s="680"/>
      <c r="W8" s="680"/>
      <c r="X8" s="680"/>
      <c r="Y8" s="681"/>
      <c r="Z8" s="682">
        <v>0.2</v>
      </c>
      <c r="AA8" s="682"/>
      <c r="AB8" s="682"/>
      <c r="AC8" s="682"/>
      <c r="AD8" s="683">
        <v>83618</v>
      </c>
      <c r="AE8" s="683"/>
      <c r="AF8" s="683"/>
      <c r="AG8" s="683"/>
      <c r="AH8" s="683"/>
      <c r="AI8" s="683"/>
      <c r="AJ8" s="683"/>
      <c r="AK8" s="683"/>
      <c r="AL8" s="684">
        <v>0.4</v>
      </c>
      <c r="AM8" s="685"/>
      <c r="AN8" s="685"/>
      <c r="AO8" s="686"/>
      <c r="AP8" s="676" t="s">
        <v>239</v>
      </c>
      <c r="AQ8" s="677"/>
      <c r="AR8" s="677"/>
      <c r="AS8" s="677"/>
      <c r="AT8" s="677"/>
      <c r="AU8" s="677"/>
      <c r="AV8" s="677"/>
      <c r="AW8" s="677"/>
      <c r="AX8" s="677"/>
      <c r="AY8" s="677"/>
      <c r="AZ8" s="677"/>
      <c r="BA8" s="677"/>
      <c r="BB8" s="677"/>
      <c r="BC8" s="677"/>
      <c r="BD8" s="677"/>
      <c r="BE8" s="677"/>
      <c r="BF8" s="678"/>
      <c r="BG8" s="679">
        <v>197373</v>
      </c>
      <c r="BH8" s="680"/>
      <c r="BI8" s="680"/>
      <c r="BJ8" s="680"/>
      <c r="BK8" s="680"/>
      <c r="BL8" s="680"/>
      <c r="BM8" s="680"/>
      <c r="BN8" s="681"/>
      <c r="BO8" s="682">
        <v>1.2</v>
      </c>
      <c r="BP8" s="682"/>
      <c r="BQ8" s="682"/>
      <c r="BR8" s="682"/>
      <c r="BS8" s="688" t="s">
        <v>240</v>
      </c>
      <c r="BT8" s="680"/>
      <c r="BU8" s="680"/>
      <c r="BV8" s="680"/>
      <c r="BW8" s="680"/>
      <c r="BX8" s="680"/>
      <c r="BY8" s="680"/>
      <c r="BZ8" s="680"/>
      <c r="CA8" s="680"/>
      <c r="CB8" s="689"/>
      <c r="CD8" s="694" t="s">
        <v>241</v>
      </c>
      <c r="CE8" s="695"/>
      <c r="CF8" s="695"/>
      <c r="CG8" s="695"/>
      <c r="CH8" s="695"/>
      <c r="CI8" s="695"/>
      <c r="CJ8" s="695"/>
      <c r="CK8" s="695"/>
      <c r="CL8" s="695"/>
      <c r="CM8" s="695"/>
      <c r="CN8" s="695"/>
      <c r="CO8" s="695"/>
      <c r="CP8" s="695"/>
      <c r="CQ8" s="696"/>
      <c r="CR8" s="679">
        <v>18860479</v>
      </c>
      <c r="CS8" s="680"/>
      <c r="CT8" s="680"/>
      <c r="CU8" s="680"/>
      <c r="CV8" s="680"/>
      <c r="CW8" s="680"/>
      <c r="CX8" s="680"/>
      <c r="CY8" s="681"/>
      <c r="CZ8" s="682">
        <v>46.1</v>
      </c>
      <c r="DA8" s="682"/>
      <c r="DB8" s="682"/>
      <c r="DC8" s="682"/>
      <c r="DD8" s="688">
        <v>352500</v>
      </c>
      <c r="DE8" s="680"/>
      <c r="DF8" s="680"/>
      <c r="DG8" s="680"/>
      <c r="DH8" s="680"/>
      <c r="DI8" s="680"/>
      <c r="DJ8" s="680"/>
      <c r="DK8" s="680"/>
      <c r="DL8" s="680"/>
      <c r="DM8" s="680"/>
      <c r="DN8" s="680"/>
      <c r="DO8" s="680"/>
      <c r="DP8" s="681"/>
      <c r="DQ8" s="688">
        <v>9012160</v>
      </c>
      <c r="DR8" s="680"/>
      <c r="DS8" s="680"/>
      <c r="DT8" s="680"/>
      <c r="DU8" s="680"/>
      <c r="DV8" s="680"/>
      <c r="DW8" s="680"/>
      <c r="DX8" s="680"/>
      <c r="DY8" s="680"/>
      <c r="DZ8" s="680"/>
      <c r="EA8" s="680"/>
      <c r="EB8" s="680"/>
      <c r="EC8" s="689"/>
    </row>
    <row r="9" spans="2:143" ht="11.25" customHeight="1" x14ac:dyDescent="0.15">
      <c r="B9" s="676" t="s">
        <v>242</v>
      </c>
      <c r="C9" s="677"/>
      <c r="D9" s="677"/>
      <c r="E9" s="677"/>
      <c r="F9" s="677"/>
      <c r="G9" s="677"/>
      <c r="H9" s="677"/>
      <c r="I9" s="677"/>
      <c r="J9" s="677"/>
      <c r="K9" s="677"/>
      <c r="L9" s="677"/>
      <c r="M9" s="677"/>
      <c r="N9" s="677"/>
      <c r="O9" s="677"/>
      <c r="P9" s="677"/>
      <c r="Q9" s="678"/>
      <c r="R9" s="679">
        <v>71000</v>
      </c>
      <c r="S9" s="680"/>
      <c r="T9" s="680"/>
      <c r="U9" s="680"/>
      <c r="V9" s="680"/>
      <c r="W9" s="680"/>
      <c r="X9" s="680"/>
      <c r="Y9" s="681"/>
      <c r="Z9" s="682">
        <v>0.2</v>
      </c>
      <c r="AA9" s="682"/>
      <c r="AB9" s="682"/>
      <c r="AC9" s="682"/>
      <c r="AD9" s="683">
        <v>71000</v>
      </c>
      <c r="AE9" s="683"/>
      <c r="AF9" s="683"/>
      <c r="AG9" s="683"/>
      <c r="AH9" s="683"/>
      <c r="AI9" s="683"/>
      <c r="AJ9" s="683"/>
      <c r="AK9" s="683"/>
      <c r="AL9" s="684">
        <v>0.3</v>
      </c>
      <c r="AM9" s="685"/>
      <c r="AN9" s="685"/>
      <c r="AO9" s="686"/>
      <c r="AP9" s="676" t="s">
        <v>243</v>
      </c>
      <c r="AQ9" s="677"/>
      <c r="AR9" s="677"/>
      <c r="AS9" s="677"/>
      <c r="AT9" s="677"/>
      <c r="AU9" s="677"/>
      <c r="AV9" s="677"/>
      <c r="AW9" s="677"/>
      <c r="AX9" s="677"/>
      <c r="AY9" s="677"/>
      <c r="AZ9" s="677"/>
      <c r="BA9" s="677"/>
      <c r="BB9" s="677"/>
      <c r="BC9" s="677"/>
      <c r="BD9" s="677"/>
      <c r="BE9" s="677"/>
      <c r="BF9" s="678"/>
      <c r="BG9" s="679">
        <v>5642077</v>
      </c>
      <c r="BH9" s="680"/>
      <c r="BI9" s="680"/>
      <c r="BJ9" s="680"/>
      <c r="BK9" s="680"/>
      <c r="BL9" s="680"/>
      <c r="BM9" s="680"/>
      <c r="BN9" s="681"/>
      <c r="BO9" s="682">
        <v>33.4</v>
      </c>
      <c r="BP9" s="682"/>
      <c r="BQ9" s="682"/>
      <c r="BR9" s="682"/>
      <c r="BS9" s="688" t="s">
        <v>240</v>
      </c>
      <c r="BT9" s="680"/>
      <c r="BU9" s="680"/>
      <c r="BV9" s="680"/>
      <c r="BW9" s="680"/>
      <c r="BX9" s="680"/>
      <c r="BY9" s="680"/>
      <c r="BZ9" s="680"/>
      <c r="CA9" s="680"/>
      <c r="CB9" s="689"/>
      <c r="CD9" s="694" t="s">
        <v>244</v>
      </c>
      <c r="CE9" s="695"/>
      <c r="CF9" s="695"/>
      <c r="CG9" s="695"/>
      <c r="CH9" s="695"/>
      <c r="CI9" s="695"/>
      <c r="CJ9" s="695"/>
      <c r="CK9" s="695"/>
      <c r="CL9" s="695"/>
      <c r="CM9" s="695"/>
      <c r="CN9" s="695"/>
      <c r="CO9" s="695"/>
      <c r="CP9" s="695"/>
      <c r="CQ9" s="696"/>
      <c r="CR9" s="679">
        <v>2762815</v>
      </c>
      <c r="CS9" s="680"/>
      <c r="CT9" s="680"/>
      <c r="CU9" s="680"/>
      <c r="CV9" s="680"/>
      <c r="CW9" s="680"/>
      <c r="CX9" s="680"/>
      <c r="CY9" s="681"/>
      <c r="CZ9" s="682">
        <v>6.8</v>
      </c>
      <c r="DA9" s="682"/>
      <c r="DB9" s="682"/>
      <c r="DC9" s="682"/>
      <c r="DD9" s="688">
        <v>53048</v>
      </c>
      <c r="DE9" s="680"/>
      <c r="DF9" s="680"/>
      <c r="DG9" s="680"/>
      <c r="DH9" s="680"/>
      <c r="DI9" s="680"/>
      <c r="DJ9" s="680"/>
      <c r="DK9" s="680"/>
      <c r="DL9" s="680"/>
      <c r="DM9" s="680"/>
      <c r="DN9" s="680"/>
      <c r="DO9" s="680"/>
      <c r="DP9" s="681"/>
      <c r="DQ9" s="688">
        <v>2344984</v>
      </c>
      <c r="DR9" s="680"/>
      <c r="DS9" s="680"/>
      <c r="DT9" s="680"/>
      <c r="DU9" s="680"/>
      <c r="DV9" s="680"/>
      <c r="DW9" s="680"/>
      <c r="DX9" s="680"/>
      <c r="DY9" s="680"/>
      <c r="DZ9" s="680"/>
      <c r="EA9" s="680"/>
      <c r="EB9" s="680"/>
      <c r="EC9" s="689"/>
    </row>
    <row r="10" spans="2:143" ht="11.25" customHeight="1" x14ac:dyDescent="0.15">
      <c r="B10" s="676" t="s">
        <v>245</v>
      </c>
      <c r="C10" s="677"/>
      <c r="D10" s="677"/>
      <c r="E10" s="677"/>
      <c r="F10" s="677"/>
      <c r="G10" s="677"/>
      <c r="H10" s="677"/>
      <c r="I10" s="677"/>
      <c r="J10" s="677"/>
      <c r="K10" s="677"/>
      <c r="L10" s="677"/>
      <c r="M10" s="677"/>
      <c r="N10" s="677"/>
      <c r="O10" s="677"/>
      <c r="P10" s="677"/>
      <c r="Q10" s="678"/>
      <c r="R10" s="679" t="s">
        <v>139</v>
      </c>
      <c r="S10" s="680"/>
      <c r="T10" s="680"/>
      <c r="U10" s="680"/>
      <c r="V10" s="680"/>
      <c r="W10" s="680"/>
      <c r="X10" s="680"/>
      <c r="Y10" s="681"/>
      <c r="Z10" s="682" t="s">
        <v>138</v>
      </c>
      <c r="AA10" s="682"/>
      <c r="AB10" s="682"/>
      <c r="AC10" s="682"/>
      <c r="AD10" s="683" t="s">
        <v>240</v>
      </c>
      <c r="AE10" s="683"/>
      <c r="AF10" s="683"/>
      <c r="AG10" s="683"/>
      <c r="AH10" s="683"/>
      <c r="AI10" s="683"/>
      <c r="AJ10" s="683"/>
      <c r="AK10" s="683"/>
      <c r="AL10" s="684" t="s">
        <v>138</v>
      </c>
      <c r="AM10" s="685"/>
      <c r="AN10" s="685"/>
      <c r="AO10" s="686"/>
      <c r="AP10" s="676" t="s">
        <v>246</v>
      </c>
      <c r="AQ10" s="677"/>
      <c r="AR10" s="677"/>
      <c r="AS10" s="677"/>
      <c r="AT10" s="677"/>
      <c r="AU10" s="677"/>
      <c r="AV10" s="677"/>
      <c r="AW10" s="677"/>
      <c r="AX10" s="677"/>
      <c r="AY10" s="677"/>
      <c r="AZ10" s="677"/>
      <c r="BA10" s="677"/>
      <c r="BB10" s="677"/>
      <c r="BC10" s="677"/>
      <c r="BD10" s="677"/>
      <c r="BE10" s="677"/>
      <c r="BF10" s="678"/>
      <c r="BG10" s="679">
        <v>360932</v>
      </c>
      <c r="BH10" s="680"/>
      <c r="BI10" s="680"/>
      <c r="BJ10" s="680"/>
      <c r="BK10" s="680"/>
      <c r="BL10" s="680"/>
      <c r="BM10" s="680"/>
      <c r="BN10" s="681"/>
      <c r="BO10" s="682">
        <v>2.1</v>
      </c>
      <c r="BP10" s="682"/>
      <c r="BQ10" s="682"/>
      <c r="BR10" s="682"/>
      <c r="BS10" s="688">
        <v>42480</v>
      </c>
      <c r="BT10" s="680"/>
      <c r="BU10" s="680"/>
      <c r="BV10" s="680"/>
      <c r="BW10" s="680"/>
      <c r="BX10" s="680"/>
      <c r="BY10" s="680"/>
      <c r="BZ10" s="680"/>
      <c r="CA10" s="680"/>
      <c r="CB10" s="689"/>
      <c r="CD10" s="694" t="s">
        <v>247</v>
      </c>
      <c r="CE10" s="695"/>
      <c r="CF10" s="695"/>
      <c r="CG10" s="695"/>
      <c r="CH10" s="695"/>
      <c r="CI10" s="695"/>
      <c r="CJ10" s="695"/>
      <c r="CK10" s="695"/>
      <c r="CL10" s="695"/>
      <c r="CM10" s="695"/>
      <c r="CN10" s="695"/>
      <c r="CO10" s="695"/>
      <c r="CP10" s="695"/>
      <c r="CQ10" s="696"/>
      <c r="CR10" s="679">
        <v>8200</v>
      </c>
      <c r="CS10" s="680"/>
      <c r="CT10" s="680"/>
      <c r="CU10" s="680"/>
      <c r="CV10" s="680"/>
      <c r="CW10" s="680"/>
      <c r="CX10" s="680"/>
      <c r="CY10" s="681"/>
      <c r="CZ10" s="682">
        <v>0</v>
      </c>
      <c r="DA10" s="682"/>
      <c r="DB10" s="682"/>
      <c r="DC10" s="682"/>
      <c r="DD10" s="688" t="s">
        <v>139</v>
      </c>
      <c r="DE10" s="680"/>
      <c r="DF10" s="680"/>
      <c r="DG10" s="680"/>
      <c r="DH10" s="680"/>
      <c r="DI10" s="680"/>
      <c r="DJ10" s="680"/>
      <c r="DK10" s="680"/>
      <c r="DL10" s="680"/>
      <c r="DM10" s="680"/>
      <c r="DN10" s="680"/>
      <c r="DO10" s="680"/>
      <c r="DP10" s="681"/>
      <c r="DQ10" s="688">
        <v>6384</v>
      </c>
      <c r="DR10" s="680"/>
      <c r="DS10" s="680"/>
      <c r="DT10" s="680"/>
      <c r="DU10" s="680"/>
      <c r="DV10" s="680"/>
      <c r="DW10" s="680"/>
      <c r="DX10" s="680"/>
      <c r="DY10" s="680"/>
      <c r="DZ10" s="680"/>
      <c r="EA10" s="680"/>
      <c r="EB10" s="680"/>
      <c r="EC10" s="689"/>
    </row>
    <row r="11" spans="2:143" ht="11.25" customHeight="1" x14ac:dyDescent="0.15">
      <c r="B11" s="676" t="s">
        <v>248</v>
      </c>
      <c r="C11" s="677"/>
      <c r="D11" s="677"/>
      <c r="E11" s="677"/>
      <c r="F11" s="677"/>
      <c r="G11" s="677"/>
      <c r="H11" s="677"/>
      <c r="I11" s="677"/>
      <c r="J11" s="677"/>
      <c r="K11" s="677"/>
      <c r="L11" s="677"/>
      <c r="M11" s="677"/>
      <c r="N11" s="677"/>
      <c r="O11" s="677"/>
      <c r="P11" s="677"/>
      <c r="Q11" s="678"/>
      <c r="R11" s="679" t="s">
        <v>138</v>
      </c>
      <c r="S11" s="680"/>
      <c r="T11" s="680"/>
      <c r="U11" s="680"/>
      <c r="V11" s="680"/>
      <c r="W11" s="680"/>
      <c r="X11" s="680"/>
      <c r="Y11" s="681"/>
      <c r="Z11" s="682" t="s">
        <v>240</v>
      </c>
      <c r="AA11" s="682"/>
      <c r="AB11" s="682"/>
      <c r="AC11" s="682"/>
      <c r="AD11" s="683" t="s">
        <v>240</v>
      </c>
      <c r="AE11" s="683"/>
      <c r="AF11" s="683"/>
      <c r="AG11" s="683"/>
      <c r="AH11" s="683"/>
      <c r="AI11" s="683"/>
      <c r="AJ11" s="683"/>
      <c r="AK11" s="683"/>
      <c r="AL11" s="684" t="s">
        <v>240</v>
      </c>
      <c r="AM11" s="685"/>
      <c r="AN11" s="685"/>
      <c r="AO11" s="686"/>
      <c r="AP11" s="676" t="s">
        <v>249</v>
      </c>
      <c r="AQ11" s="677"/>
      <c r="AR11" s="677"/>
      <c r="AS11" s="677"/>
      <c r="AT11" s="677"/>
      <c r="AU11" s="677"/>
      <c r="AV11" s="677"/>
      <c r="AW11" s="677"/>
      <c r="AX11" s="677"/>
      <c r="AY11" s="677"/>
      <c r="AZ11" s="677"/>
      <c r="BA11" s="677"/>
      <c r="BB11" s="677"/>
      <c r="BC11" s="677"/>
      <c r="BD11" s="677"/>
      <c r="BE11" s="677"/>
      <c r="BF11" s="678"/>
      <c r="BG11" s="679">
        <v>897986</v>
      </c>
      <c r="BH11" s="680"/>
      <c r="BI11" s="680"/>
      <c r="BJ11" s="680"/>
      <c r="BK11" s="680"/>
      <c r="BL11" s="680"/>
      <c r="BM11" s="680"/>
      <c r="BN11" s="681"/>
      <c r="BO11" s="682">
        <v>5.3</v>
      </c>
      <c r="BP11" s="682"/>
      <c r="BQ11" s="682"/>
      <c r="BR11" s="682"/>
      <c r="BS11" s="688">
        <v>179242</v>
      </c>
      <c r="BT11" s="680"/>
      <c r="BU11" s="680"/>
      <c r="BV11" s="680"/>
      <c r="BW11" s="680"/>
      <c r="BX11" s="680"/>
      <c r="BY11" s="680"/>
      <c r="BZ11" s="680"/>
      <c r="CA11" s="680"/>
      <c r="CB11" s="689"/>
      <c r="CD11" s="694" t="s">
        <v>250</v>
      </c>
      <c r="CE11" s="695"/>
      <c r="CF11" s="695"/>
      <c r="CG11" s="695"/>
      <c r="CH11" s="695"/>
      <c r="CI11" s="695"/>
      <c r="CJ11" s="695"/>
      <c r="CK11" s="695"/>
      <c r="CL11" s="695"/>
      <c r="CM11" s="695"/>
      <c r="CN11" s="695"/>
      <c r="CO11" s="695"/>
      <c r="CP11" s="695"/>
      <c r="CQ11" s="696"/>
      <c r="CR11" s="679">
        <v>31769</v>
      </c>
      <c r="CS11" s="680"/>
      <c r="CT11" s="680"/>
      <c r="CU11" s="680"/>
      <c r="CV11" s="680"/>
      <c r="CW11" s="680"/>
      <c r="CX11" s="680"/>
      <c r="CY11" s="681"/>
      <c r="CZ11" s="682">
        <v>0.1</v>
      </c>
      <c r="DA11" s="682"/>
      <c r="DB11" s="682"/>
      <c r="DC11" s="682"/>
      <c r="DD11" s="688">
        <v>160</v>
      </c>
      <c r="DE11" s="680"/>
      <c r="DF11" s="680"/>
      <c r="DG11" s="680"/>
      <c r="DH11" s="680"/>
      <c r="DI11" s="680"/>
      <c r="DJ11" s="680"/>
      <c r="DK11" s="680"/>
      <c r="DL11" s="680"/>
      <c r="DM11" s="680"/>
      <c r="DN11" s="680"/>
      <c r="DO11" s="680"/>
      <c r="DP11" s="681"/>
      <c r="DQ11" s="688">
        <v>29659</v>
      </c>
      <c r="DR11" s="680"/>
      <c r="DS11" s="680"/>
      <c r="DT11" s="680"/>
      <c r="DU11" s="680"/>
      <c r="DV11" s="680"/>
      <c r="DW11" s="680"/>
      <c r="DX11" s="680"/>
      <c r="DY11" s="680"/>
      <c r="DZ11" s="680"/>
      <c r="EA11" s="680"/>
      <c r="EB11" s="680"/>
      <c r="EC11" s="689"/>
    </row>
    <row r="12" spans="2:143" ht="11.25" customHeight="1" x14ac:dyDescent="0.15">
      <c r="B12" s="676" t="s">
        <v>251</v>
      </c>
      <c r="C12" s="677"/>
      <c r="D12" s="677"/>
      <c r="E12" s="677"/>
      <c r="F12" s="677"/>
      <c r="G12" s="677"/>
      <c r="H12" s="677"/>
      <c r="I12" s="677"/>
      <c r="J12" s="677"/>
      <c r="K12" s="677"/>
      <c r="L12" s="677"/>
      <c r="M12" s="677"/>
      <c r="N12" s="677"/>
      <c r="O12" s="677"/>
      <c r="P12" s="677"/>
      <c r="Q12" s="678"/>
      <c r="R12" s="679">
        <v>2156262</v>
      </c>
      <c r="S12" s="680"/>
      <c r="T12" s="680"/>
      <c r="U12" s="680"/>
      <c r="V12" s="680"/>
      <c r="W12" s="680"/>
      <c r="X12" s="680"/>
      <c r="Y12" s="681"/>
      <c r="Z12" s="682">
        <v>5.2</v>
      </c>
      <c r="AA12" s="682"/>
      <c r="AB12" s="682"/>
      <c r="AC12" s="682"/>
      <c r="AD12" s="683">
        <v>2156262</v>
      </c>
      <c r="AE12" s="683"/>
      <c r="AF12" s="683"/>
      <c r="AG12" s="683"/>
      <c r="AH12" s="683"/>
      <c r="AI12" s="683"/>
      <c r="AJ12" s="683"/>
      <c r="AK12" s="683"/>
      <c r="AL12" s="684">
        <v>9.4</v>
      </c>
      <c r="AM12" s="685"/>
      <c r="AN12" s="685"/>
      <c r="AO12" s="686"/>
      <c r="AP12" s="676" t="s">
        <v>252</v>
      </c>
      <c r="AQ12" s="677"/>
      <c r="AR12" s="677"/>
      <c r="AS12" s="677"/>
      <c r="AT12" s="677"/>
      <c r="AU12" s="677"/>
      <c r="AV12" s="677"/>
      <c r="AW12" s="677"/>
      <c r="AX12" s="677"/>
      <c r="AY12" s="677"/>
      <c r="AZ12" s="677"/>
      <c r="BA12" s="677"/>
      <c r="BB12" s="677"/>
      <c r="BC12" s="677"/>
      <c r="BD12" s="677"/>
      <c r="BE12" s="677"/>
      <c r="BF12" s="678"/>
      <c r="BG12" s="679">
        <v>7318983</v>
      </c>
      <c r="BH12" s="680"/>
      <c r="BI12" s="680"/>
      <c r="BJ12" s="680"/>
      <c r="BK12" s="680"/>
      <c r="BL12" s="680"/>
      <c r="BM12" s="680"/>
      <c r="BN12" s="681"/>
      <c r="BO12" s="682">
        <v>43.3</v>
      </c>
      <c r="BP12" s="682"/>
      <c r="BQ12" s="682"/>
      <c r="BR12" s="682"/>
      <c r="BS12" s="688" t="s">
        <v>139</v>
      </c>
      <c r="BT12" s="680"/>
      <c r="BU12" s="680"/>
      <c r="BV12" s="680"/>
      <c r="BW12" s="680"/>
      <c r="BX12" s="680"/>
      <c r="BY12" s="680"/>
      <c r="BZ12" s="680"/>
      <c r="CA12" s="680"/>
      <c r="CB12" s="689"/>
      <c r="CD12" s="694" t="s">
        <v>253</v>
      </c>
      <c r="CE12" s="695"/>
      <c r="CF12" s="695"/>
      <c r="CG12" s="695"/>
      <c r="CH12" s="695"/>
      <c r="CI12" s="695"/>
      <c r="CJ12" s="695"/>
      <c r="CK12" s="695"/>
      <c r="CL12" s="695"/>
      <c r="CM12" s="695"/>
      <c r="CN12" s="695"/>
      <c r="CO12" s="695"/>
      <c r="CP12" s="695"/>
      <c r="CQ12" s="696"/>
      <c r="CR12" s="679">
        <v>103558</v>
      </c>
      <c r="CS12" s="680"/>
      <c r="CT12" s="680"/>
      <c r="CU12" s="680"/>
      <c r="CV12" s="680"/>
      <c r="CW12" s="680"/>
      <c r="CX12" s="680"/>
      <c r="CY12" s="681"/>
      <c r="CZ12" s="682">
        <v>0.3</v>
      </c>
      <c r="DA12" s="682"/>
      <c r="DB12" s="682"/>
      <c r="DC12" s="682"/>
      <c r="DD12" s="688" t="s">
        <v>254</v>
      </c>
      <c r="DE12" s="680"/>
      <c r="DF12" s="680"/>
      <c r="DG12" s="680"/>
      <c r="DH12" s="680"/>
      <c r="DI12" s="680"/>
      <c r="DJ12" s="680"/>
      <c r="DK12" s="680"/>
      <c r="DL12" s="680"/>
      <c r="DM12" s="680"/>
      <c r="DN12" s="680"/>
      <c r="DO12" s="680"/>
      <c r="DP12" s="681"/>
      <c r="DQ12" s="688">
        <v>90711</v>
      </c>
      <c r="DR12" s="680"/>
      <c r="DS12" s="680"/>
      <c r="DT12" s="680"/>
      <c r="DU12" s="680"/>
      <c r="DV12" s="680"/>
      <c r="DW12" s="680"/>
      <c r="DX12" s="680"/>
      <c r="DY12" s="680"/>
      <c r="DZ12" s="680"/>
      <c r="EA12" s="680"/>
      <c r="EB12" s="680"/>
      <c r="EC12" s="689"/>
    </row>
    <row r="13" spans="2:143" ht="11.25" customHeight="1" x14ac:dyDescent="0.15">
      <c r="B13" s="676" t="s">
        <v>255</v>
      </c>
      <c r="C13" s="677"/>
      <c r="D13" s="677"/>
      <c r="E13" s="677"/>
      <c r="F13" s="677"/>
      <c r="G13" s="677"/>
      <c r="H13" s="677"/>
      <c r="I13" s="677"/>
      <c r="J13" s="677"/>
      <c r="K13" s="677"/>
      <c r="L13" s="677"/>
      <c r="M13" s="677"/>
      <c r="N13" s="677"/>
      <c r="O13" s="677"/>
      <c r="P13" s="677"/>
      <c r="Q13" s="678"/>
      <c r="R13" s="679">
        <v>21076</v>
      </c>
      <c r="S13" s="680"/>
      <c r="T13" s="680"/>
      <c r="U13" s="680"/>
      <c r="V13" s="680"/>
      <c r="W13" s="680"/>
      <c r="X13" s="680"/>
      <c r="Y13" s="681"/>
      <c r="Z13" s="682">
        <v>0.1</v>
      </c>
      <c r="AA13" s="682"/>
      <c r="AB13" s="682"/>
      <c r="AC13" s="682"/>
      <c r="AD13" s="683">
        <v>21076</v>
      </c>
      <c r="AE13" s="683"/>
      <c r="AF13" s="683"/>
      <c r="AG13" s="683"/>
      <c r="AH13" s="683"/>
      <c r="AI13" s="683"/>
      <c r="AJ13" s="683"/>
      <c r="AK13" s="683"/>
      <c r="AL13" s="684">
        <v>0.1</v>
      </c>
      <c r="AM13" s="685"/>
      <c r="AN13" s="685"/>
      <c r="AO13" s="686"/>
      <c r="AP13" s="676" t="s">
        <v>256</v>
      </c>
      <c r="AQ13" s="677"/>
      <c r="AR13" s="677"/>
      <c r="AS13" s="677"/>
      <c r="AT13" s="677"/>
      <c r="AU13" s="677"/>
      <c r="AV13" s="677"/>
      <c r="AW13" s="677"/>
      <c r="AX13" s="677"/>
      <c r="AY13" s="677"/>
      <c r="AZ13" s="677"/>
      <c r="BA13" s="677"/>
      <c r="BB13" s="677"/>
      <c r="BC13" s="677"/>
      <c r="BD13" s="677"/>
      <c r="BE13" s="677"/>
      <c r="BF13" s="678"/>
      <c r="BG13" s="679">
        <v>7173699</v>
      </c>
      <c r="BH13" s="680"/>
      <c r="BI13" s="680"/>
      <c r="BJ13" s="680"/>
      <c r="BK13" s="680"/>
      <c r="BL13" s="680"/>
      <c r="BM13" s="680"/>
      <c r="BN13" s="681"/>
      <c r="BO13" s="682">
        <v>42.5</v>
      </c>
      <c r="BP13" s="682"/>
      <c r="BQ13" s="682"/>
      <c r="BR13" s="682"/>
      <c r="BS13" s="688" t="s">
        <v>138</v>
      </c>
      <c r="BT13" s="680"/>
      <c r="BU13" s="680"/>
      <c r="BV13" s="680"/>
      <c r="BW13" s="680"/>
      <c r="BX13" s="680"/>
      <c r="BY13" s="680"/>
      <c r="BZ13" s="680"/>
      <c r="CA13" s="680"/>
      <c r="CB13" s="689"/>
      <c r="CD13" s="694" t="s">
        <v>257</v>
      </c>
      <c r="CE13" s="695"/>
      <c r="CF13" s="695"/>
      <c r="CG13" s="695"/>
      <c r="CH13" s="695"/>
      <c r="CI13" s="695"/>
      <c r="CJ13" s="695"/>
      <c r="CK13" s="695"/>
      <c r="CL13" s="695"/>
      <c r="CM13" s="695"/>
      <c r="CN13" s="695"/>
      <c r="CO13" s="695"/>
      <c r="CP13" s="695"/>
      <c r="CQ13" s="696"/>
      <c r="CR13" s="679">
        <v>5053340</v>
      </c>
      <c r="CS13" s="680"/>
      <c r="CT13" s="680"/>
      <c r="CU13" s="680"/>
      <c r="CV13" s="680"/>
      <c r="CW13" s="680"/>
      <c r="CX13" s="680"/>
      <c r="CY13" s="681"/>
      <c r="CZ13" s="682">
        <v>12.4</v>
      </c>
      <c r="DA13" s="682"/>
      <c r="DB13" s="682"/>
      <c r="DC13" s="682"/>
      <c r="DD13" s="688">
        <v>1818019</v>
      </c>
      <c r="DE13" s="680"/>
      <c r="DF13" s="680"/>
      <c r="DG13" s="680"/>
      <c r="DH13" s="680"/>
      <c r="DI13" s="680"/>
      <c r="DJ13" s="680"/>
      <c r="DK13" s="680"/>
      <c r="DL13" s="680"/>
      <c r="DM13" s="680"/>
      <c r="DN13" s="680"/>
      <c r="DO13" s="680"/>
      <c r="DP13" s="681"/>
      <c r="DQ13" s="688">
        <v>3200076</v>
      </c>
      <c r="DR13" s="680"/>
      <c r="DS13" s="680"/>
      <c r="DT13" s="680"/>
      <c r="DU13" s="680"/>
      <c r="DV13" s="680"/>
      <c r="DW13" s="680"/>
      <c r="DX13" s="680"/>
      <c r="DY13" s="680"/>
      <c r="DZ13" s="680"/>
      <c r="EA13" s="680"/>
      <c r="EB13" s="680"/>
      <c r="EC13" s="689"/>
    </row>
    <row r="14" spans="2:143" ht="11.25" customHeight="1" x14ac:dyDescent="0.15">
      <c r="B14" s="676" t="s">
        <v>258</v>
      </c>
      <c r="C14" s="677"/>
      <c r="D14" s="677"/>
      <c r="E14" s="677"/>
      <c r="F14" s="677"/>
      <c r="G14" s="677"/>
      <c r="H14" s="677"/>
      <c r="I14" s="677"/>
      <c r="J14" s="677"/>
      <c r="K14" s="677"/>
      <c r="L14" s="677"/>
      <c r="M14" s="677"/>
      <c r="N14" s="677"/>
      <c r="O14" s="677"/>
      <c r="P14" s="677"/>
      <c r="Q14" s="678"/>
      <c r="R14" s="679" t="s">
        <v>240</v>
      </c>
      <c r="S14" s="680"/>
      <c r="T14" s="680"/>
      <c r="U14" s="680"/>
      <c r="V14" s="680"/>
      <c r="W14" s="680"/>
      <c r="X14" s="680"/>
      <c r="Y14" s="681"/>
      <c r="Z14" s="682" t="s">
        <v>139</v>
      </c>
      <c r="AA14" s="682"/>
      <c r="AB14" s="682"/>
      <c r="AC14" s="682"/>
      <c r="AD14" s="683" t="s">
        <v>240</v>
      </c>
      <c r="AE14" s="683"/>
      <c r="AF14" s="683"/>
      <c r="AG14" s="683"/>
      <c r="AH14" s="683"/>
      <c r="AI14" s="683"/>
      <c r="AJ14" s="683"/>
      <c r="AK14" s="683"/>
      <c r="AL14" s="684" t="s">
        <v>240</v>
      </c>
      <c r="AM14" s="685"/>
      <c r="AN14" s="685"/>
      <c r="AO14" s="686"/>
      <c r="AP14" s="676" t="s">
        <v>259</v>
      </c>
      <c r="AQ14" s="677"/>
      <c r="AR14" s="677"/>
      <c r="AS14" s="677"/>
      <c r="AT14" s="677"/>
      <c r="AU14" s="677"/>
      <c r="AV14" s="677"/>
      <c r="AW14" s="677"/>
      <c r="AX14" s="677"/>
      <c r="AY14" s="677"/>
      <c r="AZ14" s="677"/>
      <c r="BA14" s="677"/>
      <c r="BB14" s="677"/>
      <c r="BC14" s="677"/>
      <c r="BD14" s="677"/>
      <c r="BE14" s="677"/>
      <c r="BF14" s="678"/>
      <c r="BG14" s="679">
        <v>164156</v>
      </c>
      <c r="BH14" s="680"/>
      <c r="BI14" s="680"/>
      <c r="BJ14" s="680"/>
      <c r="BK14" s="680"/>
      <c r="BL14" s="680"/>
      <c r="BM14" s="680"/>
      <c r="BN14" s="681"/>
      <c r="BO14" s="682">
        <v>1</v>
      </c>
      <c r="BP14" s="682"/>
      <c r="BQ14" s="682"/>
      <c r="BR14" s="682"/>
      <c r="BS14" s="688" t="s">
        <v>240</v>
      </c>
      <c r="BT14" s="680"/>
      <c r="BU14" s="680"/>
      <c r="BV14" s="680"/>
      <c r="BW14" s="680"/>
      <c r="BX14" s="680"/>
      <c r="BY14" s="680"/>
      <c r="BZ14" s="680"/>
      <c r="CA14" s="680"/>
      <c r="CB14" s="689"/>
      <c r="CD14" s="694" t="s">
        <v>260</v>
      </c>
      <c r="CE14" s="695"/>
      <c r="CF14" s="695"/>
      <c r="CG14" s="695"/>
      <c r="CH14" s="695"/>
      <c r="CI14" s="695"/>
      <c r="CJ14" s="695"/>
      <c r="CK14" s="695"/>
      <c r="CL14" s="695"/>
      <c r="CM14" s="695"/>
      <c r="CN14" s="695"/>
      <c r="CO14" s="695"/>
      <c r="CP14" s="695"/>
      <c r="CQ14" s="696"/>
      <c r="CR14" s="679">
        <v>1316582</v>
      </c>
      <c r="CS14" s="680"/>
      <c r="CT14" s="680"/>
      <c r="CU14" s="680"/>
      <c r="CV14" s="680"/>
      <c r="CW14" s="680"/>
      <c r="CX14" s="680"/>
      <c r="CY14" s="681"/>
      <c r="CZ14" s="682">
        <v>3.2</v>
      </c>
      <c r="DA14" s="682"/>
      <c r="DB14" s="682"/>
      <c r="DC14" s="682"/>
      <c r="DD14" s="688">
        <v>10803</v>
      </c>
      <c r="DE14" s="680"/>
      <c r="DF14" s="680"/>
      <c r="DG14" s="680"/>
      <c r="DH14" s="680"/>
      <c r="DI14" s="680"/>
      <c r="DJ14" s="680"/>
      <c r="DK14" s="680"/>
      <c r="DL14" s="680"/>
      <c r="DM14" s="680"/>
      <c r="DN14" s="680"/>
      <c r="DO14" s="680"/>
      <c r="DP14" s="681"/>
      <c r="DQ14" s="688">
        <v>1301124</v>
      </c>
      <c r="DR14" s="680"/>
      <c r="DS14" s="680"/>
      <c r="DT14" s="680"/>
      <c r="DU14" s="680"/>
      <c r="DV14" s="680"/>
      <c r="DW14" s="680"/>
      <c r="DX14" s="680"/>
      <c r="DY14" s="680"/>
      <c r="DZ14" s="680"/>
      <c r="EA14" s="680"/>
      <c r="EB14" s="680"/>
      <c r="EC14" s="689"/>
    </row>
    <row r="15" spans="2:143" ht="11.25" customHeight="1" x14ac:dyDescent="0.15">
      <c r="B15" s="676" t="s">
        <v>261</v>
      </c>
      <c r="C15" s="677"/>
      <c r="D15" s="677"/>
      <c r="E15" s="677"/>
      <c r="F15" s="677"/>
      <c r="G15" s="677"/>
      <c r="H15" s="677"/>
      <c r="I15" s="677"/>
      <c r="J15" s="677"/>
      <c r="K15" s="677"/>
      <c r="L15" s="677"/>
      <c r="M15" s="677"/>
      <c r="N15" s="677"/>
      <c r="O15" s="677"/>
      <c r="P15" s="677"/>
      <c r="Q15" s="678"/>
      <c r="R15" s="679">
        <v>100230</v>
      </c>
      <c r="S15" s="680"/>
      <c r="T15" s="680"/>
      <c r="U15" s="680"/>
      <c r="V15" s="680"/>
      <c r="W15" s="680"/>
      <c r="X15" s="680"/>
      <c r="Y15" s="681"/>
      <c r="Z15" s="682">
        <v>0.2</v>
      </c>
      <c r="AA15" s="682"/>
      <c r="AB15" s="682"/>
      <c r="AC15" s="682"/>
      <c r="AD15" s="683">
        <v>100230</v>
      </c>
      <c r="AE15" s="683"/>
      <c r="AF15" s="683"/>
      <c r="AG15" s="683"/>
      <c r="AH15" s="683"/>
      <c r="AI15" s="683"/>
      <c r="AJ15" s="683"/>
      <c r="AK15" s="683"/>
      <c r="AL15" s="684">
        <v>0.4</v>
      </c>
      <c r="AM15" s="685"/>
      <c r="AN15" s="685"/>
      <c r="AO15" s="686"/>
      <c r="AP15" s="676" t="s">
        <v>262</v>
      </c>
      <c r="AQ15" s="677"/>
      <c r="AR15" s="677"/>
      <c r="AS15" s="677"/>
      <c r="AT15" s="677"/>
      <c r="AU15" s="677"/>
      <c r="AV15" s="677"/>
      <c r="AW15" s="677"/>
      <c r="AX15" s="677"/>
      <c r="AY15" s="677"/>
      <c r="AZ15" s="677"/>
      <c r="BA15" s="677"/>
      <c r="BB15" s="677"/>
      <c r="BC15" s="677"/>
      <c r="BD15" s="677"/>
      <c r="BE15" s="677"/>
      <c r="BF15" s="678"/>
      <c r="BG15" s="679">
        <v>786596</v>
      </c>
      <c r="BH15" s="680"/>
      <c r="BI15" s="680"/>
      <c r="BJ15" s="680"/>
      <c r="BK15" s="680"/>
      <c r="BL15" s="680"/>
      <c r="BM15" s="680"/>
      <c r="BN15" s="681"/>
      <c r="BO15" s="682">
        <v>4.7</v>
      </c>
      <c r="BP15" s="682"/>
      <c r="BQ15" s="682"/>
      <c r="BR15" s="682"/>
      <c r="BS15" s="688" t="s">
        <v>139</v>
      </c>
      <c r="BT15" s="680"/>
      <c r="BU15" s="680"/>
      <c r="BV15" s="680"/>
      <c r="BW15" s="680"/>
      <c r="BX15" s="680"/>
      <c r="BY15" s="680"/>
      <c r="BZ15" s="680"/>
      <c r="CA15" s="680"/>
      <c r="CB15" s="689"/>
      <c r="CD15" s="694" t="s">
        <v>263</v>
      </c>
      <c r="CE15" s="695"/>
      <c r="CF15" s="695"/>
      <c r="CG15" s="695"/>
      <c r="CH15" s="695"/>
      <c r="CI15" s="695"/>
      <c r="CJ15" s="695"/>
      <c r="CK15" s="695"/>
      <c r="CL15" s="695"/>
      <c r="CM15" s="695"/>
      <c r="CN15" s="695"/>
      <c r="CO15" s="695"/>
      <c r="CP15" s="695"/>
      <c r="CQ15" s="696"/>
      <c r="CR15" s="679">
        <v>3953559</v>
      </c>
      <c r="CS15" s="680"/>
      <c r="CT15" s="680"/>
      <c r="CU15" s="680"/>
      <c r="CV15" s="680"/>
      <c r="CW15" s="680"/>
      <c r="CX15" s="680"/>
      <c r="CY15" s="681"/>
      <c r="CZ15" s="682">
        <v>9.6999999999999993</v>
      </c>
      <c r="DA15" s="682"/>
      <c r="DB15" s="682"/>
      <c r="DC15" s="682"/>
      <c r="DD15" s="688">
        <v>277720</v>
      </c>
      <c r="DE15" s="680"/>
      <c r="DF15" s="680"/>
      <c r="DG15" s="680"/>
      <c r="DH15" s="680"/>
      <c r="DI15" s="680"/>
      <c r="DJ15" s="680"/>
      <c r="DK15" s="680"/>
      <c r="DL15" s="680"/>
      <c r="DM15" s="680"/>
      <c r="DN15" s="680"/>
      <c r="DO15" s="680"/>
      <c r="DP15" s="681"/>
      <c r="DQ15" s="688">
        <v>3149826</v>
      </c>
      <c r="DR15" s="680"/>
      <c r="DS15" s="680"/>
      <c r="DT15" s="680"/>
      <c r="DU15" s="680"/>
      <c r="DV15" s="680"/>
      <c r="DW15" s="680"/>
      <c r="DX15" s="680"/>
      <c r="DY15" s="680"/>
      <c r="DZ15" s="680"/>
      <c r="EA15" s="680"/>
      <c r="EB15" s="680"/>
      <c r="EC15" s="689"/>
    </row>
    <row r="16" spans="2:143" ht="11.25" customHeight="1" x14ac:dyDescent="0.15">
      <c r="B16" s="676" t="s">
        <v>264</v>
      </c>
      <c r="C16" s="677"/>
      <c r="D16" s="677"/>
      <c r="E16" s="677"/>
      <c r="F16" s="677"/>
      <c r="G16" s="677"/>
      <c r="H16" s="677"/>
      <c r="I16" s="677"/>
      <c r="J16" s="677"/>
      <c r="K16" s="677"/>
      <c r="L16" s="677"/>
      <c r="M16" s="677"/>
      <c r="N16" s="677"/>
      <c r="O16" s="677"/>
      <c r="P16" s="677"/>
      <c r="Q16" s="678"/>
      <c r="R16" s="679" t="s">
        <v>254</v>
      </c>
      <c r="S16" s="680"/>
      <c r="T16" s="680"/>
      <c r="U16" s="680"/>
      <c r="V16" s="680"/>
      <c r="W16" s="680"/>
      <c r="X16" s="680"/>
      <c r="Y16" s="681"/>
      <c r="Z16" s="682" t="s">
        <v>240</v>
      </c>
      <c r="AA16" s="682"/>
      <c r="AB16" s="682"/>
      <c r="AC16" s="682"/>
      <c r="AD16" s="683" t="s">
        <v>138</v>
      </c>
      <c r="AE16" s="683"/>
      <c r="AF16" s="683"/>
      <c r="AG16" s="683"/>
      <c r="AH16" s="683"/>
      <c r="AI16" s="683"/>
      <c r="AJ16" s="683"/>
      <c r="AK16" s="683"/>
      <c r="AL16" s="684" t="s">
        <v>240</v>
      </c>
      <c r="AM16" s="685"/>
      <c r="AN16" s="685"/>
      <c r="AO16" s="686"/>
      <c r="AP16" s="676" t="s">
        <v>265</v>
      </c>
      <c r="AQ16" s="677"/>
      <c r="AR16" s="677"/>
      <c r="AS16" s="677"/>
      <c r="AT16" s="677"/>
      <c r="AU16" s="677"/>
      <c r="AV16" s="677"/>
      <c r="AW16" s="677"/>
      <c r="AX16" s="677"/>
      <c r="AY16" s="677"/>
      <c r="AZ16" s="677"/>
      <c r="BA16" s="677"/>
      <c r="BB16" s="677"/>
      <c r="BC16" s="677"/>
      <c r="BD16" s="677"/>
      <c r="BE16" s="677"/>
      <c r="BF16" s="678"/>
      <c r="BG16" s="679" t="s">
        <v>240</v>
      </c>
      <c r="BH16" s="680"/>
      <c r="BI16" s="680"/>
      <c r="BJ16" s="680"/>
      <c r="BK16" s="680"/>
      <c r="BL16" s="680"/>
      <c r="BM16" s="680"/>
      <c r="BN16" s="681"/>
      <c r="BO16" s="682" t="s">
        <v>240</v>
      </c>
      <c r="BP16" s="682"/>
      <c r="BQ16" s="682"/>
      <c r="BR16" s="682"/>
      <c r="BS16" s="688" t="s">
        <v>240</v>
      </c>
      <c r="BT16" s="680"/>
      <c r="BU16" s="680"/>
      <c r="BV16" s="680"/>
      <c r="BW16" s="680"/>
      <c r="BX16" s="680"/>
      <c r="BY16" s="680"/>
      <c r="BZ16" s="680"/>
      <c r="CA16" s="680"/>
      <c r="CB16" s="689"/>
      <c r="CD16" s="694" t="s">
        <v>266</v>
      </c>
      <c r="CE16" s="695"/>
      <c r="CF16" s="695"/>
      <c r="CG16" s="695"/>
      <c r="CH16" s="695"/>
      <c r="CI16" s="695"/>
      <c r="CJ16" s="695"/>
      <c r="CK16" s="695"/>
      <c r="CL16" s="695"/>
      <c r="CM16" s="695"/>
      <c r="CN16" s="695"/>
      <c r="CO16" s="695"/>
      <c r="CP16" s="695"/>
      <c r="CQ16" s="696"/>
      <c r="CR16" s="679">
        <v>101006</v>
      </c>
      <c r="CS16" s="680"/>
      <c r="CT16" s="680"/>
      <c r="CU16" s="680"/>
      <c r="CV16" s="680"/>
      <c r="CW16" s="680"/>
      <c r="CX16" s="680"/>
      <c r="CY16" s="681"/>
      <c r="CZ16" s="682">
        <v>0.2</v>
      </c>
      <c r="DA16" s="682"/>
      <c r="DB16" s="682"/>
      <c r="DC16" s="682"/>
      <c r="DD16" s="688" t="s">
        <v>240</v>
      </c>
      <c r="DE16" s="680"/>
      <c r="DF16" s="680"/>
      <c r="DG16" s="680"/>
      <c r="DH16" s="680"/>
      <c r="DI16" s="680"/>
      <c r="DJ16" s="680"/>
      <c r="DK16" s="680"/>
      <c r="DL16" s="680"/>
      <c r="DM16" s="680"/>
      <c r="DN16" s="680"/>
      <c r="DO16" s="680"/>
      <c r="DP16" s="681"/>
      <c r="DQ16" s="688">
        <v>7654</v>
      </c>
      <c r="DR16" s="680"/>
      <c r="DS16" s="680"/>
      <c r="DT16" s="680"/>
      <c r="DU16" s="680"/>
      <c r="DV16" s="680"/>
      <c r="DW16" s="680"/>
      <c r="DX16" s="680"/>
      <c r="DY16" s="680"/>
      <c r="DZ16" s="680"/>
      <c r="EA16" s="680"/>
      <c r="EB16" s="680"/>
      <c r="EC16" s="689"/>
    </row>
    <row r="17" spans="2:133" ht="11.25" customHeight="1" x14ac:dyDescent="0.15">
      <c r="B17" s="676" t="s">
        <v>267</v>
      </c>
      <c r="C17" s="677"/>
      <c r="D17" s="677"/>
      <c r="E17" s="677"/>
      <c r="F17" s="677"/>
      <c r="G17" s="677"/>
      <c r="H17" s="677"/>
      <c r="I17" s="677"/>
      <c r="J17" s="677"/>
      <c r="K17" s="677"/>
      <c r="L17" s="677"/>
      <c r="M17" s="677"/>
      <c r="N17" s="677"/>
      <c r="O17" s="677"/>
      <c r="P17" s="677"/>
      <c r="Q17" s="678"/>
      <c r="R17" s="679">
        <v>83891</v>
      </c>
      <c r="S17" s="680"/>
      <c r="T17" s="680"/>
      <c r="U17" s="680"/>
      <c r="V17" s="680"/>
      <c r="W17" s="680"/>
      <c r="X17" s="680"/>
      <c r="Y17" s="681"/>
      <c r="Z17" s="682">
        <v>0.2</v>
      </c>
      <c r="AA17" s="682"/>
      <c r="AB17" s="682"/>
      <c r="AC17" s="682"/>
      <c r="AD17" s="683">
        <v>83891</v>
      </c>
      <c r="AE17" s="683"/>
      <c r="AF17" s="683"/>
      <c r="AG17" s="683"/>
      <c r="AH17" s="683"/>
      <c r="AI17" s="683"/>
      <c r="AJ17" s="683"/>
      <c r="AK17" s="683"/>
      <c r="AL17" s="684">
        <v>0.4</v>
      </c>
      <c r="AM17" s="685"/>
      <c r="AN17" s="685"/>
      <c r="AO17" s="686"/>
      <c r="AP17" s="676" t="s">
        <v>268</v>
      </c>
      <c r="AQ17" s="677"/>
      <c r="AR17" s="677"/>
      <c r="AS17" s="677"/>
      <c r="AT17" s="677"/>
      <c r="AU17" s="677"/>
      <c r="AV17" s="677"/>
      <c r="AW17" s="677"/>
      <c r="AX17" s="677"/>
      <c r="AY17" s="677"/>
      <c r="AZ17" s="677"/>
      <c r="BA17" s="677"/>
      <c r="BB17" s="677"/>
      <c r="BC17" s="677"/>
      <c r="BD17" s="677"/>
      <c r="BE17" s="677"/>
      <c r="BF17" s="678"/>
      <c r="BG17" s="679" t="s">
        <v>138</v>
      </c>
      <c r="BH17" s="680"/>
      <c r="BI17" s="680"/>
      <c r="BJ17" s="680"/>
      <c r="BK17" s="680"/>
      <c r="BL17" s="680"/>
      <c r="BM17" s="680"/>
      <c r="BN17" s="681"/>
      <c r="BO17" s="682" t="s">
        <v>240</v>
      </c>
      <c r="BP17" s="682"/>
      <c r="BQ17" s="682"/>
      <c r="BR17" s="682"/>
      <c r="BS17" s="688" t="s">
        <v>240</v>
      </c>
      <c r="BT17" s="680"/>
      <c r="BU17" s="680"/>
      <c r="BV17" s="680"/>
      <c r="BW17" s="680"/>
      <c r="BX17" s="680"/>
      <c r="BY17" s="680"/>
      <c r="BZ17" s="680"/>
      <c r="CA17" s="680"/>
      <c r="CB17" s="689"/>
      <c r="CD17" s="694" t="s">
        <v>269</v>
      </c>
      <c r="CE17" s="695"/>
      <c r="CF17" s="695"/>
      <c r="CG17" s="695"/>
      <c r="CH17" s="695"/>
      <c r="CI17" s="695"/>
      <c r="CJ17" s="695"/>
      <c r="CK17" s="695"/>
      <c r="CL17" s="695"/>
      <c r="CM17" s="695"/>
      <c r="CN17" s="695"/>
      <c r="CO17" s="695"/>
      <c r="CP17" s="695"/>
      <c r="CQ17" s="696"/>
      <c r="CR17" s="679">
        <v>3783974</v>
      </c>
      <c r="CS17" s="680"/>
      <c r="CT17" s="680"/>
      <c r="CU17" s="680"/>
      <c r="CV17" s="680"/>
      <c r="CW17" s="680"/>
      <c r="CX17" s="680"/>
      <c r="CY17" s="681"/>
      <c r="CZ17" s="682">
        <v>9.3000000000000007</v>
      </c>
      <c r="DA17" s="682"/>
      <c r="DB17" s="682"/>
      <c r="DC17" s="682"/>
      <c r="DD17" s="688" t="s">
        <v>240</v>
      </c>
      <c r="DE17" s="680"/>
      <c r="DF17" s="680"/>
      <c r="DG17" s="680"/>
      <c r="DH17" s="680"/>
      <c r="DI17" s="680"/>
      <c r="DJ17" s="680"/>
      <c r="DK17" s="680"/>
      <c r="DL17" s="680"/>
      <c r="DM17" s="680"/>
      <c r="DN17" s="680"/>
      <c r="DO17" s="680"/>
      <c r="DP17" s="681"/>
      <c r="DQ17" s="688">
        <v>3763888</v>
      </c>
      <c r="DR17" s="680"/>
      <c r="DS17" s="680"/>
      <c r="DT17" s="680"/>
      <c r="DU17" s="680"/>
      <c r="DV17" s="680"/>
      <c r="DW17" s="680"/>
      <c r="DX17" s="680"/>
      <c r="DY17" s="680"/>
      <c r="DZ17" s="680"/>
      <c r="EA17" s="680"/>
      <c r="EB17" s="680"/>
      <c r="EC17" s="689"/>
    </row>
    <row r="18" spans="2:133" ht="11.25" customHeight="1" x14ac:dyDescent="0.15">
      <c r="B18" s="676" t="s">
        <v>270</v>
      </c>
      <c r="C18" s="677"/>
      <c r="D18" s="677"/>
      <c r="E18" s="677"/>
      <c r="F18" s="677"/>
      <c r="G18" s="677"/>
      <c r="H18" s="677"/>
      <c r="I18" s="677"/>
      <c r="J18" s="677"/>
      <c r="K18" s="677"/>
      <c r="L18" s="677"/>
      <c r="M18" s="677"/>
      <c r="N18" s="677"/>
      <c r="O18" s="677"/>
      <c r="P18" s="677"/>
      <c r="Q18" s="678"/>
      <c r="R18" s="679">
        <v>4784985</v>
      </c>
      <c r="S18" s="680"/>
      <c r="T18" s="680"/>
      <c r="U18" s="680"/>
      <c r="V18" s="680"/>
      <c r="W18" s="680"/>
      <c r="X18" s="680"/>
      <c r="Y18" s="681"/>
      <c r="Z18" s="682">
        <v>11.4</v>
      </c>
      <c r="AA18" s="682"/>
      <c r="AB18" s="682"/>
      <c r="AC18" s="682"/>
      <c r="AD18" s="683">
        <v>4468576</v>
      </c>
      <c r="AE18" s="683"/>
      <c r="AF18" s="683"/>
      <c r="AG18" s="683"/>
      <c r="AH18" s="683"/>
      <c r="AI18" s="683"/>
      <c r="AJ18" s="683"/>
      <c r="AK18" s="683"/>
      <c r="AL18" s="684">
        <v>19.5</v>
      </c>
      <c r="AM18" s="685"/>
      <c r="AN18" s="685"/>
      <c r="AO18" s="686"/>
      <c r="AP18" s="676" t="s">
        <v>271</v>
      </c>
      <c r="AQ18" s="677"/>
      <c r="AR18" s="677"/>
      <c r="AS18" s="677"/>
      <c r="AT18" s="677"/>
      <c r="AU18" s="677"/>
      <c r="AV18" s="677"/>
      <c r="AW18" s="677"/>
      <c r="AX18" s="677"/>
      <c r="AY18" s="677"/>
      <c r="AZ18" s="677"/>
      <c r="BA18" s="677"/>
      <c r="BB18" s="677"/>
      <c r="BC18" s="677"/>
      <c r="BD18" s="677"/>
      <c r="BE18" s="677"/>
      <c r="BF18" s="678"/>
      <c r="BG18" s="679" t="s">
        <v>139</v>
      </c>
      <c r="BH18" s="680"/>
      <c r="BI18" s="680"/>
      <c r="BJ18" s="680"/>
      <c r="BK18" s="680"/>
      <c r="BL18" s="680"/>
      <c r="BM18" s="680"/>
      <c r="BN18" s="681"/>
      <c r="BO18" s="682" t="s">
        <v>240</v>
      </c>
      <c r="BP18" s="682"/>
      <c r="BQ18" s="682"/>
      <c r="BR18" s="682"/>
      <c r="BS18" s="688" t="s">
        <v>138</v>
      </c>
      <c r="BT18" s="680"/>
      <c r="BU18" s="680"/>
      <c r="BV18" s="680"/>
      <c r="BW18" s="680"/>
      <c r="BX18" s="680"/>
      <c r="BY18" s="680"/>
      <c r="BZ18" s="680"/>
      <c r="CA18" s="680"/>
      <c r="CB18" s="689"/>
      <c r="CD18" s="694" t="s">
        <v>272</v>
      </c>
      <c r="CE18" s="695"/>
      <c r="CF18" s="695"/>
      <c r="CG18" s="695"/>
      <c r="CH18" s="695"/>
      <c r="CI18" s="695"/>
      <c r="CJ18" s="695"/>
      <c r="CK18" s="695"/>
      <c r="CL18" s="695"/>
      <c r="CM18" s="695"/>
      <c r="CN18" s="695"/>
      <c r="CO18" s="695"/>
      <c r="CP18" s="695"/>
      <c r="CQ18" s="696"/>
      <c r="CR18" s="679" t="s">
        <v>240</v>
      </c>
      <c r="CS18" s="680"/>
      <c r="CT18" s="680"/>
      <c r="CU18" s="680"/>
      <c r="CV18" s="680"/>
      <c r="CW18" s="680"/>
      <c r="CX18" s="680"/>
      <c r="CY18" s="681"/>
      <c r="CZ18" s="682" t="s">
        <v>254</v>
      </c>
      <c r="DA18" s="682"/>
      <c r="DB18" s="682"/>
      <c r="DC18" s="682"/>
      <c r="DD18" s="688" t="s">
        <v>240</v>
      </c>
      <c r="DE18" s="680"/>
      <c r="DF18" s="680"/>
      <c r="DG18" s="680"/>
      <c r="DH18" s="680"/>
      <c r="DI18" s="680"/>
      <c r="DJ18" s="680"/>
      <c r="DK18" s="680"/>
      <c r="DL18" s="680"/>
      <c r="DM18" s="680"/>
      <c r="DN18" s="680"/>
      <c r="DO18" s="680"/>
      <c r="DP18" s="681"/>
      <c r="DQ18" s="688" t="s">
        <v>139</v>
      </c>
      <c r="DR18" s="680"/>
      <c r="DS18" s="680"/>
      <c r="DT18" s="680"/>
      <c r="DU18" s="680"/>
      <c r="DV18" s="680"/>
      <c r="DW18" s="680"/>
      <c r="DX18" s="680"/>
      <c r="DY18" s="680"/>
      <c r="DZ18" s="680"/>
      <c r="EA18" s="680"/>
      <c r="EB18" s="680"/>
      <c r="EC18" s="689"/>
    </row>
    <row r="19" spans="2:133" ht="11.25" customHeight="1" x14ac:dyDescent="0.15">
      <c r="B19" s="676" t="s">
        <v>273</v>
      </c>
      <c r="C19" s="677"/>
      <c r="D19" s="677"/>
      <c r="E19" s="677"/>
      <c r="F19" s="677"/>
      <c r="G19" s="677"/>
      <c r="H19" s="677"/>
      <c r="I19" s="677"/>
      <c r="J19" s="677"/>
      <c r="K19" s="677"/>
      <c r="L19" s="677"/>
      <c r="M19" s="677"/>
      <c r="N19" s="677"/>
      <c r="O19" s="677"/>
      <c r="P19" s="677"/>
      <c r="Q19" s="678"/>
      <c r="R19" s="679">
        <v>4468576</v>
      </c>
      <c r="S19" s="680"/>
      <c r="T19" s="680"/>
      <c r="U19" s="680"/>
      <c r="V19" s="680"/>
      <c r="W19" s="680"/>
      <c r="X19" s="680"/>
      <c r="Y19" s="681"/>
      <c r="Z19" s="682">
        <v>10.7</v>
      </c>
      <c r="AA19" s="682"/>
      <c r="AB19" s="682"/>
      <c r="AC19" s="682"/>
      <c r="AD19" s="683">
        <v>4468576</v>
      </c>
      <c r="AE19" s="683"/>
      <c r="AF19" s="683"/>
      <c r="AG19" s="683"/>
      <c r="AH19" s="683"/>
      <c r="AI19" s="683"/>
      <c r="AJ19" s="683"/>
      <c r="AK19" s="683"/>
      <c r="AL19" s="684">
        <v>19.5</v>
      </c>
      <c r="AM19" s="685"/>
      <c r="AN19" s="685"/>
      <c r="AO19" s="686"/>
      <c r="AP19" s="676" t="s">
        <v>274</v>
      </c>
      <c r="AQ19" s="677"/>
      <c r="AR19" s="677"/>
      <c r="AS19" s="677"/>
      <c r="AT19" s="677"/>
      <c r="AU19" s="677"/>
      <c r="AV19" s="677"/>
      <c r="AW19" s="677"/>
      <c r="AX19" s="677"/>
      <c r="AY19" s="677"/>
      <c r="AZ19" s="677"/>
      <c r="BA19" s="677"/>
      <c r="BB19" s="677"/>
      <c r="BC19" s="677"/>
      <c r="BD19" s="677"/>
      <c r="BE19" s="677"/>
      <c r="BF19" s="678"/>
      <c r="BG19" s="679">
        <v>1521302</v>
      </c>
      <c r="BH19" s="680"/>
      <c r="BI19" s="680"/>
      <c r="BJ19" s="680"/>
      <c r="BK19" s="680"/>
      <c r="BL19" s="680"/>
      <c r="BM19" s="680"/>
      <c r="BN19" s="681"/>
      <c r="BO19" s="682">
        <v>9</v>
      </c>
      <c r="BP19" s="682"/>
      <c r="BQ19" s="682"/>
      <c r="BR19" s="682"/>
      <c r="BS19" s="688" t="s">
        <v>138</v>
      </c>
      <c r="BT19" s="680"/>
      <c r="BU19" s="680"/>
      <c r="BV19" s="680"/>
      <c r="BW19" s="680"/>
      <c r="BX19" s="680"/>
      <c r="BY19" s="680"/>
      <c r="BZ19" s="680"/>
      <c r="CA19" s="680"/>
      <c r="CB19" s="689"/>
      <c r="CD19" s="694" t="s">
        <v>275</v>
      </c>
      <c r="CE19" s="695"/>
      <c r="CF19" s="695"/>
      <c r="CG19" s="695"/>
      <c r="CH19" s="695"/>
      <c r="CI19" s="695"/>
      <c r="CJ19" s="695"/>
      <c r="CK19" s="695"/>
      <c r="CL19" s="695"/>
      <c r="CM19" s="695"/>
      <c r="CN19" s="695"/>
      <c r="CO19" s="695"/>
      <c r="CP19" s="695"/>
      <c r="CQ19" s="696"/>
      <c r="CR19" s="679" t="s">
        <v>240</v>
      </c>
      <c r="CS19" s="680"/>
      <c r="CT19" s="680"/>
      <c r="CU19" s="680"/>
      <c r="CV19" s="680"/>
      <c r="CW19" s="680"/>
      <c r="CX19" s="680"/>
      <c r="CY19" s="681"/>
      <c r="CZ19" s="682" t="s">
        <v>138</v>
      </c>
      <c r="DA19" s="682"/>
      <c r="DB19" s="682"/>
      <c r="DC19" s="682"/>
      <c r="DD19" s="688" t="s">
        <v>139</v>
      </c>
      <c r="DE19" s="680"/>
      <c r="DF19" s="680"/>
      <c r="DG19" s="680"/>
      <c r="DH19" s="680"/>
      <c r="DI19" s="680"/>
      <c r="DJ19" s="680"/>
      <c r="DK19" s="680"/>
      <c r="DL19" s="680"/>
      <c r="DM19" s="680"/>
      <c r="DN19" s="680"/>
      <c r="DO19" s="680"/>
      <c r="DP19" s="681"/>
      <c r="DQ19" s="688" t="s">
        <v>240</v>
      </c>
      <c r="DR19" s="680"/>
      <c r="DS19" s="680"/>
      <c r="DT19" s="680"/>
      <c r="DU19" s="680"/>
      <c r="DV19" s="680"/>
      <c r="DW19" s="680"/>
      <c r="DX19" s="680"/>
      <c r="DY19" s="680"/>
      <c r="DZ19" s="680"/>
      <c r="EA19" s="680"/>
      <c r="EB19" s="680"/>
      <c r="EC19" s="689"/>
    </row>
    <row r="20" spans="2:133" ht="11.25" customHeight="1" x14ac:dyDescent="0.15">
      <c r="B20" s="676" t="s">
        <v>276</v>
      </c>
      <c r="C20" s="677"/>
      <c r="D20" s="677"/>
      <c r="E20" s="677"/>
      <c r="F20" s="677"/>
      <c r="G20" s="677"/>
      <c r="H20" s="677"/>
      <c r="I20" s="677"/>
      <c r="J20" s="677"/>
      <c r="K20" s="677"/>
      <c r="L20" s="677"/>
      <c r="M20" s="677"/>
      <c r="N20" s="677"/>
      <c r="O20" s="677"/>
      <c r="P20" s="677"/>
      <c r="Q20" s="678"/>
      <c r="R20" s="679">
        <v>316409</v>
      </c>
      <c r="S20" s="680"/>
      <c r="T20" s="680"/>
      <c r="U20" s="680"/>
      <c r="V20" s="680"/>
      <c r="W20" s="680"/>
      <c r="X20" s="680"/>
      <c r="Y20" s="681"/>
      <c r="Z20" s="682">
        <v>0.8</v>
      </c>
      <c r="AA20" s="682"/>
      <c r="AB20" s="682"/>
      <c r="AC20" s="682"/>
      <c r="AD20" s="683" t="s">
        <v>138</v>
      </c>
      <c r="AE20" s="683"/>
      <c r="AF20" s="683"/>
      <c r="AG20" s="683"/>
      <c r="AH20" s="683"/>
      <c r="AI20" s="683"/>
      <c r="AJ20" s="683"/>
      <c r="AK20" s="683"/>
      <c r="AL20" s="684" t="s">
        <v>138</v>
      </c>
      <c r="AM20" s="685"/>
      <c r="AN20" s="685"/>
      <c r="AO20" s="686"/>
      <c r="AP20" s="676" t="s">
        <v>277</v>
      </c>
      <c r="AQ20" s="677"/>
      <c r="AR20" s="677"/>
      <c r="AS20" s="677"/>
      <c r="AT20" s="677"/>
      <c r="AU20" s="677"/>
      <c r="AV20" s="677"/>
      <c r="AW20" s="677"/>
      <c r="AX20" s="677"/>
      <c r="AY20" s="677"/>
      <c r="AZ20" s="677"/>
      <c r="BA20" s="677"/>
      <c r="BB20" s="677"/>
      <c r="BC20" s="677"/>
      <c r="BD20" s="677"/>
      <c r="BE20" s="677"/>
      <c r="BF20" s="678"/>
      <c r="BG20" s="679">
        <v>1521302</v>
      </c>
      <c r="BH20" s="680"/>
      <c r="BI20" s="680"/>
      <c r="BJ20" s="680"/>
      <c r="BK20" s="680"/>
      <c r="BL20" s="680"/>
      <c r="BM20" s="680"/>
      <c r="BN20" s="681"/>
      <c r="BO20" s="682">
        <v>9</v>
      </c>
      <c r="BP20" s="682"/>
      <c r="BQ20" s="682"/>
      <c r="BR20" s="682"/>
      <c r="BS20" s="688" t="s">
        <v>240</v>
      </c>
      <c r="BT20" s="680"/>
      <c r="BU20" s="680"/>
      <c r="BV20" s="680"/>
      <c r="BW20" s="680"/>
      <c r="BX20" s="680"/>
      <c r="BY20" s="680"/>
      <c r="BZ20" s="680"/>
      <c r="CA20" s="680"/>
      <c r="CB20" s="689"/>
      <c r="CD20" s="694" t="s">
        <v>278</v>
      </c>
      <c r="CE20" s="695"/>
      <c r="CF20" s="695"/>
      <c r="CG20" s="695"/>
      <c r="CH20" s="695"/>
      <c r="CI20" s="695"/>
      <c r="CJ20" s="695"/>
      <c r="CK20" s="695"/>
      <c r="CL20" s="695"/>
      <c r="CM20" s="695"/>
      <c r="CN20" s="695"/>
      <c r="CO20" s="695"/>
      <c r="CP20" s="695"/>
      <c r="CQ20" s="696"/>
      <c r="CR20" s="679">
        <v>40899788</v>
      </c>
      <c r="CS20" s="680"/>
      <c r="CT20" s="680"/>
      <c r="CU20" s="680"/>
      <c r="CV20" s="680"/>
      <c r="CW20" s="680"/>
      <c r="CX20" s="680"/>
      <c r="CY20" s="681"/>
      <c r="CZ20" s="682">
        <v>100</v>
      </c>
      <c r="DA20" s="682"/>
      <c r="DB20" s="682"/>
      <c r="DC20" s="682"/>
      <c r="DD20" s="688">
        <v>2875325</v>
      </c>
      <c r="DE20" s="680"/>
      <c r="DF20" s="680"/>
      <c r="DG20" s="680"/>
      <c r="DH20" s="680"/>
      <c r="DI20" s="680"/>
      <c r="DJ20" s="680"/>
      <c r="DK20" s="680"/>
      <c r="DL20" s="680"/>
      <c r="DM20" s="680"/>
      <c r="DN20" s="680"/>
      <c r="DO20" s="680"/>
      <c r="DP20" s="681"/>
      <c r="DQ20" s="688">
        <v>27262669</v>
      </c>
      <c r="DR20" s="680"/>
      <c r="DS20" s="680"/>
      <c r="DT20" s="680"/>
      <c r="DU20" s="680"/>
      <c r="DV20" s="680"/>
      <c r="DW20" s="680"/>
      <c r="DX20" s="680"/>
      <c r="DY20" s="680"/>
      <c r="DZ20" s="680"/>
      <c r="EA20" s="680"/>
      <c r="EB20" s="680"/>
      <c r="EC20" s="689"/>
    </row>
    <row r="21" spans="2:133" ht="11.25" customHeight="1" x14ac:dyDescent="0.15">
      <c r="B21" s="676" t="s">
        <v>279</v>
      </c>
      <c r="C21" s="677"/>
      <c r="D21" s="677"/>
      <c r="E21" s="677"/>
      <c r="F21" s="677"/>
      <c r="G21" s="677"/>
      <c r="H21" s="677"/>
      <c r="I21" s="677"/>
      <c r="J21" s="677"/>
      <c r="K21" s="677"/>
      <c r="L21" s="677"/>
      <c r="M21" s="677"/>
      <c r="N21" s="677"/>
      <c r="O21" s="677"/>
      <c r="P21" s="677"/>
      <c r="Q21" s="678"/>
      <c r="R21" s="679" t="s">
        <v>240</v>
      </c>
      <c r="S21" s="680"/>
      <c r="T21" s="680"/>
      <c r="U21" s="680"/>
      <c r="V21" s="680"/>
      <c r="W21" s="680"/>
      <c r="X21" s="680"/>
      <c r="Y21" s="681"/>
      <c r="Z21" s="682" t="s">
        <v>240</v>
      </c>
      <c r="AA21" s="682"/>
      <c r="AB21" s="682"/>
      <c r="AC21" s="682"/>
      <c r="AD21" s="683" t="s">
        <v>138</v>
      </c>
      <c r="AE21" s="683"/>
      <c r="AF21" s="683"/>
      <c r="AG21" s="683"/>
      <c r="AH21" s="683"/>
      <c r="AI21" s="683"/>
      <c r="AJ21" s="683"/>
      <c r="AK21" s="683"/>
      <c r="AL21" s="684" t="s">
        <v>138</v>
      </c>
      <c r="AM21" s="685"/>
      <c r="AN21" s="685"/>
      <c r="AO21" s="686"/>
      <c r="AP21" s="697" t="s">
        <v>280</v>
      </c>
      <c r="AQ21" s="698"/>
      <c r="AR21" s="698"/>
      <c r="AS21" s="698"/>
      <c r="AT21" s="698"/>
      <c r="AU21" s="698"/>
      <c r="AV21" s="698"/>
      <c r="AW21" s="698"/>
      <c r="AX21" s="698"/>
      <c r="AY21" s="698"/>
      <c r="AZ21" s="698"/>
      <c r="BA21" s="698"/>
      <c r="BB21" s="698"/>
      <c r="BC21" s="698"/>
      <c r="BD21" s="698"/>
      <c r="BE21" s="698"/>
      <c r="BF21" s="699"/>
      <c r="BG21" s="679">
        <v>2053</v>
      </c>
      <c r="BH21" s="680"/>
      <c r="BI21" s="680"/>
      <c r="BJ21" s="680"/>
      <c r="BK21" s="680"/>
      <c r="BL21" s="680"/>
      <c r="BM21" s="680"/>
      <c r="BN21" s="681"/>
      <c r="BO21" s="682">
        <v>0</v>
      </c>
      <c r="BP21" s="682"/>
      <c r="BQ21" s="682"/>
      <c r="BR21" s="682"/>
      <c r="BS21" s="688" t="s">
        <v>240</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281</v>
      </c>
      <c r="C22" s="677"/>
      <c r="D22" s="677"/>
      <c r="E22" s="677"/>
      <c r="F22" s="677"/>
      <c r="G22" s="677"/>
      <c r="H22" s="677"/>
      <c r="I22" s="677"/>
      <c r="J22" s="677"/>
      <c r="K22" s="677"/>
      <c r="L22" s="677"/>
      <c r="M22" s="677"/>
      <c r="N22" s="677"/>
      <c r="O22" s="677"/>
      <c r="P22" s="677"/>
      <c r="Q22" s="678"/>
      <c r="R22" s="679">
        <v>24410678</v>
      </c>
      <c r="S22" s="680"/>
      <c r="T22" s="680"/>
      <c r="U22" s="680"/>
      <c r="V22" s="680"/>
      <c r="W22" s="680"/>
      <c r="X22" s="680"/>
      <c r="Y22" s="681"/>
      <c r="Z22" s="682">
        <v>58.4</v>
      </c>
      <c r="AA22" s="682"/>
      <c r="AB22" s="682"/>
      <c r="AC22" s="682"/>
      <c r="AD22" s="683">
        <v>22575020</v>
      </c>
      <c r="AE22" s="683"/>
      <c r="AF22" s="683"/>
      <c r="AG22" s="683"/>
      <c r="AH22" s="683"/>
      <c r="AI22" s="683"/>
      <c r="AJ22" s="683"/>
      <c r="AK22" s="683"/>
      <c r="AL22" s="684">
        <v>98.4</v>
      </c>
      <c r="AM22" s="685"/>
      <c r="AN22" s="685"/>
      <c r="AO22" s="686"/>
      <c r="AP22" s="697" t="s">
        <v>282</v>
      </c>
      <c r="AQ22" s="698"/>
      <c r="AR22" s="698"/>
      <c r="AS22" s="698"/>
      <c r="AT22" s="698"/>
      <c r="AU22" s="698"/>
      <c r="AV22" s="698"/>
      <c r="AW22" s="698"/>
      <c r="AX22" s="698"/>
      <c r="AY22" s="698"/>
      <c r="AZ22" s="698"/>
      <c r="BA22" s="698"/>
      <c r="BB22" s="698"/>
      <c r="BC22" s="698"/>
      <c r="BD22" s="698"/>
      <c r="BE22" s="698"/>
      <c r="BF22" s="699"/>
      <c r="BG22" s="679" t="s">
        <v>138</v>
      </c>
      <c r="BH22" s="680"/>
      <c r="BI22" s="680"/>
      <c r="BJ22" s="680"/>
      <c r="BK22" s="680"/>
      <c r="BL22" s="680"/>
      <c r="BM22" s="680"/>
      <c r="BN22" s="681"/>
      <c r="BO22" s="682" t="s">
        <v>138</v>
      </c>
      <c r="BP22" s="682"/>
      <c r="BQ22" s="682"/>
      <c r="BR22" s="682"/>
      <c r="BS22" s="688" t="s">
        <v>138</v>
      </c>
      <c r="BT22" s="680"/>
      <c r="BU22" s="680"/>
      <c r="BV22" s="680"/>
      <c r="BW22" s="680"/>
      <c r="BX22" s="680"/>
      <c r="BY22" s="680"/>
      <c r="BZ22" s="680"/>
      <c r="CA22" s="680"/>
      <c r="CB22" s="689"/>
      <c r="CD22" s="661" t="s">
        <v>283</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284</v>
      </c>
      <c r="C23" s="677"/>
      <c r="D23" s="677"/>
      <c r="E23" s="677"/>
      <c r="F23" s="677"/>
      <c r="G23" s="677"/>
      <c r="H23" s="677"/>
      <c r="I23" s="677"/>
      <c r="J23" s="677"/>
      <c r="K23" s="677"/>
      <c r="L23" s="677"/>
      <c r="M23" s="677"/>
      <c r="N23" s="677"/>
      <c r="O23" s="677"/>
      <c r="P23" s="677"/>
      <c r="Q23" s="678"/>
      <c r="R23" s="679">
        <v>13425</v>
      </c>
      <c r="S23" s="680"/>
      <c r="T23" s="680"/>
      <c r="U23" s="680"/>
      <c r="V23" s="680"/>
      <c r="W23" s="680"/>
      <c r="X23" s="680"/>
      <c r="Y23" s="681"/>
      <c r="Z23" s="682">
        <v>0</v>
      </c>
      <c r="AA23" s="682"/>
      <c r="AB23" s="682"/>
      <c r="AC23" s="682"/>
      <c r="AD23" s="683">
        <v>13425</v>
      </c>
      <c r="AE23" s="683"/>
      <c r="AF23" s="683"/>
      <c r="AG23" s="683"/>
      <c r="AH23" s="683"/>
      <c r="AI23" s="683"/>
      <c r="AJ23" s="683"/>
      <c r="AK23" s="683"/>
      <c r="AL23" s="684">
        <v>0.1</v>
      </c>
      <c r="AM23" s="685"/>
      <c r="AN23" s="685"/>
      <c r="AO23" s="686"/>
      <c r="AP23" s="697" t="s">
        <v>285</v>
      </c>
      <c r="AQ23" s="698"/>
      <c r="AR23" s="698"/>
      <c r="AS23" s="698"/>
      <c r="AT23" s="698"/>
      <c r="AU23" s="698"/>
      <c r="AV23" s="698"/>
      <c r="AW23" s="698"/>
      <c r="AX23" s="698"/>
      <c r="AY23" s="698"/>
      <c r="AZ23" s="698"/>
      <c r="BA23" s="698"/>
      <c r="BB23" s="698"/>
      <c r="BC23" s="698"/>
      <c r="BD23" s="698"/>
      <c r="BE23" s="698"/>
      <c r="BF23" s="699"/>
      <c r="BG23" s="679">
        <v>1519249</v>
      </c>
      <c r="BH23" s="680"/>
      <c r="BI23" s="680"/>
      <c r="BJ23" s="680"/>
      <c r="BK23" s="680"/>
      <c r="BL23" s="680"/>
      <c r="BM23" s="680"/>
      <c r="BN23" s="681"/>
      <c r="BO23" s="682">
        <v>9</v>
      </c>
      <c r="BP23" s="682"/>
      <c r="BQ23" s="682"/>
      <c r="BR23" s="682"/>
      <c r="BS23" s="688" t="s">
        <v>254</v>
      </c>
      <c r="BT23" s="680"/>
      <c r="BU23" s="680"/>
      <c r="BV23" s="680"/>
      <c r="BW23" s="680"/>
      <c r="BX23" s="680"/>
      <c r="BY23" s="680"/>
      <c r="BZ23" s="680"/>
      <c r="CA23" s="680"/>
      <c r="CB23" s="689"/>
      <c r="CD23" s="661" t="s">
        <v>223</v>
      </c>
      <c r="CE23" s="662"/>
      <c r="CF23" s="662"/>
      <c r="CG23" s="662"/>
      <c r="CH23" s="662"/>
      <c r="CI23" s="662"/>
      <c r="CJ23" s="662"/>
      <c r="CK23" s="662"/>
      <c r="CL23" s="662"/>
      <c r="CM23" s="662"/>
      <c r="CN23" s="662"/>
      <c r="CO23" s="662"/>
      <c r="CP23" s="662"/>
      <c r="CQ23" s="663"/>
      <c r="CR23" s="661" t="s">
        <v>286</v>
      </c>
      <c r="CS23" s="662"/>
      <c r="CT23" s="662"/>
      <c r="CU23" s="662"/>
      <c r="CV23" s="662"/>
      <c r="CW23" s="662"/>
      <c r="CX23" s="662"/>
      <c r="CY23" s="663"/>
      <c r="CZ23" s="661" t="s">
        <v>287</v>
      </c>
      <c r="DA23" s="662"/>
      <c r="DB23" s="662"/>
      <c r="DC23" s="663"/>
      <c r="DD23" s="661" t="s">
        <v>288</v>
      </c>
      <c r="DE23" s="662"/>
      <c r="DF23" s="662"/>
      <c r="DG23" s="662"/>
      <c r="DH23" s="662"/>
      <c r="DI23" s="662"/>
      <c r="DJ23" s="662"/>
      <c r="DK23" s="663"/>
      <c r="DL23" s="709" t="s">
        <v>289</v>
      </c>
      <c r="DM23" s="710"/>
      <c r="DN23" s="710"/>
      <c r="DO23" s="710"/>
      <c r="DP23" s="710"/>
      <c r="DQ23" s="710"/>
      <c r="DR23" s="710"/>
      <c r="DS23" s="710"/>
      <c r="DT23" s="710"/>
      <c r="DU23" s="710"/>
      <c r="DV23" s="711"/>
      <c r="DW23" s="661" t="s">
        <v>290</v>
      </c>
      <c r="DX23" s="662"/>
      <c r="DY23" s="662"/>
      <c r="DZ23" s="662"/>
      <c r="EA23" s="662"/>
      <c r="EB23" s="662"/>
      <c r="EC23" s="663"/>
    </row>
    <row r="24" spans="2:133" ht="11.25" customHeight="1" x14ac:dyDescent="0.15">
      <c r="B24" s="676" t="s">
        <v>291</v>
      </c>
      <c r="C24" s="677"/>
      <c r="D24" s="677"/>
      <c r="E24" s="677"/>
      <c r="F24" s="677"/>
      <c r="G24" s="677"/>
      <c r="H24" s="677"/>
      <c r="I24" s="677"/>
      <c r="J24" s="677"/>
      <c r="K24" s="677"/>
      <c r="L24" s="677"/>
      <c r="M24" s="677"/>
      <c r="N24" s="677"/>
      <c r="O24" s="677"/>
      <c r="P24" s="677"/>
      <c r="Q24" s="678"/>
      <c r="R24" s="679">
        <v>206495</v>
      </c>
      <c r="S24" s="680"/>
      <c r="T24" s="680"/>
      <c r="U24" s="680"/>
      <c r="V24" s="680"/>
      <c r="W24" s="680"/>
      <c r="X24" s="680"/>
      <c r="Y24" s="681"/>
      <c r="Z24" s="682">
        <v>0.5</v>
      </c>
      <c r="AA24" s="682"/>
      <c r="AB24" s="682"/>
      <c r="AC24" s="682"/>
      <c r="AD24" s="683">
        <v>2023</v>
      </c>
      <c r="AE24" s="683"/>
      <c r="AF24" s="683"/>
      <c r="AG24" s="683"/>
      <c r="AH24" s="683"/>
      <c r="AI24" s="683"/>
      <c r="AJ24" s="683"/>
      <c r="AK24" s="683"/>
      <c r="AL24" s="684">
        <v>0</v>
      </c>
      <c r="AM24" s="685"/>
      <c r="AN24" s="685"/>
      <c r="AO24" s="686"/>
      <c r="AP24" s="697" t="s">
        <v>292</v>
      </c>
      <c r="AQ24" s="698"/>
      <c r="AR24" s="698"/>
      <c r="AS24" s="698"/>
      <c r="AT24" s="698"/>
      <c r="AU24" s="698"/>
      <c r="AV24" s="698"/>
      <c r="AW24" s="698"/>
      <c r="AX24" s="698"/>
      <c r="AY24" s="698"/>
      <c r="AZ24" s="698"/>
      <c r="BA24" s="698"/>
      <c r="BB24" s="698"/>
      <c r="BC24" s="698"/>
      <c r="BD24" s="698"/>
      <c r="BE24" s="698"/>
      <c r="BF24" s="699"/>
      <c r="BG24" s="679" t="s">
        <v>138</v>
      </c>
      <c r="BH24" s="680"/>
      <c r="BI24" s="680"/>
      <c r="BJ24" s="680"/>
      <c r="BK24" s="680"/>
      <c r="BL24" s="680"/>
      <c r="BM24" s="680"/>
      <c r="BN24" s="681"/>
      <c r="BO24" s="682" t="s">
        <v>254</v>
      </c>
      <c r="BP24" s="682"/>
      <c r="BQ24" s="682"/>
      <c r="BR24" s="682"/>
      <c r="BS24" s="688" t="s">
        <v>240</v>
      </c>
      <c r="BT24" s="680"/>
      <c r="BU24" s="680"/>
      <c r="BV24" s="680"/>
      <c r="BW24" s="680"/>
      <c r="BX24" s="680"/>
      <c r="BY24" s="680"/>
      <c r="BZ24" s="680"/>
      <c r="CA24" s="680"/>
      <c r="CB24" s="689"/>
      <c r="CD24" s="690" t="s">
        <v>293</v>
      </c>
      <c r="CE24" s="691"/>
      <c r="CF24" s="691"/>
      <c r="CG24" s="691"/>
      <c r="CH24" s="691"/>
      <c r="CI24" s="691"/>
      <c r="CJ24" s="691"/>
      <c r="CK24" s="691"/>
      <c r="CL24" s="691"/>
      <c r="CM24" s="691"/>
      <c r="CN24" s="691"/>
      <c r="CO24" s="691"/>
      <c r="CP24" s="691"/>
      <c r="CQ24" s="692"/>
      <c r="CR24" s="668">
        <v>20786109</v>
      </c>
      <c r="CS24" s="669"/>
      <c r="CT24" s="669"/>
      <c r="CU24" s="669"/>
      <c r="CV24" s="669"/>
      <c r="CW24" s="669"/>
      <c r="CX24" s="669"/>
      <c r="CY24" s="670"/>
      <c r="CZ24" s="673">
        <v>50.8</v>
      </c>
      <c r="DA24" s="674"/>
      <c r="DB24" s="674"/>
      <c r="DC24" s="693"/>
      <c r="DD24" s="712">
        <v>12088212</v>
      </c>
      <c r="DE24" s="669"/>
      <c r="DF24" s="669"/>
      <c r="DG24" s="669"/>
      <c r="DH24" s="669"/>
      <c r="DI24" s="669"/>
      <c r="DJ24" s="669"/>
      <c r="DK24" s="670"/>
      <c r="DL24" s="712">
        <v>11990244</v>
      </c>
      <c r="DM24" s="669"/>
      <c r="DN24" s="669"/>
      <c r="DO24" s="669"/>
      <c r="DP24" s="669"/>
      <c r="DQ24" s="669"/>
      <c r="DR24" s="669"/>
      <c r="DS24" s="669"/>
      <c r="DT24" s="669"/>
      <c r="DU24" s="669"/>
      <c r="DV24" s="670"/>
      <c r="DW24" s="673">
        <v>48.9</v>
      </c>
      <c r="DX24" s="674"/>
      <c r="DY24" s="674"/>
      <c r="DZ24" s="674"/>
      <c r="EA24" s="674"/>
      <c r="EB24" s="674"/>
      <c r="EC24" s="675"/>
    </row>
    <row r="25" spans="2:133" ht="11.25" customHeight="1" x14ac:dyDescent="0.15">
      <c r="B25" s="676" t="s">
        <v>294</v>
      </c>
      <c r="C25" s="677"/>
      <c r="D25" s="677"/>
      <c r="E25" s="677"/>
      <c r="F25" s="677"/>
      <c r="G25" s="677"/>
      <c r="H25" s="677"/>
      <c r="I25" s="677"/>
      <c r="J25" s="677"/>
      <c r="K25" s="677"/>
      <c r="L25" s="677"/>
      <c r="M25" s="677"/>
      <c r="N25" s="677"/>
      <c r="O25" s="677"/>
      <c r="P25" s="677"/>
      <c r="Q25" s="678"/>
      <c r="R25" s="679">
        <v>364095</v>
      </c>
      <c r="S25" s="680"/>
      <c r="T25" s="680"/>
      <c r="U25" s="680"/>
      <c r="V25" s="680"/>
      <c r="W25" s="680"/>
      <c r="X25" s="680"/>
      <c r="Y25" s="681"/>
      <c r="Z25" s="682">
        <v>0.9</v>
      </c>
      <c r="AA25" s="682"/>
      <c r="AB25" s="682"/>
      <c r="AC25" s="682"/>
      <c r="AD25" s="683">
        <v>8811</v>
      </c>
      <c r="AE25" s="683"/>
      <c r="AF25" s="683"/>
      <c r="AG25" s="683"/>
      <c r="AH25" s="683"/>
      <c r="AI25" s="683"/>
      <c r="AJ25" s="683"/>
      <c r="AK25" s="683"/>
      <c r="AL25" s="684">
        <v>0</v>
      </c>
      <c r="AM25" s="685"/>
      <c r="AN25" s="685"/>
      <c r="AO25" s="686"/>
      <c r="AP25" s="697" t="s">
        <v>295</v>
      </c>
      <c r="AQ25" s="698"/>
      <c r="AR25" s="698"/>
      <c r="AS25" s="698"/>
      <c r="AT25" s="698"/>
      <c r="AU25" s="698"/>
      <c r="AV25" s="698"/>
      <c r="AW25" s="698"/>
      <c r="AX25" s="698"/>
      <c r="AY25" s="698"/>
      <c r="AZ25" s="698"/>
      <c r="BA25" s="698"/>
      <c r="BB25" s="698"/>
      <c r="BC25" s="698"/>
      <c r="BD25" s="698"/>
      <c r="BE25" s="698"/>
      <c r="BF25" s="699"/>
      <c r="BG25" s="679" t="s">
        <v>139</v>
      </c>
      <c r="BH25" s="680"/>
      <c r="BI25" s="680"/>
      <c r="BJ25" s="680"/>
      <c r="BK25" s="680"/>
      <c r="BL25" s="680"/>
      <c r="BM25" s="680"/>
      <c r="BN25" s="681"/>
      <c r="BO25" s="682" t="s">
        <v>138</v>
      </c>
      <c r="BP25" s="682"/>
      <c r="BQ25" s="682"/>
      <c r="BR25" s="682"/>
      <c r="BS25" s="688" t="s">
        <v>240</v>
      </c>
      <c r="BT25" s="680"/>
      <c r="BU25" s="680"/>
      <c r="BV25" s="680"/>
      <c r="BW25" s="680"/>
      <c r="BX25" s="680"/>
      <c r="BY25" s="680"/>
      <c r="BZ25" s="680"/>
      <c r="CA25" s="680"/>
      <c r="CB25" s="689"/>
      <c r="CD25" s="694" t="s">
        <v>296</v>
      </c>
      <c r="CE25" s="695"/>
      <c r="CF25" s="695"/>
      <c r="CG25" s="695"/>
      <c r="CH25" s="695"/>
      <c r="CI25" s="695"/>
      <c r="CJ25" s="695"/>
      <c r="CK25" s="695"/>
      <c r="CL25" s="695"/>
      <c r="CM25" s="695"/>
      <c r="CN25" s="695"/>
      <c r="CO25" s="695"/>
      <c r="CP25" s="695"/>
      <c r="CQ25" s="696"/>
      <c r="CR25" s="679">
        <v>5153601</v>
      </c>
      <c r="CS25" s="715"/>
      <c r="CT25" s="715"/>
      <c r="CU25" s="715"/>
      <c r="CV25" s="715"/>
      <c r="CW25" s="715"/>
      <c r="CX25" s="715"/>
      <c r="CY25" s="716"/>
      <c r="CZ25" s="684">
        <v>12.6</v>
      </c>
      <c r="DA25" s="713"/>
      <c r="DB25" s="713"/>
      <c r="DC25" s="717"/>
      <c r="DD25" s="688">
        <v>4677554</v>
      </c>
      <c r="DE25" s="715"/>
      <c r="DF25" s="715"/>
      <c r="DG25" s="715"/>
      <c r="DH25" s="715"/>
      <c r="DI25" s="715"/>
      <c r="DJ25" s="715"/>
      <c r="DK25" s="716"/>
      <c r="DL25" s="688">
        <v>4580493</v>
      </c>
      <c r="DM25" s="715"/>
      <c r="DN25" s="715"/>
      <c r="DO25" s="715"/>
      <c r="DP25" s="715"/>
      <c r="DQ25" s="715"/>
      <c r="DR25" s="715"/>
      <c r="DS25" s="715"/>
      <c r="DT25" s="715"/>
      <c r="DU25" s="715"/>
      <c r="DV25" s="716"/>
      <c r="DW25" s="684">
        <v>18.7</v>
      </c>
      <c r="DX25" s="713"/>
      <c r="DY25" s="713"/>
      <c r="DZ25" s="713"/>
      <c r="EA25" s="713"/>
      <c r="EB25" s="713"/>
      <c r="EC25" s="714"/>
    </row>
    <row r="26" spans="2:133" ht="11.25" customHeight="1" x14ac:dyDescent="0.15">
      <c r="B26" s="676" t="s">
        <v>297</v>
      </c>
      <c r="C26" s="677"/>
      <c r="D26" s="677"/>
      <c r="E26" s="677"/>
      <c r="F26" s="677"/>
      <c r="G26" s="677"/>
      <c r="H26" s="677"/>
      <c r="I26" s="677"/>
      <c r="J26" s="677"/>
      <c r="K26" s="677"/>
      <c r="L26" s="677"/>
      <c r="M26" s="677"/>
      <c r="N26" s="677"/>
      <c r="O26" s="677"/>
      <c r="P26" s="677"/>
      <c r="Q26" s="678"/>
      <c r="R26" s="679">
        <v>393790</v>
      </c>
      <c r="S26" s="680"/>
      <c r="T26" s="680"/>
      <c r="U26" s="680"/>
      <c r="V26" s="680"/>
      <c r="W26" s="680"/>
      <c r="X26" s="680"/>
      <c r="Y26" s="681"/>
      <c r="Z26" s="682">
        <v>0.9</v>
      </c>
      <c r="AA26" s="682"/>
      <c r="AB26" s="682"/>
      <c r="AC26" s="682"/>
      <c r="AD26" s="683">
        <v>220</v>
      </c>
      <c r="AE26" s="683"/>
      <c r="AF26" s="683"/>
      <c r="AG26" s="683"/>
      <c r="AH26" s="683"/>
      <c r="AI26" s="683"/>
      <c r="AJ26" s="683"/>
      <c r="AK26" s="683"/>
      <c r="AL26" s="684">
        <v>0</v>
      </c>
      <c r="AM26" s="685"/>
      <c r="AN26" s="685"/>
      <c r="AO26" s="686"/>
      <c r="AP26" s="697" t="s">
        <v>298</v>
      </c>
      <c r="AQ26" s="718"/>
      <c r="AR26" s="718"/>
      <c r="AS26" s="718"/>
      <c r="AT26" s="718"/>
      <c r="AU26" s="718"/>
      <c r="AV26" s="718"/>
      <c r="AW26" s="718"/>
      <c r="AX26" s="718"/>
      <c r="AY26" s="718"/>
      <c r="AZ26" s="718"/>
      <c r="BA26" s="718"/>
      <c r="BB26" s="718"/>
      <c r="BC26" s="718"/>
      <c r="BD26" s="718"/>
      <c r="BE26" s="718"/>
      <c r="BF26" s="699"/>
      <c r="BG26" s="679" t="s">
        <v>138</v>
      </c>
      <c r="BH26" s="680"/>
      <c r="BI26" s="680"/>
      <c r="BJ26" s="680"/>
      <c r="BK26" s="680"/>
      <c r="BL26" s="680"/>
      <c r="BM26" s="680"/>
      <c r="BN26" s="681"/>
      <c r="BO26" s="682" t="s">
        <v>240</v>
      </c>
      <c r="BP26" s="682"/>
      <c r="BQ26" s="682"/>
      <c r="BR26" s="682"/>
      <c r="BS26" s="688" t="s">
        <v>240</v>
      </c>
      <c r="BT26" s="680"/>
      <c r="BU26" s="680"/>
      <c r="BV26" s="680"/>
      <c r="BW26" s="680"/>
      <c r="BX26" s="680"/>
      <c r="BY26" s="680"/>
      <c r="BZ26" s="680"/>
      <c r="CA26" s="680"/>
      <c r="CB26" s="689"/>
      <c r="CD26" s="694" t="s">
        <v>299</v>
      </c>
      <c r="CE26" s="695"/>
      <c r="CF26" s="695"/>
      <c r="CG26" s="695"/>
      <c r="CH26" s="695"/>
      <c r="CI26" s="695"/>
      <c r="CJ26" s="695"/>
      <c r="CK26" s="695"/>
      <c r="CL26" s="695"/>
      <c r="CM26" s="695"/>
      <c r="CN26" s="695"/>
      <c r="CO26" s="695"/>
      <c r="CP26" s="695"/>
      <c r="CQ26" s="696"/>
      <c r="CR26" s="679">
        <v>3575215</v>
      </c>
      <c r="CS26" s="680"/>
      <c r="CT26" s="680"/>
      <c r="CU26" s="680"/>
      <c r="CV26" s="680"/>
      <c r="CW26" s="680"/>
      <c r="CX26" s="680"/>
      <c r="CY26" s="681"/>
      <c r="CZ26" s="684">
        <v>8.6999999999999993</v>
      </c>
      <c r="DA26" s="713"/>
      <c r="DB26" s="713"/>
      <c r="DC26" s="717"/>
      <c r="DD26" s="688">
        <v>3160737</v>
      </c>
      <c r="DE26" s="680"/>
      <c r="DF26" s="680"/>
      <c r="DG26" s="680"/>
      <c r="DH26" s="680"/>
      <c r="DI26" s="680"/>
      <c r="DJ26" s="680"/>
      <c r="DK26" s="681"/>
      <c r="DL26" s="688" t="s">
        <v>240</v>
      </c>
      <c r="DM26" s="680"/>
      <c r="DN26" s="680"/>
      <c r="DO26" s="680"/>
      <c r="DP26" s="680"/>
      <c r="DQ26" s="680"/>
      <c r="DR26" s="680"/>
      <c r="DS26" s="680"/>
      <c r="DT26" s="680"/>
      <c r="DU26" s="680"/>
      <c r="DV26" s="681"/>
      <c r="DW26" s="684" t="s">
        <v>139</v>
      </c>
      <c r="DX26" s="713"/>
      <c r="DY26" s="713"/>
      <c r="DZ26" s="713"/>
      <c r="EA26" s="713"/>
      <c r="EB26" s="713"/>
      <c r="EC26" s="714"/>
    </row>
    <row r="27" spans="2:133" ht="11.25" customHeight="1" x14ac:dyDescent="0.15">
      <c r="B27" s="676" t="s">
        <v>300</v>
      </c>
      <c r="C27" s="677"/>
      <c r="D27" s="677"/>
      <c r="E27" s="677"/>
      <c r="F27" s="677"/>
      <c r="G27" s="677"/>
      <c r="H27" s="677"/>
      <c r="I27" s="677"/>
      <c r="J27" s="677"/>
      <c r="K27" s="677"/>
      <c r="L27" s="677"/>
      <c r="M27" s="677"/>
      <c r="N27" s="677"/>
      <c r="O27" s="677"/>
      <c r="P27" s="677"/>
      <c r="Q27" s="678"/>
      <c r="R27" s="679">
        <v>7294101</v>
      </c>
      <c r="S27" s="680"/>
      <c r="T27" s="680"/>
      <c r="U27" s="680"/>
      <c r="V27" s="680"/>
      <c r="W27" s="680"/>
      <c r="X27" s="680"/>
      <c r="Y27" s="681"/>
      <c r="Z27" s="682">
        <v>17.399999999999999</v>
      </c>
      <c r="AA27" s="682"/>
      <c r="AB27" s="682"/>
      <c r="AC27" s="682"/>
      <c r="AD27" s="683" t="s">
        <v>138</v>
      </c>
      <c r="AE27" s="683"/>
      <c r="AF27" s="683"/>
      <c r="AG27" s="683"/>
      <c r="AH27" s="683"/>
      <c r="AI27" s="683"/>
      <c r="AJ27" s="683"/>
      <c r="AK27" s="683"/>
      <c r="AL27" s="684" t="s">
        <v>240</v>
      </c>
      <c r="AM27" s="685"/>
      <c r="AN27" s="685"/>
      <c r="AO27" s="686"/>
      <c r="AP27" s="676" t="s">
        <v>301</v>
      </c>
      <c r="AQ27" s="677"/>
      <c r="AR27" s="677"/>
      <c r="AS27" s="677"/>
      <c r="AT27" s="677"/>
      <c r="AU27" s="677"/>
      <c r="AV27" s="677"/>
      <c r="AW27" s="677"/>
      <c r="AX27" s="677"/>
      <c r="AY27" s="677"/>
      <c r="AZ27" s="677"/>
      <c r="BA27" s="677"/>
      <c r="BB27" s="677"/>
      <c r="BC27" s="677"/>
      <c r="BD27" s="677"/>
      <c r="BE27" s="677"/>
      <c r="BF27" s="678"/>
      <c r="BG27" s="679">
        <v>16889405</v>
      </c>
      <c r="BH27" s="680"/>
      <c r="BI27" s="680"/>
      <c r="BJ27" s="680"/>
      <c r="BK27" s="680"/>
      <c r="BL27" s="680"/>
      <c r="BM27" s="680"/>
      <c r="BN27" s="681"/>
      <c r="BO27" s="682">
        <v>100</v>
      </c>
      <c r="BP27" s="682"/>
      <c r="BQ27" s="682"/>
      <c r="BR27" s="682"/>
      <c r="BS27" s="688">
        <v>221722</v>
      </c>
      <c r="BT27" s="680"/>
      <c r="BU27" s="680"/>
      <c r="BV27" s="680"/>
      <c r="BW27" s="680"/>
      <c r="BX27" s="680"/>
      <c r="BY27" s="680"/>
      <c r="BZ27" s="680"/>
      <c r="CA27" s="680"/>
      <c r="CB27" s="689"/>
      <c r="CD27" s="694" t="s">
        <v>302</v>
      </c>
      <c r="CE27" s="695"/>
      <c r="CF27" s="695"/>
      <c r="CG27" s="695"/>
      <c r="CH27" s="695"/>
      <c r="CI27" s="695"/>
      <c r="CJ27" s="695"/>
      <c r="CK27" s="695"/>
      <c r="CL27" s="695"/>
      <c r="CM27" s="695"/>
      <c r="CN27" s="695"/>
      <c r="CO27" s="695"/>
      <c r="CP27" s="695"/>
      <c r="CQ27" s="696"/>
      <c r="CR27" s="679">
        <v>11848534</v>
      </c>
      <c r="CS27" s="715"/>
      <c r="CT27" s="715"/>
      <c r="CU27" s="715"/>
      <c r="CV27" s="715"/>
      <c r="CW27" s="715"/>
      <c r="CX27" s="715"/>
      <c r="CY27" s="716"/>
      <c r="CZ27" s="684">
        <v>29</v>
      </c>
      <c r="DA27" s="713"/>
      <c r="DB27" s="713"/>
      <c r="DC27" s="717"/>
      <c r="DD27" s="688">
        <v>3646770</v>
      </c>
      <c r="DE27" s="715"/>
      <c r="DF27" s="715"/>
      <c r="DG27" s="715"/>
      <c r="DH27" s="715"/>
      <c r="DI27" s="715"/>
      <c r="DJ27" s="715"/>
      <c r="DK27" s="716"/>
      <c r="DL27" s="688">
        <v>3645863</v>
      </c>
      <c r="DM27" s="715"/>
      <c r="DN27" s="715"/>
      <c r="DO27" s="715"/>
      <c r="DP27" s="715"/>
      <c r="DQ27" s="715"/>
      <c r="DR27" s="715"/>
      <c r="DS27" s="715"/>
      <c r="DT27" s="715"/>
      <c r="DU27" s="715"/>
      <c r="DV27" s="716"/>
      <c r="DW27" s="684">
        <v>14.9</v>
      </c>
      <c r="DX27" s="713"/>
      <c r="DY27" s="713"/>
      <c r="DZ27" s="713"/>
      <c r="EA27" s="713"/>
      <c r="EB27" s="713"/>
      <c r="EC27" s="714"/>
    </row>
    <row r="28" spans="2:133" ht="11.25" customHeight="1" x14ac:dyDescent="0.15">
      <c r="B28" s="721" t="s">
        <v>303</v>
      </c>
      <c r="C28" s="722"/>
      <c r="D28" s="722"/>
      <c r="E28" s="722"/>
      <c r="F28" s="722"/>
      <c r="G28" s="722"/>
      <c r="H28" s="722"/>
      <c r="I28" s="722"/>
      <c r="J28" s="722"/>
      <c r="K28" s="722"/>
      <c r="L28" s="722"/>
      <c r="M28" s="722"/>
      <c r="N28" s="722"/>
      <c r="O28" s="722"/>
      <c r="P28" s="722"/>
      <c r="Q28" s="723"/>
      <c r="R28" s="679" t="s">
        <v>138</v>
      </c>
      <c r="S28" s="680"/>
      <c r="T28" s="680"/>
      <c r="U28" s="680"/>
      <c r="V28" s="680"/>
      <c r="W28" s="680"/>
      <c r="X28" s="680"/>
      <c r="Y28" s="681"/>
      <c r="Z28" s="682" t="s">
        <v>254</v>
      </c>
      <c r="AA28" s="682"/>
      <c r="AB28" s="682"/>
      <c r="AC28" s="682"/>
      <c r="AD28" s="683" t="s">
        <v>240</v>
      </c>
      <c r="AE28" s="683"/>
      <c r="AF28" s="683"/>
      <c r="AG28" s="683"/>
      <c r="AH28" s="683"/>
      <c r="AI28" s="683"/>
      <c r="AJ28" s="683"/>
      <c r="AK28" s="683"/>
      <c r="AL28" s="684" t="s">
        <v>240</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304</v>
      </c>
      <c r="CE28" s="695"/>
      <c r="CF28" s="695"/>
      <c r="CG28" s="695"/>
      <c r="CH28" s="695"/>
      <c r="CI28" s="695"/>
      <c r="CJ28" s="695"/>
      <c r="CK28" s="695"/>
      <c r="CL28" s="695"/>
      <c r="CM28" s="695"/>
      <c r="CN28" s="695"/>
      <c r="CO28" s="695"/>
      <c r="CP28" s="695"/>
      <c r="CQ28" s="696"/>
      <c r="CR28" s="679">
        <v>3783974</v>
      </c>
      <c r="CS28" s="680"/>
      <c r="CT28" s="680"/>
      <c r="CU28" s="680"/>
      <c r="CV28" s="680"/>
      <c r="CW28" s="680"/>
      <c r="CX28" s="680"/>
      <c r="CY28" s="681"/>
      <c r="CZ28" s="684">
        <v>9.3000000000000007</v>
      </c>
      <c r="DA28" s="713"/>
      <c r="DB28" s="713"/>
      <c r="DC28" s="717"/>
      <c r="DD28" s="688">
        <v>3763888</v>
      </c>
      <c r="DE28" s="680"/>
      <c r="DF28" s="680"/>
      <c r="DG28" s="680"/>
      <c r="DH28" s="680"/>
      <c r="DI28" s="680"/>
      <c r="DJ28" s="680"/>
      <c r="DK28" s="681"/>
      <c r="DL28" s="688">
        <v>3763888</v>
      </c>
      <c r="DM28" s="680"/>
      <c r="DN28" s="680"/>
      <c r="DO28" s="680"/>
      <c r="DP28" s="680"/>
      <c r="DQ28" s="680"/>
      <c r="DR28" s="680"/>
      <c r="DS28" s="680"/>
      <c r="DT28" s="680"/>
      <c r="DU28" s="680"/>
      <c r="DV28" s="681"/>
      <c r="DW28" s="684">
        <v>15.3</v>
      </c>
      <c r="DX28" s="713"/>
      <c r="DY28" s="713"/>
      <c r="DZ28" s="713"/>
      <c r="EA28" s="713"/>
      <c r="EB28" s="713"/>
      <c r="EC28" s="714"/>
    </row>
    <row r="29" spans="2:133" ht="11.25" customHeight="1" x14ac:dyDescent="0.15">
      <c r="B29" s="676" t="s">
        <v>305</v>
      </c>
      <c r="C29" s="677"/>
      <c r="D29" s="677"/>
      <c r="E29" s="677"/>
      <c r="F29" s="677"/>
      <c r="G29" s="677"/>
      <c r="H29" s="677"/>
      <c r="I29" s="677"/>
      <c r="J29" s="677"/>
      <c r="K29" s="677"/>
      <c r="L29" s="677"/>
      <c r="M29" s="677"/>
      <c r="N29" s="677"/>
      <c r="O29" s="677"/>
      <c r="P29" s="677"/>
      <c r="Q29" s="678"/>
      <c r="R29" s="679">
        <v>3193674</v>
      </c>
      <c r="S29" s="680"/>
      <c r="T29" s="680"/>
      <c r="U29" s="680"/>
      <c r="V29" s="680"/>
      <c r="W29" s="680"/>
      <c r="X29" s="680"/>
      <c r="Y29" s="681"/>
      <c r="Z29" s="682">
        <v>7.6</v>
      </c>
      <c r="AA29" s="682"/>
      <c r="AB29" s="682"/>
      <c r="AC29" s="682"/>
      <c r="AD29" s="683" t="s">
        <v>240</v>
      </c>
      <c r="AE29" s="683"/>
      <c r="AF29" s="683"/>
      <c r="AG29" s="683"/>
      <c r="AH29" s="683"/>
      <c r="AI29" s="683"/>
      <c r="AJ29" s="683"/>
      <c r="AK29" s="683"/>
      <c r="AL29" s="684" t="s">
        <v>240</v>
      </c>
      <c r="AM29" s="685"/>
      <c r="AN29" s="685"/>
      <c r="AO29" s="686"/>
      <c r="AP29" s="658" t="s">
        <v>223</v>
      </c>
      <c r="AQ29" s="659"/>
      <c r="AR29" s="659"/>
      <c r="AS29" s="659"/>
      <c r="AT29" s="659"/>
      <c r="AU29" s="659"/>
      <c r="AV29" s="659"/>
      <c r="AW29" s="659"/>
      <c r="AX29" s="659"/>
      <c r="AY29" s="659"/>
      <c r="AZ29" s="659"/>
      <c r="BA29" s="659"/>
      <c r="BB29" s="659"/>
      <c r="BC29" s="659"/>
      <c r="BD29" s="659"/>
      <c r="BE29" s="659"/>
      <c r="BF29" s="660"/>
      <c r="BG29" s="658" t="s">
        <v>306</v>
      </c>
      <c r="BH29" s="719"/>
      <c r="BI29" s="719"/>
      <c r="BJ29" s="719"/>
      <c r="BK29" s="719"/>
      <c r="BL29" s="719"/>
      <c r="BM29" s="719"/>
      <c r="BN29" s="719"/>
      <c r="BO29" s="719"/>
      <c r="BP29" s="719"/>
      <c r="BQ29" s="720"/>
      <c r="BR29" s="658" t="s">
        <v>307</v>
      </c>
      <c r="BS29" s="719"/>
      <c r="BT29" s="719"/>
      <c r="BU29" s="719"/>
      <c r="BV29" s="719"/>
      <c r="BW29" s="719"/>
      <c r="BX29" s="719"/>
      <c r="BY29" s="719"/>
      <c r="BZ29" s="719"/>
      <c r="CA29" s="719"/>
      <c r="CB29" s="720"/>
      <c r="CD29" s="742" t="s">
        <v>308</v>
      </c>
      <c r="CE29" s="743"/>
      <c r="CF29" s="694" t="s">
        <v>309</v>
      </c>
      <c r="CG29" s="695"/>
      <c r="CH29" s="695"/>
      <c r="CI29" s="695"/>
      <c r="CJ29" s="695"/>
      <c r="CK29" s="695"/>
      <c r="CL29" s="695"/>
      <c r="CM29" s="695"/>
      <c r="CN29" s="695"/>
      <c r="CO29" s="695"/>
      <c r="CP29" s="695"/>
      <c r="CQ29" s="696"/>
      <c r="CR29" s="679">
        <v>3782869</v>
      </c>
      <c r="CS29" s="715"/>
      <c r="CT29" s="715"/>
      <c r="CU29" s="715"/>
      <c r="CV29" s="715"/>
      <c r="CW29" s="715"/>
      <c r="CX29" s="715"/>
      <c r="CY29" s="716"/>
      <c r="CZ29" s="684">
        <v>9.1999999999999993</v>
      </c>
      <c r="DA29" s="713"/>
      <c r="DB29" s="713"/>
      <c r="DC29" s="717"/>
      <c r="DD29" s="688">
        <v>3762783</v>
      </c>
      <c r="DE29" s="715"/>
      <c r="DF29" s="715"/>
      <c r="DG29" s="715"/>
      <c r="DH29" s="715"/>
      <c r="DI29" s="715"/>
      <c r="DJ29" s="715"/>
      <c r="DK29" s="716"/>
      <c r="DL29" s="688">
        <v>3762783</v>
      </c>
      <c r="DM29" s="715"/>
      <c r="DN29" s="715"/>
      <c r="DO29" s="715"/>
      <c r="DP29" s="715"/>
      <c r="DQ29" s="715"/>
      <c r="DR29" s="715"/>
      <c r="DS29" s="715"/>
      <c r="DT29" s="715"/>
      <c r="DU29" s="715"/>
      <c r="DV29" s="716"/>
      <c r="DW29" s="684">
        <v>15.3</v>
      </c>
      <c r="DX29" s="713"/>
      <c r="DY29" s="713"/>
      <c r="DZ29" s="713"/>
      <c r="EA29" s="713"/>
      <c r="EB29" s="713"/>
      <c r="EC29" s="714"/>
    </row>
    <row r="30" spans="2:133" ht="11.25" customHeight="1" x14ac:dyDescent="0.15">
      <c r="B30" s="676" t="s">
        <v>310</v>
      </c>
      <c r="C30" s="677"/>
      <c r="D30" s="677"/>
      <c r="E30" s="677"/>
      <c r="F30" s="677"/>
      <c r="G30" s="677"/>
      <c r="H30" s="677"/>
      <c r="I30" s="677"/>
      <c r="J30" s="677"/>
      <c r="K30" s="677"/>
      <c r="L30" s="677"/>
      <c r="M30" s="677"/>
      <c r="N30" s="677"/>
      <c r="O30" s="677"/>
      <c r="P30" s="677"/>
      <c r="Q30" s="678"/>
      <c r="R30" s="679">
        <v>104205</v>
      </c>
      <c r="S30" s="680"/>
      <c r="T30" s="680"/>
      <c r="U30" s="680"/>
      <c r="V30" s="680"/>
      <c r="W30" s="680"/>
      <c r="X30" s="680"/>
      <c r="Y30" s="681"/>
      <c r="Z30" s="682">
        <v>0.2</v>
      </c>
      <c r="AA30" s="682"/>
      <c r="AB30" s="682"/>
      <c r="AC30" s="682"/>
      <c r="AD30" s="683">
        <v>39097</v>
      </c>
      <c r="AE30" s="683"/>
      <c r="AF30" s="683"/>
      <c r="AG30" s="683"/>
      <c r="AH30" s="683"/>
      <c r="AI30" s="683"/>
      <c r="AJ30" s="683"/>
      <c r="AK30" s="683"/>
      <c r="AL30" s="684">
        <v>0.2</v>
      </c>
      <c r="AM30" s="685"/>
      <c r="AN30" s="685"/>
      <c r="AO30" s="686"/>
      <c r="AP30" s="727" t="s">
        <v>311</v>
      </c>
      <c r="AQ30" s="728"/>
      <c r="AR30" s="728"/>
      <c r="AS30" s="728"/>
      <c r="AT30" s="733" t="s">
        <v>312</v>
      </c>
      <c r="AU30" s="230"/>
      <c r="AV30" s="230"/>
      <c r="AW30" s="230"/>
      <c r="AX30" s="665" t="s">
        <v>188</v>
      </c>
      <c r="AY30" s="666"/>
      <c r="AZ30" s="666"/>
      <c r="BA30" s="666"/>
      <c r="BB30" s="666"/>
      <c r="BC30" s="666"/>
      <c r="BD30" s="666"/>
      <c r="BE30" s="666"/>
      <c r="BF30" s="667"/>
      <c r="BG30" s="739">
        <v>99.4</v>
      </c>
      <c r="BH30" s="740"/>
      <c r="BI30" s="740"/>
      <c r="BJ30" s="740"/>
      <c r="BK30" s="740"/>
      <c r="BL30" s="740"/>
      <c r="BM30" s="674">
        <v>98.5</v>
      </c>
      <c r="BN30" s="740"/>
      <c r="BO30" s="740"/>
      <c r="BP30" s="740"/>
      <c r="BQ30" s="741"/>
      <c r="BR30" s="739">
        <v>99.3</v>
      </c>
      <c r="BS30" s="740"/>
      <c r="BT30" s="740"/>
      <c r="BU30" s="740"/>
      <c r="BV30" s="740"/>
      <c r="BW30" s="740"/>
      <c r="BX30" s="674">
        <v>98</v>
      </c>
      <c r="BY30" s="740"/>
      <c r="BZ30" s="740"/>
      <c r="CA30" s="740"/>
      <c r="CB30" s="741"/>
      <c r="CD30" s="744"/>
      <c r="CE30" s="745"/>
      <c r="CF30" s="694" t="s">
        <v>313</v>
      </c>
      <c r="CG30" s="695"/>
      <c r="CH30" s="695"/>
      <c r="CI30" s="695"/>
      <c r="CJ30" s="695"/>
      <c r="CK30" s="695"/>
      <c r="CL30" s="695"/>
      <c r="CM30" s="695"/>
      <c r="CN30" s="695"/>
      <c r="CO30" s="695"/>
      <c r="CP30" s="695"/>
      <c r="CQ30" s="696"/>
      <c r="CR30" s="679">
        <v>3480879</v>
      </c>
      <c r="CS30" s="680"/>
      <c r="CT30" s="680"/>
      <c r="CU30" s="680"/>
      <c r="CV30" s="680"/>
      <c r="CW30" s="680"/>
      <c r="CX30" s="680"/>
      <c r="CY30" s="681"/>
      <c r="CZ30" s="684">
        <v>8.5</v>
      </c>
      <c r="DA30" s="713"/>
      <c r="DB30" s="713"/>
      <c r="DC30" s="717"/>
      <c r="DD30" s="688">
        <v>3460836</v>
      </c>
      <c r="DE30" s="680"/>
      <c r="DF30" s="680"/>
      <c r="DG30" s="680"/>
      <c r="DH30" s="680"/>
      <c r="DI30" s="680"/>
      <c r="DJ30" s="680"/>
      <c r="DK30" s="681"/>
      <c r="DL30" s="688">
        <v>3460836</v>
      </c>
      <c r="DM30" s="680"/>
      <c r="DN30" s="680"/>
      <c r="DO30" s="680"/>
      <c r="DP30" s="680"/>
      <c r="DQ30" s="680"/>
      <c r="DR30" s="680"/>
      <c r="DS30" s="680"/>
      <c r="DT30" s="680"/>
      <c r="DU30" s="680"/>
      <c r="DV30" s="681"/>
      <c r="DW30" s="684">
        <v>14.1</v>
      </c>
      <c r="DX30" s="713"/>
      <c r="DY30" s="713"/>
      <c r="DZ30" s="713"/>
      <c r="EA30" s="713"/>
      <c r="EB30" s="713"/>
      <c r="EC30" s="714"/>
    </row>
    <row r="31" spans="2:133" ht="11.25" customHeight="1" x14ac:dyDescent="0.15">
      <c r="B31" s="676" t="s">
        <v>314</v>
      </c>
      <c r="C31" s="677"/>
      <c r="D31" s="677"/>
      <c r="E31" s="677"/>
      <c r="F31" s="677"/>
      <c r="G31" s="677"/>
      <c r="H31" s="677"/>
      <c r="I31" s="677"/>
      <c r="J31" s="677"/>
      <c r="K31" s="677"/>
      <c r="L31" s="677"/>
      <c r="M31" s="677"/>
      <c r="N31" s="677"/>
      <c r="O31" s="677"/>
      <c r="P31" s="677"/>
      <c r="Q31" s="678"/>
      <c r="R31" s="679">
        <v>948133</v>
      </c>
      <c r="S31" s="680"/>
      <c r="T31" s="680"/>
      <c r="U31" s="680"/>
      <c r="V31" s="680"/>
      <c r="W31" s="680"/>
      <c r="X31" s="680"/>
      <c r="Y31" s="681"/>
      <c r="Z31" s="682">
        <v>2.2999999999999998</v>
      </c>
      <c r="AA31" s="682"/>
      <c r="AB31" s="682"/>
      <c r="AC31" s="682"/>
      <c r="AD31" s="683" t="s">
        <v>240</v>
      </c>
      <c r="AE31" s="683"/>
      <c r="AF31" s="683"/>
      <c r="AG31" s="683"/>
      <c r="AH31" s="683"/>
      <c r="AI31" s="683"/>
      <c r="AJ31" s="683"/>
      <c r="AK31" s="683"/>
      <c r="AL31" s="684" t="s">
        <v>138</v>
      </c>
      <c r="AM31" s="685"/>
      <c r="AN31" s="685"/>
      <c r="AO31" s="686"/>
      <c r="AP31" s="729"/>
      <c r="AQ31" s="730"/>
      <c r="AR31" s="730"/>
      <c r="AS31" s="730"/>
      <c r="AT31" s="734"/>
      <c r="AU31" s="229" t="s">
        <v>315</v>
      </c>
      <c r="AV31" s="229"/>
      <c r="AW31" s="229"/>
      <c r="AX31" s="676" t="s">
        <v>316</v>
      </c>
      <c r="AY31" s="677"/>
      <c r="AZ31" s="677"/>
      <c r="BA31" s="677"/>
      <c r="BB31" s="677"/>
      <c r="BC31" s="677"/>
      <c r="BD31" s="677"/>
      <c r="BE31" s="677"/>
      <c r="BF31" s="678"/>
      <c r="BG31" s="736">
        <v>99</v>
      </c>
      <c r="BH31" s="715"/>
      <c r="BI31" s="715"/>
      <c r="BJ31" s="715"/>
      <c r="BK31" s="715"/>
      <c r="BL31" s="715"/>
      <c r="BM31" s="685">
        <v>97.8</v>
      </c>
      <c r="BN31" s="737"/>
      <c r="BO31" s="737"/>
      <c r="BP31" s="737"/>
      <c r="BQ31" s="738"/>
      <c r="BR31" s="736">
        <v>98.8</v>
      </c>
      <c r="BS31" s="715"/>
      <c r="BT31" s="715"/>
      <c r="BU31" s="715"/>
      <c r="BV31" s="715"/>
      <c r="BW31" s="715"/>
      <c r="BX31" s="685">
        <v>97.1</v>
      </c>
      <c r="BY31" s="737"/>
      <c r="BZ31" s="737"/>
      <c r="CA31" s="737"/>
      <c r="CB31" s="738"/>
      <c r="CD31" s="744"/>
      <c r="CE31" s="745"/>
      <c r="CF31" s="694" t="s">
        <v>317</v>
      </c>
      <c r="CG31" s="695"/>
      <c r="CH31" s="695"/>
      <c r="CI31" s="695"/>
      <c r="CJ31" s="695"/>
      <c r="CK31" s="695"/>
      <c r="CL31" s="695"/>
      <c r="CM31" s="695"/>
      <c r="CN31" s="695"/>
      <c r="CO31" s="695"/>
      <c r="CP31" s="695"/>
      <c r="CQ31" s="696"/>
      <c r="CR31" s="679">
        <v>301990</v>
      </c>
      <c r="CS31" s="715"/>
      <c r="CT31" s="715"/>
      <c r="CU31" s="715"/>
      <c r="CV31" s="715"/>
      <c r="CW31" s="715"/>
      <c r="CX31" s="715"/>
      <c r="CY31" s="716"/>
      <c r="CZ31" s="684">
        <v>0.7</v>
      </c>
      <c r="DA31" s="713"/>
      <c r="DB31" s="713"/>
      <c r="DC31" s="717"/>
      <c r="DD31" s="688">
        <v>301947</v>
      </c>
      <c r="DE31" s="715"/>
      <c r="DF31" s="715"/>
      <c r="DG31" s="715"/>
      <c r="DH31" s="715"/>
      <c r="DI31" s="715"/>
      <c r="DJ31" s="715"/>
      <c r="DK31" s="716"/>
      <c r="DL31" s="688">
        <v>301947</v>
      </c>
      <c r="DM31" s="715"/>
      <c r="DN31" s="715"/>
      <c r="DO31" s="715"/>
      <c r="DP31" s="715"/>
      <c r="DQ31" s="715"/>
      <c r="DR31" s="715"/>
      <c r="DS31" s="715"/>
      <c r="DT31" s="715"/>
      <c r="DU31" s="715"/>
      <c r="DV31" s="716"/>
      <c r="DW31" s="684">
        <v>1.2</v>
      </c>
      <c r="DX31" s="713"/>
      <c r="DY31" s="713"/>
      <c r="DZ31" s="713"/>
      <c r="EA31" s="713"/>
      <c r="EB31" s="713"/>
      <c r="EC31" s="714"/>
    </row>
    <row r="32" spans="2:133" ht="11.25" customHeight="1" x14ac:dyDescent="0.15">
      <c r="B32" s="676" t="s">
        <v>318</v>
      </c>
      <c r="C32" s="677"/>
      <c r="D32" s="677"/>
      <c r="E32" s="677"/>
      <c r="F32" s="677"/>
      <c r="G32" s="677"/>
      <c r="H32" s="677"/>
      <c r="I32" s="677"/>
      <c r="J32" s="677"/>
      <c r="K32" s="677"/>
      <c r="L32" s="677"/>
      <c r="M32" s="677"/>
      <c r="N32" s="677"/>
      <c r="O32" s="677"/>
      <c r="P32" s="677"/>
      <c r="Q32" s="678"/>
      <c r="R32" s="679">
        <v>727350</v>
      </c>
      <c r="S32" s="680"/>
      <c r="T32" s="680"/>
      <c r="U32" s="680"/>
      <c r="V32" s="680"/>
      <c r="W32" s="680"/>
      <c r="X32" s="680"/>
      <c r="Y32" s="681"/>
      <c r="Z32" s="682">
        <v>1.7</v>
      </c>
      <c r="AA32" s="682"/>
      <c r="AB32" s="682"/>
      <c r="AC32" s="682"/>
      <c r="AD32" s="683" t="s">
        <v>138</v>
      </c>
      <c r="AE32" s="683"/>
      <c r="AF32" s="683"/>
      <c r="AG32" s="683"/>
      <c r="AH32" s="683"/>
      <c r="AI32" s="683"/>
      <c r="AJ32" s="683"/>
      <c r="AK32" s="683"/>
      <c r="AL32" s="684" t="s">
        <v>240</v>
      </c>
      <c r="AM32" s="685"/>
      <c r="AN32" s="685"/>
      <c r="AO32" s="686"/>
      <c r="AP32" s="731"/>
      <c r="AQ32" s="732"/>
      <c r="AR32" s="732"/>
      <c r="AS32" s="732"/>
      <c r="AT32" s="735"/>
      <c r="AU32" s="231"/>
      <c r="AV32" s="231"/>
      <c r="AW32" s="231"/>
      <c r="AX32" s="724" t="s">
        <v>319</v>
      </c>
      <c r="AY32" s="725"/>
      <c r="AZ32" s="725"/>
      <c r="BA32" s="725"/>
      <c r="BB32" s="725"/>
      <c r="BC32" s="725"/>
      <c r="BD32" s="725"/>
      <c r="BE32" s="725"/>
      <c r="BF32" s="726"/>
      <c r="BG32" s="748">
        <v>99.7</v>
      </c>
      <c r="BH32" s="749"/>
      <c r="BI32" s="749"/>
      <c r="BJ32" s="749"/>
      <c r="BK32" s="749"/>
      <c r="BL32" s="749"/>
      <c r="BM32" s="750">
        <v>99.1</v>
      </c>
      <c r="BN32" s="749"/>
      <c r="BO32" s="749"/>
      <c r="BP32" s="749"/>
      <c r="BQ32" s="751"/>
      <c r="BR32" s="748">
        <v>99.6</v>
      </c>
      <c r="BS32" s="749"/>
      <c r="BT32" s="749"/>
      <c r="BU32" s="749"/>
      <c r="BV32" s="749"/>
      <c r="BW32" s="749"/>
      <c r="BX32" s="750">
        <v>98.6</v>
      </c>
      <c r="BY32" s="749"/>
      <c r="BZ32" s="749"/>
      <c r="CA32" s="749"/>
      <c r="CB32" s="751"/>
      <c r="CD32" s="746"/>
      <c r="CE32" s="747"/>
      <c r="CF32" s="694" t="s">
        <v>320</v>
      </c>
      <c r="CG32" s="695"/>
      <c r="CH32" s="695"/>
      <c r="CI32" s="695"/>
      <c r="CJ32" s="695"/>
      <c r="CK32" s="695"/>
      <c r="CL32" s="695"/>
      <c r="CM32" s="695"/>
      <c r="CN32" s="695"/>
      <c r="CO32" s="695"/>
      <c r="CP32" s="695"/>
      <c r="CQ32" s="696"/>
      <c r="CR32" s="679">
        <v>1105</v>
      </c>
      <c r="CS32" s="680"/>
      <c r="CT32" s="680"/>
      <c r="CU32" s="680"/>
      <c r="CV32" s="680"/>
      <c r="CW32" s="680"/>
      <c r="CX32" s="680"/>
      <c r="CY32" s="681"/>
      <c r="CZ32" s="684">
        <v>0</v>
      </c>
      <c r="DA32" s="713"/>
      <c r="DB32" s="713"/>
      <c r="DC32" s="717"/>
      <c r="DD32" s="688">
        <v>1105</v>
      </c>
      <c r="DE32" s="680"/>
      <c r="DF32" s="680"/>
      <c r="DG32" s="680"/>
      <c r="DH32" s="680"/>
      <c r="DI32" s="680"/>
      <c r="DJ32" s="680"/>
      <c r="DK32" s="681"/>
      <c r="DL32" s="688">
        <v>1105</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321</v>
      </c>
      <c r="C33" s="677"/>
      <c r="D33" s="677"/>
      <c r="E33" s="677"/>
      <c r="F33" s="677"/>
      <c r="G33" s="677"/>
      <c r="H33" s="677"/>
      <c r="I33" s="677"/>
      <c r="J33" s="677"/>
      <c r="K33" s="677"/>
      <c r="L33" s="677"/>
      <c r="M33" s="677"/>
      <c r="N33" s="677"/>
      <c r="O33" s="677"/>
      <c r="P33" s="677"/>
      <c r="Q33" s="678"/>
      <c r="R33" s="679">
        <v>734567</v>
      </c>
      <c r="S33" s="680"/>
      <c r="T33" s="680"/>
      <c r="U33" s="680"/>
      <c r="V33" s="680"/>
      <c r="W33" s="680"/>
      <c r="X33" s="680"/>
      <c r="Y33" s="681"/>
      <c r="Z33" s="682">
        <v>1.8</v>
      </c>
      <c r="AA33" s="682"/>
      <c r="AB33" s="682"/>
      <c r="AC33" s="682"/>
      <c r="AD33" s="683" t="s">
        <v>138</v>
      </c>
      <c r="AE33" s="683"/>
      <c r="AF33" s="683"/>
      <c r="AG33" s="683"/>
      <c r="AH33" s="683"/>
      <c r="AI33" s="683"/>
      <c r="AJ33" s="683"/>
      <c r="AK33" s="683"/>
      <c r="AL33" s="684" t="s">
        <v>240</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322</v>
      </c>
      <c r="CE33" s="695"/>
      <c r="CF33" s="695"/>
      <c r="CG33" s="695"/>
      <c r="CH33" s="695"/>
      <c r="CI33" s="695"/>
      <c r="CJ33" s="695"/>
      <c r="CK33" s="695"/>
      <c r="CL33" s="695"/>
      <c r="CM33" s="695"/>
      <c r="CN33" s="695"/>
      <c r="CO33" s="695"/>
      <c r="CP33" s="695"/>
      <c r="CQ33" s="696"/>
      <c r="CR33" s="679">
        <v>17137348</v>
      </c>
      <c r="CS33" s="715"/>
      <c r="CT33" s="715"/>
      <c r="CU33" s="715"/>
      <c r="CV33" s="715"/>
      <c r="CW33" s="715"/>
      <c r="CX33" s="715"/>
      <c r="CY33" s="716"/>
      <c r="CZ33" s="684">
        <v>41.9</v>
      </c>
      <c r="DA33" s="713"/>
      <c r="DB33" s="713"/>
      <c r="DC33" s="717"/>
      <c r="DD33" s="688">
        <v>14388098</v>
      </c>
      <c r="DE33" s="715"/>
      <c r="DF33" s="715"/>
      <c r="DG33" s="715"/>
      <c r="DH33" s="715"/>
      <c r="DI33" s="715"/>
      <c r="DJ33" s="715"/>
      <c r="DK33" s="716"/>
      <c r="DL33" s="688">
        <v>12081813</v>
      </c>
      <c r="DM33" s="715"/>
      <c r="DN33" s="715"/>
      <c r="DO33" s="715"/>
      <c r="DP33" s="715"/>
      <c r="DQ33" s="715"/>
      <c r="DR33" s="715"/>
      <c r="DS33" s="715"/>
      <c r="DT33" s="715"/>
      <c r="DU33" s="715"/>
      <c r="DV33" s="716"/>
      <c r="DW33" s="684">
        <v>49.2</v>
      </c>
      <c r="DX33" s="713"/>
      <c r="DY33" s="713"/>
      <c r="DZ33" s="713"/>
      <c r="EA33" s="713"/>
      <c r="EB33" s="713"/>
      <c r="EC33" s="714"/>
    </row>
    <row r="34" spans="2:133" ht="11.25" customHeight="1" x14ac:dyDescent="0.15">
      <c r="B34" s="676" t="s">
        <v>323</v>
      </c>
      <c r="C34" s="677"/>
      <c r="D34" s="677"/>
      <c r="E34" s="677"/>
      <c r="F34" s="677"/>
      <c r="G34" s="677"/>
      <c r="H34" s="677"/>
      <c r="I34" s="677"/>
      <c r="J34" s="677"/>
      <c r="K34" s="677"/>
      <c r="L34" s="677"/>
      <c r="M34" s="677"/>
      <c r="N34" s="677"/>
      <c r="O34" s="677"/>
      <c r="P34" s="677"/>
      <c r="Q34" s="678"/>
      <c r="R34" s="679">
        <v>985554</v>
      </c>
      <c r="S34" s="680"/>
      <c r="T34" s="680"/>
      <c r="U34" s="680"/>
      <c r="V34" s="680"/>
      <c r="W34" s="680"/>
      <c r="X34" s="680"/>
      <c r="Y34" s="681"/>
      <c r="Z34" s="682">
        <v>2.4</v>
      </c>
      <c r="AA34" s="682"/>
      <c r="AB34" s="682"/>
      <c r="AC34" s="682"/>
      <c r="AD34" s="683">
        <v>304803</v>
      </c>
      <c r="AE34" s="683"/>
      <c r="AF34" s="683"/>
      <c r="AG34" s="683"/>
      <c r="AH34" s="683"/>
      <c r="AI34" s="683"/>
      <c r="AJ34" s="683"/>
      <c r="AK34" s="683"/>
      <c r="AL34" s="684">
        <v>1.3</v>
      </c>
      <c r="AM34" s="685"/>
      <c r="AN34" s="685"/>
      <c r="AO34" s="686"/>
      <c r="AP34" s="234"/>
      <c r="AQ34" s="658" t="s">
        <v>324</v>
      </c>
      <c r="AR34" s="659"/>
      <c r="AS34" s="659"/>
      <c r="AT34" s="659"/>
      <c r="AU34" s="659"/>
      <c r="AV34" s="659"/>
      <c r="AW34" s="659"/>
      <c r="AX34" s="659"/>
      <c r="AY34" s="659"/>
      <c r="AZ34" s="659"/>
      <c r="BA34" s="659"/>
      <c r="BB34" s="659"/>
      <c r="BC34" s="659"/>
      <c r="BD34" s="659"/>
      <c r="BE34" s="659"/>
      <c r="BF34" s="660"/>
      <c r="BG34" s="658" t="s">
        <v>325</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326</v>
      </c>
      <c r="CE34" s="695"/>
      <c r="CF34" s="695"/>
      <c r="CG34" s="695"/>
      <c r="CH34" s="695"/>
      <c r="CI34" s="695"/>
      <c r="CJ34" s="695"/>
      <c r="CK34" s="695"/>
      <c r="CL34" s="695"/>
      <c r="CM34" s="695"/>
      <c r="CN34" s="695"/>
      <c r="CO34" s="695"/>
      <c r="CP34" s="695"/>
      <c r="CQ34" s="696"/>
      <c r="CR34" s="679">
        <v>6932277</v>
      </c>
      <c r="CS34" s="680"/>
      <c r="CT34" s="680"/>
      <c r="CU34" s="680"/>
      <c r="CV34" s="680"/>
      <c r="CW34" s="680"/>
      <c r="CX34" s="680"/>
      <c r="CY34" s="681"/>
      <c r="CZ34" s="684">
        <v>16.899999999999999</v>
      </c>
      <c r="DA34" s="713"/>
      <c r="DB34" s="713"/>
      <c r="DC34" s="717"/>
      <c r="DD34" s="688">
        <v>5496527</v>
      </c>
      <c r="DE34" s="680"/>
      <c r="DF34" s="680"/>
      <c r="DG34" s="680"/>
      <c r="DH34" s="680"/>
      <c r="DI34" s="680"/>
      <c r="DJ34" s="680"/>
      <c r="DK34" s="681"/>
      <c r="DL34" s="688">
        <v>4739366</v>
      </c>
      <c r="DM34" s="680"/>
      <c r="DN34" s="680"/>
      <c r="DO34" s="680"/>
      <c r="DP34" s="680"/>
      <c r="DQ34" s="680"/>
      <c r="DR34" s="680"/>
      <c r="DS34" s="680"/>
      <c r="DT34" s="680"/>
      <c r="DU34" s="680"/>
      <c r="DV34" s="681"/>
      <c r="DW34" s="684">
        <v>19.3</v>
      </c>
      <c r="DX34" s="713"/>
      <c r="DY34" s="713"/>
      <c r="DZ34" s="713"/>
      <c r="EA34" s="713"/>
      <c r="EB34" s="713"/>
      <c r="EC34" s="714"/>
    </row>
    <row r="35" spans="2:133" ht="11.25" customHeight="1" x14ac:dyDescent="0.15">
      <c r="B35" s="676" t="s">
        <v>327</v>
      </c>
      <c r="C35" s="677"/>
      <c r="D35" s="677"/>
      <c r="E35" s="677"/>
      <c r="F35" s="677"/>
      <c r="G35" s="677"/>
      <c r="H35" s="677"/>
      <c r="I35" s="677"/>
      <c r="J35" s="677"/>
      <c r="K35" s="677"/>
      <c r="L35" s="677"/>
      <c r="M35" s="677"/>
      <c r="N35" s="677"/>
      <c r="O35" s="677"/>
      <c r="P35" s="677"/>
      <c r="Q35" s="678"/>
      <c r="R35" s="679">
        <v>2429349</v>
      </c>
      <c r="S35" s="680"/>
      <c r="T35" s="680"/>
      <c r="U35" s="680"/>
      <c r="V35" s="680"/>
      <c r="W35" s="680"/>
      <c r="X35" s="680"/>
      <c r="Y35" s="681"/>
      <c r="Z35" s="682">
        <v>5.8</v>
      </c>
      <c r="AA35" s="682"/>
      <c r="AB35" s="682"/>
      <c r="AC35" s="682"/>
      <c r="AD35" s="683" t="s">
        <v>139</v>
      </c>
      <c r="AE35" s="683"/>
      <c r="AF35" s="683"/>
      <c r="AG35" s="683"/>
      <c r="AH35" s="683"/>
      <c r="AI35" s="683"/>
      <c r="AJ35" s="683"/>
      <c r="AK35" s="683"/>
      <c r="AL35" s="684" t="s">
        <v>138</v>
      </c>
      <c r="AM35" s="685"/>
      <c r="AN35" s="685"/>
      <c r="AO35" s="686"/>
      <c r="AP35" s="234"/>
      <c r="AQ35" s="752" t="s">
        <v>328</v>
      </c>
      <c r="AR35" s="753"/>
      <c r="AS35" s="753"/>
      <c r="AT35" s="753"/>
      <c r="AU35" s="753"/>
      <c r="AV35" s="753"/>
      <c r="AW35" s="753"/>
      <c r="AX35" s="753"/>
      <c r="AY35" s="754"/>
      <c r="AZ35" s="668">
        <v>6187147</v>
      </c>
      <c r="BA35" s="669"/>
      <c r="BB35" s="669"/>
      <c r="BC35" s="669"/>
      <c r="BD35" s="669"/>
      <c r="BE35" s="669"/>
      <c r="BF35" s="755"/>
      <c r="BG35" s="690" t="s">
        <v>329</v>
      </c>
      <c r="BH35" s="691"/>
      <c r="BI35" s="691"/>
      <c r="BJ35" s="691"/>
      <c r="BK35" s="691"/>
      <c r="BL35" s="691"/>
      <c r="BM35" s="691"/>
      <c r="BN35" s="691"/>
      <c r="BO35" s="691"/>
      <c r="BP35" s="691"/>
      <c r="BQ35" s="691"/>
      <c r="BR35" s="691"/>
      <c r="BS35" s="691"/>
      <c r="BT35" s="691"/>
      <c r="BU35" s="692"/>
      <c r="BV35" s="668">
        <v>101339</v>
      </c>
      <c r="BW35" s="669"/>
      <c r="BX35" s="669"/>
      <c r="BY35" s="669"/>
      <c r="BZ35" s="669"/>
      <c r="CA35" s="669"/>
      <c r="CB35" s="755"/>
      <c r="CD35" s="694" t="s">
        <v>330</v>
      </c>
      <c r="CE35" s="695"/>
      <c r="CF35" s="695"/>
      <c r="CG35" s="695"/>
      <c r="CH35" s="695"/>
      <c r="CI35" s="695"/>
      <c r="CJ35" s="695"/>
      <c r="CK35" s="695"/>
      <c r="CL35" s="695"/>
      <c r="CM35" s="695"/>
      <c r="CN35" s="695"/>
      <c r="CO35" s="695"/>
      <c r="CP35" s="695"/>
      <c r="CQ35" s="696"/>
      <c r="CR35" s="679">
        <v>189862</v>
      </c>
      <c r="CS35" s="715"/>
      <c r="CT35" s="715"/>
      <c r="CU35" s="715"/>
      <c r="CV35" s="715"/>
      <c r="CW35" s="715"/>
      <c r="CX35" s="715"/>
      <c r="CY35" s="716"/>
      <c r="CZ35" s="684">
        <v>0.5</v>
      </c>
      <c r="DA35" s="713"/>
      <c r="DB35" s="713"/>
      <c r="DC35" s="717"/>
      <c r="DD35" s="688">
        <v>136971</v>
      </c>
      <c r="DE35" s="715"/>
      <c r="DF35" s="715"/>
      <c r="DG35" s="715"/>
      <c r="DH35" s="715"/>
      <c r="DI35" s="715"/>
      <c r="DJ35" s="715"/>
      <c r="DK35" s="716"/>
      <c r="DL35" s="688">
        <v>135116</v>
      </c>
      <c r="DM35" s="715"/>
      <c r="DN35" s="715"/>
      <c r="DO35" s="715"/>
      <c r="DP35" s="715"/>
      <c r="DQ35" s="715"/>
      <c r="DR35" s="715"/>
      <c r="DS35" s="715"/>
      <c r="DT35" s="715"/>
      <c r="DU35" s="715"/>
      <c r="DV35" s="716"/>
      <c r="DW35" s="684">
        <v>0.6</v>
      </c>
      <c r="DX35" s="713"/>
      <c r="DY35" s="713"/>
      <c r="DZ35" s="713"/>
      <c r="EA35" s="713"/>
      <c r="EB35" s="713"/>
      <c r="EC35" s="714"/>
    </row>
    <row r="36" spans="2:133" ht="11.25" customHeight="1" x14ac:dyDescent="0.15">
      <c r="B36" s="676" t="s">
        <v>331</v>
      </c>
      <c r="C36" s="677"/>
      <c r="D36" s="677"/>
      <c r="E36" s="677"/>
      <c r="F36" s="677"/>
      <c r="G36" s="677"/>
      <c r="H36" s="677"/>
      <c r="I36" s="677"/>
      <c r="J36" s="677"/>
      <c r="K36" s="677"/>
      <c r="L36" s="677"/>
      <c r="M36" s="677"/>
      <c r="N36" s="677"/>
      <c r="O36" s="677"/>
      <c r="P36" s="677"/>
      <c r="Q36" s="678"/>
      <c r="R36" s="679" t="s">
        <v>240</v>
      </c>
      <c r="S36" s="680"/>
      <c r="T36" s="680"/>
      <c r="U36" s="680"/>
      <c r="V36" s="680"/>
      <c r="W36" s="680"/>
      <c r="X36" s="680"/>
      <c r="Y36" s="681"/>
      <c r="Z36" s="682" t="s">
        <v>240</v>
      </c>
      <c r="AA36" s="682"/>
      <c r="AB36" s="682"/>
      <c r="AC36" s="682"/>
      <c r="AD36" s="683" t="s">
        <v>240</v>
      </c>
      <c r="AE36" s="683"/>
      <c r="AF36" s="683"/>
      <c r="AG36" s="683"/>
      <c r="AH36" s="683"/>
      <c r="AI36" s="683"/>
      <c r="AJ36" s="683"/>
      <c r="AK36" s="683"/>
      <c r="AL36" s="684" t="s">
        <v>139</v>
      </c>
      <c r="AM36" s="685"/>
      <c r="AN36" s="685"/>
      <c r="AO36" s="686"/>
      <c r="AQ36" s="756" t="s">
        <v>332</v>
      </c>
      <c r="AR36" s="757"/>
      <c r="AS36" s="757"/>
      <c r="AT36" s="757"/>
      <c r="AU36" s="757"/>
      <c r="AV36" s="757"/>
      <c r="AW36" s="757"/>
      <c r="AX36" s="757"/>
      <c r="AY36" s="758"/>
      <c r="AZ36" s="679">
        <v>2081291</v>
      </c>
      <c r="BA36" s="680"/>
      <c r="BB36" s="680"/>
      <c r="BC36" s="680"/>
      <c r="BD36" s="715"/>
      <c r="BE36" s="715"/>
      <c r="BF36" s="738"/>
      <c r="BG36" s="694" t="s">
        <v>333</v>
      </c>
      <c r="BH36" s="695"/>
      <c r="BI36" s="695"/>
      <c r="BJ36" s="695"/>
      <c r="BK36" s="695"/>
      <c r="BL36" s="695"/>
      <c r="BM36" s="695"/>
      <c r="BN36" s="695"/>
      <c r="BO36" s="695"/>
      <c r="BP36" s="695"/>
      <c r="BQ36" s="695"/>
      <c r="BR36" s="695"/>
      <c r="BS36" s="695"/>
      <c r="BT36" s="695"/>
      <c r="BU36" s="696"/>
      <c r="BV36" s="679">
        <v>86972</v>
      </c>
      <c r="BW36" s="680"/>
      <c r="BX36" s="680"/>
      <c r="BY36" s="680"/>
      <c r="BZ36" s="680"/>
      <c r="CA36" s="680"/>
      <c r="CB36" s="689"/>
      <c r="CD36" s="694" t="s">
        <v>334</v>
      </c>
      <c r="CE36" s="695"/>
      <c r="CF36" s="695"/>
      <c r="CG36" s="695"/>
      <c r="CH36" s="695"/>
      <c r="CI36" s="695"/>
      <c r="CJ36" s="695"/>
      <c r="CK36" s="695"/>
      <c r="CL36" s="695"/>
      <c r="CM36" s="695"/>
      <c r="CN36" s="695"/>
      <c r="CO36" s="695"/>
      <c r="CP36" s="695"/>
      <c r="CQ36" s="696"/>
      <c r="CR36" s="679">
        <v>4648025</v>
      </c>
      <c r="CS36" s="680"/>
      <c r="CT36" s="680"/>
      <c r="CU36" s="680"/>
      <c r="CV36" s="680"/>
      <c r="CW36" s="680"/>
      <c r="CX36" s="680"/>
      <c r="CY36" s="681"/>
      <c r="CZ36" s="684">
        <v>11.4</v>
      </c>
      <c r="DA36" s="713"/>
      <c r="DB36" s="713"/>
      <c r="DC36" s="717"/>
      <c r="DD36" s="688">
        <v>4452272</v>
      </c>
      <c r="DE36" s="680"/>
      <c r="DF36" s="680"/>
      <c r="DG36" s="680"/>
      <c r="DH36" s="680"/>
      <c r="DI36" s="680"/>
      <c r="DJ36" s="680"/>
      <c r="DK36" s="681"/>
      <c r="DL36" s="688">
        <v>3722683</v>
      </c>
      <c r="DM36" s="680"/>
      <c r="DN36" s="680"/>
      <c r="DO36" s="680"/>
      <c r="DP36" s="680"/>
      <c r="DQ36" s="680"/>
      <c r="DR36" s="680"/>
      <c r="DS36" s="680"/>
      <c r="DT36" s="680"/>
      <c r="DU36" s="680"/>
      <c r="DV36" s="681"/>
      <c r="DW36" s="684">
        <v>15.2</v>
      </c>
      <c r="DX36" s="713"/>
      <c r="DY36" s="713"/>
      <c r="DZ36" s="713"/>
      <c r="EA36" s="713"/>
      <c r="EB36" s="713"/>
      <c r="EC36" s="714"/>
    </row>
    <row r="37" spans="2:133" ht="11.25" customHeight="1" x14ac:dyDescent="0.15">
      <c r="B37" s="676" t="s">
        <v>335</v>
      </c>
      <c r="C37" s="677"/>
      <c r="D37" s="677"/>
      <c r="E37" s="677"/>
      <c r="F37" s="677"/>
      <c r="G37" s="677"/>
      <c r="H37" s="677"/>
      <c r="I37" s="677"/>
      <c r="J37" s="677"/>
      <c r="K37" s="677"/>
      <c r="L37" s="677"/>
      <c r="M37" s="677"/>
      <c r="N37" s="677"/>
      <c r="O37" s="677"/>
      <c r="P37" s="677"/>
      <c r="Q37" s="678"/>
      <c r="R37" s="679">
        <v>1593149</v>
      </c>
      <c r="S37" s="680"/>
      <c r="T37" s="680"/>
      <c r="U37" s="680"/>
      <c r="V37" s="680"/>
      <c r="W37" s="680"/>
      <c r="X37" s="680"/>
      <c r="Y37" s="681"/>
      <c r="Z37" s="682">
        <v>3.8</v>
      </c>
      <c r="AA37" s="682"/>
      <c r="AB37" s="682"/>
      <c r="AC37" s="682"/>
      <c r="AD37" s="683" t="s">
        <v>240</v>
      </c>
      <c r="AE37" s="683"/>
      <c r="AF37" s="683"/>
      <c r="AG37" s="683"/>
      <c r="AH37" s="683"/>
      <c r="AI37" s="683"/>
      <c r="AJ37" s="683"/>
      <c r="AK37" s="683"/>
      <c r="AL37" s="684" t="s">
        <v>240</v>
      </c>
      <c r="AM37" s="685"/>
      <c r="AN37" s="685"/>
      <c r="AO37" s="686"/>
      <c r="AQ37" s="756" t="s">
        <v>336</v>
      </c>
      <c r="AR37" s="757"/>
      <c r="AS37" s="757"/>
      <c r="AT37" s="757"/>
      <c r="AU37" s="757"/>
      <c r="AV37" s="757"/>
      <c r="AW37" s="757"/>
      <c r="AX37" s="757"/>
      <c r="AY37" s="758"/>
      <c r="AZ37" s="679">
        <v>16382</v>
      </c>
      <c r="BA37" s="680"/>
      <c r="BB37" s="680"/>
      <c r="BC37" s="680"/>
      <c r="BD37" s="715"/>
      <c r="BE37" s="715"/>
      <c r="BF37" s="738"/>
      <c r="BG37" s="694" t="s">
        <v>337</v>
      </c>
      <c r="BH37" s="695"/>
      <c r="BI37" s="695"/>
      <c r="BJ37" s="695"/>
      <c r="BK37" s="695"/>
      <c r="BL37" s="695"/>
      <c r="BM37" s="695"/>
      <c r="BN37" s="695"/>
      <c r="BO37" s="695"/>
      <c r="BP37" s="695"/>
      <c r="BQ37" s="695"/>
      <c r="BR37" s="695"/>
      <c r="BS37" s="695"/>
      <c r="BT37" s="695"/>
      <c r="BU37" s="696"/>
      <c r="BV37" s="679">
        <v>18416</v>
      </c>
      <c r="BW37" s="680"/>
      <c r="BX37" s="680"/>
      <c r="BY37" s="680"/>
      <c r="BZ37" s="680"/>
      <c r="CA37" s="680"/>
      <c r="CB37" s="689"/>
      <c r="CD37" s="694" t="s">
        <v>338</v>
      </c>
      <c r="CE37" s="695"/>
      <c r="CF37" s="695"/>
      <c r="CG37" s="695"/>
      <c r="CH37" s="695"/>
      <c r="CI37" s="695"/>
      <c r="CJ37" s="695"/>
      <c r="CK37" s="695"/>
      <c r="CL37" s="695"/>
      <c r="CM37" s="695"/>
      <c r="CN37" s="695"/>
      <c r="CO37" s="695"/>
      <c r="CP37" s="695"/>
      <c r="CQ37" s="696"/>
      <c r="CR37" s="679">
        <v>1703223</v>
      </c>
      <c r="CS37" s="715"/>
      <c r="CT37" s="715"/>
      <c r="CU37" s="715"/>
      <c r="CV37" s="715"/>
      <c r="CW37" s="715"/>
      <c r="CX37" s="715"/>
      <c r="CY37" s="716"/>
      <c r="CZ37" s="684">
        <v>4.2</v>
      </c>
      <c r="DA37" s="713"/>
      <c r="DB37" s="713"/>
      <c r="DC37" s="717"/>
      <c r="DD37" s="688">
        <v>1701679</v>
      </c>
      <c r="DE37" s="715"/>
      <c r="DF37" s="715"/>
      <c r="DG37" s="715"/>
      <c r="DH37" s="715"/>
      <c r="DI37" s="715"/>
      <c r="DJ37" s="715"/>
      <c r="DK37" s="716"/>
      <c r="DL37" s="688">
        <v>1590560</v>
      </c>
      <c r="DM37" s="715"/>
      <c r="DN37" s="715"/>
      <c r="DO37" s="715"/>
      <c r="DP37" s="715"/>
      <c r="DQ37" s="715"/>
      <c r="DR37" s="715"/>
      <c r="DS37" s="715"/>
      <c r="DT37" s="715"/>
      <c r="DU37" s="715"/>
      <c r="DV37" s="716"/>
      <c r="DW37" s="684">
        <v>6.5</v>
      </c>
      <c r="DX37" s="713"/>
      <c r="DY37" s="713"/>
      <c r="DZ37" s="713"/>
      <c r="EA37" s="713"/>
      <c r="EB37" s="713"/>
      <c r="EC37" s="714"/>
    </row>
    <row r="38" spans="2:133" ht="11.25" customHeight="1" x14ac:dyDescent="0.15">
      <c r="B38" s="724" t="s">
        <v>339</v>
      </c>
      <c r="C38" s="725"/>
      <c r="D38" s="725"/>
      <c r="E38" s="725"/>
      <c r="F38" s="725"/>
      <c r="G38" s="725"/>
      <c r="H38" s="725"/>
      <c r="I38" s="725"/>
      <c r="J38" s="725"/>
      <c r="K38" s="725"/>
      <c r="L38" s="725"/>
      <c r="M38" s="725"/>
      <c r="N38" s="725"/>
      <c r="O38" s="725"/>
      <c r="P38" s="725"/>
      <c r="Q38" s="726"/>
      <c r="R38" s="759">
        <v>41805416</v>
      </c>
      <c r="S38" s="760"/>
      <c r="T38" s="760"/>
      <c r="U38" s="760"/>
      <c r="V38" s="760"/>
      <c r="W38" s="760"/>
      <c r="X38" s="760"/>
      <c r="Y38" s="761"/>
      <c r="Z38" s="762">
        <v>100</v>
      </c>
      <c r="AA38" s="762"/>
      <c r="AB38" s="762"/>
      <c r="AC38" s="762"/>
      <c r="AD38" s="763">
        <v>22943399</v>
      </c>
      <c r="AE38" s="763"/>
      <c r="AF38" s="763"/>
      <c r="AG38" s="763"/>
      <c r="AH38" s="763"/>
      <c r="AI38" s="763"/>
      <c r="AJ38" s="763"/>
      <c r="AK38" s="763"/>
      <c r="AL38" s="764">
        <v>100</v>
      </c>
      <c r="AM38" s="750"/>
      <c r="AN38" s="750"/>
      <c r="AO38" s="765"/>
      <c r="AQ38" s="756" t="s">
        <v>340</v>
      </c>
      <c r="AR38" s="757"/>
      <c r="AS38" s="757"/>
      <c r="AT38" s="757"/>
      <c r="AU38" s="757"/>
      <c r="AV38" s="757"/>
      <c r="AW38" s="757"/>
      <c r="AX38" s="757"/>
      <c r="AY38" s="758"/>
      <c r="AZ38" s="679" t="s">
        <v>138</v>
      </c>
      <c r="BA38" s="680"/>
      <c r="BB38" s="680"/>
      <c r="BC38" s="680"/>
      <c r="BD38" s="715"/>
      <c r="BE38" s="715"/>
      <c r="BF38" s="738"/>
      <c r="BG38" s="694" t="s">
        <v>341</v>
      </c>
      <c r="BH38" s="695"/>
      <c r="BI38" s="695"/>
      <c r="BJ38" s="695"/>
      <c r="BK38" s="695"/>
      <c r="BL38" s="695"/>
      <c r="BM38" s="695"/>
      <c r="BN38" s="695"/>
      <c r="BO38" s="695"/>
      <c r="BP38" s="695"/>
      <c r="BQ38" s="695"/>
      <c r="BR38" s="695"/>
      <c r="BS38" s="695"/>
      <c r="BT38" s="695"/>
      <c r="BU38" s="696"/>
      <c r="BV38" s="679">
        <v>28907</v>
      </c>
      <c r="BW38" s="680"/>
      <c r="BX38" s="680"/>
      <c r="BY38" s="680"/>
      <c r="BZ38" s="680"/>
      <c r="CA38" s="680"/>
      <c r="CB38" s="689"/>
      <c r="CD38" s="694" t="s">
        <v>342</v>
      </c>
      <c r="CE38" s="695"/>
      <c r="CF38" s="695"/>
      <c r="CG38" s="695"/>
      <c r="CH38" s="695"/>
      <c r="CI38" s="695"/>
      <c r="CJ38" s="695"/>
      <c r="CK38" s="695"/>
      <c r="CL38" s="695"/>
      <c r="CM38" s="695"/>
      <c r="CN38" s="695"/>
      <c r="CO38" s="695"/>
      <c r="CP38" s="695"/>
      <c r="CQ38" s="696"/>
      <c r="CR38" s="679">
        <v>4089474</v>
      </c>
      <c r="CS38" s="680"/>
      <c r="CT38" s="680"/>
      <c r="CU38" s="680"/>
      <c r="CV38" s="680"/>
      <c r="CW38" s="680"/>
      <c r="CX38" s="680"/>
      <c r="CY38" s="681"/>
      <c r="CZ38" s="684">
        <v>10</v>
      </c>
      <c r="DA38" s="713"/>
      <c r="DB38" s="713"/>
      <c r="DC38" s="717"/>
      <c r="DD38" s="688">
        <v>3121005</v>
      </c>
      <c r="DE38" s="680"/>
      <c r="DF38" s="680"/>
      <c r="DG38" s="680"/>
      <c r="DH38" s="680"/>
      <c r="DI38" s="680"/>
      <c r="DJ38" s="680"/>
      <c r="DK38" s="681"/>
      <c r="DL38" s="688">
        <v>3065305</v>
      </c>
      <c r="DM38" s="680"/>
      <c r="DN38" s="680"/>
      <c r="DO38" s="680"/>
      <c r="DP38" s="680"/>
      <c r="DQ38" s="680"/>
      <c r="DR38" s="680"/>
      <c r="DS38" s="680"/>
      <c r="DT38" s="680"/>
      <c r="DU38" s="680"/>
      <c r="DV38" s="681"/>
      <c r="DW38" s="684">
        <v>12.5</v>
      </c>
      <c r="DX38" s="713"/>
      <c r="DY38" s="713"/>
      <c r="DZ38" s="713"/>
      <c r="EA38" s="713"/>
      <c r="EB38" s="713"/>
      <c r="EC38" s="714"/>
    </row>
    <row r="39" spans="2:133" ht="11.25" customHeight="1" x14ac:dyDescent="0.15">
      <c r="AQ39" s="756" t="s">
        <v>343</v>
      </c>
      <c r="AR39" s="757"/>
      <c r="AS39" s="757"/>
      <c r="AT39" s="757"/>
      <c r="AU39" s="757"/>
      <c r="AV39" s="757"/>
      <c r="AW39" s="757"/>
      <c r="AX39" s="757"/>
      <c r="AY39" s="758"/>
      <c r="AZ39" s="679" t="s">
        <v>138</v>
      </c>
      <c r="BA39" s="680"/>
      <c r="BB39" s="680"/>
      <c r="BC39" s="680"/>
      <c r="BD39" s="715"/>
      <c r="BE39" s="715"/>
      <c r="BF39" s="738"/>
      <c r="BG39" s="770" t="s">
        <v>344</v>
      </c>
      <c r="BH39" s="771"/>
      <c r="BI39" s="771"/>
      <c r="BJ39" s="771"/>
      <c r="BK39" s="771"/>
      <c r="BL39" s="235"/>
      <c r="BM39" s="695" t="s">
        <v>345</v>
      </c>
      <c r="BN39" s="695"/>
      <c r="BO39" s="695"/>
      <c r="BP39" s="695"/>
      <c r="BQ39" s="695"/>
      <c r="BR39" s="695"/>
      <c r="BS39" s="695"/>
      <c r="BT39" s="695"/>
      <c r="BU39" s="696"/>
      <c r="BV39" s="679">
        <v>94</v>
      </c>
      <c r="BW39" s="680"/>
      <c r="BX39" s="680"/>
      <c r="BY39" s="680"/>
      <c r="BZ39" s="680"/>
      <c r="CA39" s="680"/>
      <c r="CB39" s="689"/>
      <c r="CD39" s="694" t="s">
        <v>346</v>
      </c>
      <c r="CE39" s="695"/>
      <c r="CF39" s="695"/>
      <c r="CG39" s="695"/>
      <c r="CH39" s="695"/>
      <c r="CI39" s="695"/>
      <c r="CJ39" s="695"/>
      <c r="CK39" s="695"/>
      <c r="CL39" s="695"/>
      <c r="CM39" s="695"/>
      <c r="CN39" s="695"/>
      <c r="CO39" s="695"/>
      <c r="CP39" s="695"/>
      <c r="CQ39" s="696"/>
      <c r="CR39" s="679">
        <v>722999</v>
      </c>
      <c r="CS39" s="715"/>
      <c r="CT39" s="715"/>
      <c r="CU39" s="715"/>
      <c r="CV39" s="715"/>
      <c r="CW39" s="715"/>
      <c r="CX39" s="715"/>
      <c r="CY39" s="716"/>
      <c r="CZ39" s="684">
        <v>1.8</v>
      </c>
      <c r="DA39" s="713"/>
      <c r="DB39" s="713"/>
      <c r="DC39" s="717"/>
      <c r="DD39" s="688">
        <v>626612</v>
      </c>
      <c r="DE39" s="715"/>
      <c r="DF39" s="715"/>
      <c r="DG39" s="715"/>
      <c r="DH39" s="715"/>
      <c r="DI39" s="715"/>
      <c r="DJ39" s="715"/>
      <c r="DK39" s="716"/>
      <c r="DL39" s="688" t="s">
        <v>240</v>
      </c>
      <c r="DM39" s="715"/>
      <c r="DN39" s="715"/>
      <c r="DO39" s="715"/>
      <c r="DP39" s="715"/>
      <c r="DQ39" s="715"/>
      <c r="DR39" s="715"/>
      <c r="DS39" s="715"/>
      <c r="DT39" s="715"/>
      <c r="DU39" s="715"/>
      <c r="DV39" s="716"/>
      <c r="DW39" s="684" t="s">
        <v>138</v>
      </c>
      <c r="DX39" s="713"/>
      <c r="DY39" s="713"/>
      <c r="DZ39" s="713"/>
      <c r="EA39" s="713"/>
      <c r="EB39" s="713"/>
      <c r="EC39" s="714"/>
    </row>
    <row r="40" spans="2:133" ht="11.25" customHeight="1" x14ac:dyDescent="0.15">
      <c r="AQ40" s="756" t="s">
        <v>347</v>
      </c>
      <c r="AR40" s="757"/>
      <c r="AS40" s="757"/>
      <c r="AT40" s="757"/>
      <c r="AU40" s="757"/>
      <c r="AV40" s="757"/>
      <c r="AW40" s="757"/>
      <c r="AX40" s="757"/>
      <c r="AY40" s="758"/>
      <c r="AZ40" s="679">
        <v>1272245</v>
      </c>
      <c r="BA40" s="680"/>
      <c r="BB40" s="680"/>
      <c r="BC40" s="680"/>
      <c r="BD40" s="715"/>
      <c r="BE40" s="715"/>
      <c r="BF40" s="738"/>
      <c r="BG40" s="770"/>
      <c r="BH40" s="771"/>
      <c r="BI40" s="771"/>
      <c r="BJ40" s="771"/>
      <c r="BK40" s="771"/>
      <c r="BL40" s="235"/>
      <c r="BM40" s="695" t="s">
        <v>348</v>
      </c>
      <c r="BN40" s="695"/>
      <c r="BO40" s="695"/>
      <c r="BP40" s="695"/>
      <c r="BQ40" s="695"/>
      <c r="BR40" s="695"/>
      <c r="BS40" s="695"/>
      <c r="BT40" s="695"/>
      <c r="BU40" s="696"/>
      <c r="BV40" s="679" t="s">
        <v>138</v>
      </c>
      <c r="BW40" s="680"/>
      <c r="BX40" s="680"/>
      <c r="BY40" s="680"/>
      <c r="BZ40" s="680"/>
      <c r="CA40" s="680"/>
      <c r="CB40" s="689"/>
      <c r="CD40" s="694" t="s">
        <v>349</v>
      </c>
      <c r="CE40" s="695"/>
      <c r="CF40" s="695"/>
      <c r="CG40" s="695"/>
      <c r="CH40" s="695"/>
      <c r="CI40" s="695"/>
      <c r="CJ40" s="695"/>
      <c r="CK40" s="695"/>
      <c r="CL40" s="695"/>
      <c r="CM40" s="695"/>
      <c r="CN40" s="695"/>
      <c r="CO40" s="695"/>
      <c r="CP40" s="695"/>
      <c r="CQ40" s="696"/>
      <c r="CR40" s="679">
        <v>554711</v>
      </c>
      <c r="CS40" s="680"/>
      <c r="CT40" s="680"/>
      <c r="CU40" s="680"/>
      <c r="CV40" s="680"/>
      <c r="CW40" s="680"/>
      <c r="CX40" s="680"/>
      <c r="CY40" s="681"/>
      <c r="CZ40" s="684">
        <v>1.4</v>
      </c>
      <c r="DA40" s="713"/>
      <c r="DB40" s="713"/>
      <c r="DC40" s="717"/>
      <c r="DD40" s="688">
        <v>554711</v>
      </c>
      <c r="DE40" s="680"/>
      <c r="DF40" s="680"/>
      <c r="DG40" s="680"/>
      <c r="DH40" s="680"/>
      <c r="DI40" s="680"/>
      <c r="DJ40" s="680"/>
      <c r="DK40" s="681"/>
      <c r="DL40" s="688">
        <v>419343</v>
      </c>
      <c r="DM40" s="680"/>
      <c r="DN40" s="680"/>
      <c r="DO40" s="680"/>
      <c r="DP40" s="680"/>
      <c r="DQ40" s="680"/>
      <c r="DR40" s="680"/>
      <c r="DS40" s="680"/>
      <c r="DT40" s="680"/>
      <c r="DU40" s="680"/>
      <c r="DV40" s="681"/>
      <c r="DW40" s="684">
        <v>1.7</v>
      </c>
      <c r="DX40" s="713"/>
      <c r="DY40" s="713"/>
      <c r="DZ40" s="713"/>
      <c r="EA40" s="713"/>
      <c r="EB40" s="713"/>
      <c r="EC40" s="714"/>
    </row>
    <row r="41" spans="2:133" ht="11.25" customHeight="1" x14ac:dyDescent="0.15">
      <c r="AQ41" s="766" t="s">
        <v>350</v>
      </c>
      <c r="AR41" s="767"/>
      <c r="AS41" s="767"/>
      <c r="AT41" s="767"/>
      <c r="AU41" s="767"/>
      <c r="AV41" s="767"/>
      <c r="AW41" s="767"/>
      <c r="AX41" s="767"/>
      <c r="AY41" s="768"/>
      <c r="AZ41" s="759">
        <v>2817229</v>
      </c>
      <c r="BA41" s="760"/>
      <c r="BB41" s="760"/>
      <c r="BC41" s="760"/>
      <c r="BD41" s="749"/>
      <c r="BE41" s="749"/>
      <c r="BF41" s="751"/>
      <c r="BG41" s="772"/>
      <c r="BH41" s="773"/>
      <c r="BI41" s="773"/>
      <c r="BJ41" s="773"/>
      <c r="BK41" s="773"/>
      <c r="BL41" s="236"/>
      <c r="BM41" s="704" t="s">
        <v>351</v>
      </c>
      <c r="BN41" s="704"/>
      <c r="BO41" s="704"/>
      <c r="BP41" s="704"/>
      <c r="BQ41" s="704"/>
      <c r="BR41" s="704"/>
      <c r="BS41" s="704"/>
      <c r="BT41" s="704"/>
      <c r="BU41" s="705"/>
      <c r="BV41" s="759">
        <v>328</v>
      </c>
      <c r="BW41" s="760"/>
      <c r="BX41" s="760"/>
      <c r="BY41" s="760"/>
      <c r="BZ41" s="760"/>
      <c r="CA41" s="760"/>
      <c r="CB41" s="769"/>
      <c r="CD41" s="694" t="s">
        <v>352</v>
      </c>
      <c r="CE41" s="695"/>
      <c r="CF41" s="695"/>
      <c r="CG41" s="695"/>
      <c r="CH41" s="695"/>
      <c r="CI41" s="695"/>
      <c r="CJ41" s="695"/>
      <c r="CK41" s="695"/>
      <c r="CL41" s="695"/>
      <c r="CM41" s="695"/>
      <c r="CN41" s="695"/>
      <c r="CO41" s="695"/>
      <c r="CP41" s="695"/>
      <c r="CQ41" s="696"/>
      <c r="CR41" s="679" t="s">
        <v>138</v>
      </c>
      <c r="CS41" s="715"/>
      <c r="CT41" s="715"/>
      <c r="CU41" s="715"/>
      <c r="CV41" s="715"/>
      <c r="CW41" s="715"/>
      <c r="CX41" s="715"/>
      <c r="CY41" s="716"/>
      <c r="CZ41" s="684" t="s">
        <v>138</v>
      </c>
      <c r="DA41" s="713"/>
      <c r="DB41" s="713"/>
      <c r="DC41" s="717"/>
      <c r="DD41" s="688" t="s">
        <v>240</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354</v>
      </c>
      <c r="CE42" s="677"/>
      <c r="CF42" s="677"/>
      <c r="CG42" s="677"/>
      <c r="CH42" s="677"/>
      <c r="CI42" s="677"/>
      <c r="CJ42" s="677"/>
      <c r="CK42" s="677"/>
      <c r="CL42" s="677"/>
      <c r="CM42" s="677"/>
      <c r="CN42" s="677"/>
      <c r="CO42" s="677"/>
      <c r="CP42" s="677"/>
      <c r="CQ42" s="678"/>
      <c r="CR42" s="679">
        <v>2976331</v>
      </c>
      <c r="CS42" s="680"/>
      <c r="CT42" s="680"/>
      <c r="CU42" s="680"/>
      <c r="CV42" s="680"/>
      <c r="CW42" s="680"/>
      <c r="CX42" s="680"/>
      <c r="CY42" s="681"/>
      <c r="CZ42" s="684">
        <v>7.3</v>
      </c>
      <c r="DA42" s="685"/>
      <c r="DB42" s="685"/>
      <c r="DC42" s="780"/>
      <c r="DD42" s="688">
        <v>786359</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356</v>
      </c>
      <c r="CE43" s="677"/>
      <c r="CF43" s="677"/>
      <c r="CG43" s="677"/>
      <c r="CH43" s="677"/>
      <c r="CI43" s="677"/>
      <c r="CJ43" s="677"/>
      <c r="CK43" s="677"/>
      <c r="CL43" s="677"/>
      <c r="CM43" s="677"/>
      <c r="CN43" s="677"/>
      <c r="CO43" s="677"/>
      <c r="CP43" s="677"/>
      <c r="CQ43" s="678"/>
      <c r="CR43" s="679">
        <v>65624</v>
      </c>
      <c r="CS43" s="715"/>
      <c r="CT43" s="715"/>
      <c r="CU43" s="715"/>
      <c r="CV43" s="715"/>
      <c r="CW43" s="715"/>
      <c r="CX43" s="715"/>
      <c r="CY43" s="716"/>
      <c r="CZ43" s="684">
        <v>0.2</v>
      </c>
      <c r="DA43" s="713"/>
      <c r="DB43" s="713"/>
      <c r="DC43" s="717"/>
      <c r="DD43" s="688">
        <v>65624</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357</v>
      </c>
      <c r="CD44" s="791" t="s">
        <v>308</v>
      </c>
      <c r="CE44" s="792"/>
      <c r="CF44" s="676" t="s">
        <v>358</v>
      </c>
      <c r="CG44" s="677"/>
      <c r="CH44" s="677"/>
      <c r="CI44" s="677"/>
      <c r="CJ44" s="677"/>
      <c r="CK44" s="677"/>
      <c r="CL44" s="677"/>
      <c r="CM44" s="677"/>
      <c r="CN44" s="677"/>
      <c r="CO44" s="677"/>
      <c r="CP44" s="677"/>
      <c r="CQ44" s="678"/>
      <c r="CR44" s="679">
        <v>2875325</v>
      </c>
      <c r="CS44" s="680"/>
      <c r="CT44" s="680"/>
      <c r="CU44" s="680"/>
      <c r="CV44" s="680"/>
      <c r="CW44" s="680"/>
      <c r="CX44" s="680"/>
      <c r="CY44" s="681"/>
      <c r="CZ44" s="684">
        <v>7</v>
      </c>
      <c r="DA44" s="685"/>
      <c r="DB44" s="685"/>
      <c r="DC44" s="780"/>
      <c r="DD44" s="688">
        <v>778705</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359</v>
      </c>
      <c r="CG45" s="677"/>
      <c r="CH45" s="677"/>
      <c r="CI45" s="677"/>
      <c r="CJ45" s="677"/>
      <c r="CK45" s="677"/>
      <c r="CL45" s="677"/>
      <c r="CM45" s="677"/>
      <c r="CN45" s="677"/>
      <c r="CO45" s="677"/>
      <c r="CP45" s="677"/>
      <c r="CQ45" s="678"/>
      <c r="CR45" s="679">
        <v>1592465</v>
      </c>
      <c r="CS45" s="715"/>
      <c r="CT45" s="715"/>
      <c r="CU45" s="715"/>
      <c r="CV45" s="715"/>
      <c r="CW45" s="715"/>
      <c r="CX45" s="715"/>
      <c r="CY45" s="716"/>
      <c r="CZ45" s="684">
        <v>3.9</v>
      </c>
      <c r="DA45" s="713"/>
      <c r="DB45" s="713"/>
      <c r="DC45" s="717"/>
      <c r="DD45" s="688">
        <v>106931</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360</v>
      </c>
      <c r="CG46" s="677"/>
      <c r="CH46" s="677"/>
      <c r="CI46" s="677"/>
      <c r="CJ46" s="677"/>
      <c r="CK46" s="677"/>
      <c r="CL46" s="677"/>
      <c r="CM46" s="677"/>
      <c r="CN46" s="677"/>
      <c r="CO46" s="677"/>
      <c r="CP46" s="677"/>
      <c r="CQ46" s="678"/>
      <c r="CR46" s="679">
        <v>1280158</v>
      </c>
      <c r="CS46" s="680"/>
      <c r="CT46" s="680"/>
      <c r="CU46" s="680"/>
      <c r="CV46" s="680"/>
      <c r="CW46" s="680"/>
      <c r="CX46" s="680"/>
      <c r="CY46" s="681"/>
      <c r="CZ46" s="684">
        <v>3.1</v>
      </c>
      <c r="DA46" s="685"/>
      <c r="DB46" s="685"/>
      <c r="DC46" s="780"/>
      <c r="DD46" s="688">
        <v>669072</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361</v>
      </c>
      <c r="CG47" s="677"/>
      <c r="CH47" s="677"/>
      <c r="CI47" s="677"/>
      <c r="CJ47" s="677"/>
      <c r="CK47" s="677"/>
      <c r="CL47" s="677"/>
      <c r="CM47" s="677"/>
      <c r="CN47" s="677"/>
      <c r="CO47" s="677"/>
      <c r="CP47" s="677"/>
      <c r="CQ47" s="678"/>
      <c r="CR47" s="679">
        <v>101006</v>
      </c>
      <c r="CS47" s="715"/>
      <c r="CT47" s="715"/>
      <c r="CU47" s="715"/>
      <c r="CV47" s="715"/>
      <c r="CW47" s="715"/>
      <c r="CX47" s="715"/>
      <c r="CY47" s="716"/>
      <c r="CZ47" s="684">
        <v>0.2</v>
      </c>
      <c r="DA47" s="713"/>
      <c r="DB47" s="713"/>
      <c r="DC47" s="717"/>
      <c r="DD47" s="688">
        <v>7654</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362</v>
      </c>
      <c r="CG48" s="677"/>
      <c r="CH48" s="677"/>
      <c r="CI48" s="677"/>
      <c r="CJ48" s="677"/>
      <c r="CK48" s="677"/>
      <c r="CL48" s="677"/>
      <c r="CM48" s="677"/>
      <c r="CN48" s="677"/>
      <c r="CO48" s="677"/>
      <c r="CP48" s="677"/>
      <c r="CQ48" s="678"/>
      <c r="CR48" s="679" t="s">
        <v>138</v>
      </c>
      <c r="CS48" s="680"/>
      <c r="CT48" s="680"/>
      <c r="CU48" s="680"/>
      <c r="CV48" s="680"/>
      <c r="CW48" s="680"/>
      <c r="CX48" s="680"/>
      <c r="CY48" s="681"/>
      <c r="CZ48" s="684" t="s">
        <v>138</v>
      </c>
      <c r="DA48" s="685"/>
      <c r="DB48" s="685"/>
      <c r="DC48" s="780"/>
      <c r="DD48" s="688" t="s">
        <v>138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363</v>
      </c>
      <c r="CE49" s="725"/>
      <c r="CF49" s="725"/>
      <c r="CG49" s="725"/>
      <c r="CH49" s="725"/>
      <c r="CI49" s="725"/>
      <c r="CJ49" s="725"/>
      <c r="CK49" s="725"/>
      <c r="CL49" s="725"/>
      <c r="CM49" s="725"/>
      <c r="CN49" s="725"/>
      <c r="CO49" s="725"/>
      <c r="CP49" s="725"/>
      <c r="CQ49" s="726"/>
      <c r="CR49" s="759">
        <v>40899788</v>
      </c>
      <c r="CS49" s="749"/>
      <c r="CT49" s="749"/>
      <c r="CU49" s="749"/>
      <c r="CV49" s="749"/>
      <c r="CW49" s="749"/>
      <c r="CX49" s="749"/>
      <c r="CY49" s="781"/>
      <c r="CZ49" s="764">
        <v>100</v>
      </c>
      <c r="DA49" s="782"/>
      <c r="DB49" s="782"/>
      <c r="DC49" s="783"/>
      <c r="DD49" s="784">
        <v>27262669</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18GdOM0waoXKsAsY8TLh3kRdV0/mMTM6L9LGzSt+4lZZB9Z66PJf1KtRfQqvjZCf1KIFqQstASXCr90GqxE7pQ==" saltValue="Jy0vLW0oahwHtsRLs4dCY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365</v>
      </c>
      <c r="DK2" s="827"/>
      <c r="DL2" s="827"/>
      <c r="DM2" s="827"/>
      <c r="DN2" s="827"/>
      <c r="DO2" s="828"/>
      <c r="DP2" s="249"/>
      <c r="DQ2" s="826" t="s">
        <v>366</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367</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369</v>
      </c>
      <c r="B5" s="821"/>
      <c r="C5" s="821"/>
      <c r="D5" s="821"/>
      <c r="E5" s="821"/>
      <c r="F5" s="821"/>
      <c r="G5" s="821"/>
      <c r="H5" s="821"/>
      <c r="I5" s="821"/>
      <c r="J5" s="821"/>
      <c r="K5" s="821"/>
      <c r="L5" s="821"/>
      <c r="M5" s="821"/>
      <c r="N5" s="821"/>
      <c r="O5" s="821"/>
      <c r="P5" s="822"/>
      <c r="Q5" s="797" t="s">
        <v>370</v>
      </c>
      <c r="R5" s="798"/>
      <c r="S5" s="798"/>
      <c r="T5" s="798"/>
      <c r="U5" s="799"/>
      <c r="V5" s="797" t="s">
        <v>371</v>
      </c>
      <c r="W5" s="798"/>
      <c r="X5" s="798"/>
      <c r="Y5" s="798"/>
      <c r="Z5" s="799"/>
      <c r="AA5" s="797" t="s">
        <v>372</v>
      </c>
      <c r="AB5" s="798"/>
      <c r="AC5" s="798"/>
      <c r="AD5" s="798"/>
      <c r="AE5" s="798"/>
      <c r="AF5" s="830" t="s">
        <v>373</v>
      </c>
      <c r="AG5" s="798"/>
      <c r="AH5" s="798"/>
      <c r="AI5" s="798"/>
      <c r="AJ5" s="809"/>
      <c r="AK5" s="798" t="s">
        <v>374</v>
      </c>
      <c r="AL5" s="798"/>
      <c r="AM5" s="798"/>
      <c r="AN5" s="798"/>
      <c r="AO5" s="799"/>
      <c r="AP5" s="797" t="s">
        <v>375</v>
      </c>
      <c r="AQ5" s="798"/>
      <c r="AR5" s="798"/>
      <c r="AS5" s="798"/>
      <c r="AT5" s="799"/>
      <c r="AU5" s="797" t="s">
        <v>376</v>
      </c>
      <c r="AV5" s="798"/>
      <c r="AW5" s="798"/>
      <c r="AX5" s="798"/>
      <c r="AY5" s="809"/>
      <c r="AZ5" s="256"/>
      <c r="BA5" s="256"/>
      <c r="BB5" s="256"/>
      <c r="BC5" s="256"/>
      <c r="BD5" s="256"/>
      <c r="BE5" s="257"/>
      <c r="BF5" s="257"/>
      <c r="BG5" s="257"/>
      <c r="BH5" s="257"/>
      <c r="BI5" s="257"/>
      <c r="BJ5" s="257"/>
      <c r="BK5" s="257"/>
      <c r="BL5" s="257"/>
      <c r="BM5" s="257"/>
      <c r="BN5" s="257"/>
      <c r="BO5" s="257"/>
      <c r="BP5" s="257"/>
      <c r="BQ5" s="820" t="s">
        <v>377</v>
      </c>
      <c r="BR5" s="821"/>
      <c r="BS5" s="821"/>
      <c r="BT5" s="821"/>
      <c r="BU5" s="821"/>
      <c r="BV5" s="821"/>
      <c r="BW5" s="821"/>
      <c r="BX5" s="821"/>
      <c r="BY5" s="821"/>
      <c r="BZ5" s="821"/>
      <c r="CA5" s="821"/>
      <c r="CB5" s="821"/>
      <c r="CC5" s="821"/>
      <c r="CD5" s="821"/>
      <c r="CE5" s="821"/>
      <c r="CF5" s="821"/>
      <c r="CG5" s="822"/>
      <c r="CH5" s="797" t="s">
        <v>378</v>
      </c>
      <c r="CI5" s="798"/>
      <c r="CJ5" s="798"/>
      <c r="CK5" s="798"/>
      <c r="CL5" s="799"/>
      <c r="CM5" s="797" t="s">
        <v>379</v>
      </c>
      <c r="CN5" s="798"/>
      <c r="CO5" s="798"/>
      <c r="CP5" s="798"/>
      <c r="CQ5" s="799"/>
      <c r="CR5" s="797" t="s">
        <v>380</v>
      </c>
      <c r="CS5" s="798"/>
      <c r="CT5" s="798"/>
      <c r="CU5" s="798"/>
      <c r="CV5" s="799"/>
      <c r="CW5" s="797" t="s">
        <v>381</v>
      </c>
      <c r="CX5" s="798"/>
      <c r="CY5" s="798"/>
      <c r="CZ5" s="798"/>
      <c r="DA5" s="799"/>
      <c r="DB5" s="797" t="s">
        <v>382</v>
      </c>
      <c r="DC5" s="798"/>
      <c r="DD5" s="798"/>
      <c r="DE5" s="798"/>
      <c r="DF5" s="799"/>
      <c r="DG5" s="803" t="s">
        <v>383</v>
      </c>
      <c r="DH5" s="804"/>
      <c r="DI5" s="804"/>
      <c r="DJ5" s="804"/>
      <c r="DK5" s="805"/>
      <c r="DL5" s="803" t="s">
        <v>384</v>
      </c>
      <c r="DM5" s="804"/>
      <c r="DN5" s="804"/>
      <c r="DO5" s="804"/>
      <c r="DP5" s="805"/>
      <c r="DQ5" s="797" t="s">
        <v>385</v>
      </c>
      <c r="DR5" s="798"/>
      <c r="DS5" s="798"/>
      <c r="DT5" s="798"/>
      <c r="DU5" s="799"/>
      <c r="DV5" s="797" t="s">
        <v>376</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386</v>
      </c>
      <c r="C7" s="812"/>
      <c r="D7" s="812"/>
      <c r="E7" s="812"/>
      <c r="F7" s="812"/>
      <c r="G7" s="812"/>
      <c r="H7" s="812"/>
      <c r="I7" s="812"/>
      <c r="J7" s="812"/>
      <c r="K7" s="812"/>
      <c r="L7" s="812"/>
      <c r="M7" s="812"/>
      <c r="N7" s="812"/>
      <c r="O7" s="812"/>
      <c r="P7" s="813"/>
      <c r="Q7" s="814">
        <v>41785</v>
      </c>
      <c r="R7" s="815"/>
      <c r="S7" s="815"/>
      <c r="T7" s="815"/>
      <c r="U7" s="815"/>
      <c r="V7" s="815">
        <v>40879</v>
      </c>
      <c r="W7" s="815"/>
      <c r="X7" s="815"/>
      <c r="Y7" s="815"/>
      <c r="Z7" s="815"/>
      <c r="AA7" s="815">
        <v>906</v>
      </c>
      <c r="AB7" s="815"/>
      <c r="AC7" s="815"/>
      <c r="AD7" s="815"/>
      <c r="AE7" s="816"/>
      <c r="AF7" s="817">
        <v>796</v>
      </c>
      <c r="AG7" s="818"/>
      <c r="AH7" s="818"/>
      <c r="AI7" s="818"/>
      <c r="AJ7" s="819"/>
      <c r="AK7" s="854">
        <v>724</v>
      </c>
      <c r="AL7" s="855"/>
      <c r="AM7" s="855"/>
      <c r="AN7" s="855"/>
      <c r="AO7" s="855"/>
      <c r="AP7" s="855">
        <v>35441</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620</v>
      </c>
      <c r="BT7" s="859"/>
      <c r="BU7" s="859"/>
      <c r="BV7" s="859"/>
      <c r="BW7" s="859"/>
      <c r="BX7" s="859"/>
      <c r="BY7" s="859"/>
      <c r="BZ7" s="859"/>
      <c r="CA7" s="859"/>
      <c r="CB7" s="859"/>
      <c r="CC7" s="859"/>
      <c r="CD7" s="859"/>
      <c r="CE7" s="859"/>
      <c r="CF7" s="859"/>
      <c r="CG7" s="860"/>
      <c r="CH7" s="851">
        <v>6</v>
      </c>
      <c r="CI7" s="852"/>
      <c r="CJ7" s="852"/>
      <c r="CK7" s="852"/>
      <c r="CL7" s="853"/>
      <c r="CM7" s="851">
        <v>115</v>
      </c>
      <c r="CN7" s="852"/>
      <c r="CO7" s="852"/>
      <c r="CP7" s="852"/>
      <c r="CQ7" s="853"/>
      <c r="CR7" s="851">
        <v>45</v>
      </c>
      <c r="CS7" s="852"/>
      <c r="CT7" s="852"/>
      <c r="CU7" s="852"/>
      <c r="CV7" s="853"/>
      <c r="CW7" s="851" t="s">
        <v>610</v>
      </c>
      <c r="CX7" s="852"/>
      <c r="CY7" s="852"/>
      <c r="CZ7" s="852"/>
      <c r="DA7" s="853"/>
      <c r="DB7" s="851" t="s">
        <v>610</v>
      </c>
      <c r="DC7" s="852"/>
      <c r="DD7" s="852"/>
      <c r="DE7" s="852"/>
      <c r="DF7" s="853"/>
      <c r="DG7" s="851" t="s">
        <v>610</v>
      </c>
      <c r="DH7" s="852"/>
      <c r="DI7" s="852"/>
      <c r="DJ7" s="852"/>
      <c r="DK7" s="853"/>
      <c r="DL7" s="851" t="s">
        <v>610</v>
      </c>
      <c r="DM7" s="852"/>
      <c r="DN7" s="852"/>
      <c r="DO7" s="852"/>
      <c r="DP7" s="853"/>
      <c r="DQ7" s="851" t="s">
        <v>610</v>
      </c>
      <c r="DR7" s="852"/>
      <c r="DS7" s="852"/>
      <c r="DT7" s="852"/>
      <c r="DU7" s="853"/>
      <c r="DV7" s="832"/>
      <c r="DW7" s="833"/>
      <c r="DX7" s="833"/>
      <c r="DY7" s="833"/>
      <c r="DZ7" s="834"/>
      <c r="EA7" s="254"/>
    </row>
    <row r="8" spans="1:131" s="255" customFormat="1" ht="26.25" customHeight="1" x14ac:dyDescent="0.15">
      <c r="A8" s="261">
        <v>2</v>
      </c>
      <c r="B8" s="835" t="s">
        <v>387</v>
      </c>
      <c r="C8" s="836"/>
      <c r="D8" s="836"/>
      <c r="E8" s="836"/>
      <c r="F8" s="836"/>
      <c r="G8" s="836"/>
      <c r="H8" s="836"/>
      <c r="I8" s="836"/>
      <c r="J8" s="836"/>
      <c r="K8" s="836"/>
      <c r="L8" s="836"/>
      <c r="M8" s="836"/>
      <c r="N8" s="836"/>
      <c r="O8" s="836"/>
      <c r="P8" s="837"/>
      <c r="Q8" s="838">
        <v>21</v>
      </c>
      <c r="R8" s="839"/>
      <c r="S8" s="839"/>
      <c r="T8" s="839"/>
      <c r="U8" s="839"/>
      <c r="V8" s="839">
        <v>21</v>
      </c>
      <c r="W8" s="839"/>
      <c r="X8" s="839"/>
      <c r="Y8" s="839"/>
      <c r="Z8" s="839"/>
      <c r="AA8" s="839" t="s">
        <v>605</v>
      </c>
      <c r="AB8" s="839"/>
      <c r="AC8" s="839"/>
      <c r="AD8" s="839"/>
      <c r="AE8" s="840"/>
      <c r="AF8" s="841" t="s">
        <v>138</v>
      </c>
      <c r="AG8" s="842"/>
      <c r="AH8" s="842"/>
      <c r="AI8" s="842"/>
      <c r="AJ8" s="843"/>
      <c r="AK8" s="844">
        <v>3</v>
      </c>
      <c r="AL8" s="845"/>
      <c r="AM8" s="845"/>
      <c r="AN8" s="845"/>
      <c r="AO8" s="845"/>
      <c r="AP8" s="845" t="s">
        <v>607</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621</v>
      </c>
      <c r="BT8" s="849"/>
      <c r="BU8" s="849"/>
      <c r="BV8" s="849"/>
      <c r="BW8" s="849"/>
      <c r="BX8" s="849"/>
      <c r="BY8" s="849"/>
      <c r="BZ8" s="849"/>
      <c r="CA8" s="849"/>
      <c r="CB8" s="849"/>
      <c r="CC8" s="849"/>
      <c r="CD8" s="849"/>
      <c r="CE8" s="849"/>
      <c r="CF8" s="849"/>
      <c r="CG8" s="850"/>
      <c r="CH8" s="861">
        <v>-4</v>
      </c>
      <c r="CI8" s="862"/>
      <c r="CJ8" s="862"/>
      <c r="CK8" s="862"/>
      <c r="CL8" s="863"/>
      <c r="CM8" s="861">
        <v>7</v>
      </c>
      <c r="CN8" s="862"/>
      <c r="CO8" s="862"/>
      <c r="CP8" s="862"/>
      <c r="CQ8" s="863"/>
      <c r="CR8" s="861">
        <v>6</v>
      </c>
      <c r="CS8" s="862"/>
      <c r="CT8" s="862"/>
      <c r="CU8" s="862"/>
      <c r="CV8" s="863"/>
      <c r="CW8" s="861" t="s">
        <v>623</v>
      </c>
      <c r="CX8" s="862"/>
      <c r="CY8" s="862"/>
      <c r="CZ8" s="862"/>
      <c r="DA8" s="863"/>
      <c r="DB8" s="861" t="s">
        <v>623</v>
      </c>
      <c r="DC8" s="862"/>
      <c r="DD8" s="862"/>
      <c r="DE8" s="862"/>
      <c r="DF8" s="863"/>
      <c r="DG8" s="861" t="s">
        <v>623</v>
      </c>
      <c r="DH8" s="862"/>
      <c r="DI8" s="862"/>
      <c r="DJ8" s="862"/>
      <c r="DK8" s="863"/>
      <c r="DL8" s="861" t="s">
        <v>623</v>
      </c>
      <c r="DM8" s="862"/>
      <c r="DN8" s="862"/>
      <c r="DO8" s="862"/>
      <c r="DP8" s="863"/>
      <c r="DQ8" s="861" t="s">
        <v>623</v>
      </c>
      <c r="DR8" s="862"/>
      <c r="DS8" s="862"/>
      <c r="DT8" s="862"/>
      <c r="DU8" s="863"/>
      <c r="DV8" s="864"/>
      <c r="DW8" s="865"/>
      <c r="DX8" s="865"/>
      <c r="DY8" s="865"/>
      <c r="DZ8" s="866"/>
      <c r="EA8" s="254"/>
    </row>
    <row r="9" spans="1:131" s="255" customFormat="1" ht="26.25" customHeight="1" x14ac:dyDescent="0.15">
      <c r="A9" s="261">
        <v>3</v>
      </c>
      <c r="B9" s="835" t="s">
        <v>388</v>
      </c>
      <c r="C9" s="836"/>
      <c r="D9" s="836"/>
      <c r="E9" s="836"/>
      <c r="F9" s="836"/>
      <c r="G9" s="836"/>
      <c r="H9" s="836"/>
      <c r="I9" s="836"/>
      <c r="J9" s="836"/>
      <c r="K9" s="836"/>
      <c r="L9" s="836"/>
      <c r="M9" s="836"/>
      <c r="N9" s="836"/>
      <c r="O9" s="836"/>
      <c r="P9" s="837"/>
      <c r="Q9" s="838" t="s">
        <v>605</v>
      </c>
      <c r="R9" s="839"/>
      <c r="S9" s="839"/>
      <c r="T9" s="839"/>
      <c r="U9" s="839"/>
      <c r="V9" s="839" t="s">
        <v>606</v>
      </c>
      <c r="W9" s="839"/>
      <c r="X9" s="839"/>
      <c r="Y9" s="839"/>
      <c r="Z9" s="839"/>
      <c r="AA9" s="839" t="s">
        <v>605</v>
      </c>
      <c r="AB9" s="839"/>
      <c r="AC9" s="839"/>
      <c r="AD9" s="839"/>
      <c r="AE9" s="840"/>
      <c r="AF9" s="841" t="s">
        <v>138</v>
      </c>
      <c r="AG9" s="842"/>
      <c r="AH9" s="842"/>
      <c r="AI9" s="842"/>
      <c r="AJ9" s="843"/>
      <c r="AK9" s="867" t="s">
        <v>605</v>
      </c>
      <c r="AL9" s="845"/>
      <c r="AM9" s="845"/>
      <c r="AN9" s="845"/>
      <c r="AO9" s="845"/>
      <c r="AP9" s="845" t="s">
        <v>608</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622</v>
      </c>
      <c r="BT9" s="849"/>
      <c r="BU9" s="849"/>
      <c r="BV9" s="849"/>
      <c r="BW9" s="849"/>
      <c r="BX9" s="849"/>
      <c r="BY9" s="849"/>
      <c r="BZ9" s="849"/>
      <c r="CA9" s="849"/>
      <c r="CB9" s="849"/>
      <c r="CC9" s="849"/>
      <c r="CD9" s="849"/>
      <c r="CE9" s="849"/>
      <c r="CF9" s="849"/>
      <c r="CG9" s="850"/>
      <c r="CH9" s="861">
        <v>0</v>
      </c>
      <c r="CI9" s="862"/>
      <c r="CJ9" s="862"/>
      <c r="CK9" s="862"/>
      <c r="CL9" s="863"/>
      <c r="CM9" s="861">
        <v>1</v>
      </c>
      <c r="CN9" s="862"/>
      <c r="CO9" s="862"/>
      <c r="CP9" s="862"/>
      <c r="CQ9" s="863"/>
      <c r="CR9" s="861">
        <v>198</v>
      </c>
      <c r="CS9" s="862"/>
      <c r="CT9" s="862"/>
      <c r="CU9" s="862"/>
      <c r="CV9" s="863"/>
      <c r="CW9" s="861" t="s">
        <v>623</v>
      </c>
      <c r="CX9" s="862"/>
      <c r="CY9" s="862"/>
      <c r="CZ9" s="862"/>
      <c r="DA9" s="863"/>
      <c r="DB9" s="861" t="s">
        <v>623</v>
      </c>
      <c r="DC9" s="862"/>
      <c r="DD9" s="862"/>
      <c r="DE9" s="862"/>
      <c r="DF9" s="863"/>
      <c r="DG9" s="861" t="s">
        <v>623</v>
      </c>
      <c r="DH9" s="862"/>
      <c r="DI9" s="862"/>
      <c r="DJ9" s="862"/>
      <c r="DK9" s="863"/>
      <c r="DL9" s="861" t="s">
        <v>623</v>
      </c>
      <c r="DM9" s="862"/>
      <c r="DN9" s="862"/>
      <c r="DO9" s="862"/>
      <c r="DP9" s="863"/>
      <c r="DQ9" s="861" t="s">
        <v>623</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8"/>
      <c r="R22" s="869"/>
      <c r="S22" s="869"/>
      <c r="T22" s="869"/>
      <c r="U22" s="869"/>
      <c r="V22" s="869"/>
      <c r="W22" s="869"/>
      <c r="X22" s="869"/>
      <c r="Y22" s="869"/>
      <c r="Z22" s="869"/>
      <c r="AA22" s="869"/>
      <c r="AB22" s="869"/>
      <c r="AC22" s="869"/>
      <c r="AD22" s="869"/>
      <c r="AE22" s="870"/>
      <c r="AF22" s="841"/>
      <c r="AG22" s="842"/>
      <c r="AH22" s="842"/>
      <c r="AI22" s="842"/>
      <c r="AJ22" s="843"/>
      <c r="AK22" s="883"/>
      <c r="AL22" s="884"/>
      <c r="AM22" s="884"/>
      <c r="AN22" s="884"/>
      <c r="AO22" s="884"/>
      <c r="AP22" s="884"/>
      <c r="AQ22" s="884"/>
      <c r="AR22" s="884"/>
      <c r="AS22" s="884"/>
      <c r="AT22" s="884"/>
      <c r="AU22" s="885"/>
      <c r="AV22" s="885"/>
      <c r="AW22" s="885"/>
      <c r="AX22" s="885"/>
      <c r="AY22" s="886"/>
      <c r="AZ22" s="887" t="s">
        <v>389</v>
      </c>
      <c r="BA22" s="887"/>
      <c r="BB22" s="887"/>
      <c r="BC22" s="887"/>
      <c r="BD22" s="888"/>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390</v>
      </c>
      <c r="B23" s="871" t="s">
        <v>391</v>
      </c>
      <c r="C23" s="872"/>
      <c r="D23" s="872"/>
      <c r="E23" s="872"/>
      <c r="F23" s="872"/>
      <c r="G23" s="872"/>
      <c r="H23" s="872"/>
      <c r="I23" s="872"/>
      <c r="J23" s="872"/>
      <c r="K23" s="872"/>
      <c r="L23" s="872"/>
      <c r="M23" s="872"/>
      <c r="N23" s="872"/>
      <c r="O23" s="872"/>
      <c r="P23" s="873"/>
      <c r="Q23" s="874">
        <v>41805</v>
      </c>
      <c r="R23" s="875"/>
      <c r="S23" s="875"/>
      <c r="T23" s="875"/>
      <c r="U23" s="875"/>
      <c r="V23" s="875">
        <v>40900</v>
      </c>
      <c r="W23" s="875"/>
      <c r="X23" s="875"/>
      <c r="Y23" s="875"/>
      <c r="Z23" s="875"/>
      <c r="AA23" s="875">
        <v>906</v>
      </c>
      <c r="AB23" s="875"/>
      <c r="AC23" s="875"/>
      <c r="AD23" s="875"/>
      <c r="AE23" s="876"/>
      <c r="AF23" s="877">
        <v>796</v>
      </c>
      <c r="AG23" s="875"/>
      <c r="AH23" s="875"/>
      <c r="AI23" s="875"/>
      <c r="AJ23" s="878"/>
      <c r="AK23" s="879"/>
      <c r="AL23" s="880"/>
      <c r="AM23" s="880"/>
      <c r="AN23" s="880"/>
      <c r="AO23" s="880"/>
      <c r="AP23" s="875">
        <v>35411</v>
      </c>
      <c r="AQ23" s="875"/>
      <c r="AR23" s="875"/>
      <c r="AS23" s="875"/>
      <c r="AT23" s="875"/>
      <c r="AU23" s="881"/>
      <c r="AV23" s="881"/>
      <c r="AW23" s="881"/>
      <c r="AX23" s="881"/>
      <c r="AY23" s="882"/>
      <c r="AZ23" s="890" t="s">
        <v>392</v>
      </c>
      <c r="BA23" s="891"/>
      <c r="BB23" s="891"/>
      <c r="BC23" s="891"/>
      <c r="BD23" s="892"/>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9" t="s">
        <v>393</v>
      </c>
      <c r="B24" s="889"/>
      <c r="C24" s="889"/>
      <c r="D24" s="889"/>
      <c r="E24" s="889"/>
      <c r="F24" s="889"/>
      <c r="G24" s="889"/>
      <c r="H24" s="889"/>
      <c r="I24" s="889"/>
      <c r="J24" s="889"/>
      <c r="K24" s="889"/>
      <c r="L24" s="889"/>
      <c r="M24" s="889"/>
      <c r="N24" s="889"/>
      <c r="O24" s="889"/>
      <c r="P24" s="889"/>
      <c r="Q24" s="889"/>
      <c r="R24" s="889"/>
      <c r="S24" s="889"/>
      <c r="T24" s="889"/>
      <c r="U24" s="889"/>
      <c r="V24" s="889"/>
      <c r="W24" s="889"/>
      <c r="X24" s="889"/>
      <c r="Y24" s="889"/>
      <c r="Z24" s="889"/>
      <c r="AA24" s="889"/>
      <c r="AB24" s="889"/>
      <c r="AC24" s="889"/>
      <c r="AD24" s="889"/>
      <c r="AE24" s="889"/>
      <c r="AF24" s="889"/>
      <c r="AG24" s="889"/>
      <c r="AH24" s="889"/>
      <c r="AI24" s="889"/>
      <c r="AJ24" s="889"/>
      <c r="AK24" s="889"/>
      <c r="AL24" s="889"/>
      <c r="AM24" s="889"/>
      <c r="AN24" s="889"/>
      <c r="AO24" s="889"/>
      <c r="AP24" s="889"/>
      <c r="AQ24" s="889"/>
      <c r="AR24" s="889"/>
      <c r="AS24" s="889"/>
      <c r="AT24" s="889"/>
      <c r="AU24" s="889"/>
      <c r="AV24" s="889"/>
      <c r="AW24" s="889"/>
      <c r="AX24" s="889"/>
      <c r="AY24" s="889"/>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394</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369</v>
      </c>
      <c r="B26" s="821"/>
      <c r="C26" s="821"/>
      <c r="D26" s="821"/>
      <c r="E26" s="821"/>
      <c r="F26" s="821"/>
      <c r="G26" s="821"/>
      <c r="H26" s="821"/>
      <c r="I26" s="821"/>
      <c r="J26" s="821"/>
      <c r="K26" s="821"/>
      <c r="L26" s="821"/>
      <c r="M26" s="821"/>
      <c r="N26" s="821"/>
      <c r="O26" s="821"/>
      <c r="P26" s="822"/>
      <c r="Q26" s="797" t="s">
        <v>395</v>
      </c>
      <c r="R26" s="798"/>
      <c r="S26" s="798"/>
      <c r="T26" s="798"/>
      <c r="U26" s="799"/>
      <c r="V26" s="797" t="s">
        <v>396</v>
      </c>
      <c r="W26" s="798"/>
      <c r="X26" s="798"/>
      <c r="Y26" s="798"/>
      <c r="Z26" s="799"/>
      <c r="AA26" s="797" t="s">
        <v>397</v>
      </c>
      <c r="AB26" s="798"/>
      <c r="AC26" s="798"/>
      <c r="AD26" s="798"/>
      <c r="AE26" s="798"/>
      <c r="AF26" s="893" t="s">
        <v>398</v>
      </c>
      <c r="AG26" s="894"/>
      <c r="AH26" s="894"/>
      <c r="AI26" s="894"/>
      <c r="AJ26" s="895"/>
      <c r="AK26" s="798" t="s">
        <v>399</v>
      </c>
      <c r="AL26" s="798"/>
      <c r="AM26" s="798"/>
      <c r="AN26" s="798"/>
      <c r="AO26" s="799"/>
      <c r="AP26" s="797" t="s">
        <v>400</v>
      </c>
      <c r="AQ26" s="798"/>
      <c r="AR26" s="798"/>
      <c r="AS26" s="798"/>
      <c r="AT26" s="799"/>
      <c r="AU26" s="797" t="s">
        <v>401</v>
      </c>
      <c r="AV26" s="798"/>
      <c r="AW26" s="798"/>
      <c r="AX26" s="798"/>
      <c r="AY26" s="799"/>
      <c r="AZ26" s="797" t="s">
        <v>402</v>
      </c>
      <c r="BA26" s="798"/>
      <c r="BB26" s="798"/>
      <c r="BC26" s="798"/>
      <c r="BD26" s="799"/>
      <c r="BE26" s="797" t="s">
        <v>376</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6"/>
      <c r="AG27" s="897"/>
      <c r="AH27" s="897"/>
      <c r="AI27" s="897"/>
      <c r="AJ27" s="898"/>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403</v>
      </c>
      <c r="C28" s="812"/>
      <c r="D28" s="812"/>
      <c r="E28" s="812"/>
      <c r="F28" s="812"/>
      <c r="G28" s="812"/>
      <c r="H28" s="812"/>
      <c r="I28" s="812"/>
      <c r="J28" s="812"/>
      <c r="K28" s="812"/>
      <c r="L28" s="812"/>
      <c r="M28" s="812"/>
      <c r="N28" s="812"/>
      <c r="O28" s="812"/>
      <c r="P28" s="813"/>
      <c r="Q28" s="903">
        <v>14129</v>
      </c>
      <c r="R28" s="904"/>
      <c r="S28" s="904"/>
      <c r="T28" s="904"/>
      <c r="U28" s="904"/>
      <c r="V28" s="904">
        <v>14027</v>
      </c>
      <c r="W28" s="904"/>
      <c r="X28" s="904"/>
      <c r="Y28" s="904"/>
      <c r="Z28" s="904"/>
      <c r="AA28" s="904">
        <v>103</v>
      </c>
      <c r="AB28" s="904"/>
      <c r="AC28" s="904"/>
      <c r="AD28" s="904"/>
      <c r="AE28" s="905"/>
      <c r="AF28" s="906">
        <v>103</v>
      </c>
      <c r="AG28" s="904"/>
      <c r="AH28" s="904"/>
      <c r="AI28" s="904"/>
      <c r="AJ28" s="907"/>
      <c r="AK28" s="908">
        <v>1272</v>
      </c>
      <c r="AL28" s="899"/>
      <c r="AM28" s="899"/>
      <c r="AN28" s="899"/>
      <c r="AO28" s="899"/>
      <c r="AP28" s="899" t="s">
        <v>605</v>
      </c>
      <c r="AQ28" s="899"/>
      <c r="AR28" s="899"/>
      <c r="AS28" s="899"/>
      <c r="AT28" s="899"/>
      <c r="AU28" s="899" t="s">
        <v>605</v>
      </c>
      <c r="AV28" s="899"/>
      <c r="AW28" s="899"/>
      <c r="AX28" s="899"/>
      <c r="AY28" s="899"/>
      <c r="AZ28" s="900"/>
      <c r="BA28" s="900"/>
      <c r="BB28" s="900"/>
      <c r="BC28" s="900"/>
      <c r="BD28" s="900"/>
      <c r="BE28" s="901"/>
      <c r="BF28" s="901"/>
      <c r="BG28" s="901"/>
      <c r="BH28" s="901"/>
      <c r="BI28" s="902"/>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404</v>
      </c>
      <c r="C29" s="836"/>
      <c r="D29" s="836"/>
      <c r="E29" s="836"/>
      <c r="F29" s="836"/>
      <c r="G29" s="836"/>
      <c r="H29" s="836"/>
      <c r="I29" s="836"/>
      <c r="J29" s="836"/>
      <c r="K29" s="836"/>
      <c r="L29" s="836"/>
      <c r="M29" s="836"/>
      <c r="N29" s="836"/>
      <c r="O29" s="836"/>
      <c r="P29" s="837"/>
      <c r="Q29" s="838">
        <v>19</v>
      </c>
      <c r="R29" s="839"/>
      <c r="S29" s="839"/>
      <c r="T29" s="839"/>
      <c r="U29" s="839"/>
      <c r="V29" s="839">
        <v>13</v>
      </c>
      <c r="W29" s="839"/>
      <c r="X29" s="839"/>
      <c r="Y29" s="839"/>
      <c r="Z29" s="839"/>
      <c r="AA29" s="839">
        <v>6</v>
      </c>
      <c r="AB29" s="839"/>
      <c r="AC29" s="839"/>
      <c r="AD29" s="839"/>
      <c r="AE29" s="840"/>
      <c r="AF29" s="841">
        <v>6</v>
      </c>
      <c r="AG29" s="842"/>
      <c r="AH29" s="842"/>
      <c r="AI29" s="842"/>
      <c r="AJ29" s="843"/>
      <c r="AK29" s="911">
        <v>0</v>
      </c>
      <c r="AL29" s="912"/>
      <c r="AM29" s="912"/>
      <c r="AN29" s="912"/>
      <c r="AO29" s="912"/>
      <c r="AP29" s="912" t="s">
        <v>605</v>
      </c>
      <c r="AQ29" s="912"/>
      <c r="AR29" s="912"/>
      <c r="AS29" s="912"/>
      <c r="AT29" s="912"/>
      <c r="AU29" s="912" t="s">
        <v>605</v>
      </c>
      <c r="AV29" s="912"/>
      <c r="AW29" s="912"/>
      <c r="AX29" s="912"/>
      <c r="AY29" s="912"/>
      <c r="AZ29" s="913"/>
      <c r="BA29" s="913"/>
      <c r="BB29" s="913"/>
      <c r="BC29" s="913"/>
      <c r="BD29" s="913"/>
      <c r="BE29" s="909"/>
      <c r="BF29" s="909"/>
      <c r="BG29" s="909"/>
      <c r="BH29" s="909"/>
      <c r="BI29" s="910"/>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405</v>
      </c>
      <c r="C30" s="836"/>
      <c r="D30" s="836"/>
      <c r="E30" s="836"/>
      <c r="F30" s="836"/>
      <c r="G30" s="836"/>
      <c r="H30" s="836"/>
      <c r="I30" s="836"/>
      <c r="J30" s="836"/>
      <c r="K30" s="836"/>
      <c r="L30" s="836"/>
      <c r="M30" s="836"/>
      <c r="N30" s="836"/>
      <c r="O30" s="836"/>
      <c r="P30" s="837"/>
      <c r="Q30" s="838">
        <v>9480</v>
      </c>
      <c r="R30" s="839"/>
      <c r="S30" s="839"/>
      <c r="T30" s="839"/>
      <c r="U30" s="839"/>
      <c r="V30" s="839">
        <v>9209</v>
      </c>
      <c r="W30" s="839"/>
      <c r="X30" s="839"/>
      <c r="Y30" s="839"/>
      <c r="Z30" s="839"/>
      <c r="AA30" s="839">
        <v>271</v>
      </c>
      <c r="AB30" s="839"/>
      <c r="AC30" s="839"/>
      <c r="AD30" s="839"/>
      <c r="AE30" s="840"/>
      <c r="AF30" s="841">
        <v>271</v>
      </c>
      <c r="AG30" s="842"/>
      <c r="AH30" s="842"/>
      <c r="AI30" s="842"/>
      <c r="AJ30" s="843"/>
      <c r="AK30" s="911">
        <v>1272</v>
      </c>
      <c r="AL30" s="912"/>
      <c r="AM30" s="912"/>
      <c r="AN30" s="912"/>
      <c r="AO30" s="912"/>
      <c r="AP30" s="912" t="s">
        <v>605</v>
      </c>
      <c r="AQ30" s="912"/>
      <c r="AR30" s="912"/>
      <c r="AS30" s="912"/>
      <c r="AT30" s="912"/>
      <c r="AU30" s="912" t="s">
        <v>605</v>
      </c>
      <c r="AV30" s="912"/>
      <c r="AW30" s="912"/>
      <c r="AX30" s="912"/>
      <c r="AY30" s="912"/>
      <c r="AZ30" s="913"/>
      <c r="BA30" s="913"/>
      <c r="BB30" s="913"/>
      <c r="BC30" s="913"/>
      <c r="BD30" s="913"/>
      <c r="BE30" s="909"/>
      <c r="BF30" s="909"/>
      <c r="BG30" s="909"/>
      <c r="BH30" s="909"/>
      <c r="BI30" s="910"/>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406</v>
      </c>
      <c r="C31" s="836"/>
      <c r="D31" s="836"/>
      <c r="E31" s="836"/>
      <c r="F31" s="836"/>
      <c r="G31" s="836"/>
      <c r="H31" s="836"/>
      <c r="I31" s="836"/>
      <c r="J31" s="836"/>
      <c r="K31" s="836"/>
      <c r="L31" s="836"/>
      <c r="M31" s="836"/>
      <c r="N31" s="836"/>
      <c r="O31" s="836"/>
      <c r="P31" s="837"/>
      <c r="Q31" s="838">
        <v>1642</v>
      </c>
      <c r="R31" s="839"/>
      <c r="S31" s="839"/>
      <c r="T31" s="839"/>
      <c r="U31" s="839"/>
      <c r="V31" s="839">
        <v>1574</v>
      </c>
      <c r="W31" s="839"/>
      <c r="X31" s="839"/>
      <c r="Y31" s="839"/>
      <c r="Z31" s="839"/>
      <c r="AA31" s="839">
        <v>69</v>
      </c>
      <c r="AB31" s="839"/>
      <c r="AC31" s="839"/>
      <c r="AD31" s="839"/>
      <c r="AE31" s="840"/>
      <c r="AF31" s="841">
        <v>69</v>
      </c>
      <c r="AG31" s="842"/>
      <c r="AH31" s="842"/>
      <c r="AI31" s="842"/>
      <c r="AJ31" s="843"/>
      <c r="AK31" s="911">
        <v>428</v>
      </c>
      <c r="AL31" s="912"/>
      <c r="AM31" s="912"/>
      <c r="AN31" s="912"/>
      <c r="AO31" s="912"/>
      <c r="AP31" s="912" t="s">
        <v>610</v>
      </c>
      <c r="AQ31" s="912"/>
      <c r="AR31" s="912"/>
      <c r="AS31" s="912"/>
      <c r="AT31" s="912"/>
      <c r="AU31" s="912" t="s">
        <v>610</v>
      </c>
      <c r="AV31" s="912"/>
      <c r="AW31" s="912"/>
      <c r="AX31" s="912"/>
      <c r="AY31" s="912"/>
      <c r="AZ31" s="913"/>
      <c r="BA31" s="913"/>
      <c r="BB31" s="913"/>
      <c r="BC31" s="913"/>
      <c r="BD31" s="913"/>
      <c r="BE31" s="909"/>
      <c r="BF31" s="909"/>
      <c r="BG31" s="909"/>
      <c r="BH31" s="909"/>
      <c r="BI31" s="910"/>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407</v>
      </c>
      <c r="C32" s="836"/>
      <c r="D32" s="836"/>
      <c r="E32" s="836"/>
      <c r="F32" s="836"/>
      <c r="G32" s="836"/>
      <c r="H32" s="836"/>
      <c r="I32" s="836"/>
      <c r="J32" s="836"/>
      <c r="K32" s="836"/>
      <c r="L32" s="836"/>
      <c r="M32" s="836"/>
      <c r="N32" s="836"/>
      <c r="O32" s="836"/>
      <c r="P32" s="837"/>
      <c r="Q32" s="838">
        <v>2332</v>
      </c>
      <c r="R32" s="839"/>
      <c r="S32" s="839"/>
      <c r="T32" s="839"/>
      <c r="U32" s="839"/>
      <c r="V32" s="839">
        <v>2099</v>
      </c>
      <c r="W32" s="839"/>
      <c r="X32" s="839"/>
      <c r="Y32" s="839"/>
      <c r="Z32" s="839"/>
      <c r="AA32" s="839">
        <v>233</v>
      </c>
      <c r="AB32" s="839"/>
      <c r="AC32" s="839"/>
      <c r="AD32" s="839"/>
      <c r="AE32" s="840"/>
      <c r="AF32" s="841">
        <v>3194</v>
      </c>
      <c r="AG32" s="842"/>
      <c r="AH32" s="842"/>
      <c r="AI32" s="842"/>
      <c r="AJ32" s="843"/>
      <c r="AK32" s="911">
        <v>16</v>
      </c>
      <c r="AL32" s="912"/>
      <c r="AM32" s="912"/>
      <c r="AN32" s="912"/>
      <c r="AO32" s="912"/>
      <c r="AP32" s="912">
        <v>2303</v>
      </c>
      <c r="AQ32" s="912"/>
      <c r="AR32" s="912"/>
      <c r="AS32" s="912"/>
      <c r="AT32" s="912"/>
      <c r="AU32" s="912">
        <v>136</v>
      </c>
      <c r="AV32" s="912"/>
      <c r="AW32" s="912"/>
      <c r="AX32" s="912"/>
      <c r="AY32" s="912"/>
      <c r="AZ32" s="913" t="s">
        <v>609</v>
      </c>
      <c r="BA32" s="913"/>
      <c r="BB32" s="913"/>
      <c r="BC32" s="913"/>
      <c r="BD32" s="913"/>
      <c r="BE32" s="909" t="s">
        <v>408</v>
      </c>
      <c r="BF32" s="909"/>
      <c r="BG32" s="909"/>
      <c r="BH32" s="909"/>
      <c r="BI32" s="910"/>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409</v>
      </c>
      <c r="C33" s="836"/>
      <c r="D33" s="836"/>
      <c r="E33" s="836"/>
      <c r="F33" s="836"/>
      <c r="G33" s="836"/>
      <c r="H33" s="836"/>
      <c r="I33" s="836"/>
      <c r="J33" s="836"/>
      <c r="K33" s="836"/>
      <c r="L33" s="836"/>
      <c r="M33" s="836"/>
      <c r="N33" s="836"/>
      <c r="O33" s="836"/>
      <c r="P33" s="837"/>
      <c r="Q33" s="838">
        <v>3742</v>
      </c>
      <c r="R33" s="839"/>
      <c r="S33" s="839"/>
      <c r="T33" s="839"/>
      <c r="U33" s="839"/>
      <c r="V33" s="839">
        <v>3428</v>
      </c>
      <c r="W33" s="839"/>
      <c r="X33" s="839"/>
      <c r="Y33" s="839"/>
      <c r="Z33" s="839"/>
      <c r="AA33" s="839">
        <v>315</v>
      </c>
      <c r="AB33" s="839"/>
      <c r="AC33" s="839"/>
      <c r="AD33" s="839"/>
      <c r="AE33" s="840"/>
      <c r="AF33" s="841">
        <v>456</v>
      </c>
      <c r="AG33" s="842"/>
      <c r="AH33" s="842"/>
      <c r="AI33" s="842"/>
      <c r="AJ33" s="843"/>
      <c r="AK33" s="911">
        <v>2081</v>
      </c>
      <c r="AL33" s="912"/>
      <c r="AM33" s="912"/>
      <c r="AN33" s="912"/>
      <c r="AO33" s="912"/>
      <c r="AP33" s="912">
        <v>26598</v>
      </c>
      <c r="AQ33" s="912"/>
      <c r="AR33" s="912"/>
      <c r="AS33" s="912"/>
      <c r="AT33" s="912"/>
      <c r="AU33" s="912">
        <v>19283</v>
      </c>
      <c r="AV33" s="912"/>
      <c r="AW33" s="912"/>
      <c r="AX33" s="912"/>
      <c r="AY33" s="912"/>
      <c r="AZ33" s="913" t="s">
        <v>605</v>
      </c>
      <c r="BA33" s="913"/>
      <c r="BB33" s="913"/>
      <c r="BC33" s="913"/>
      <c r="BD33" s="913"/>
      <c r="BE33" s="909" t="s">
        <v>410</v>
      </c>
      <c r="BF33" s="909"/>
      <c r="BG33" s="909"/>
      <c r="BH33" s="909"/>
      <c r="BI33" s="910"/>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1"/>
      <c r="AL34" s="912"/>
      <c r="AM34" s="912"/>
      <c r="AN34" s="912"/>
      <c r="AO34" s="912"/>
      <c r="AP34" s="912"/>
      <c r="AQ34" s="912"/>
      <c r="AR34" s="912"/>
      <c r="AS34" s="912"/>
      <c r="AT34" s="912"/>
      <c r="AU34" s="912"/>
      <c r="AV34" s="912"/>
      <c r="AW34" s="912"/>
      <c r="AX34" s="912"/>
      <c r="AY34" s="912"/>
      <c r="AZ34" s="913"/>
      <c r="BA34" s="913"/>
      <c r="BB34" s="913"/>
      <c r="BC34" s="913"/>
      <c r="BD34" s="913"/>
      <c r="BE34" s="909"/>
      <c r="BF34" s="909"/>
      <c r="BG34" s="909"/>
      <c r="BH34" s="909"/>
      <c r="BI34" s="910"/>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1"/>
      <c r="AL35" s="912"/>
      <c r="AM35" s="912"/>
      <c r="AN35" s="912"/>
      <c r="AO35" s="912"/>
      <c r="AP35" s="912"/>
      <c r="AQ35" s="912"/>
      <c r="AR35" s="912"/>
      <c r="AS35" s="912"/>
      <c r="AT35" s="912"/>
      <c r="AU35" s="912"/>
      <c r="AV35" s="912"/>
      <c r="AW35" s="912"/>
      <c r="AX35" s="912"/>
      <c r="AY35" s="912"/>
      <c r="AZ35" s="913"/>
      <c r="BA35" s="913"/>
      <c r="BB35" s="913"/>
      <c r="BC35" s="913"/>
      <c r="BD35" s="913"/>
      <c r="BE35" s="909"/>
      <c r="BF35" s="909"/>
      <c r="BG35" s="909"/>
      <c r="BH35" s="909"/>
      <c r="BI35" s="910"/>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1"/>
      <c r="AL36" s="912"/>
      <c r="AM36" s="912"/>
      <c r="AN36" s="912"/>
      <c r="AO36" s="912"/>
      <c r="AP36" s="912"/>
      <c r="AQ36" s="912"/>
      <c r="AR36" s="912"/>
      <c r="AS36" s="912"/>
      <c r="AT36" s="912"/>
      <c r="AU36" s="912"/>
      <c r="AV36" s="912"/>
      <c r="AW36" s="912"/>
      <c r="AX36" s="912"/>
      <c r="AY36" s="912"/>
      <c r="AZ36" s="913"/>
      <c r="BA36" s="913"/>
      <c r="BB36" s="913"/>
      <c r="BC36" s="913"/>
      <c r="BD36" s="913"/>
      <c r="BE36" s="909"/>
      <c r="BF36" s="909"/>
      <c r="BG36" s="909"/>
      <c r="BH36" s="909"/>
      <c r="BI36" s="910"/>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1"/>
      <c r="AL37" s="912"/>
      <c r="AM37" s="912"/>
      <c r="AN37" s="912"/>
      <c r="AO37" s="912"/>
      <c r="AP37" s="912"/>
      <c r="AQ37" s="912"/>
      <c r="AR37" s="912"/>
      <c r="AS37" s="912"/>
      <c r="AT37" s="912"/>
      <c r="AU37" s="912"/>
      <c r="AV37" s="912"/>
      <c r="AW37" s="912"/>
      <c r="AX37" s="912"/>
      <c r="AY37" s="912"/>
      <c r="AZ37" s="913"/>
      <c r="BA37" s="913"/>
      <c r="BB37" s="913"/>
      <c r="BC37" s="913"/>
      <c r="BD37" s="913"/>
      <c r="BE37" s="909"/>
      <c r="BF37" s="909"/>
      <c r="BG37" s="909"/>
      <c r="BH37" s="909"/>
      <c r="BI37" s="910"/>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1"/>
      <c r="AL38" s="912"/>
      <c r="AM38" s="912"/>
      <c r="AN38" s="912"/>
      <c r="AO38" s="912"/>
      <c r="AP38" s="912"/>
      <c r="AQ38" s="912"/>
      <c r="AR38" s="912"/>
      <c r="AS38" s="912"/>
      <c r="AT38" s="912"/>
      <c r="AU38" s="912"/>
      <c r="AV38" s="912"/>
      <c r="AW38" s="912"/>
      <c r="AX38" s="912"/>
      <c r="AY38" s="912"/>
      <c r="AZ38" s="913"/>
      <c r="BA38" s="913"/>
      <c r="BB38" s="913"/>
      <c r="BC38" s="913"/>
      <c r="BD38" s="913"/>
      <c r="BE38" s="909"/>
      <c r="BF38" s="909"/>
      <c r="BG38" s="909"/>
      <c r="BH38" s="909"/>
      <c r="BI38" s="910"/>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1"/>
      <c r="AL39" s="912"/>
      <c r="AM39" s="912"/>
      <c r="AN39" s="912"/>
      <c r="AO39" s="912"/>
      <c r="AP39" s="912"/>
      <c r="AQ39" s="912"/>
      <c r="AR39" s="912"/>
      <c r="AS39" s="912"/>
      <c r="AT39" s="912"/>
      <c r="AU39" s="912"/>
      <c r="AV39" s="912"/>
      <c r="AW39" s="912"/>
      <c r="AX39" s="912"/>
      <c r="AY39" s="912"/>
      <c r="AZ39" s="913"/>
      <c r="BA39" s="913"/>
      <c r="BB39" s="913"/>
      <c r="BC39" s="913"/>
      <c r="BD39" s="913"/>
      <c r="BE39" s="909"/>
      <c r="BF39" s="909"/>
      <c r="BG39" s="909"/>
      <c r="BH39" s="909"/>
      <c r="BI39" s="910"/>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1"/>
      <c r="AL40" s="912"/>
      <c r="AM40" s="912"/>
      <c r="AN40" s="912"/>
      <c r="AO40" s="912"/>
      <c r="AP40" s="912"/>
      <c r="AQ40" s="912"/>
      <c r="AR40" s="912"/>
      <c r="AS40" s="912"/>
      <c r="AT40" s="912"/>
      <c r="AU40" s="912"/>
      <c r="AV40" s="912"/>
      <c r="AW40" s="912"/>
      <c r="AX40" s="912"/>
      <c r="AY40" s="912"/>
      <c r="AZ40" s="913"/>
      <c r="BA40" s="913"/>
      <c r="BB40" s="913"/>
      <c r="BC40" s="913"/>
      <c r="BD40" s="913"/>
      <c r="BE40" s="909"/>
      <c r="BF40" s="909"/>
      <c r="BG40" s="909"/>
      <c r="BH40" s="909"/>
      <c r="BI40" s="910"/>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1"/>
      <c r="AL41" s="912"/>
      <c r="AM41" s="912"/>
      <c r="AN41" s="912"/>
      <c r="AO41" s="912"/>
      <c r="AP41" s="912"/>
      <c r="AQ41" s="912"/>
      <c r="AR41" s="912"/>
      <c r="AS41" s="912"/>
      <c r="AT41" s="912"/>
      <c r="AU41" s="912"/>
      <c r="AV41" s="912"/>
      <c r="AW41" s="912"/>
      <c r="AX41" s="912"/>
      <c r="AY41" s="912"/>
      <c r="AZ41" s="913"/>
      <c r="BA41" s="913"/>
      <c r="BB41" s="913"/>
      <c r="BC41" s="913"/>
      <c r="BD41" s="913"/>
      <c r="BE41" s="909"/>
      <c r="BF41" s="909"/>
      <c r="BG41" s="909"/>
      <c r="BH41" s="909"/>
      <c r="BI41" s="910"/>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1"/>
      <c r="AL42" s="912"/>
      <c r="AM42" s="912"/>
      <c r="AN42" s="912"/>
      <c r="AO42" s="912"/>
      <c r="AP42" s="912"/>
      <c r="AQ42" s="912"/>
      <c r="AR42" s="912"/>
      <c r="AS42" s="912"/>
      <c r="AT42" s="912"/>
      <c r="AU42" s="912"/>
      <c r="AV42" s="912"/>
      <c r="AW42" s="912"/>
      <c r="AX42" s="912"/>
      <c r="AY42" s="912"/>
      <c r="AZ42" s="913"/>
      <c r="BA42" s="913"/>
      <c r="BB42" s="913"/>
      <c r="BC42" s="913"/>
      <c r="BD42" s="913"/>
      <c r="BE42" s="909"/>
      <c r="BF42" s="909"/>
      <c r="BG42" s="909"/>
      <c r="BH42" s="909"/>
      <c r="BI42" s="910"/>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1"/>
      <c r="AL43" s="912"/>
      <c r="AM43" s="912"/>
      <c r="AN43" s="912"/>
      <c r="AO43" s="912"/>
      <c r="AP43" s="912"/>
      <c r="AQ43" s="912"/>
      <c r="AR43" s="912"/>
      <c r="AS43" s="912"/>
      <c r="AT43" s="912"/>
      <c r="AU43" s="912"/>
      <c r="AV43" s="912"/>
      <c r="AW43" s="912"/>
      <c r="AX43" s="912"/>
      <c r="AY43" s="912"/>
      <c r="AZ43" s="913"/>
      <c r="BA43" s="913"/>
      <c r="BB43" s="913"/>
      <c r="BC43" s="913"/>
      <c r="BD43" s="913"/>
      <c r="BE43" s="909"/>
      <c r="BF43" s="909"/>
      <c r="BG43" s="909"/>
      <c r="BH43" s="909"/>
      <c r="BI43" s="910"/>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1"/>
      <c r="AL44" s="912"/>
      <c r="AM44" s="912"/>
      <c r="AN44" s="912"/>
      <c r="AO44" s="912"/>
      <c r="AP44" s="912"/>
      <c r="AQ44" s="912"/>
      <c r="AR44" s="912"/>
      <c r="AS44" s="912"/>
      <c r="AT44" s="912"/>
      <c r="AU44" s="912"/>
      <c r="AV44" s="912"/>
      <c r="AW44" s="912"/>
      <c r="AX44" s="912"/>
      <c r="AY44" s="912"/>
      <c r="AZ44" s="913"/>
      <c r="BA44" s="913"/>
      <c r="BB44" s="913"/>
      <c r="BC44" s="913"/>
      <c r="BD44" s="913"/>
      <c r="BE44" s="909"/>
      <c r="BF44" s="909"/>
      <c r="BG44" s="909"/>
      <c r="BH44" s="909"/>
      <c r="BI44" s="910"/>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1"/>
      <c r="AL45" s="912"/>
      <c r="AM45" s="912"/>
      <c r="AN45" s="912"/>
      <c r="AO45" s="912"/>
      <c r="AP45" s="912"/>
      <c r="AQ45" s="912"/>
      <c r="AR45" s="912"/>
      <c r="AS45" s="912"/>
      <c r="AT45" s="912"/>
      <c r="AU45" s="912"/>
      <c r="AV45" s="912"/>
      <c r="AW45" s="912"/>
      <c r="AX45" s="912"/>
      <c r="AY45" s="912"/>
      <c r="AZ45" s="913"/>
      <c r="BA45" s="913"/>
      <c r="BB45" s="913"/>
      <c r="BC45" s="913"/>
      <c r="BD45" s="913"/>
      <c r="BE45" s="909"/>
      <c r="BF45" s="909"/>
      <c r="BG45" s="909"/>
      <c r="BH45" s="909"/>
      <c r="BI45" s="910"/>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1"/>
      <c r="AL46" s="912"/>
      <c r="AM46" s="912"/>
      <c r="AN46" s="912"/>
      <c r="AO46" s="912"/>
      <c r="AP46" s="912"/>
      <c r="AQ46" s="912"/>
      <c r="AR46" s="912"/>
      <c r="AS46" s="912"/>
      <c r="AT46" s="912"/>
      <c r="AU46" s="912"/>
      <c r="AV46" s="912"/>
      <c r="AW46" s="912"/>
      <c r="AX46" s="912"/>
      <c r="AY46" s="912"/>
      <c r="AZ46" s="913"/>
      <c r="BA46" s="913"/>
      <c r="BB46" s="913"/>
      <c r="BC46" s="913"/>
      <c r="BD46" s="913"/>
      <c r="BE46" s="909"/>
      <c r="BF46" s="909"/>
      <c r="BG46" s="909"/>
      <c r="BH46" s="909"/>
      <c r="BI46" s="910"/>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1"/>
      <c r="AL47" s="912"/>
      <c r="AM47" s="912"/>
      <c r="AN47" s="912"/>
      <c r="AO47" s="912"/>
      <c r="AP47" s="912"/>
      <c r="AQ47" s="912"/>
      <c r="AR47" s="912"/>
      <c r="AS47" s="912"/>
      <c r="AT47" s="912"/>
      <c r="AU47" s="912"/>
      <c r="AV47" s="912"/>
      <c r="AW47" s="912"/>
      <c r="AX47" s="912"/>
      <c r="AY47" s="912"/>
      <c r="AZ47" s="913"/>
      <c r="BA47" s="913"/>
      <c r="BB47" s="913"/>
      <c r="BC47" s="913"/>
      <c r="BD47" s="913"/>
      <c r="BE47" s="909"/>
      <c r="BF47" s="909"/>
      <c r="BG47" s="909"/>
      <c r="BH47" s="909"/>
      <c r="BI47" s="910"/>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1"/>
      <c r="AL48" s="912"/>
      <c r="AM48" s="912"/>
      <c r="AN48" s="912"/>
      <c r="AO48" s="912"/>
      <c r="AP48" s="912"/>
      <c r="AQ48" s="912"/>
      <c r="AR48" s="912"/>
      <c r="AS48" s="912"/>
      <c r="AT48" s="912"/>
      <c r="AU48" s="912"/>
      <c r="AV48" s="912"/>
      <c r="AW48" s="912"/>
      <c r="AX48" s="912"/>
      <c r="AY48" s="912"/>
      <c r="AZ48" s="913"/>
      <c r="BA48" s="913"/>
      <c r="BB48" s="913"/>
      <c r="BC48" s="913"/>
      <c r="BD48" s="913"/>
      <c r="BE48" s="909"/>
      <c r="BF48" s="909"/>
      <c r="BG48" s="909"/>
      <c r="BH48" s="909"/>
      <c r="BI48" s="910"/>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1"/>
      <c r="AL49" s="912"/>
      <c r="AM49" s="912"/>
      <c r="AN49" s="912"/>
      <c r="AO49" s="912"/>
      <c r="AP49" s="912"/>
      <c r="AQ49" s="912"/>
      <c r="AR49" s="912"/>
      <c r="AS49" s="912"/>
      <c r="AT49" s="912"/>
      <c r="AU49" s="912"/>
      <c r="AV49" s="912"/>
      <c r="AW49" s="912"/>
      <c r="AX49" s="912"/>
      <c r="AY49" s="912"/>
      <c r="AZ49" s="913"/>
      <c r="BA49" s="913"/>
      <c r="BB49" s="913"/>
      <c r="BC49" s="913"/>
      <c r="BD49" s="913"/>
      <c r="BE49" s="909"/>
      <c r="BF49" s="909"/>
      <c r="BG49" s="909"/>
      <c r="BH49" s="909"/>
      <c r="BI49" s="910"/>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4"/>
      <c r="R50" s="915"/>
      <c r="S50" s="915"/>
      <c r="T50" s="915"/>
      <c r="U50" s="915"/>
      <c r="V50" s="915"/>
      <c r="W50" s="915"/>
      <c r="X50" s="915"/>
      <c r="Y50" s="915"/>
      <c r="Z50" s="915"/>
      <c r="AA50" s="915"/>
      <c r="AB50" s="915"/>
      <c r="AC50" s="915"/>
      <c r="AD50" s="915"/>
      <c r="AE50" s="916"/>
      <c r="AF50" s="841"/>
      <c r="AG50" s="842"/>
      <c r="AH50" s="842"/>
      <c r="AI50" s="842"/>
      <c r="AJ50" s="843"/>
      <c r="AK50" s="917"/>
      <c r="AL50" s="915"/>
      <c r="AM50" s="915"/>
      <c r="AN50" s="915"/>
      <c r="AO50" s="915"/>
      <c r="AP50" s="915"/>
      <c r="AQ50" s="915"/>
      <c r="AR50" s="915"/>
      <c r="AS50" s="915"/>
      <c r="AT50" s="915"/>
      <c r="AU50" s="915"/>
      <c r="AV50" s="915"/>
      <c r="AW50" s="915"/>
      <c r="AX50" s="915"/>
      <c r="AY50" s="915"/>
      <c r="AZ50" s="918"/>
      <c r="BA50" s="918"/>
      <c r="BB50" s="918"/>
      <c r="BC50" s="918"/>
      <c r="BD50" s="918"/>
      <c r="BE50" s="909"/>
      <c r="BF50" s="909"/>
      <c r="BG50" s="909"/>
      <c r="BH50" s="909"/>
      <c r="BI50" s="910"/>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4"/>
      <c r="R51" s="915"/>
      <c r="S51" s="915"/>
      <c r="T51" s="915"/>
      <c r="U51" s="915"/>
      <c r="V51" s="915"/>
      <c r="W51" s="915"/>
      <c r="X51" s="915"/>
      <c r="Y51" s="915"/>
      <c r="Z51" s="915"/>
      <c r="AA51" s="915"/>
      <c r="AB51" s="915"/>
      <c r="AC51" s="915"/>
      <c r="AD51" s="915"/>
      <c r="AE51" s="916"/>
      <c r="AF51" s="841"/>
      <c r="AG51" s="842"/>
      <c r="AH51" s="842"/>
      <c r="AI51" s="842"/>
      <c r="AJ51" s="843"/>
      <c r="AK51" s="917"/>
      <c r="AL51" s="915"/>
      <c r="AM51" s="915"/>
      <c r="AN51" s="915"/>
      <c r="AO51" s="915"/>
      <c r="AP51" s="915"/>
      <c r="AQ51" s="915"/>
      <c r="AR51" s="915"/>
      <c r="AS51" s="915"/>
      <c r="AT51" s="915"/>
      <c r="AU51" s="915"/>
      <c r="AV51" s="915"/>
      <c r="AW51" s="915"/>
      <c r="AX51" s="915"/>
      <c r="AY51" s="915"/>
      <c r="AZ51" s="918"/>
      <c r="BA51" s="918"/>
      <c r="BB51" s="918"/>
      <c r="BC51" s="918"/>
      <c r="BD51" s="918"/>
      <c r="BE51" s="909"/>
      <c r="BF51" s="909"/>
      <c r="BG51" s="909"/>
      <c r="BH51" s="909"/>
      <c r="BI51" s="910"/>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4"/>
      <c r="R52" s="915"/>
      <c r="S52" s="915"/>
      <c r="T52" s="915"/>
      <c r="U52" s="915"/>
      <c r="V52" s="915"/>
      <c r="W52" s="915"/>
      <c r="X52" s="915"/>
      <c r="Y52" s="915"/>
      <c r="Z52" s="915"/>
      <c r="AA52" s="915"/>
      <c r="AB52" s="915"/>
      <c r="AC52" s="915"/>
      <c r="AD52" s="915"/>
      <c r="AE52" s="916"/>
      <c r="AF52" s="841"/>
      <c r="AG52" s="842"/>
      <c r="AH52" s="842"/>
      <c r="AI52" s="842"/>
      <c r="AJ52" s="843"/>
      <c r="AK52" s="917"/>
      <c r="AL52" s="915"/>
      <c r="AM52" s="915"/>
      <c r="AN52" s="915"/>
      <c r="AO52" s="915"/>
      <c r="AP52" s="915"/>
      <c r="AQ52" s="915"/>
      <c r="AR52" s="915"/>
      <c r="AS52" s="915"/>
      <c r="AT52" s="915"/>
      <c r="AU52" s="915"/>
      <c r="AV52" s="915"/>
      <c r="AW52" s="915"/>
      <c r="AX52" s="915"/>
      <c r="AY52" s="915"/>
      <c r="AZ52" s="918"/>
      <c r="BA52" s="918"/>
      <c r="BB52" s="918"/>
      <c r="BC52" s="918"/>
      <c r="BD52" s="918"/>
      <c r="BE52" s="909"/>
      <c r="BF52" s="909"/>
      <c r="BG52" s="909"/>
      <c r="BH52" s="909"/>
      <c r="BI52" s="910"/>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4"/>
      <c r="R53" s="915"/>
      <c r="S53" s="915"/>
      <c r="T53" s="915"/>
      <c r="U53" s="915"/>
      <c r="V53" s="915"/>
      <c r="W53" s="915"/>
      <c r="X53" s="915"/>
      <c r="Y53" s="915"/>
      <c r="Z53" s="915"/>
      <c r="AA53" s="915"/>
      <c r="AB53" s="915"/>
      <c r="AC53" s="915"/>
      <c r="AD53" s="915"/>
      <c r="AE53" s="916"/>
      <c r="AF53" s="841"/>
      <c r="AG53" s="842"/>
      <c r="AH53" s="842"/>
      <c r="AI53" s="842"/>
      <c r="AJ53" s="843"/>
      <c r="AK53" s="917"/>
      <c r="AL53" s="915"/>
      <c r="AM53" s="915"/>
      <c r="AN53" s="915"/>
      <c r="AO53" s="915"/>
      <c r="AP53" s="915"/>
      <c r="AQ53" s="915"/>
      <c r="AR53" s="915"/>
      <c r="AS53" s="915"/>
      <c r="AT53" s="915"/>
      <c r="AU53" s="915"/>
      <c r="AV53" s="915"/>
      <c r="AW53" s="915"/>
      <c r="AX53" s="915"/>
      <c r="AY53" s="915"/>
      <c r="AZ53" s="918"/>
      <c r="BA53" s="918"/>
      <c r="BB53" s="918"/>
      <c r="BC53" s="918"/>
      <c r="BD53" s="918"/>
      <c r="BE53" s="909"/>
      <c r="BF53" s="909"/>
      <c r="BG53" s="909"/>
      <c r="BH53" s="909"/>
      <c r="BI53" s="910"/>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4"/>
      <c r="R54" s="915"/>
      <c r="S54" s="915"/>
      <c r="T54" s="915"/>
      <c r="U54" s="915"/>
      <c r="V54" s="915"/>
      <c r="W54" s="915"/>
      <c r="X54" s="915"/>
      <c r="Y54" s="915"/>
      <c r="Z54" s="915"/>
      <c r="AA54" s="915"/>
      <c r="AB54" s="915"/>
      <c r="AC54" s="915"/>
      <c r="AD54" s="915"/>
      <c r="AE54" s="916"/>
      <c r="AF54" s="841"/>
      <c r="AG54" s="842"/>
      <c r="AH54" s="842"/>
      <c r="AI54" s="842"/>
      <c r="AJ54" s="843"/>
      <c r="AK54" s="917"/>
      <c r="AL54" s="915"/>
      <c r="AM54" s="915"/>
      <c r="AN54" s="915"/>
      <c r="AO54" s="915"/>
      <c r="AP54" s="915"/>
      <c r="AQ54" s="915"/>
      <c r="AR54" s="915"/>
      <c r="AS54" s="915"/>
      <c r="AT54" s="915"/>
      <c r="AU54" s="915"/>
      <c r="AV54" s="915"/>
      <c r="AW54" s="915"/>
      <c r="AX54" s="915"/>
      <c r="AY54" s="915"/>
      <c r="AZ54" s="918"/>
      <c r="BA54" s="918"/>
      <c r="BB54" s="918"/>
      <c r="BC54" s="918"/>
      <c r="BD54" s="918"/>
      <c r="BE54" s="909"/>
      <c r="BF54" s="909"/>
      <c r="BG54" s="909"/>
      <c r="BH54" s="909"/>
      <c r="BI54" s="910"/>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4"/>
      <c r="R55" s="915"/>
      <c r="S55" s="915"/>
      <c r="T55" s="915"/>
      <c r="U55" s="915"/>
      <c r="V55" s="915"/>
      <c r="W55" s="915"/>
      <c r="X55" s="915"/>
      <c r="Y55" s="915"/>
      <c r="Z55" s="915"/>
      <c r="AA55" s="915"/>
      <c r="AB55" s="915"/>
      <c r="AC55" s="915"/>
      <c r="AD55" s="915"/>
      <c r="AE55" s="916"/>
      <c r="AF55" s="841"/>
      <c r="AG55" s="842"/>
      <c r="AH55" s="842"/>
      <c r="AI55" s="842"/>
      <c r="AJ55" s="843"/>
      <c r="AK55" s="917"/>
      <c r="AL55" s="915"/>
      <c r="AM55" s="915"/>
      <c r="AN55" s="915"/>
      <c r="AO55" s="915"/>
      <c r="AP55" s="915"/>
      <c r="AQ55" s="915"/>
      <c r="AR55" s="915"/>
      <c r="AS55" s="915"/>
      <c r="AT55" s="915"/>
      <c r="AU55" s="915"/>
      <c r="AV55" s="915"/>
      <c r="AW55" s="915"/>
      <c r="AX55" s="915"/>
      <c r="AY55" s="915"/>
      <c r="AZ55" s="918"/>
      <c r="BA55" s="918"/>
      <c r="BB55" s="918"/>
      <c r="BC55" s="918"/>
      <c r="BD55" s="918"/>
      <c r="BE55" s="909"/>
      <c r="BF55" s="909"/>
      <c r="BG55" s="909"/>
      <c r="BH55" s="909"/>
      <c r="BI55" s="910"/>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4"/>
      <c r="R56" s="915"/>
      <c r="S56" s="915"/>
      <c r="T56" s="915"/>
      <c r="U56" s="915"/>
      <c r="V56" s="915"/>
      <c r="W56" s="915"/>
      <c r="X56" s="915"/>
      <c r="Y56" s="915"/>
      <c r="Z56" s="915"/>
      <c r="AA56" s="915"/>
      <c r="AB56" s="915"/>
      <c r="AC56" s="915"/>
      <c r="AD56" s="915"/>
      <c r="AE56" s="916"/>
      <c r="AF56" s="841"/>
      <c r="AG56" s="842"/>
      <c r="AH56" s="842"/>
      <c r="AI56" s="842"/>
      <c r="AJ56" s="843"/>
      <c r="AK56" s="917"/>
      <c r="AL56" s="915"/>
      <c r="AM56" s="915"/>
      <c r="AN56" s="915"/>
      <c r="AO56" s="915"/>
      <c r="AP56" s="915"/>
      <c r="AQ56" s="915"/>
      <c r="AR56" s="915"/>
      <c r="AS56" s="915"/>
      <c r="AT56" s="915"/>
      <c r="AU56" s="915"/>
      <c r="AV56" s="915"/>
      <c r="AW56" s="915"/>
      <c r="AX56" s="915"/>
      <c r="AY56" s="915"/>
      <c r="AZ56" s="918"/>
      <c r="BA56" s="918"/>
      <c r="BB56" s="918"/>
      <c r="BC56" s="918"/>
      <c r="BD56" s="918"/>
      <c r="BE56" s="909"/>
      <c r="BF56" s="909"/>
      <c r="BG56" s="909"/>
      <c r="BH56" s="909"/>
      <c r="BI56" s="910"/>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4"/>
      <c r="R57" s="915"/>
      <c r="S57" s="915"/>
      <c r="T57" s="915"/>
      <c r="U57" s="915"/>
      <c r="V57" s="915"/>
      <c r="W57" s="915"/>
      <c r="X57" s="915"/>
      <c r="Y57" s="915"/>
      <c r="Z57" s="915"/>
      <c r="AA57" s="915"/>
      <c r="AB57" s="915"/>
      <c r="AC57" s="915"/>
      <c r="AD57" s="915"/>
      <c r="AE57" s="916"/>
      <c r="AF57" s="841"/>
      <c r="AG57" s="842"/>
      <c r="AH57" s="842"/>
      <c r="AI57" s="842"/>
      <c r="AJ57" s="843"/>
      <c r="AK57" s="917"/>
      <c r="AL57" s="915"/>
      <c r="AM57" s="915"/>
      <c r="AN57" s="915"/>
      <c r="AO57" s="915"/>
      <c r="AP57" s="915"/>
      <c r="AQ57" s="915"/>
      <c r="AR57" s="915"/>
      <c r="AS57" s="915"/>
      <c r="AT57" s="915"/>
      <c r="AU57" s="915"/>
      <c r="AV57" s="915"/>
      <c r="AW57" s="915"/>
      <c r="AX57" s="915"/>
      <c r="AY57" s="915"/>
      <c r="AZ57" s="918"/>
      <c r="BA57" s="918"/>
      <c r="BB57" s="918"/>
      <c r="BC57" s="918"/>
      <c r="BD57" s="918"/>
      <c r="BE57" s="909"/>
      <c r="BF57" s="909"/>
      <c r="BG57" s="909"/>
      <c r="BH57" s="909"/>
      <c r="BI57" s="910"/>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4"/>
      <c r="R58" s="915"/>
      <c r="S58" s="915"/>
      <c r="T58" s="915"/>
      <c r="U58" s="915"/>
      <c r="V58" s="915"/>
      <c r="W58" s="915"/>
      <c r="X58" s="915"/>
      <c r="Y58" s="915"/>
      <c r="Z58" s="915"/>
      <c r="AA58" s="915"/>
      <c r="AB58" s="915"/>
      <c r="AC58" s="915"/>
      <c r="AD58" s="915"/>
      <c r="AE58" s="916"/>
      <c r="AF58" s="841"/>
      <c r="AG58" s="842"/>
      <c r="AH58" s="842"/>
      <c r="AI58" s="842"/>
      <c r="AJ58" s="843"/>
      <c r="AK58" s="917"/>
      <c r="AL58" s="915"/>
      <c r="AM58" s="915"/>
      <c r="AN58" s="915"/>
      <c r="AO58" s="915"/>
      <c r="AP58" s="915"/>
      <c r="AQ58" s="915"/>
      <c r="AR58" s="915"/>
      <c r="AS58" s="915"/>
      <c r="AT58" s="915"/>
      <c r="AU58" s="915"/>
      <c r="AV58" s="915"/>
      <c r="AW58" s="915"/>
      <c r="AX58" s="915"/>
      <c r="AY58" s="915"/>
      <c r="AZ58" s="918"/>
      <c r="BA58" s="918"/>
      <c r="BB58" s="918"/>
      <c r="BC58" s="918"/>
      <c r="BD58" s="918"/>
      <c r="BE58" s="909"/>
      <c r="BF58" s="909"/>
      <c r="BG58" s="909"/>
      <c r="BH58" s="909"/>
      <c r="BI58" s="910"/>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4"/>
      <c r="R59" s="915"/>
      <c r="S59" s="915"/>
      <c r="T59" s="915"/>
      <c r="U59" s="915"/>
      <c r="V59" s="915"/>
      <c r="W59" s="915"/>
      <c r="X59" s="915"/>
      <c r="Y59" s="915"/>
      <c r="Z59" s="915"/>
      <c r="AA59" s="915"/>
      <c r="AB59" s="915"/>
      <c r="AC59" s="915"/>
      <c r="AD59" s="915"/>
      <c r="AE59" s="916"/>
      <c r="AF59" s="841"/>
      <c r="AG59" s="842"/>
      <c r="AH59" s="842"/>
      <c r="AI59" s="842"/>
      <c r="AJ59" s="843"/>
      <c r="AK59" s="917"/>
      <c r="AL59" s="915"/>
      <c r="AM59" s="915"/>
      <c r="AN59" s="915"/>
      <c r="AO59" s="915"/>
      <c r="AP59" s="915"/>
      <c r="AQ59" s="915"/>
      <c r="AR59" s="915"/>
      <c r="AS59" s="915"/>
      <c r="AT59" s="915"/>
      <c r="AU59" s="915"/>
      <c r="AV59" s="915"/>
      <c r="AW59" s="915"/>
      <c r="AX59" s="915"/>
      <c r="AY59" s="915"/>
      <c r="AZ59" s="918"/>
      <c r="BA59" s="918"/>
      <c r="BB59" s="918"/>
      <c r="BC59" s="918"/>
      <c r="BD59" s="918"/>
      <c r="BE59" s="909"/>
      <c r="BF59" s="909"/>
      <c r="BG59" s="909"/>
      <c r="BH59" s="909"/>
      <c r="BI59" s="910"/>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4"/>
      <c r="R60" s="915"/>
      <c r="S60" s="915"/>
      <c r="T60" s="915"/>
      <c r="U60" s="915"/>
      <c r="V60" s="915"/>
      <c r="W60" s="915"/>
      <c r="X60" s="915"/>
      <c r="Y60" s="915"/>
      <c r="Z60" s="915"/>
      <c r="AA60" s="915"/>
      <c r="AB60" s="915"/>
      <c r="AC60" s="915"/>
      <c r="AD60" s="915"/>
      <c r="AE60" s="916"/>
      <c r="AF60" s="841"/>
      <c r="AG60" s="842"/>
      <c r="AH60" s="842"/>
      <c r="AI60" s="842"/>
      <c r="AJ60" s="843"/>
      <c r="AK60" s="917"/>
      <c r="AL60" s="915"/>
      <c r="AM60" s="915"/>
      <c r="AN60" s="915"/>
      <c r="AO60" s="915"/>
      <c r="AP60" s="915"/>
      <c r="AQ60" s="915"/>
      <c r="AR60" s="915"/>
      <c r="AS60" s="915"/>
      <c r="AT60" s="915"/>
      <c r="AU60" s="915"/>
      <c r="AV60" s="915"/>
      <c r="AW60" s="915"/>
      <c r="AX60" s="915"/>
      <c r="AY60" s="915"/>
      <c r="AZ60" s="918"/>
      <c r="BA60" s="918"/>
      <c r="BB60" s="918"/>
      <c r="BC60" s="918"/>
      <c r="BD60" s="918"/>
      <c r="BE60" s="909"/>
      <c r="BF60" s="909"/>
      <c r="BG60" s="909"/>
      <c r="BH60" s="909"/>
      <c r="BI60" s="910"/>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4"/>
      <c r="R61" s="915"/>
      <c r="S61" s="915"/>
      <c r="T61" s="915"/>
      <c r="U61" s="915"/>
      <c r="V61" s="915"/>
      <c r="W61" s="915"/>
      <c r="X61" s="915"/>
      <c r="Y61" s="915"/>
      <c r="Z61" s="915"/>
      <c r="AA61" s="915"/>
      <c r="AB61" s="915"/>
      <c r="AC61" s="915"/>
      <c r="AD61" s="915"/>
      <c r="AE61" s="916"/>
      <c r="AF61" s="841"/>
      <c r="AG61" s="842"/>
      <c r="AH61" s="842"/>
      <c r="AI61" s="842"/>
      <c r="AJ61" s="843"/>
      <c r="AK61" s="917"/>
      <c r="AL61" s="915"/>
      <c r="AM61" s="915"/>
      <c r="AN61" s="915"/>
      <c r="AO61" s="915"/>
      <c r="AP61" s="915"/>
      <c r="AQ61" s="915"/>
      <c r="AR61" s="915"/>
      <c r="AS61" s="915"/>
      <c r="AT61" s="915"/>
      <c r="AU61" s="915"/>
      <c r="AV61" s="915"/>
      <c r="AW61" s="915"/>
      <c r="AX61" s="915"/>
      <c r="AY61" s="915"/>
      <c r="AZ61" s="918"/>
      <c r="BA61" s="918"/>
      <c r="BB61" s="918"/>
      <c r="BC61" s="918"/>
      <c r="BD61" s="918"/>
      <c r="BE61" s="909"/>
      <c r="BF61" s="909"/>
      <c r="BG61" s="909"/>
      <c r="BH61" s="909"/>
      <c r="BI61" s="910"/>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4"/>
      <c r="R62" s="915"/>
      <c r="S62" s="915"/>
      <c r="T62" s="915"/>
      <c r="U62" s="915"/>
      <c r="V62" s="915"/>
      <c r="W62" s="915"/>
      <c r="X62" s="915"/>
      <c r="Y62" s="915"/>
      <c r="Z62" s="915"/>
      <c r="AA62" s="915"/>
      <c r="AB62" s="915"/>
      <c r="AC62" s="915"/>
      <c r="AD62" s="915"/>
      <c r="AE62" s="916"/>
      <c r="AF62" s="841"/>
      <c r="AG62" s="842"/>
      <c r="AH62" s="842"/>
      <c r="AI62" s="842"/>
      <c r="AJ62" s="843"/>
      <c r="AK62" s="917"/>
      <c r="AL62" s="915"/>
      <c r="AM62" s="915"/>
      <c r="AN62" s="915"/>
      <c r="AO62" s="915"/>
      <c r="AP62" s="915"/>
      <c r="AQ62" s="915"/>
      <c r="AR62" s="915"/>
      <c r="AS62" s="915"/>
      <c r="AT62" s="915"/>
      <c r="AU62" s="915"/>
      <c r="AV62" s="915"/>
      <c r="AW62" s="915"/>
      <c r="AX62" s="915"/>
      <c r="AY62" s="915"/>
      <c r="AZ62" s="918"/>
      <c r="BA62" s="918"/>
      <c r="BB62" s="918"/>
      <c r="BC62" s="918"/>
      <c r="BD62" s="918"/>
      <c r="BE62" s="909"/>
      <c r="BF62" s="909"/>
      <c r="BG62" s="909"/>
      <c r="BH62" s="909"/>
      <c r="BI62" s="910"/>
      <c r="BJ62" s="926" t="s">
        <v>411</v>
      </c>
      <c r="BK62" s="887"/>
      <c r="BL62" s="887"/>
      <c r="BM62" s="887"/>
      <c r="BN62" s="888"/>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390</v>
      </c>
      <c r="B63" s="871" t="s">
        <v>412</v>
      </c>
      <c r="C63" s="872"/>
      <c r="D63" s="872"/>
      <c r="E63" s="872"/>
      <c r="F63" s="872"/>
      <c r="G63" s="872"/>
      <c r="H63" s="872"/>
      <c r="I63" s="872"/>
      <c r="J63" s="872"/>
      <c r="K63" s="872"/>
      <c r="L63" s="872"/>
      <c r="M63" s="872"/>
      <c r="N63" s="872"/>
      <c r="O63" s="872"/>
      <c r="P63" s="873"/>
      <c r="Q63" s="919"/>
      <c r="R63" s="920"/>
      <c r="S63" s="920"/>
      <c r="T63" s="920"/>
      <c r="U63" s="920"/>
      <c r="V63" s="920"/>
      <c r="W63" s="920"/>
      <c r="X63" s="920"/>
      <c r="Y63" s="920"/>
      <c r="Z63" s="920"/>
      <c r="AA63" s="920"/>
      <c r="AB63" s="920"/>
      <c r="AC63" s="920"/>
      <c r="AD63" s="920"/>
      <c r="AE63" s="921"/>
      <c r="AF63" s="922">
        <v>4098</v>
      </c>
      <c r="AG63" s="923"/>
      <c r="AH63" s="923"/>
      <c r="AI63" s="923"/>
      <c r="AJ63" s="924"/>
      <c r="AK63" s="925"/>
      <c r="AL63" s="920"/>
      <c r="AM63" s="920"/>
      <c r="AN63" s="920"/>
      <c r="AO63" s="920"/>
      <c r="AP63" s="923">
        <v>28901</v>
      </c>
      <c r="AQ63" s="923"/>
      <c r="AR63" s="923"/>
      <c r="AS63" s="923"/>
      <c r="AT63" s="923"/>
      <c r="AU63" s="923">
        <v>19419</v>
      </c>
      <c r="AV63" s="923"/>
      <c r="AW63" s="923"/>
      <c r="AX63" s="923"/>
      <c r="AY63" s="923"/>
      <c r="AZ63" s="927"/>
      <c r="BA63" s="927"/>
      <c r="BB63" s="927"/>
      <c r="BC63" s="927"/>
      <c r="BD63" s="927"/>
      <c r="BE63" s="928"/>
      <c r="BF63" s="928"/>
      <c r="BG63" s="928"/>
      <c r="BH63" s="928"/>
      <c r="BI63" s="929"/>
      <c r="BJ63" s="930" t="s">
        <v>413</v>
      </c>
      <c r="BK63" s="931"/>
      <c r="BL63" s="931"/>
      <c r="BM63" s="931"/>
      <c r="BN63" s="932"/>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415</v>
      </c>
      <c r="B66" s="821"/>
      <c r="C66" s="821"/>
      <c r="D66" s="821"/>
      <c r="E66" s="821"/>
      <c r="F66" s="821"/>
      <c r="G66" s="821"/>
      <c r="H66" s="821"/>
      <c r="I66" s="821"/>
      <c r="J66" s="821"/>
      <c r="K66" s="821"/>
      <c r="L66" s="821"/>
      <c r="M66" s="821"/>
      <c r="N66" s="821"/>
      <c r="O66" s="821"/>
      <c r="P66" s="822"/>
      <c r="Q66" s="797" t="s">
        <v>416</v>
      </c>
      <c r="R66" s="798"/>
      <c r="S66" s="798"/>
      <c r="T66" s="798"/>
      <c r="U66" s="799"/>
      <c r="V66" s="797" t="s">
        <v>417</v>
      </c>
      <c r="W66" s="798"/>
      <c r="X66" s="798"/>
      <c r="Y66" s="798"/>
      <c r="Z66" s="799"/>
      <c r="AA66" s="797" t="s">
        <v>418</v>
      </c>
      <c r="AB66" s="798"/>
      <c r="AC66" s="798"/>
      <c r="AD66" s="798"/>
      <c r="AE66" s="799"/>
      <c r="AF66" s="933" t="s">
        <v>419</v>
      </c>
      <c r="AG66" s="894"/>
      <c r="AH66" s="894"/>
      <c r="AI66" s="894"/>
      <c r="AJ66" s="934"/>
      <c r="AK66" s="797" t="s">
        <v>420</v>
      </c>
      <c r="AL66" s="821"/>
      <c r="AM66" s="821"/>
      <c r="AN66" s="821"/>
      <c r="AO66" s="822"/>
      <c r="AP66" s="797" t="s">
        <v>421</v>
      </c>
      <c r="AQ66" s="798"/>
      <c r="AR66" s="798"/>
      <c r="AS66" s="798"/>
      <c r="AT66" s="799"/>
      <c r="AU66" s="797" t="s">
        <v>422</v>
      </c>
      <c r="AV66" s="798"/>
      <c r="AW66" s="798"/>
      <c r="AX66" s="798"/>
      <c r="AY66" s="799"/>
      <c r="AZ66" s="797" t="s">
        <v>376</v>
      </c>
      <c r="BA66" s="798"/>
      <c r="BB66" s="798"/>
      <c r="BC66" s="798"/>
      <c r="BD66" s="809"/>
      <c r="BE66" s="265"/>
      <c r="BF66" s="265"/>
      <c r="BG66" s="265"/>
      <c r="BH66" s="265"/>
      <c r="BI66" s="265"/>
      <c r="BJ66" s="265"/>
      <c r="BK66" s="265"/>
      <c r="BL66" s="265"/>
      <c r="BM66" s="265"/>
      <c r="BN66" s="265"/>
      <c r="BO66" s="265"/>
      <c r="BP66" s="265"/>
      <c r="BQ66" s="262">
        <v>60</v>
      </c>
      <c r="BR66" s="267"/>
      <c r="BS66" s="944"/>
      <c r="BT66" s="945"/>
      <c r="BU66" s="945"/>
      <c r="BV66" s="945"/>
      <c r="BW66" s="945"/>
      <c r="BX66" s="945"/>
      <c r="BY66" s="945"/>
      <c r="BZ66" s="945"/>
      <c r="CA66" s="945"/>
      <c r="CB66" s="945"/>
      <c r="CC66" s="945"/>
      <c r="CD66" s="945"/>
      <c r="CE66" s="945"/>
      <c r="CF66" s="945"/>
      <c r="CG66" s="946"/>
      <c r="CH66" s="941"/>
      <c r="CI66" s="942"/>
      <c r="CJ66" s="942"/>
      <c r="CK66" s="942"/>
      <c r="CL66" s="943"/>
      <c r="CM66" s="941"/>
      <c r="CN66" s="942"/>
      <c r="CO66" s="942"/>
      <c r="CP66" s="942"/>
      <c r="CQ66" s="943"/>
      <c r="CR66" s="941"/>
      <c r="CS66" s="942"/>
      <c r="CT66" s="942"/>
      <c r="CU66" s="942"/>
      <c r="CV66" s="943"/>
      <c r="CW66" s="941"/>
      <c r="CX66" s="942"/>
      <c r="CY66" s="942"/>
      <c r="CZ66" s="942"/>
      <c r="DA66" s="943"/>
      <c r="DB66" s="941"/>
      <c r="DC66" s="942"/>
      <c r="DD66" s="942"/>
      <c r="DE66" s="942"/>
      <c r="DF66" s="943"/>
      <c r="DG66" s="941"/>
      <c r="DH66" s="942"/>
      <c r="DI66" s="942"/>
      <c r="DJ66" s="942"/>
      <c r="DK66" s="943"/>
      <c r="DL66" s="941"/>
      <c r="DM66" s="942"/>
      <c r="DN66" s="942"/>
      <c r="DO66" s="942"/>
      <c r="DP66" s="943"/>
      <c r="DQ66" s="941"/>
      <c r="DR66" s="942"/>
      <c r="DS66" s="942"/>
      <c r="DT66" s="942"/>
      <c r="DU66" s="943"/>
      <c r="DV66" s="938"/>
      <c r="DW66" s="939"/>
      <c r="DX66" s="939"/>
      <c r="DY66" s="939"/>
      <c r="DZ66" s="940"/>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5"/>
      <c r="AG67" s="897"/>
      <c r="AH67" s="897"/>
      <c r="AI67" s="897"/>
      <c r="AJ67" s="936"/>
      <c r="AK67" s="937"/>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4"/>
      <c r="BT67" s="945"/>
      <c r="BU67" s="945"/>
      <c r="BV67" s="945"/>
      <c r="BW67" s="945"/>
      <c r="BX67" s="945"/>
      <c r="BY67" s="945"/>
      <c r="BZ67" s="945"/>
      <c r="CA67" s="945"/>
      <c r="CB67" s="945"/>
      <c r="CC67" s="945"/>
      <c r="CD67" s="945"/>
      <c r="CE67" s="945"/>
      <c r="CF67" s="945"/>
      <c r="CG67" s="946"/>
      <c r="CH67" s="941"/>
      <c r="CI67" s="942"/>
      <c r="CJ67" s="942"/>
      <c r="CK67" s="942"/>
      <c r="CL67" s="943"/>
      <c r="CM67" s="941"/>
      <c r="CN67" s="942"/>
      <c r="CO67" s="942"/>
      <c r="CP67" s="942"/>
      <c r="CQ67" s="943"/>
      <c r="CR67" s="941"/>
      <c r="CS67" s="942"/>
      <c r="CT67" s="942"/>
      <c r="CU67" s="942"/>
      <c r="CV67" s="943"/>
      <c r="CW67" s="941"/>
      <c r="CX67" s="942"/>
      <c r="CY67" s="942"/>
      <c r="CZ67" s="942"/>
      <c r="DA67" s="943"/>
      <c r="DB67" s="941"/>
      <c r="DC67" s="942"/>
      <c r="DD67" s="942"/>
      <c r="DE67" s="942"/>
      <c r="DF67" s="943"/>
      <c r="DG67" s="941"/>
      <c r="DH67" s="942"/>
      <c r="DI67" s="942"/>
      <c r="DJ67" s="942"/>
      <c r="DK67" s="943"/>
      <c r="DL67" s="941"/>
      <c r="DM67" s="942"/>
      <c r="DN67" s="942"/>
      <c r="DO67" s="942"/>
      <c r="DP67" s="943"/>
      <c r="DQ67" s="941"/>
      <c r="DR67" s="942"/>
      <c r="DS67" s="942"/>
      <c r="DT67" s="942"/>
      <c r="DU67" s="943"/>
      <c r="DV67" s="938"/>
      <c r="DW67" s="939"/>
      <c r="DX67" s="939"/>
      <c r="DY67" s="939"/>
      <c r="DZ67" s="940"/>
      <c r="EA67" s="246"/>
    </row>
    <row r="68" spans="1:131" s="247" customFormat="1" ht="26.25" customHeight="1" thickTop="1" x14ac:dyDescent="0.15">
      <c r="A68" s="258">
        <v>1</v>
      </c>
      <c r="B68" s="950" t="s">
        <v>611</v>
      </c>
      <c r="C68" s="951"/>
      <c r="D68" s="951"/>
      <c r="E68" s="951"/>
      <c r="F68" s="951"/>
      <c r="G68" s="951"/>
      <c r="H68" s="951"/>
      <c r="I68" s="951"/>
      <c r="J68" s="951"/>
      <c r="K68" s="951"/>
      <c r="L68" s="951"/>
      <c r="M68" s="951"/>
      <c r="N68" s="951"/>
      <c r="O68" s="951"/>
      <c r="P68" s="952"/>
      <c r="Q68" s="953">
        <v>4099</v>
      </c>
      <c r="R68" s="947"/>
      <c r="S68" s="947"/>
      <c r="T68" s="947"/>
      <c r="U68" s="947"/>
      <c r="V68" s="947">
        <v>4025</v>
      </c>
      <c r="W68" s="947"/>
      <c r="X68" s="947"/>
      <c r="Y68" s="947"/>
      <c r="Z68" s="947"/>
      <c r="AA68" s="947">
        <v>74</v>
      </c>
      <c r="AB68" s="947"/>
      <c r="AC68" s="947"/>
      <c r="AD68" s="947"/>
      <c r="AE68" s="947"/>
      <c r="AF68" s="947">
        <v>74</v>
      </c>
      <c r="AG68" s="947"/>
      <c r="AH68" s="947"/>
      <c r="AI68" s="947"/>
      <c r="AJ68" s="947"/>
      <c r="AK68" s="947" t="s">
        <v>539</v>
      </c>
      <c r="AL68" s="947"/>
      <c r="AM68" s="947"/>
      <c r="AN68" s="947"/>
      <c r="AO68" s="947"/>
      <c r="AP68" s="947">
        <v>9464</v>
      </c>
      <c r="AQ68" s="947"/>
      <c r="AR68" s="947"/>
      <c r="AS68" s="947"/>
      <c r="AT68" s="947"/>
      <c r="AU68" s="947">
        <v>2149</v>
      </c>
      <c r="AV68" s="947"/>
      <c r="AW68" s="947"/>
      <c r="AX68" s="947"/>
      <c r="AY68" s="947"/>
      <c r="AZ68" s="948"/>
      <c r="BA68" s="948"/>
      <c r="BB68" s="948"/>
      <c r="BC68" s="948"/>
      <c r="BD68" s="949"/>
      <c r="BE68" s="265"/>
      <c r="BF68" s="265"/>
      <c r="BG68" s="265"/>
      <c r="BH68" s="265"/>
      <c r="BI68" s="265"/>
      <c r="BJ68" s="265"/>
      <c r="BK68" s="265"/>
      <c r="BL68" s="265"/>
      <c r="BM68" s="265"/>
      <c r="BN68" s="265"/>
      <c r="BO68" s="265"/>
      <c r="BP68" s="265"/>
      <c r="BQ68" s="262">
        <v>62</v>
      </c>
      <c r="BR68" s="267"/>
      <c r="BS68" s="944"/>
      <c r="BT68" s="945"/>
      <c r="BU68" s="945"/>
      <c r="BV68" s="945"/>
      <c r="BW68" s="945"/>
      <c r="BX68" s="945"/>
      <c r="BY68" s="945"/>
      <c r="BZ68" s="945"/>
      <c r="CA68" s="945"/>
      <c r="CB68" s="945"/>
      <c r="CC68" s="945"/>
      <c r="CD68" s="945"/>
      <c r="CE68" s="945"/>
      <c r="CF68" s="945"/>
      <c r="CG68" s="946"/>
      <c r="CH68" s="941"/>
      <c r="CI68" s="942"/>
      <c r="CJ68" s="942"/>
      <c r="CK68" s="942"/>
      <c r="CL68" s="943"/>
      <c r="CM68" s="941"/>
      <c r="CN68" s="942"/>
      <c r="CO68" s="942"/>
      <c r="CP68" s="942"/>
      <c r="CQ68" s="943"/>
      <c r="CR68" s="941"/>
      <c r="CS68" s="942"/>
      <c r="CT68" s="942"/>
      <c r="CU68" s="942"/>
      <c r="CV68" s="943"/>
      <c r="CW68" s="941"/>
      <c r="CX68" s="942"/>
      <c r="CY68" s="942"/>
      <c r="CZ68" s="942"/>
      <c r="DA68" s="943"/>
      <c r="DB68" s="941"/>
      <c r="DC68" s="942"/>
      <c r="DD68" s="942"/>
      <c r="DE68" s="942"/>
      <c r="DF68" s="943"/>
      <c r="DG68" s="941"/>
      <c r="DH68" s="942"/>
      <c r="DI68" s="942"/>
      <c r="DJ68" s="942"/>
      <c r="DK68" s="943"/>
      <c r="DL68" s="941"/>
      <c r="DM68" s="942"/>
      <c r="DN68" s="942"/>
      <c r="DO68" s="942"/>
      <c r="DP68" s="943"/>
      <c r="DQ68" s="941"/>
      <c r="DR68" s="942"/>
      <c r="DS68" s="942"/>
      <c r="DT68" s="942"/>
      <c r="DU68" s="943"/>
      <c r="DV68" s="938"/>
      <c r="DW68" s="939"/>
      <c r="DX68" s="939"/>
      <c r="DY68" s="939"/>
      <c r="DZ68" s="940"/>
      <c r="EA68" s="246"/>
    </row>
    <row r="69" spans="1:131" s="247" customFormat="1" ht="26.25" customHeight="1" x14ac:dyDescent="0.15">
      <c r="A69" s="261">
        <v>2</v>
      </c>
      <c r="B69" s="954" t="s">
        <v>614</v>
      </c>
      <c r="C69" s="955"/>
      <c r="D69" s="955"/>
      <c r="E69" s="955"/>
      <c r="F69" s="955"/>
      <c r="G69" s="955"/>
      <c r="H69" s="955"/>
      <c r="I69" s="955"/>
      <c r="J69" s="955"/>
      <c r="K69" s="955"/>
      <c r="L69" s="955"/>
      <c r="M69" s="955"/>
      <c r="N69" s="955"/>
      <c r="O69" s="955"/>
      <c r="P69" s="956"/>
      <c r="Q69" s="957">
        <v>155</v>
      </c>
      <c r="R69" s="912"/>
      <c r="S69" s="912"/>
      <c r="T69" s="912"/>
      <c r="U69" s="912"/>
      <c r="V69" s="912">
        <v>152</v>
      </c>
      <c r="W69" s="912"/>
      <c r="X69" s="912"/>
      <c r="Y69" s="912"/>
      <c r="Z69" s="912"/>
      <c r="AA69" s="912">
        <v>3</v>
      </c>
      <c r="AB69" s="912"/>
      <c r="AC69" s="912"/>
      <c r="AD69" s="912"/>
      <c r="AE69" s="912"/>
      <c r="AF69" s="912">
        <v>3</v>
      </c>
      <c r="AG69" s="912"/>
      <c r="AH69" s="912"/>
      <c r="AI69" s="912"/>
      <c r="AJ69" s="912"/>
      <c r="AK69" s="912" t="s">
        <v>539</v>
      </c>
      <c r="AL69" s="912"/>
      <c r="AM69" s="912"/>
      <c r="AN69" s="912"/>
      <c r="AO69" s="912"/>
      <c r="AP69" s="912" t="s">
        <v>539</v>
      </c>
      <c r="AQ69" s="912"/>
      <c r="AR69" s="912"/>
      <c r="AS69" s="912"/>
      <c r="AT69" s="912"/>
      <c r="AU69" s="912" t="s">
        <v>539</v>
      </c>
      <c r="AV69" s="912"/>
      <c r="AW69" s="912"/>
      <c r="AX69" s="912"/>
      <c r="AY69" s="912"/>
      <c r="AZ69" s="958"/>
      <c r="BA69" s="958"/>
      <c r="BB69" s="958"/>
      <c r="BC69" s="958"/>
      <c r="BD69" s="959"/>
      <c r="BE69" s="265"/>
      <c r="BF69" s="265"/>
      <c r="BG69" s="265"/>
      <c r="BH69" s="265"/>
      <c r="BI69" s="265"/>
      <c r="BJ69" s="265"/>
      <c r="BK69" s="265"/>
      <c r="BL69" s="265"/>
      <c r="BM69" s="265"/>
      <c r="BN69" s="265"/>
      <c r="BO69" s="265"/>
      <c r="BP69" s="265"/>
      <c r="BQ69" s="262">
        <v>63</v>
      </c>
      <c r="BR69" s="267"/>
      <c r="BS69" s="944"/>
      <c r="BT69" s="945"/>
      <c r="BU69" s="945"/>
      <c r="BV69" s="945"/>
      <c r="BW69" s="945"/>
      <c r="BX69" s="945"/>
      <c r="BY69" s="945"/>
      <c r="BZ69" s="945"/>
      <c r="CA69" s="945"/>
      <c r="CB69" s="945"/>
      <c r="CC69" s="945"/>
      <c r="CD69" s="945"/>
      <c r="CE69" s="945"/>
      <c r="CF69" s="945"/>
      <c r="CG69" s="946"/>
      <c r="CH69" s="941"/>
      <c r="CI69" s="942"/>
      <c r="CJ69" s="942"/>
      <c r="CK69" s="942"/>
      <c r="CL69" s="943"/>
      <c r="CM69" s="941"/>
      <c r="CN69" s="942"/>
      <c r="CO69" s="942"/>
      <c r="CP69" s="942"/>
      <c r="CQ69" s="943"/>
      <c r="CR69" s="941"/>
      <c r="CS69" s="942"/>
      <c r="CT69" s="942"/>
      <c r="CU69" s="942"/>
      <c r="CV69" s="943"/>
      <c r="CW69" s="941"/>
      <c r="CX69" s="942"/>
      <c r="CY69" s="942"/>
      <c r="CZ69" s="942"/>
      <c r="DA69" s="943"/>
      <c r="DB69" s="941"/>
      <c r="DC69" s="942"/>
      <c r="DD69" s="942"/>
      <c r="DE69" s="942"/>
      <c r="DF69" s="943"/>
      <c r="DG69" s="941"/>
      <c r="DH69" s="942"/>
      <c r="DI69" s="942"/>
      <c r="DJ69" s="942"/>
      <c r="DK69" s="943"/>
      <c r="DL69" s="941"/>
      <c r="DM69" s="942"/>
      <c r="DN69" s="942"/>
      <c r="DO69" s="942"/>
      <c r="DP69" s="943"/>
      <c r="DQ69" s="941"/>
      <c r="DR69" s="942"/>
      <c r="DS69" s="942"/>
      <c r="DT69" s="942"/>
      <c r="DU69" s="943"/>
      <c r="DV69" s="938"/>
      <c r="DW69" s="939"/>
      <c r="DX69" s="939"/>
      <c r="DY69" s="939"/>
      <c r="DZ69" s="940"/>
      <c r="EA69" s="246"/>
    </row>
    <row r="70" spans="1:131" s="247" customFormat="1" ht="26.25" customHeight="1" x14ac:dyDescent="0.15">
      <c r="A70" s="261">
        <v>3</v>
      </c>
      <c r="B70" s="954" t="s">
        <v>617</v>
      </c>
      <c r="C70" s="955"/>
      <c r="D70" s="955"/>
      <c r="E70" s="955"/>
      <c r="F70" s="955"/>
      <c r="G70" s="955"/>
      <c r="H70" s="955"/>
      <c r="I70" s="955"/>
      <c r="J70" s="955"/>
      <c r="K70" s="955"/>
      <c r="L70" s="955"/>
      <c r="M70" s="955"/>
      <c r="N70" s="955"/>
      <c r="O70" s="955"/>
      <c r="P70" s="956"/>
      <c r="Q70" s="957">
        <v>308</v>
      </c>
      <c r="R70" s="912"/>
      <c r="S70" s="912"/>
      <c r="T70" s="912"/>
      <c r="U70" s="912"/>
      <c r="V70" s="912">
        <v>271</v>
      </c>
      <c r="W70" s="912"/>
      <c r="X70" s="912"/>
      <c r="Y70" s="912"/>
      <c r="Z70" s="912"/>
      <c r="AA70" s="912">
        <v>37</v>
      </c>
      <c r="AB70" s="912"/>
      <c r="AC70" s="912"/>
      <c r="AD70" s="912"/>
      <c r="AE70" s="912"/>
      <c r="AF70" s="912">
        <v>37</v>
      </c>
      <c r="AG70" s="912"/>
      <c r="AH70" s="912"/>
      <c r="AI70" s="912"/>
      <c r="AJ70" s="912"/>
      <c r="AK70" s="912" t="s">
        <v>539</v>
      </c>
      <c r="AL70" s="912"/>
      <c r="AM70" s="912"/>
      <c r="AN70" s="912"/>
      <c r="AO70" s="912"/>
      <c r="AP70" s="912" t="s">
        <v>539</v>
      </c>
      <c r="AQ70" s="912"/>
      <c r="AR70" s="912"/>
      <c r="AS70" s="912"/>
      <c r="AT70" s="912"/>
      <c r="AU70" s="912" t="s">
        <v>539</v>
      </c>
      <c r="AV70" s="912"/>
      <c r="AW70" s="912"/>
      <c r="AX70" s="912"/>
      <c r="AY70" s="912"/>
      <c r="AZ70" s="958"/>
      <c r="BA70" s="958"/>
      <c r="BB70" s="958"/>
      <c r="BC70" s="958"/>
      <c r="BD70" s="959"/>
      <c r="BE70" s="265"/>
      <c r="BF70" s="265"/>
      <c r="BG70" s="265"/>
      <c r="BH70" s="265"/>
      <c r="BI70" s="265"/>
      <c r="BJ70" s="265"/>
      <c r="BK70" s="265"/>
      <c r="BL70" s="265"/>
      <c r="BM70" s="265"/>
      <c r="BN70" s="265"/>
      <c r="BO70" s="265"/>
      <c r="BP70" s="265"/>
      <c r="BQ70" s="262">
        <v>64</v>
      </c>
      <c r="BR70" s="267"/>
      <c r="BS70" s="944"/>
      <c r="BT70" s="945"/>
      <c r="BU70" s="945"/>
      <c r="BV70" s="945"/>
      <c r="BW70" s="945"/>
      <c r="BX70" s="945"/>
      <c r="BY70" s="945"/>
      <c r="BZ70" s="945"/>
      <c r="CA70" s="945"/>
      <c r="CB70" s="945"/>
      <c r="CC70" s="945"/>
      <c r="CD70" s="945"/>
      <c r="CE70" s="945"/>
      <c r="CF70" s="945"/>
      <c r="CG70" s="946"/>
      <c r="CH70" s="941"/>
      <c r="CI70" s="942"/>
      <c r="CJ70" s="942"/>
      <c r="CK70" s="942"/>
      <c r="CL70" s="943"/>
      <c r="CM70" s="941"/>
      <c r="CN70" s="942"/>
      <c r="CO70" s="942"/>
      <c r="CP70" s="942"/>
      <c r="CQ70" s="943"/>
      <c r="CR70" s="941"/>
      <c r="CS70" s="942"/>
      <c r="CT70" s="942"/>
      <c r="CU70" s="942"/>
      <c r="CV70" s="943"/>
      <c r="CW70" s="941"/>
      <c r="CX70" s="942"/>
      <c r="CY70" s="942"/>
      <c r="CZ70" s="942"/>
      <c r="DA70" s="943"/>
      <c r="DB70" s="941"/>
      <c r="DC70" s="942"/>
      <c r="DD70" s="942"/>
      <c r="DE70" s="942"/>
      <c r="DF70" s="943"/>
      <c r="DG70" s="941"/>
      <c r="DH70" s="942"/>
      <c r="DI70" s="942"/>
      <c r="DJ70" s="942"/>
      <c r="DK70" s="943"/>
      <c r="DL70" s="941"/>
      <c r="DM70" s="942"/>
      <c r="DN70" s="942"/>
      <c r="DO70" s="942"/>
      <c r="DP70" s="943"/>
      <c r="DQ70" s="941"/>
      <c r="DR70" s="942"/>
      <c r="DS70" s="942"/>
      <c r="DT70" s="942"/>
      <c r="DU70" s="943"/>
      <c r="DV70" s="938"/>
      <c r="DW70" s="939"/>
      <c r="DX70" s="939"/>
      <c r="DY70" s="939"/>
      <c r="DZ70" s="940"/>
      <c r="EA70" s="246"/>
    </row>
    <row r="71" spans="1:131" s="247" customFormat="1" ht="26.25" customHeight="1" x14ac:dyDescent="0.15">
      <c r="A71" s="261">
        <v>4</v>
      </c>
      <c r="B71" s="954" t="s">
        <v>618</v>
      </c>
      <c r="C71" s="955"/>
      <c r="D71" s="955"/>
      <c r="E71" s="955"/>
      <c r="F71" s="955"/>
      <c r="G71" s="955"/>
      <c r="H71" s="955"/>
      <c r="I71" s="955"/>
      <c r="J71" s="955"/>
      <c r="K71" s="955"/>
      <c r="L71" s="955"/>
      <c r="M71" s="955"/>
      <c r="N71" s="955"/>
      <c r="O71" s="955"/>
      <c r="P71" s="956"/>
      <c r="Q71" s="957">
        <v>424</v>
      </c>
      <c r="R71" s="912"/>
      <c r="S71" s="912"/>
      <c r="T71" s="912"/>
      <c r="U71" s="912"/>
      <c r="V71" s="912">
        <v>328</v>
      </c>
      <c r="W71" s="912"/>
      <c r="X71" s="912"/>
      <c r="Y71" s="912"/>
      <c r="Z71" s="912"/>
      <c r="AA71" s="912">
        <v>95</v>
      </c>
      <c r="AB71" s="912"/>
      <c r="AC71" s="912"/>
      <c r="AD71" s="912"/>
      <c r="AE71" s="912"/>
      <c r="AF71" s="912">
        <v>95</v>
      </c>
      <c r="AG71" s="912"/>
      <c r="AH71" s="912"/>
      <c r="AI71" s="912"/>
      <c r="AJ71" s="912"/>
      <c r="AK71" s="912" t="s">
        <v>539</v>
      </c>
      <c r="AL71" s="912"/>
      <c r="AM71" s="912"/>
      <c r="AN71" s="912"/>
      <c r="AO71" s="912"/>
      <c r="AP71" s="912" t="s">
        <v>539</v>
      </c>
      <c r="AQ71" s="912"/>
      <c r="AR71" s="912"/>
      <c r="AS71" s="912"/>
      <c r="AT71" s="912"/>
      <c r="AU71" s="912" t="s">
        <v>539</v>
      </c>
      <c r="AV71" s="912"/>
      <c r="AW71" s="912"/>
      <c r="AX71" s="912"/>
      <c r="AY71" s="912"/>
      <c r="AZ71" s="958"/>
      <c r="BA71" s="958"/>
      <c r="BB71" s="958"/>
      <c r="BC71" s="958"/>
      <c r="BD71" s="959"/>
      <c r="BE71" s="265"/>
      <c r="BF71" s="265"/>
      <c r="BG71" s="265"/>
      <c r="BH71" s="265"/>
      <c r="BI71" s="265"/>
      <c r="BJ71" s="265"/>
      <c r="BK71" s="265"/>
      <c r="BL71" s="265"/>
      <c r="BM71" s="265"/>
      <c r="BN71" s="265"/>
      <c r="BO71" s="265"/>
      <c r="BP71" s="265"/>
      <c r="BQ71" s="262">
        <v>65</v>
      </c>
      <c r="BR71" s="267"/>
      <c r="BS71" s="944"/>
      <c r="BT71" s="945"/>
      <c r="BU71" s="945"/>
      <c r="BV71" s="945"/>
      <c r="BW71" s="945"/>
      <c r="BX71" s="945"/>
      <c r="BY71" s="945"/>
      <c r="BZ71" s="945"/>
      <c r="CA71" s="945"/>
      <c r="CB71" s="945"/>
      <c r="CC71" s="945"/>
      <c r="CD71" s="945"/>
      <c r="CE71" s="945"/>
      <c r="CF71" s="945"/>
      <c r="CG71" s="946"/>
      <c r="CH71" s="941"/>
      <c r="CI71" s="942"/>
      <c r="CJ71" s="942"/>
      <c r="CK71" s="942"/>
      <c r="CL71" s="943"/>
      <c r="CM71" s="941"/>
      <c r="CN71" s="942"/>
      <c r="CO71" s="942"/>
      <c r="CP71" s="942"/>
      <c r="CQ71" s="943"/>
      <c r="CR71" s="941"/>
      <c r="CS71" s="942"/>
      <c r="CT71" s="942"/>
      <c r="CU71" s="942"/>
      <c r="CV71" s="943"/>
      <c r="CW71" s="941"/>
      <c r="CX71" s="942"/>
      <c r="CY71" s="942"/>
      <c r="CZ71" s="942"/>
      <c r="DA71" s="943"/>
      <c r="DB71" s="941"/>
      <c r="DC71" s="942"/>
      <c r="DD71" s="942"/>
      <c r="DE71" s="942"/>
      <c r="DF71" s="943"/>
      <c r="DG71" s="941"/>
      <c r="DH71" s="942"/>
      <c r="DI71" s="942"/>
      <c r="DJ71" s="942"/>
      <c r="DK71" s="943"/>
      <c r="DL71" s="941"/>
      <c r="DM71" s="942"/>
      <c r="DN71" s="942"/>
      <c r="DO71" s="942"/>
      <c r="DP71" s="943"/>
      <c r="DQ71" s="941"/>
      <c r="DR71" s="942"/>
      <c r="DS71" s="942"/>
      <c r="DT71" s="942"/>
      <c r="DU71" s="943"/>
      <c r="DV71" s="938"/>
      <c r="DW71" s="939"/>
      <c r="DX71" s="939"/>
      <c r="DY71" s="939"/>
      <c r="DZ71" s="940"/>
      <c r="EA71" s="246"/>
    </row>
    <row r="72" spans="1:131" s="247" customFormat="1" ht="26.25" customHeight="1" x14ac:dyDescent="0.15">
      <c r="A72" s="261">
        <v>5</v>
      </c>
      <c r="B72" s="954" t="s">
        <v>619</v>
      </c>
      <c r="C72" s="955"/>
      <c r="D72" s="955"/>
      <c r="E72" s="955"/>
      <c r="F72" s="955"/>
      <c r="G72" s="955"/>
      <c r="H72" s="955"/>
      <c r="I72" s="955"/>
      <c r="J72" s="955"/>
      <c r="K72" s="955"/>
      <c r="L72" s="955"/>
      <c r="M72" s="955"/>
      <c r="N72" s="955"/>
      <c r="O72" s="955"/>
      <c r="P72" s="956"/>
      <c r="Q72" s="965">
        <v>1886</v>
      </c>
      <c r="R72" s="961"/>
      <c r="S72" s="961"/>
      <c r="T72" s="961"/>
      <c r="U72" s="911"/>
      <c r="V72" s="960">
        <v>1860</v>
      </c>
      <c r="W72" s="961"/>
      <c r="X72" s="961"/>
      <c r="Y72" s="961"/>
      <c r="Z72" s="911"/>
      <c r="AA72" s="960">
        <v>25</v>
      </c>
      <c r="AB72" s="961"/>
      <c r="AC72" s="961"/>
      <c r="AD72" s="961"/>
      <c r="AE72" s="911"/>
      <c r="AF72" s="960">
        <v>25</v>
      </c>
      <c r="AG72" s="961"/>
      <c r="AH72" s="961"/>
      <c r="AI72" s="961"/>
      <c r="AJ72" s="911"/>
      <c r="AK72" s="960" t="s">
        <v>539</v>
      </c>
      <c r="AL72" s="961"/>
      <c r="AM72" s="961"/>
      <c r="AN72" s="961"/>
      <c r="AO72" s="911"/>
      <c r="AP72" s="960">
        <v>518</v>
      </c>
      <c r="AQ72" s="961"/>
      <c r="AR72" s="961"/>
      <c r="AS72" s="961"/>
      <c r="AT72" s="911"/>
      <c r="AU72" s="960">
        <v>336</v>
      </c>
      <c r="AV72" s="961"/>
      <c r="AW72" s="961"/>
      <c r="AX72" s="961"/>
      <c r="AY72" s="911"/>
      <c r="AZ72" s="962"/>
      <c r="BA72" s="963"/>
      <c r="BB72" s="963"/>
      <c r="BC72" s="963"/>
      <c r="BD72" s="964"/>
      <c r="BE72" s="265"/>
      <c r="BF72" s="265"/>
      <c r="BG72" s="265"/>
      <c r="BH72" s="265"/>
      <c r="BI72" s="265"/>
      <c r="BJ72" s="265"/>
      <c r="BK72" s="265"/>
      <c r="BL72" s="265"/>
      <c r="BM72" s="265"/>
      <c r="BN72" s="265"/>
      <c r="BO72" s="265"/>
      <c r="BP72" s="265"/>
      <c r="BQ72" s="262">
        <v>66</v>
      </c>
      <c r="BR72" s="267"/>
      <c r="BS72" s="944"/>
      <c r="BT72" s="945"/>
      <c r="BU72" s="945"/>
      <c r="BV72" s="945"/>
      <c r="BW72" s="945"/>
      <c r="BX72" s="945"/>
      <c r="BY72" s="945"/>
      <c r="BZ72" s="945"/>
      <c r="CA72" s="945"/>
      <c r="CB72" s="945"/>
      <c r="CC72" s="945"/>
      <c r="CD72" s="945"/>
      <c r="CE72" s="945"/>
      <c r="CF72" s="945"/>
      <c r="CG72" s="946"/>
      <c r="CH72" s="941"/>
      <c r="CI72" s="942"/>
      <c r="CJ72" s="942"/>
      <c r="CK72" s="942"/>
      <c r="CL72" s="943"/>
      <c r="CM72" s="941"/>
      <c r="CN72" s="942"/>
      <c r="CO72" s="942"/>
      <c r="CP72" s="942"/>
      <c r="CQ72" s="943"/>
      <c r="CR72" s="941"/>
      <c r="CS72" s="942"/>
      <c r="CT72" s="942"/>
      <c r="CU72" s="942"/>
      <c r="CV72" s="943"/>
      <c r="CW72" s="941"/>
      <c r="CX72" s="942"/>
      <c r="CY72" s="942"/>
      <c r="CZ72" s="942"/>
      <c r="DA72" s="943"/>
      <c r="DB72" s="941"/>
      <c r="DC72" s="942"/>
      <c r="DD72" s="942"/>
      <c r="DE72" s="942"/>
      <c r="DF72" s="943"/>
      <c r="DG72" s="941"/>
      <c r="DH72" s="942"/>
      <c r="DI72" s="942"/>
      <c r="DJ72" s="942"/>
      <c r="DK72" s="943"/>
      <c r="DL72" s="941"/>
      <c r="DM72" s="942"/>
      <c r="DN72" s="942"/>
      <c r="DO72" s="942"/>
      <c r="DP72" s="943"/>
      <c r="DQ72" s="941"/>
      <c r="DR72" s="942"/>
      <c r="DS72" s="942"/>
      <c r="DT72" s="942"/>
      <c r="DU72" s="943"/>
      <c r="DV72" s="938"/>
      <c r="DW72" s="939"/>
      <c r="DX72" s="939"/>
      <c r="DY72" s="939"/>
      <c r="DZ72" s="940"/>
      <c r="EA72" s="246"/>
    </row>
    <row r="73" spans="1:131" s="247" customFormat="1" ht="26.25" customHeight="1" x14ac:dyDescent="0.15">
      <c r="A73" s="261">
        <v>6</v>
      </c>
      <c r="B73" s="954" t="s">
        <v>612</v>
      </c>
      <c r="C73" s="955"/>
      <c r="D73" s="955"/>
      <c r="E73" s="955"/>
      <c r="F73" s="955"/>
      <c r="G73" s="955"/>
      <c r="H73" s="955"/>
      <c r="I73" s="955"/>
      <c r="J73" s="955"/>
      <c r="K73" s="955"/>
      <c r="L73" s="955"/>
      <c r="M73" s="955"/>
      <c r="N73" s="955"/>
      <c r="O73" s="955"/>
      <c r="P73" s="956"/>
      <c r="Q73" s="965">
        <v>194</v>
      </c>
      <c r="R73" s="961"/>
      <c r="S73" s="961"/>
      <c r="T73" s="961"/>
      <c r="U73" s="911"/>
      <c r="V73" s="960">
        <v>179</v>
      </c>
      <c r="W73" s="961"/>
      <c r="X73" s="961"/>
      <c r="Y73" s="961"/>
      <c r="Z73" s="911"/>
      <c r="AA73" s="960">
        <v>16</v>
      </c>
      <c r="AB73" s="961"/>
      <c r="AC73" s="961"/>
      <c r="AD73" s="961"/>
      <c r="AE73" s="911"/>
      <c r="AF73" s="960">
        <v>16</v>
      </c>
      <c r="AG73" s="961"/>
      <c r="AH73" s="961"/>
      <c r="AI73" s="961"/>
      <c r="AJ73" s="911"/>
      <c r="AK73" s="960" t="s">
        <v>539</v>
      </c>
      <c r="AL73" s="961"/>
      <c r="AM73" s="961"/>
      <c r="AN73" s="961"/>
      <c r="AO73" s="911"/>
      <c r="AP73" s="960" t="s">
        <v>539</v>
      </c>
      <c r="AQ73" s="961"/>
      <c r="AR73" s="961"/>
      <c r="AS73" s="961"/>
      <c r="AT73" s="911"/>
      <c r="AU73" s="960" t="s">
        <v>539</v>
      </c>
      <c r="AV73" s="961"/>
      <c r="AW73" s="961"/>
      <c r="AX73" s="961"/>
      <c r="AY73" s="911"/>
      <c r="AZ73" s="962"/>
      <c r="BA73" s="963"/>
      <c r="BB73" s="963"/>
      <c r="BC73" s="963"/>
      <c r="BD73" s="964"/>
      <c r="BE73" s="265"/>
      <c r="BF73" s="265"/>
      <c r="BG73" s="265"/>
      <c r="BH73" s="265"/>
      <c r="BI73" s="265"/>
      <c r="BJ73" s="265"/>
      <c r="BK73" s="265"/>
      <c r="BL73" s="265"/>
      <c r="BM73" s="265"/>
      <c r="BN73" s="265"/>
      <c r="BO73" s="265"/>
      <c r="BP73" s="265"/>
      <c r="BQ73" s="262">
        <v>67</v>
      </c>
      <c r="BR73" s="267"/>
      <c r="BS73" s="944"/>
      <c r="BT73" s="945"/>
      <c r="BU73" s="945"/>
      <c r="BV73" s="945"/>
      <c r="BW73" s="945"/>
      <c r="BX73" s="945"/>
      <c r="BY73" s="945"/>
      <c r="BZ73" s="945"/>
      <c r="CA73" s="945"/>
      <c r="CB73" s="945"/>
      <c r="CC73" s="945"/>
      <c r="CD73" s="945"/>
      <c r="CE73" s="945"/>
      <c r="CF73" s="945"/>
      <c r="CG73" s="946"/>
      <c r="CH73" s="941"/>
      <c r="CI73" s="942"/>
      <c r="CJ73" s="942"/>
      <c r="CK73" s="942"/>
      <c r="CL73" s="943"/>
      <c r="CM73" s="941"/>
      <c r="CN73" s="942"/>
      <c r="CO73" s="942"/>
      <c r="CP73" s="942"/>
      <c r="CQ73" s="943"/>
      <c r="CR73" s="941"/>
      <c r="CS73" s="942"/>
      <c r="CT73" s="942"/>
      <c r="CU73" s="942"/>
      <c r="CV73" s="943"/>
      <c r="CW73" s="941"/>
      <c r="CX73" s="942"/>
      <c r="CY73" s="942"/>
      <c r="CZ73" s="942"/>
      <c r="DA73" s="943"/>
      <c r="DB73" s="941"/>
      <c r="DC73" s="942"/>
      <c r="DD73" s="942"/>
      <c r="DE73" s="942"/>
      <c r="DF73" s="943"/>
      <c r="DG73" s="941"/>
      <c r="DH73" s="942"/>
      <c r="DI73" s="942"/>
      <c r="DJ73" s="942"/>
      <c r="DK73" s="943"/>
      <c r="DL73" s="941"/>
      <c r="DM73" s="942"/>
      <c r="DN73" s="942"/>
      <c r="DO73" s="942"/>
      <c r="DP73" s="943"/>
      <c r="DQ73" s="941"/>
      <c r="DR73" s="942"/>
      <c r="DS73" s="942"/>
      <c r="DT73" s="942"/>
      <c r="DU73" s="943"/>
      <c r="DV73" s="938"/>
      <c r="DW73" s="939"/>
      <c r="DX73" s="939"/>
      <c r="DY73" s="939"/>
      <c r="DZ73" s="940"/>
      <c r="EA73" s="246"/>
    </row>
    <row r="74" spans="1:131" s="247" customFormat="1" ht="26.25" customHeight="1" x14ac:dyDescent="0.15">
      <c r="A74" s="261">
        <v>7</v>
      </c>
      <c r="B74" s="954" t="s">
        <v>613</v>
      </c>
      <c r="C74" s="955"/>
      <c r="D74" s="955"/>
      <c r="E74" s="955"/>
      <c r="F74" s="955"/>
      <c r="G74" s="955"/>
      <c r="H74" s="955"/>
      <c r="I74" s="955"/>
      <c r="J74" s="955"/>
      <c r="K74" s="955"/>
      <c r="L74" s="955"/>
      <c r="M74" s="955"/>
      <c r="N74" s="955"/>
      <c r="O74" s="955"/>
      <c r="P74" s="956"/>
      <c r="Q74" s="965">
        <v>1167375</v>
      </c>
      <c r="R74" s="961"/>
      <c r="S74" s="961"/>
      <c r="T74" s="961"/>
      <c r="U74" s="911"/>
      <c r="V74" s="960">
        <v>1136425</v>
      </c>
      <c r="W74" s="961"/>
      <c r="X74" s="961"/>
      <c r="Y74" s="961"/>
      <c r="Z74" s="911"/>
      <c r="AA74" s="960">
        <v>30950</v>
      </c>
      <c r="AB74" s="961"/>
      <c r="AC74" s="961"/>
      <c r="AD74" s="961"/>
      <c r="AE74" s="911"/>
      <c r="AF74" s="960">
        <v>30950</v>
      </c>
      <c r="AG74" s="961"/>
      <c r="AH74" s="961"/>
      <c r="AI74" s="961"/>
      <c r="AJ74" s="911"/>
      <c r="AK74" s="960">
        <v>7000</v>
      </c>
      <c r="AL74" s="961"/>
      <c r="AM74" s="961"/>
      <c r="AN74" s="961"/>
      <c r="AO74" s="911"/>
      <c r="AP74" s="960" t="s">
        <v>539</v>
      </c>
      <c r="AQ74" s="961"/>
      <c r="AR74" s="961"/>
      <c r="AS74" s="961"/>
      <c r="AT74" s="911"/>
      <c r="AU74" s="960" t="s">
        <v>539</v>
      </c>
      <c r="AV74" s="961"/>
      <c r="AW74" s="961"/>
      <c r="AX74" s="961"/>
      <c r="AY74" s="911"/>
      <c r="AZ74" s="962"/>
      <c r="BA74" s="963"/>
      <c r="BB74" s="963"/>
      <c r="BC74" s="963"/>
      <c r="BD74" s="964"/>
      <c r="BE74" s="265"/>
      <c r="BF74" s="265"/>
      <c r="BG74" s="265"/>
      <c r="BH74" s="265"/>
      <c r="BI74" s="265"/>
      <c r="BJ74" s="265"/>
      <c r="BK74" s="265"/>
      <c r="BL74" s="265"/>
      <c r="BM74" s="265"/>
      <c r="BN74" s="265"/>
      <c r="BO74" s="265"/>
      <c r="BP74" s="265"/>
      <c r="BQ74" s="262">
        <v>68</v>
      </c>
      <c r="BR74" s="267"/>
      <c r="BS74" s="944"/>
      <c r="BT74" s="945"/>
      <c r="BU74" s="945"/>
      <c r="BV74" s="945"/>
      <c r="BW74" s="945"/>
      <c r="BX74" s="945"/>
      <c r="BY74" s="945"/>
      <c r="BZ74" s="945"/>
      <c r="CA74" s="945"/>
      <c r="CB74" s="945"/>
      <c r="CC74" s="945"/>
      <c r="CD74" s="945"/>
      <c r="CE74" s="945"/>
      <c r="CF74" s="945"/>
      <c r="CG74" s="946"/>
      <c r="CH74" s="941"/>
      <c r="CI74" s="942"/>
      <c r="CJ74" s="942"/>
      <c r="CK74" s="942"/>
      <c r="CL74" s="943"/>
      <c r="CM74" s="941"/>
      <c r="CN74" s="942"/>
      <c r="CO74" s="942"/>
      <c r="CP74" s="942"/>
      <c r="CQ74" s="943"/>
      <c r="CR74" s="941"/>
      <c r="CS74" s="942"/>
      <c r="CT74" s="942"/>
      <c r="CU74" s="942"/>
      <c r="CV74" s="943"/>
      <c r="CW74" s="941"/>
      <c r="CX74" s="942"/>
      <c r="CY74" s="942"/>
      <c r="CZ74" s="942"/>
      <c r="DA74" s="943"/>
      <c r="DB74" s="941"/>
      <c r="DC74" s="942"/>
      <c r="DD74" s="942"/>
      <c r="DE74" s="942"/>
      <c r="DF74" s="943"/>
      <c r="DG74" s="941"/>
      <c r="DH74" s="942"/>
      <c r="DI74" s="942"/>
      <c r="DJ74" s="942"/>
      <c r="DK74" s="943"/>
      <c r="DL74" s="941"/>
      <c r="DM74" s="942"/>
      <c r="DN74" s="942"/>
      <c r="DO74" s="942"/>
      <c r="DP74" s="943"/>
      <c r="DQ74" s="941"/>
      <c r="DR74" s="942"/>
      <c r="DS74" s="942"/>
      <c r="DT74" s="942"/>
      <c r="DU74" s="943"/>
      <c r="DV74" s="938"/>
      <c r="DW74" s="939"/>
      <c r="DX74" s="939"/>
      <c r="DY74" s="939"/>
      <c r="DZ74" s="940"/>
      <c r="EA74" s="246"/>
    </row>
    <row r="75" spans="1:131" s="247" customFormat="1" ht="26.25" customHeight="1" x14ac:dyDescent="0.15">
      <c r="A75" s="261">
        <v>8</v>
      </c>
      <c r="B75" s="954" t="s">
        <v>615</v>
      </c>
      <c r="C75" s="955"/>
      <c r="D75" s="955"/>
      <c r="E75" s="955"/>
      <c r="F75" s="955"/>
      <c r="G75" s="955"/>
      <c r="H75" s="955"/>
      <c r="I75" s="955"/>
      <c r="J75" s="955"/>
      <c r="K75" s="955"/>
      <c r="L75" s="955"/>
      <c r="M75" s="955"/>
      <c r="N75" s="955"/>
      <c r="O75" s="955"/>
      <c r="P75" s="956"/>
      <c r="Q75" s="965">
        <v>39841</v>
      </c>
      <c r="R75" s="961"/>
      <c r="S75" s="961"/>
      <c r="T75" s="961"/>
      <c r="U75" s="911"/>
      <c r="V75" s="960">
        <v>33505</v>
      </c>
      <c r="W75" s="961"/>
      <c r="X75" s="961"/>
      <c r="Y75" s="961"/>
      <c r="Z75" s="911"/>
      <c r="AA75" s="960">
        <v>6336</v>
      </c>
      <c r="AB75" s="961"/>
      <c r="AC75" s="961"/>
      <c r="AD75" s="961"/>
      <c r="AE75" s="911"/>
      <c r="AF75" s="960">
        <v>18410</v>
      </c>
      <c r="AG75" s="961"/>
      <c r="AH75" s="961"/>
      <c r="AI75" s="961"/>
      <c r="AJ75" s="911"/>
      <c r="AK75" s="960" t="s">
        <v>539</v>
      </c>
      <c r="AL75" s="961"/>
      <c r="AM75" s="961"/>
      <c r="AN75" s="961"/>
      <c r="AO75" s="911"/>
      <c r="AP75" s="960">
        <v>124747</v>
      </c>
      <c r="AQ75" s="961"/>
      <c r="AR75" s="961"/>
      <c r="AS75" s="961"/>
      <c r="AT75" s="911"/>
      <c r="AU75" s="960" t="s">
        <v>539</v>
      </c>
      <c r="AV75" s="961"/>
      <c r="AW75" s="961"/>
      <c r="AX75" s="961"/>
      <c r="AY75" s="911"/>
      <c r="AZ75" s="962"/>
      <c r="BA75" s="963"/>
      <c r="BB75" s="963"/>
      <c r="BC75" s="963"/>
      <c r="BD75" s="964"/>
      <c r="BE75" s="265"/>
      <c r="BF75" s="265"/>
      <c r="BG75" s="265"/>
      <c r="BH75" s="265"/>
      <c r="BI75" s="265"/>
      <c r="BJ75" s="265"/>
      <c r="BK75" s="265"/>
      <c r="BL75" s="265"/>
      <c r="BM75" s="265"/>
      <c r="BN75" s="265"/>
      <c r="BO75" s="265"/>
      <c r="BP75" s="265"/>
      <c r="BQ75" s="262">
        <v>69</v>
      </c>
      <c r="BR75" s="267"/>
      <c r="BS75" s="944"/>
      <c r="BT75" s="945"/>
      <c r="BU75" s="945"/>
      <c r="BV75" s="945"/>
      <c r="BW75" s="945"/>
      <c r="BX75" s="945"/>
      <c r="BY75" s="945"/>
      <c r="BZ75" s="945"/>
      <c r="CA75" s="945"/>
      <c r="CB75" s="945"/>
      <c r="CC75" s="945"/>
      <c r="CD75" s="945"/>
      <c r="CE75" s="945"/>
      <c r="CF75" s="945"/>
      <c r="CG75" s="946"/>
      <c r="CH75" s="941"/>
      <c r="CI75" s="942"/>
      <c r="CJ75" s="942"/>
      <c r="CK75" s="942"/>
      <c r="CL75" s="943"/>
      <c r="CM75" s="941"/>
      <c r="CN75" s="942"/>
      <c r="CO75" s="942"/>
      <c r="CP75" s="942"/>
      <c r="CQ75" s="943"/>
      <c r="CR75" s="941"/>
      <c r="CS75" s="942"/>
      <c r="CT75" s="942"/>
      <c r="CU75" s="942"/>
      <c r="CV75" s="943"/>
      <c r="CW75" s="941"/>
      <c r="CX75" s="942"/>
      <c r="CY75" s="942"/>
      <c r="CZ75" s="942"/>
      <c r="DA75" s="943"/>
      <c r="DB75" s="941"/>
      <c r="DC75" s="942"/>
      <c r="DD75" s="942"/>
      <c r="DE75" s="942"/>
      <c r="DF75" s="943"/>
      <c r="DG75" s="941"/>
      <c r="DH75" s="942"/>
      <c r="DI75" s="942"/>
      <c r="DJ75" s="942"/>
      <c r="DK75" s="943"/>
      <c r="DL75" s="941"/>
      <c r="DM75" s="942"/>
      <c r="DN75" s="942"/>
      <c r="DO75" s="942"/>
      <c r="DP75" s="943"/>
      <c r="DQ75" s="941"/>
      <c r="DR75" s="942"/>
      <c r="DS75" s="942"/>
      <c r="DT75" s="942"/>
      <c r="DU75" s="943"/>
      <c r="DV75" s="938"/>
      <c r="DW75" s="939"/>
      <c r="DX75" s="939"/>
      <c r="DY75" s="939"/>
      <c r="DZ75" s="940"/>
      <c r="EA75" s="246"/>
    </row>
    <row r="76" spans="1:131" s="247" customFormat="1" ht="26.25" customHeight="1" x14ac:dyDescent="0.15">
      <c r="A76" s="261">
        <v>9</v>
      </c>
      <c r="B76" s="954" t="s">
        <v>616</v>
      </c>
      <c r="C76" s="955"/>
      <c r="D76" s="955"/>
      <c r="E76" s="955"/>
      <c r="F76" s="955"/>
      <c r="G76" s="955"/>
      <c r="H76" s="955"/>
      <c r="I76" s="955"/>
      <c r="J76" s="955"/>
      <c r="K76" s="955"/>
      <c r="L76" s="955"/>
      <c r="M76" s="955"/>
      <c r="N76" s="955"/>
      <c r="O76" s="955"/>
      <c r="P76" s="956"/>
      <c r="Q76" s="965">
        <v>7860</v>
      </c>
      <c r="R76" s="961"/>
      <c r="S76" s="961"/>
      <c r="T76" s="961"/>
      <c r="U76" s="911"/>
      <c r="V76" s="960">
        <v>5951</v>
      </c>
      <c r="W76" s="961"/>
      <c r="X76" s="961"/>
      <c r="Y76" s="961"/>
      <c r="Z76" s="911"/>
      <c r="AA76" s="960">
        <v>1909</v>
      </c>
      <c r="AB76" s="961"/>
      <c r="AC76" s="961"/>
      <c r="AD76" s="961"/>
      <c r="AE76" s="911"/>
      <c r="AF76" s="960">
        <v>17771</v>
      </c>
      <c r="AG76" s="961"/>
      <c r="AH76" s="961"/>
      <c r="AI76" s="961"/>
      <c r="AJ76" s="911"/>
      <c r="AK76" s="960" t="s">
        <v>539</v>
      </c>
      <c r="AL76" s="961"/>
      <c r="AM76" s="961"/>
      <c r="AN76" s="961"/>
      <c r="AO76" s="911"/>
      <c r="AP76" s="960">
        <v>15061</v>
      </c>
      <c r="AQ76" s="961"/>
      <c r="AR76" s="961"/>
      <c r="AS76" s="961"/>
      <c r="AT76" s="911"/>
      <c r="AU76" s="960" t="s">
        <v>539</v>
      </c>
      <c r="AV76" s="961"/>
      <c r="AW76" s="961"/>
      <c r="AX76" s="961"/>
      <c r="AY76" s="911"/>
      <c r="AZ76" s="962"/>
      <c r="BA76" s="963"/>
      <c r="BB76" s="963"/>
      <c r="BC76" s="963"/>
      <c r="BD76" s="964"/>
      <c r="BE76" s="265"/>
      <c r="BF76" s="265"/>
      <c r="BG76" s="265"/>
      <c r="BH76" s="265"/>
      <c r="BI76" s="265"/>
      <c r="BJ76" s="265"/>
      <c r="BK76" s="265"/>
      <c r="BL76" s="265"/>
      <c r="BM76" s="265"/>
      <c r="BN76" s="265"/>
      <c r="BO76" s="265"/>
      <c r="BP76" s="265"/>
      <c r="BQ76" s="262">
        <v>70</v>
      </c>
      <c r="BR76" s="267"/>
      <c r="BS76" s="944"/>
      <c r="BT76" s="945"/>
      <c r="BU76" s="945"/>
      <c r="BV76" s="945"/>
      <c r="BW76" s="945"/>
      <c r="BX76" s="945"/>
      <c r="BY76" s="945"/>
      <c r="BZ76" s="945"/>
      <c r="CA76" s="945"/>
      <c r="CB76" s="945"/>
      <c r="CC76" s="945"/>
      <c r="CD76" s="945"/>
      <c r="CE76" s="945"/>
      <c r="CF76" s="945"/>
      <c r="CG76" s="946"/>
      <c r="CH76" s="941"/>
      <c r="CI76" s="942"/>
      <c r="CJ76" s="942"/>
      <c r="CK76" s="942"/>
      <c r="CL76" s="943"/>
      <c r="CM76" s="941"/>
      <c r="CN76" s="942"/>
      <c r="CO76" s="942"/>
      <c r="CP76" s="942"/>
      <c r="CQ76" s="943"/>
      <c r="CR76" s="941"/>
      <c r="CS76" s="942"/>
      <c r="CT76" s="942"/>
      <c r="CU76" s="942"/>
      <c r="CV76" s="943"/>
      <c r="CW76" s="941"/>
      <c r="CX76" s="942"/>
      <c r="CY76" s="942"/>
      <c r="CZ76" s="942"/>
      <c r="DA76" s="943"/>
      <c r="DB76" s="941"/>
      <c r="DC76" s="942"/>
      <c r="DD76" s="942"/>
      <c r="DE76" s="942"/>
      <c r="DF76" s="943"/>
      <c r="DG76" s="941"/>
      <c r="DH76" s="942"/>
      <c r="DI76" s="942"/>
      <c r="DJ76" s="942"/>
      <c r="DK76" s="943"/>
      <c r="DL76" s="941"/>
      <c r="DM76" s="942"/>
      <c r="DN76" s="942"/>
      <c r="DO76" s="942"/>
      <c r="DP76" s="943"/>
      <c r="DQ76" s="941"/>
      <c r="DR76" s="942"/>
      <c r="DS76" s="942"/>
      <c r="DT76" s="942"/>
      <c r="DU76" s="943"/>
      <c r="DV76" s="938"/>
      <c r="DW76" s="939"/>
      <c r="DX76" s="939"/>
      <c r="DY76" s="939"/>
      <c r="DZ76" s="940"/>
      <c r="EA76" s="246"/>
    </row>
    <row r="77" spans="1:131" s="247" customFormat="1" ht="26.25" customHeight="1" x14ac:dyDescent="0.15">
      <c r="A77" s="261">
        <v>10</v>
      </c>
      <c r="B77" s="954"/>
      <c r="C77" s="955"/>
      <c r="D77" s="955"/>
      <c r="E77" s="955"/>
      <c r="F77" s="955"/>
      <c r="G77" s="955"/>
      <c r="H77" s="955"/>
      <c r="I77" s="955"/>
      <c r="J77" s="955"/>
      <c r="K77" s="955"/>
      <c r="L77" s="955"/>
      <c r="M77" s="955"/>
      <c r="N77" s="955"/>
      <c r="O77" s="955"/>
      <c r="P77" s="956"/>
      <c r="Q77" s="957"/>
      <c r="R77" s="912"/>
      <c r="S77" s="912"/>
      <c r="T77" s="912"/>
      <c r="U77" s="912"/>
      <c r="V77" s="912"/>
      <c r="W77" s="912"/>
      <c r="X77" s="912"/>
      <c r="Y77" s="912"/>
      <c r="Z77" s="912"/>
      <c r="AA77" s="912"/>
      <c r="AB77" s="912"/>
      <c r="AC77" s="912"/>
      <c r="AD77" s="912"/>
      <c r="AE77" s="912"/>
      <c r="AF77" s="912"/>
      <c r="AG77" s="912"/>
      <c r="AH77" s="912"/>
      <c r="AI77" s="912"/>
      <c r="AJ77" s="912"/>
      <c r="AK77" s="912"/>
      <c r="AL77" s="912"/>
      <c r="AM77" s="912"/>
      <c r="AN77" s="912"/>
      <c r="AO77" s="912"/>
      <c r="AP77" s="912"/>
      <c r="AQ77" s="912"/>
      <c r="AR77" s="912"/>
      <c r="AS77" s="912"/>
      <c r="AT77" s="912"/>
      <c r="AU77" s="912"/>
      <c r="AV77" s="912"/>
      <c r="AW77" s="912"/>
      <c r="AX77" s="912"/>
      <c r="AY77" s="912"/>
      <c r="AZ77" s="958"/>
      <c r="BA77" s="958"/>
      <c r="BB77" s="958"/>
      <c r="BC77" s="958"/>
      <c r="BD77" s="959"/>
      <c r="BE77" s="265"/>
      <c r="BF77" s="265"/>
      <c r="BG77" s="265"/>
      <c r="BH77" s="265"/>
      <c r="BI77" s="265"/>
      <c r="BJ77" s="265"/>
      <c r="BK77" s="265"/>
      <c r="BL77" s="265"/>
      <c r="BM77" s="265"/>
      <c r="BN77" s="265"/>
      <c r="BO77" s="265"/>
      <c r="BP77" s="265"/>
      <c r="BQ77" s="262">
        <v>71</v>
      </c>
      <c r="BR77" s="267"/>
      <c r="BS77" s="944"/>
      <c r="BT77" s="945"/>
      <c r="BU77" s="945"/>
      <c r="BV77" s="945"/>
      <c r="BW77" s="945"/>
      <c r="BX77" s="945"/>
      <c r="BY77" s="945"/>
      <c r="BZ77" s="945"/>
      <c r="CA77" s="945"/>
      <c r="CB77" s="945"/>
      <c r="CC77" s="945"/>
      <c r="CD77" s="945"/>
      <c r="CE77" s="945"/>
      <c r="CF77" s="945"/>
      <c r="CG77" s="946"/>
      <c r="CH77" s="941"/>
      <c r="CI77" s="942"/>
      <c r="CJ77" s="942"/>
      <c r="CK77" s="942"/>
      <c r="CL77" s="943"/>
      <c r="CM77" s="941"/>
      <c r="CN77" s="942"/>
      <c r="CO77" s="942"/>
      <c r="CP77" s="942"/>
      <c r="CQ77" s="943"/>
      <c r="CR77" s="941"/>
      <c r="CS77" s="942"/>
      <c r="CT77" s="942"/>
      <c r="CU77" s="942"/>
      <c r="CV77" s="943"/>
      <c r="CW77" s="941"/>
      <c r="CX77" s="942"/>
      <c r="CY77" s="942"/>
      <c r="CZ77" s="942"/>
      <c r="DA77" s="943"/>
      <c r="DB77" s="941"/>
      <c r="DC77" s="942"/>
      <c r="DD77" s="942"/>
      <c r="DE77" s="942"/>
      <c r="DF77" s="943"/>
      <c r="DG77" s="941"/>
      <c r="DH77" s="942"/>
      <c r="DI77" s="942"/>
      <c r="DJ77" s="942"/>
      <c r="DK77" s="943"/>
      <c r="DL77" s="941"/>
      <c r="DM77" s="942"/>
      <c r="DN77" s="942"/>
      <c r="DO77" s="942"/>
      <c r="DP77" s="943"/>
      <c r="DQ77" s="941"/>
      <c r="DR77" s="942"/>
      <c r="DS77" s="942"/>
      <c r="DT77" s="942"/>
      <c r="DU77" s="943"/>
      <c r="DV77" s="938"/>
      <c r="DW77" s="939"/>
      <c r="DX77" s="939"/>
      <c r="DY77" s="939"/>
      <c r="DZ77" s="940"/>
      <c r="EA77" s="246"/>
    </row>
    <row r="78" spans="1:131" s="247" customFormat="1" ht="26.25" customHeight="1" x14ac:dyDescent="0.15">
      <c r="A78" s="261">
        <v>11</v>
      </c>
      <c r="B78" s="954"/>
      <c r="C78" s="955"/>
      <c r="D78" s="955"/>
      <c r="E78" s="955"/>
      <c r="F78" s="955"/>
      <c r="G78" s="955"/>
      <c r="H78" s="955"/>
      <c r="I78" s="955"/>
      <c r="J78" s="955"/>
      <c r="K78" s="955"/>
      <c r="L78" s="955"/>
      <c r="M78" s="955"/>
      <c r="N78" s="955"/>
      <c r="O78" s="955"/>
      <c r="P78" s="956"/>
      <c r="Q78" s="965"/>
      <c r="R78" s="961"/>
      <c r="S78" s="961"/>
      <c r="T78" s="961"/>
      <c r="U78" s="911"/>
      <c r="V78" s="960"/>
      <c r="W78" s="961"/>
      <c r="X78" s="961"/>
      <c r="Y78" s="961"/>
      <c r="Z78" s="911"/>
      <c r="AA78" s="960"/>
      <c r="AB78" s="961"/>
      <c r="AC78" s="961"/>
      <c r="AD78" s="961"/>
      <c r="AE78" s="911"/>
      <c r="AF78" s="960"/>
      <c r="AG78" s="961"/>
      <c r="AH78" s="961"/>
      <c r="AI78" s="961"/>
      <c r="AJ78" s="911"/>
      <c r="AK78" s="960"/>
      <c r="AL78" s="961"/>
      <c r="AM78" s="961"/>
      <c r="AN78" s="961"/>
      <c r="AO78" s="911"/>
      <c r="AP78" s="960"/>
      <c r="AQ78" s="961"/>
      <c r="AR78" s="961"/>
      <c r="AS78" s="961"/>
      <c r="AT78" s="911"/>
      <c r="AU78" s="960"/>
      <c r="AV78" s="961"/>
      <c r="AW78" s="961"/>
      <c r="AX78" s="961"/>
      <c r="AY78" s="911"/>
      <c r="AZ78" s="962"/>
      <c r="BA78" s="963"/>
      <c r="BB78" s="963"/>
      <c r="BC78" s="963"/>
      <c r="BD78" s="964"/>
      <c r="BE78" s="265"/>
      <c r="BF78" s="265"/>
      <c r="BG78" s="265"/>
      <c r="BH78" s="265"/>
      <c r="BI78" s="265"/>
      <c r="BJ78" s="268"/>
      <c r="BK78" s="268"/>
      <c r="BL78" s="268"/>
      <c r="BM78" s="268"/>
      <c r="BN78" s="268"/>
      <c r="BO78" s="265"/>
      <c r="BP78" s="265"/>
      <c r="BQ78" s="262">
        <v>72</v>
      </c>
      <c r="BR78" s="267"/>
      <c r="BS78" s="944"/>
      <c r="BT78" s="945"/>
      <c r="BU78" s="945"/>
      <c r="BV78" s="945"/>
      <c r="BW78" s="945"/>
      <c r="BX78" s="945"/>
      <c r="BY78" s="945"/>
      <c r="BZ78" s="945"/>
      <c r="CA78" s="945"/>
      <c r="CB78" s="945"/>
      <c r="CC78" s="945"/>
      <c r="CD78" s="945"/>
      <c r="CE78" s="945"/>
      <c r="CF78" s="945"/>
      <c r="CG78" s="946"/>
      <c r="CH78" s="941"/>
      <c r="CI78" s="942"/>
      <c r="CJ78" s="942"/>
      <c r="CK78" s="942"/>
      <c r="CL78" s="943"/>
      <c r="CM78" s="941"/>
      <c r="CN78" s="942"/>
      <c r="CO78" s="942"/>
      <c r="CP78" s="942"/>
      <c r="CQ78" s="943"/>
      <c r="CR78" s="941"/>
      <c r="CS78" s="942"/>
      <c r="CT78" s="942"/>
      <c r="CU78" s="942"/>
      <c r="CV78" s="943"/>
      <c r="CW78" s="941"/>
      <c r="CX78" s="942"/>
      <c r="CY78" s="942"/>
      <c r="CZ78" s="942"/>
      <c r="DA78" s="943"/>
      <c r="DB78" s="941"/>
      <c r="DC78" s="942"/>
      <c r="DD78" s="942"/>
      <c r="DE78" s="942"/>
      <c r="DF78" s="943"/>
      <c r="DG78" s="941"/>
      <c r="DH78" s="942"/>
      <c r="DI78" s="942"/>
      <c r="DJ78" s="942"/>
      <c r="DK78" s="943"/>
      <c r="DL78" s="941"/>
      <c r="DM78" s="942"/>
      <c r="DN78" s="942"/>
      <c r="DO78" s="942"/>
      <c r="DP78" s="943"/>
      <c r="DQ78" s="941"/>
      <c r="DR78" s="942"/>
      <c r="DS78" s="942"/>
      <c r="DT78" s="942"/>
      <c r="DU78" s="943"/>
      <c r="DV78" s="938"/>
      <c r="DW78" s="939"/>
      <c r="DX78" s="939"/>
      <c r="DY78" s="939"/>
      <c r="DZ78" s="940"/>
      <c r="EA78" s="246"/>
    </row>
    <row r="79" spans="1:131" s="247" customFormat="1" ht="26.25" customHeight="1" x14ac:dyDescent="0.15">
      <c r="A79" s="261">
        <v>12</v>
      </c>
      <c r="B79" s="954"/>
      <c r="C79" s="955"/>
      <c r="D79" s="955"/>
      <c r="E79" s="955"/>
      <c r="F79" s="955"/>
      <c r="G79" s="955"/>
      <c r="H79" s="955"/>
      <c r="I79" s="955"/>
      <c r="J79" s="955"/>
      <c r="K79" s="955"/>
      <c r="L79" s="955"/>
      <c r="M79" s="955"/>
      <c r="N79" s="955"/>
      <c r="O79" s="955"/>
      <c r="P79" s="956"/>
      <c r="Q79" s="965"/>
      <c r="R79" s="961"/>
      <c r="S79" s="961"/>
      <c r="T79" s="961"/>
      <c r="U79" s="911"/>
      <c r="V79" s="960"/>
      <c r="W79" s="961"/>
      <c r="X79" s="961"/>
      <c r="Y79" s="961"/>
      <c r="Z79" s="911"/>
      <c r="AA79" s="960"/>
      <c r="AB79" s="961"/>
      <c r="AC79" s="961"/>
      <c r="AD79" s="961"/>
      <c r="AE79" s="911"/>
      <c r="AF79" s="960"/>
      <c r="AG79" s="961"/>
      <c r="AH79" s="961"/>
      <c r="AI79" s="961"/>
      <c r="AJ79" s="911"/>
      <c r="AK79" s="960"/>
      <c r="AL79" s="961"/>
      <c r="AM79" s="961"/>
      <c r="AN79" s="961"/>
      <c r="AO79" s="911"/>
      <c r="AP79" s="960"/>
      <c r="AQ79" s="961"/>
      <c r="AR79" s="961"/>
      <c r="AS79" s="961"/>
      <c r="AT79" s="911"/>
      <c r="AU79" s="960"/>
      <c r="AV79" s="961"/>
      <c r="AW79" s="961"/>
      <c r="AX79" s="961"/>
      <c r="AY79" s="911"/>
      <c r="AZ79" s="962"/>
      <c r="BA79" s="963"/>
      <c r="BB79" s="963"/>
      <c r="BC79" s="963"/>
      <c r="BD79" s="964"/>
      <c r="BE79" s="265"/>
      <c r="BF79" s="265"/>
      <c r="BG79" s="265"/>
      <c r="BH79" s="265"/>
      <c r="BI79" s="265"/>
      <c r="BJ79" s="268"/>
      <c r="BK79" s="268"/>
      <c r="BL79" s="268"/>
      <c r="BM79" s="268"/>
      <c r="BN79" s="268"/>
      <c r="BO79" s="265"/>
      <c r="BP79" s="265"/>
      <c r="BQ79" s="262">
        <v>73</v>
      </c>
      <c r="BR79" s="267"/>
      <c r="BS79" s="944"/>
      <c r="BT79" s="945"/>
      <c r="BU79" s="945"/>
      <c r="BV79" s="945"/>
      <c r="BW79" s="945"/>
      <c r="BX79" s="945"/>
      <c r="BY79" s="945"/>
      <c r="BZ79" s="945"/>
      <c r="CA79" s="945"/>
      <c r="CB79" s="945"/>
      <c r="CC79" s="945"/>
      <c r="CD79" s="945"/>
      <c r="CE79" s="945"/>
      <c r="CF79" s="945"/>
      <c r="CG79" s="946"/>
      <c r="CH79" s="941"/>
      <c r="CI79" s="942"/>
      <c r="CJ79" s="942"/>
      <c r="CK79" s="942"/>
      <c r="CL79" s="943"/>
      <c r="CM79" s="941"/>
      <c r="CN79" s="942"/>
      <c r="CO79" s="942"/>
      <c r="CP79" s="942"/>
      <c r="CQ79" s="943"/>
      <c r="CR79" s="941"/>
      <c r="CS79" s="942"/>
      <c r="CT79" s="942"/>
      <c r="CU79" s="942"/>
      <c r="CV79" s="943"/>
      <c r="CW79" s="941"/>
      <c r="CX79" s="942"/>
      <c r="CY79" s="942"/>
      <c r="CZ79" s="942"/>
      <c r="DA79" s="943"/>
      <c r="DB79" s="941"/>
      <c r="DC79" s="942"/>
      <c r="DD79" s="942"/>
      <c r="DE79" s="942"/>
      <c r="DF79" s="943"/>
      <c r="DG79" s="941"/>
      <c r="DH79" s="942"/>
      <c r="DI79" s="942"/>
      <c r="DJ79" s="942"/>
      <c r="DK79" s="943"/>
      <c r="DL79" s="941"/>
      <c r="DM79" s="942"/>
      <c r="DN79" s="942"/>
      <c r="DO79" s="942"/>
      <c r="DP79" s="943"/>
      <c r="DQ79" s="941"/>
      <c r="DR79" s="942"/>
      <c r="DS79" s="942"/>
      <c r="DT79" s="942"/>
      <c r="DU79" s="943"/>
      <c r="DV79" s="938"/>
      <c r="DW79" s="939"/>
      <c r="DX79" s="939"/>
      <c r="DY79" s="939"/>
      <c r="DZ79" s="940"/>
      <c r="EA79" s="246"/>
    </row>
    <row r="80" spans="1:131" s="247" customFormat="1" ht="26.25" customHeight="1" x14ac:dyDescent="0.15">
      <c r="A80" s="261">
        <v>13</v>
      </c>
      <c r="B80" s="954"/>
      <c r="C80" s="955"/>
      <c r="D80" s="955"/>
      <c r="E80" s="955"/>
      <c r="F80" s="955"/>
      <c r="G80" s="955"/>
      <c r="H80" s="955"/>
      <c r="I80" s="955"/>
      <c r="J80" s="955"/>
      <c r="K80" s="955"/>
      <c r="L80" s="955"/>
      <c r="M80" s="955"/>
      <c r="N80" s="955"/>
      <c r="O80" s="955"/>
      <c r="P80" s="956"/>
      <c r="Q80" s="957"/>
      <c r="R80" s="912"/>
      <c r="S80" s="912"/>
      <c r="T80" s="912"/>
      <c r="U80" s="912"/>
      <c r="V80" s="912"/>
      <c r="W80" s="912"/>
      <c r="X80" s="912"/>
      <c r="Y80" s="912"/>
      <c r="Z80" s="912"/>
      <c r="AA80" s="912"/>
      <c r="AB80" s="912"/>
      <c r="AC80" s="912"/>
      <c r="AD80" s="912"/>
      <c r="AE80" s="912"/>
      <c r="AF80" s="912"/>
      <c r="AG80" s="912"/>
      <c r="AH80" s="912"/>
      <c r="AI80" s="912"/>
      <c r="AJ80" s="912"/>
      <c r="AK80" s="912"/>
      <c r="AL80" s="912"/>
      <c r="AM80" s="912"/>
      <c r="AN80" s="912"/>
      <c r="AO80" s="912"/>
      <c r="AP80" s="912"/>
      <c r="AQ80" s="912"/>
      <c r="AR80" s="912"/>
      <c r="AS80" s="912"/>
      <c r="AT80" s="912"/>
      <c r="AU80" s="912"/>
      <c r="AV80" s="912"/>
      <c r="AW80" s="912"/>
      <c r="AX80" s="912"/>
      <c r="AY80" s="912"/>
      <c r="AZ80" s="958"/>
      <c r="BA80" s="958"/>
      <c r="BB80" s="958"/>
      <c r="BC80" s="958"/>
      <c r="BD80" s="959"/>
      <c r="BE80" s="265"/>
      <c r="BF80" s="265"/>
      <c r="BG80" s="265"/>
      <c r="BH80" s="265"/>
      <c r="BI80" s="265"/>
      <c r="BJ80" s="265"/>
      <c r="BK80" s="265"/>
      <c r="BL80" s="265"/>
      <c r="BM80" s="265"/>
      <c r="BN80" s="265"/>
      <c r="BO80" s="265"/>
      <c r="BP80" s="265"/>
      <c r="BQ80" s="262">
        <v>74</v>
      </c>
      <c r="BR80" s="267"/>
      <c r="BS80" s="944"/>
      <c r="BT80" s="945"/>
      <c r="BU80" s="945"/>
      <c r="BV80" s="945"/>
      <c r="BW80" s="945"/>
      <c r="BX80" s="945"/>
      <c r="BY80" s="945"/>
      <c r="BZ80" s="945"/>
      <c r="CA80" s="945"/>
      <c r="CB80" s="945"/>
      <c r="CC80" s="945"/>
      <c r="CD80" s="945"/>
      <c r="CE80" s="945"/>
      <c r="CF80" s="945"/>
      <c r="CG80" s="946"/>
      <c r="CH80" s="941"/>
      <c r="CI80" s="942"/>
      <c r="CJ80" s="942"/>
      <c r="CK80" s="942"/>
      <c r="CL80" s="943"/>
      <c r="CM80" s="941"/>
      <c r="CN80" s="942"/>
      <c r="CO80" s="942"/>
      <c r="CP80" s="942"/>
      <c r="CQ80" s="943"/>
      <c r="CR80" s="941"/>
      <c r="CS80" s="942"/>
      <c r="CT80" s="942"/>
      <c r="CU80" s="942"/>
      <c r="CV80" s="943"/>
      <c r="CW80" s="941"/>
      <c r="CX80" s="942"/>
      <c r="CY80" s="942"/>
      <c r="CZ80" s="942"/>
      <c r="DA80" s="943"/>
      <c r="DB80" s="941"/>
      <c r="DC80" s="942"/>
      <c r="DD80" s="942"/>
      <c r="DE80" s="942"/>
      <c r="DF80" s="943"/>
      <c r="DG80" s="941"/>
      <c r="DH80" s="942"/>
      <c r="DI80" s="942"/>
      <c r="DJ80" s="942"/>
      <c r="DK80" s="943"/>
      <c r="DL80" s="941"/>
      <c r="DM80" s="942"/>
      <c r="DN80" s="942"/>
      <c r="DO80" s="942"/>
      <c r="DP80" s="943"/>
      <c r="DQ80" s="941"/>
      <c r="DR80" s="942"/>
      <c r="DS80" s="942"/>
      <c r="DT80" s="942"/>
      <c r="DU80" s="943"/>
      <c r="DV80" s="938"/>
      <c r="DW80" s="939"/>
      <c r="DX80" s="939"/>
      <c r="DY80" s="939"/>
      <c r="DZ80" s="940"/>
      <c r="EA80" s="246"/>
    </row>
    <row r="81" spans="1:131" s="247" customFormat="1" ht="26.25" customHeight="1" x14ac:dyDescent="0.15">
      <c r="A81" s="261">
        <v>14</v>
      </c>
      <c r="B81" s="954"/>
      <c r="C81" s="955"/>
      <c r="D81" s="955"/>
      <c r="E81" s="955"/>
      <c r="F81" s="955"/>
      <c r="G81" s="955"/>
      <c r="H81" s="955"/>
      <c r="I81" s="955"/>
      <c r="J81" s="955"/>
      <c r="K81" s="955"/>
      <c r="L81" s="955"/>
      <c r="M81" s="955"/>
      <c r="N81" s="955"/>
      <c r="O81" s="955"/>
      <c r="P81" s="956"/>
      <c r="Q81" s="957"/>
      <c r="R81" s="912"/>
      <c r="S81" s="912"/>
      <c r="T81" s="912"/>
      <c r="U81" s="912"/>
      <c r="V81" s="912"/>
      <c r="W81" s="912"/>
      <c r="X81" s="912"/>
      <c r="Y81" s="912"/>
      <c r="Z81" s="912"/>
      <c r="AA81" s="912"/>
      <c r="AB81" s="912"/>
      <c r="AC81" s="912"/>
      <c r="AD81" s="912"/>
      <c r="AE81" s="912"/>
      <c r="AF81" s="912"/>
      <c r="AG81" s="912"/>
      <c r="AH81" s="912"/>
      <c r="AI81" s="912"/>
      <c r="AJ81" s="912"/>
      <c r="AK81" s="912"/>
      <c r="AL81" s="912"/>
      <c r="AM81" s="912"/>
      <c r="AN81" s="912"/>
      <c r="AO81" s="912"/>
      <c r="AP81" s="912"/>
      <c r="AQ81" s="912"/>
      <c r="AR81" s="912"/>
      <c r="AS81" s="912"/>
      <c r="AT81" s="912"/>
      <c r="AU81" s="912"/>
      <c r="AV81" s="912"/>
      <c r="AW81" s="912"/>
      <c r="AX81" s="912"/>
      <c r="AY81" s="912"/>
      <c r="AZ81" s="958"/>
      <c r="BA81" s="958"/>
      <c r="BB81" s="958"/>
      <c r="BC81" s="958"/>
      <c r="BD81" s="959"/>
      <c r="BE81" s="265"/>
      <c r="BF81" s="265"/>
      <c r="BG81" s="265"/>
      <c r="BH81" s="265"/>
      <c r="BI81" s="265"/>
      <c r="BJ81" s="265"/>
      <c r="BK81" s="265"/>
      <c r="BL81" s="265"/>
      <c r="BM81" s="265"/>
      <c r="BN81" s="265"/>
      <c r="BO81" s="265"/>
      <c r="BP81" s="265"/>
      <c r="BQ81" s="262">
        <v>75</v>
      </c>
      <c r="BR81" s="267"/>
      <c r="BS81" s="944"/>
      <c r="BT81" s="945"/>
      <c r="BU81" s="945"/>
      <c r="BV81" s="945"/>
      <c r="BW81" s="945"/>
      <c r="BX81" s="945"/>
      <c r="BY81" s="945"/>
      <c r="BZ81" s="945"/>
      <c r="CA81" s="945"/>
      <c r="CB81" s="945"/>
      <c r="CC81" s="945"/>
      <c r="CD81" s="945"/>
      <c r="CE81" s="945"/>
      <c r="CF81" s="945"/>
      <c r="CG81" s="946"/>
      <c r="CH81" s="941"/>
      <c r="CI81" s="942"/>
      <c r="CJ81" s="942"/>
      <c r="CK81" s="942"/>
      <c r="CL81" s="943"/>
      <c r="CM81" s="941"/>
      <c r="CN81" s="942"/>
      <c r="CO81" s="942"/>
      <c r="CP81" s="942"/>
      <c r="CQ81" s="943"/>
      <c r="CR81" s="941"/>
      <c r="CS81" s="942"/>
      <c r="CT81" s="942"/>
      <c r="CU81" s="942"/>
      <c r="CV81" s="943"/>
      <c r="CW81" s="941"/>
      <c r="CX81" s="942"/>
      <c r="CY81" s="942"/>
      <c r="CZ81" s="942"/>
      <c r="DA81" s="943"/>
      <c r="DB81" s="941"/>
      <c r="DC81" s="942"/>
      <c r="DD81" s="942"/>
      <c r="DE81" s="942"/>
      <c r="DF81" s="943"/>
      <c r="DG81" s="941"/>
      <c r="DH81" s="942"/>
      <c r="DI81" s="942"/>
      <c r="DJ81" s="942"/>
      <c r="DK81" s="943"/>
      <c r="DL81" s="941"/>
      <c r="DM81" s="942"/>
      <c r="DN81" s="942"/>
      <c r="DO81" s="942"/>
      <c r="DP81" s="943"/>
      <c r="DQ81" s="941"/>
      <c r="DR81" s="942"/>
      <c r="DS81" s="942"/>
      <c r="DT81" s="942"/>
      <c r="DU81" s="943"/>
      <c r="DV81" s="938"/>
      <c r="DW81" s="939"/>
      <c r="DX81" s="939"/>
      <c r="DY81" s="939"/>
      <c r="DZ81" s="940"/>
      <c r="EA81" s="246"/>
    </row>
    <row r="82" spans="1:131" s="247" customFormat="1" ht="26.25" customHeight="1" x14ac:dyDescent="0.15">
      <c r="A82" s="261">
        <v>15</v>
      </c>
      <c r="B82" s="954"/>
      <c r="C82" s="955"/>
      <c r="D82" s="955"/>
      <c r="E82" s="955"/>
      <c r="F82" s="955"/>
      <c r="G82" s="955"/>
      <c r="H82" s="955"/>
      <c r="I82" s="955"/>
      <c r="J82" s="955"/>
      <c r="K82" s="955"/>
      <c r="L82" s="955"/>
      <c r="M82" s="955"/>
      <c r="N82" s="955"/>
      <c r="O82" s="955"/>
      <c r="P82" s="956"/>
      <c r="Q82" s="957"/>
      <c r="R82" s="912"/>
      <c r="S82" s="912"/>
      <c r="T82" s="912"/>
      <c r="U82" s="912"/>
      <c r="V82" s="912"/>
      <c r="W82" s="912"/>
      <c r="X82" s="912"/>
      <c r="Y82" s="912"/>
      <c r="Z82" s="912"/>
      <c r="AA82" s="912"/>
      <c r="AB82" s="912"/>
      <c r="AC82" s="912"/>
      <c r="AD82" s="912"/>
      <c r="AE82" s="912"/>
      <c r="AF82" s="912"/>
      <c r="AG82" s="912"/>
      <c r="AH82" s="912"/>
      <c r="AI82" s="912"/>
      <c r="AJ82" s="912"/>
      <c r="AK82" s="912"/>
      <c r="AL82" s="912"/>
      <c r="AM82" s="912"/>
      <c r="AN82" s="912"/>
      <c r="AO82" s="912"/>
      <c r="AP82" s="912"/>
      <c r="AQ82" s="912"/>
      <c r="AR82" s="912"/>
      <c r="AS82" s="912"/>
      <c r="AT82" s="912"/>
      <c r="AU82" s="912"/>
      <c r="AV82" s="912"/>
      <c r="AW82" s="912"/>
      <c r="AX82" s="912"/>
      <c r="AY82" s="912"/>
      <c r="AZ82" s="958"/>
      <c r="BA82" s="958"/>
      <c r="BB82" s="958"/>
      <c r="BC82" s="958"/>
      <c r="BD82" s="959"/>
      <c r="BE82" s="265"/>
      <c r="BF82" s="265"/>
      <c r="BG82" s="265"/>
      <c r="BH82" s="265"/>
      <c r="BI82" s="265"/>
      <c r="BJ82" s="265"/>
      <c r="BK82" s="265"/>
      <c r="BL82" s="265"/>
      <c r="BM82" s="265"/>
      <c r="BN82" s="265"/>
      <c r="BO82" s="265"/>
      <c r="BP82" s="265"/>
      <c r="BQ82" s="262">
        <v>76</v>
      </c>
      <c r="BR82" s="267"/>
      <c r="BS82" s="944"/>
      <c r="BT82" s="945"/>
      <c r="BU82" s="945"/>
      <c r="BV82" s="945"/>
      <c r="BW82" s="945"/>
      <c r="BX82" s="945"/>
      <c r="BY82" s="945"/>
      <c r="BZ82" s="945"/>
      <c r="CA82" s="945"/>
      <c r="CB82" s="945"/>
      <c r="CC82" s="945"/>
      <c r="CD82" s="945"/>
      <c r="CE82" s="945"/>
      <c r="CF82" s="945"/>
      <c r="CG82" s="946"/>
      <c r="CH82" s="941"/>
      <c r="CI82" s="942"/>
      <c r="CJ82" s="942"/>
      <c r="CK82" s="942"/>
      <c r="CL82" s="943"/>
      <c r="CM82" s="941"/>
      <c r="CN82" s="942"/>
      <c r="CO82" s="942"/>
      <c r="CP82" s="942"/>
      <c r="CQ82" s="943"/>
      <c r="CR82" s="941"/>
      <c r="CS82" s="942"/>
      <c r="CT82" s="942"/>
      <c r="CU82" s="942"/>
      <c r="CV82" s="943"/>
      <c r="CW82" s="941"/>
      <c r="CX82" s="942"/>
      <c r="CY82" s="942"/>
      <c r="CZ82" s="942"/>
      <c r="DA82" s="943"/>
      <c r="DB82" s="941"/>
      <c r="DC82" s="942"/>
      <c r="DD82" s="942"/>
      <c r="DE82" s="942"/>
      <c r="DF82" s="943"/>
      <c r="DG82" s="941"/>
      <c r="DH82" s="942"/>
      <c r="DI82" s="942"/>
      <c r="DJ82" s="942"/>
      <c r="DK82" s="943"/>
      <c r="DL82" s="941"/>
      <c r="DM82" s="942"/>
      <c r="DN82" s="942"/>
      <c r="DO82" s="942"/>
      <c r="DP82" s="943"/>
      <c r="DQ82" s="941"/>
      <c r="DR82" s="942"/>
      <c r="DS82" s="942"/>
      <c r="DT82" s="942"/>
      <c r="DU82" s="943"/>
      <c r="DV82" s="938"/>
      <c r="DW82" s="939"/>
      <c r="DX82" s="939"/>
      <c r="DY82" s="939"/>
      <c r="DZ82" s="940"/>
      <c r="EA82" s="246"/>
    </row>
    <row r="83" spans="1:131" s="247" customFormat="1" ht="26.25" customHeight="1" x14ac:dyDescent="0.15">
      <c r="A83" s="261">
        <v>16</v>
      </c>
      <c r="B83" s="954"/>
      <c r="C83" s="955"/>
      <c r="D83" s="955"/>
      <c r="E83" s="955"/>
      <c r="F83" s="955"/>
      <c r="G83" s="955"/>
      <c r="H83" s="955"/>
      <c r="I83" s="955"/>
      <c r="J83" s="955"/>
      <c r="K83" s="955"/>
      <c r="L83" s="955"/>
      <c r="M83" s="955"/>
      <c r="N83" s="955"/>
      <c r="O83" s="955"/>
      <c r="P83" s="956"/>
      <c r="Q83" s="957"/>
      <c r="R83" s="912"/>
      <c r="S83" s="912"/>
      <c r="T83" s="912"/>
      <c r="U83" s="912"/>
      <c r="V83" s="912"/>
      <c r="W83" s="912"/>
      <c r="X83" s="912"/>
      <c r="Y83" s="912"/>
      <c r="Z83" s="912"/>
      <c r="AA83" s="912"/>
      <c r="AB83" s="912"/>
      <c r="AC83" s="912"/>
      <c r="AD83" s="912"/>
      <c r="AE83" s="912"/>
      <c r="AF83" s="912"/>
      <c r="AG83" s="912"/>
      <c r="AH83" s="912"/>
      <c r="AI83" s="912"/>
      <c r="AJ83" s="912"/>
      <c r="AK83" s="912"/>
      <c r="AL83" s="912"/>
      <c r="AM83" s="912"/>
      <c r="AN83" s="912"/>
      <c r="AO83" s="912"/>
      <c r="AP83" s="912"/>
      <c r="AQ83" s="912"/>
      <c r="AR83" s="912"/>
      <c r="AS83" s="912"/>
      <c r="AT83" s="912"/>
      <c r="AU83" s="912"/>
      <c r="AV83" s="912"/>
      <c r="AW83" s="912"/>
      <c r="AX83" s="912"/>
      <c r="AY83" s="912"/>
      <c r="AZ83" s="958"/>
      <c r="BA83" s="958"/>
      <c r="BB83" s="958"/>
      <c r="BC83" s="958"/>
      <c r="BD83" s="959"/>
      <c r="BE83" s="265"/>
      <c r="BF83" s="265"/>
      <c r="BG83" s="265"/>
      <c r="BH83" s="265"/>
      <c r="BI83" s="265"/>
      <c r="BJ83" s="265"/>
      <c r="BK83" s="265"/>
      <c r="BL83" s="265"/>
      <c r="BM83" s="265"/>
      <c r="BN83" s="265"/>
      <c r="BO83" s="265"/>
      <c r="BP83" s="265"/>
      <c r="BQ83" s="262">
        <v>77</v>
      </c>
      <c r="BR83" s="267"/>
      <c r="BS83" s="944"/>
      <c r="BT83" s="945"/>
      <c r="BU83" s="945"/>
      <c r="BV83" s="945"/>
      <c r="BW83" s="945"/>
      <c r="BX83" s="945"/>
      <c r="BY83" s="945"/>
      <c r="BZ83" s="945"/>
      <c r="CA83" s="945"/>
      <c r="CB83" s="945"/>
      <c r="CC83" s="945"/>
      <c r="CD83" s="945"/>
      <c r="CE83" s="945"/>
      <c r="CF83" s="945"/>
      <c r="CG83" s="946"/>
      <c r="CH83" s="941"/>
      <c r="CI83" s="942"/>
      <c r="CJ83" s="942"/>
      <c r="CK83" s="942"/>
      <c r="CL83" s="943"/>
      <c r="CM83" s="941"/>
      <c r="CN83" s="942"/>
      <c r="CO83" s="942"/>
      <c r="CP83" s="942"/>
      <c r="CQ83" s="943"/>
      <c r="CR83" s="941"/>
      <c r="CS83" s="942"/>
      <c r="CT83" s="942"/>
      <c r="CU83" s="942"/>
      <c r="CV83" s="943"/>
      <c r="CW83" s="941"/>
      <c r="CX83" s="942"/>
      <c r="CY83" s="942"/>
      <c r="CZ83" s="942"/>
      <c r="DA83" s="943"/>
      <c r="DB83" s="941"/>
      <c r="DC83" s="942"/>
      <c r="DD83" s="942"/>
      <c r="DE83" s="942"/>
      <c r="DF83" s="943"/>
      <c r="DG83" s="941"/>
      <c r="DH83" s="942"/>
      <c r="DI83" s="942"/>
      <c r="DJ83" s="942"/>
      <c r="DK83" s="943"/>
      <c r="DL83" s="941"/>
      <c r="DM83" s="942"/>
      <c r="DN83" s="942"/>
      <c r="DO83" s="942"/>
      <c r="DP83" s="943"/>
      <c r="DQ83" s="941"/>
      <c r="DR83" s="942"/>
      <c r="DS83" s="942"/>
      <c r="DT83" s="942"/>
      <c r="DU83" s="943"/>
      <c r="DV83" s="938"/>
      <c r="DW83" s="939"/>
      <c r="DX83" s="939"/>
      <c r="DY83" s="939"/>
      <c r="DZ83" s="940"/>
      <c r="EA83" s="246"/>
    </row>
    <row r="84" spans="1:131" s="247" customFormat="1" ht="26.25" customHeight="1" x14ac:dyDescent="0.15">
      <c r="A84" s="261">
        <v>17</v>
      </c>
      <c r="B84" s="954"/>
      <c r="C84" s="955"/>
      <c r="D84" s="955"/>
      <c r="E84" s="955"/>
      <c r="F84" s="955"/>
      <c r="G84" s="955"/>
      <c r="H84" s="955"/>
      <c r="I84" s="955"/>
      <c r="J84" s="955"/>
      <c r="K84" s="955"/>
      <c r="L84" s="955"/>
      <c r="M84" s="955"/>
      <c r="N84" s="955"/>
      <c r="O84" s="955"/>
      <c r="P84" s="956"/>
      <c r="Q84" s="957"/>
      <c r="R84" s="912"/>
      <c r="S84" s="912"/>
      <c r="T84" s="912"/>
      <c r="U84" s="912"/>
      <c r="V84" s="912"/>
      <c r="W84" s="912"/>
      <c r="X84" s="912"/>
      <c r="Y84" s="912"/>
      <c r="Z84" s="912"/>
      <c r="AA84" s="912"/>
      <c r="AB84" s="912"/>
      <c r="AC84" s="912"/>
      <c r="AD84" s="912"/>
      <c r="AE84" s="912"/>
      <c r="AF84" s="912"/>
      <c r="AG84" s="912"/>
      <c r="AH84" s="912"/>
      <c r="AI84" s="912"/>
      <c r="AJ84" s="912"/>
      <c r="AK84" s="912"/>
      <c r="AL84" s="912"/>
      <c r="AM84" s="912"/>
      <c r="AN84" s="912"/>
      <c r="AO84" s="912"/>
      <c r="AP84" s="912"/>
      <c r="AQ84" s="912"/>
      <c r="AR84" s="912"/>
      <c r="AS84" s="912"/>
      <c r="AT84" s="912"/>
      <c r="AU84" s="912"/>
      <c r="AV84" s="912"/>
      <c r="AW84" s="912"/>
      <c r="AX84" s="912"/>
      <c r="AY84" s="912"/>
      <c r="AZ84" s="958"/>
      <c r="BA84" s="958"/>
      <c r="BB84" s="958"/>
      <c r="BC84" s="958"/>
      <c r="BD84" s="959"/>
      <c r="BE84" s="265"/>
      <c r="BF84" s="265"/>
      <c r="BG84" s="265"/>
      <c r="BH84" s="265"/>
      <c r="BI84" s="265"/>
      <c r="BJ84" s="265"/>
      <c r="BK84" s="265"/>
      <c r="BL84" s="265"/>
      <c r="BM84" s="265"/>
      <c r="BN84" s="265"/>
      <c r="BO84" s="265"/>
      <c r="BP84" s="265"/>
      <c r="BQ84" s="262">
        <v>78</v>
      </c>
      <c r="BR84" s="267"/>
      <c r="BS84" s="944"/>
      <c r="BT84" s="945"/>
      <c r="BU84" s="945"/>
      <c r="BV84" s="945"/>
      <c r="BW84" s="945"/>
      <c r="BX84" s="945"/>
      <c r="BY84" s="945"/>
      <c r="BZ84" s="945"/>
      <c r="CA84" s="945"/>
      <c r="CB84" s="945"/>
      <c r="CC84" s="945"/>
      <c r="CD84" s="945"/>
      <c r="CE84" s="945"/>
      <c r="CF84" s="945"/>
      <c r="CG84" s="946"/>
      <c r="CH84" s="941"/>
      <c r="CI84" s="942"/>
      <c r="CJ84" s="942"/>
      <c r="CK84" s="942"/>
      <c r="CL84" s="943"/>
      <c r="CM84" s="941"/>
      <c r="CN84" s="942"/>
      <c r="CO84" s="942"/>
      <c r="CP84" s="942"/>
      <c r="CQ84" s="943"/>
      <c r="CR84" s="941"/>
      <c r="CS84" s="942"/>
      <c r="CT84" s="942"/>
      <c r="CU84" s="942"/>
      <c r="CV84" s="943"/>
      <c r="CW84" s="941"/>
      <c r="CX84" s="942"/>
      <c r="CY84" s="942"/>
      <c r="CZ84" s="942"/>
      <c r="DA84" s="943"/>
      <c r="DB84" s="941"/>
      <c r="DC84" s="942"/>
      <c r="DD84" s="942"/>
      <c r="DE84" s="942"/>
      <c r="DF84" s="943"/>
      <c r="DG84" s="941"/>
      <c r="DH84" s="942"/>
      <c r="DI84" s="942"/>
      <c r="DJ84" s="942"/>
      <c r="DK84" s="943"/>
      <c r="DL84" s="941"/>
      <c r="DM84" s="942"/>
      <c r="DN84" s="942"/>
      <c r="DO84" s="942"/>
      <c r="DP84" s="943"/>
      <c r="DQ84" s="941"/>
      <c r="DR84" s="942"/>
      <c r="DS84" s="942"/>
      <c r="DT84" s="942"/>
      <c r="DU84" s="943"/>
      <c r="DV84" s="938"/>
      <c r="DW84" s="939"/>
      <c r="DX84" s="939"/>
      <c r="DY84" s="939"/>
      <c r="DZ84" s="940"/>
      <c r="EA84" s="246"/>
    </row>
    <row r="85" spans="1:131" s="247" customFormat="1" ht="26.25" customHeight="1" x14ac:dyDescent="0.15">
      <c r="A85" s="261">
        <v>18</v>
      </c>
      <c r="B85" s="954"/>
      <c r="C85" s="955"/>
      <c r="D85" s="955"/>
      <c r="E85" s="955"/>
      <c r="F85" s="955"/>
      <c r="G85" s="955"/>
      <c r="H85" s="955"/>
      <c r="I85" s="955"/>
      <c r="J85" s="955"/>
      <c r="K85" s="955"/>
      <c r="L85" s="955"/>
      <c r="M85" s="955"/>
      <c r="N85" s="955"/>
      <c r="O85" s="955"/>
      <c r="P85" s="956"/>
      <c r="Q85" s="957"/>
      <c r="R85" s="912"/>
      <c r="S85" s="912"/>
      <c r="T85" s="912"/>
      <c r="U85" s="912"/>
      <c r="V85" s="912"/>
      <c r="W85" s="912"/>
      <c r="X85" s="912"/>
      <c r="Y85" s="912"/>
      <c r="Z85" s="912"/>
      <c r="AA85" s="912"/>
      <c r="AB85" s="912"/>
      <c r="AC85" s="912"/>
      <c r="AD85" s="912"/>
      <c r="AE85" s="912"/>
      <c r="AF85" s="912"/>
      <c r="AG85" s="912"/>
      <c r="AH85" s="912"/>
      <c r="AI85" s="912"/>
      <c r="AJ85" s="912"/>
      <c r="AK85" s="912"/>
      <c r="AL85" s="912"/>
      <c r="AM85" s="912"/>
      <c r="AN85" s="912"/>
      <c r="AO85" s="912"/>
      <c r="AP85" s="912"/>
      <c r="AQ85" s="912"/>
      <c r="AR85" s="912"/>
      <c r="AS85" s="912"/>
      <c r="AT85" s="912"/>
      <c r="AU85" s="912"/>
      <c r="AV85" s="912"/>
      <c r="AW85" s="912"/>
      <c r="AX85" s="912"/>
      <c r="AY85" s="912"/>
      <c r="AZ85" s="958"/>
      <c r="BA85" s="958"/>
      <c r="BB85" s="958"/>
      <c r="BC85" s="958"/>
      <c r="BD85" s="959"/>
      <c r="BE85" s="265"/>
      <c r="BF85" s="265"/>
      <c r="BG85" s="265"/>
      <c r="BH85" s="265"/>
      <c r="BI85" s="265"/>
      <c r="BJ85" s="265"/>
      <c r="BK85" s="265"/>
      <c r="BL85" s="265"/>
      <c r="BM85" s="265"/>
      <c r="BN85" s="265"/>
      <c r="BO85" s="265"/>
      <c r="BP85" s="265"/>
      <c r="BQ85" s="262">
        <v>79</v>
      </c>
      <c r="BR85" s="267"/>
      <c r="BS85" s="944"/>
      <c r="BT85" s="945"/>
      <c r="BU85" s="945"/>
      <c r="BV85" s="945"/>
      <c r="BW85" s="945"/>
      <c r="BX85" s="945"/>
      <c r="BY85" s="945"/>
      <c r="BZ85" s="945"/>
      <c r="CA85" s="945"/>
      <c r="CB85" s="945"/>
      <c r="CC85" s="945"/>
      <c r="CD85" s="945"/>
      <c r="CE85" s="945"/>
      <c r="CF85" s="945"/>
      <c r="CG85" s="946"/>
      <c r="CH85" s="941"/>
      <c r="CI85" s="942"/>
      <c r="CJ85" s="942"/>
      <c r="CK85" s="942"/>
      <c r="CL85" s="943"/>
      <c r="CM85" s="941"/>
      <c r="CN85" s="942"/>
      <c r="CO85" s="942"/>
      <c r="CP85" s="942"/>
      <c r="CQ85" s="943"/>
      <c r="CR85" s="941"/>
      <c r="CS85" s="942"/>
      <c r="CT85" s="942"/>
      <c r="CU85" s="942"/>
      <c r="CV85" s="943"/>
      <c r="CW85" s="941"/>
      <c r="CX85" s="942"/>
      <c r="CY85" s="942"/>
      <c r="CZ85" s="942"/>
      <c r="DA85" s="943"/>
      <c r="DB85" s="941"/>
      <c r="DC85" s="942"/>
      <c r="DD85" s="942"/>
      <c r="DE85" s="942"/>
      <c r="DF85" s="943"/>
      <c r="DG85" s="941"/>
      <c r="DH85" s="942"/>
      <c r="DI85" s="942"/>
      <c r="DJ85" s="942"/>
      <c r="DK85" s="943"/>
      <c r="DL85" s="941"/>
      <c r="DM85" s="942"/>
      <c r="DN85" s="942"/>
      <c r="DO85" s="942"/>
      <c r="DP85" s="943"/>
      <c r="DQ85" s="941"/>
      <c r="DR85" s="942"/>
      <c r="DS85" s="942"/>
      <c r="DT85" s="942"/>
      <c r="DU85" s="943"/>
      <c r="DV85" s="938"/>
      <c r="DW85" s="939"/>
      <c r="DX85" s="939"/>
      <c r="DY85" s="939"/>
      <c r="DZ85" s="940"/>
      <c r="EA85" s="246"/>
    </row>
    <row r="86" spans="1:131" s="247" customFormat="1" ht="26.25" customHeight="1" x14ac:dyDescent="0.15">
      <c r="A86" s="261">
        <v>19</v>
      </c>
      <c r="B86" s="954"/>
      <c r="C86" s="955"/>
      <c r="D86" s="955"/>
      <c r="E86" s="955"/>
      <c r="F86" s="955"/>
      <c r="G86" s="955"/>
      <c r="H86" s="955"/>
      <c r="I86" s="955"/>
      <c r="J86" s="955"/>
      <c r="K86" s="955"/>
      <c r="L86" s="955"/>
      <c r="M86" s="955"/>
      <c r="N86" s="955"/>
      <c r="O86" s="955"/>
      <c r="P86" s="956"/>
      <c r="Q86" s="957"/>
      <c r="R86" s="912"/>
      <c r="S86" s="912"/>
      <c r="T86" s="912"/>
      <c r="U86" s="912"/>
      <c r="V86" s="912"/>
      <c r="W86" s="912"/>
      <c r="X86" s="912"/>
      <c r="Y86" s="912"/>
      <c r="Z86" s="912"/>
      <c r="AA86" s="912"/>
      <c r="AB86" s="912"/>
      <c r="AC86" s="912"/>
      <c r="AD86" s="912"/>
      <c r="AE86" s="912"/>
      <c r="AF86" s="912"/>
      <c r="AG86" s="912"/>
      <c r="AH86" s="912"/>
      <c r="AI86" s="912"/>
      <c r="AJ86" s="912"/>
      <c r="AK86" s="912"/>
      <c r="AL86" s="912"/>
      <c r="AM86" s="912"/>
      <c r="AN86" s="912"/>
      <c r="AO86" s="912"/>
      <c r="AP86" s="912"/>
      <c r="AQ86" s="912"/>
      <c r="AR86" s="912"/>
      <c r="AS86" s="912"/>
      <c r="AT86" s="912"/>
      <c r="AU86" s="912"/>
      <c r="AV86" s="912"/>
      <c r="AW86" s="912"/>
      <c r="AX86" s="912"/>
      <c r="AY86" s="912"/>
      <c r="AZ86" s="958"/>
      <c r="BA86" s="958"/>
      <c r="BB86" s="958"/>
      <c r="BC86" s="958"/>
      <c r="BD86" s="959"/>
      <c r="BE86" s="265"/>
      <c r="BF86" s="265"/>
      <c r="BG86" s="265"/>
      <c r="BH86" s="265"/>
      <c r="BI86" s="265"/>
      <c r="BJ86" s="265"/>
      <c r="BK86" s="265"/>
      <c r="BL86" s="265"/>
      <c r="BM86" s="265"/>
      <c r="BN86" s="265"/>
      <c r="BO86" s="265"/>
      <c r="BP86" s="265"/>
      <c r="BQ86" s="262">
        <v>80</v>
      </c>
      <c r="BR86" s="267"/>
      <c r="BS86" s="944"/>
      <c r="BT86" s="945"/>
      <c r="BU86" s="945"/>
      <c r="BV86" s="945"/>
      <c r="BW86" s="945"/>
      <c r="BX86" s="945"/>
      <c r="BY86" s="945"/>
      <c r="BZ86" s="945"/>
      <c r="CA86" s="945"/>
      <c r="CB86" s="945"/>
      <c r="CC86" s="945"/>
      <c r="CD86" s="945"/>
      <c r="CE86" s="945"/>
      <c r="CF86" s="945"/>
      <c r="CG86" s="946"/>
      <c r="CH86" s="941"/>
      <c r="CI86" s="942"/>
      <c r="CJ86" s="942"/>
      <c r="CK86" s="942"/>
      <c r="CL86" s="943"/>
      <c r="CM86" s="941"/>
      <c r="CN86" s="942"/>
      <c r="CO86" s="942"/>
      <c r="CP86" s="942"/>
      <c r="CQ86" s="943"/>
      <c r="CR86" s="941"/>
      <c r="CS86" s="942"/>
      <c r="CT86" s="942"/>
      <c r="CU86" s="942"/>
      <c r="CV86" s="943"/>
      <c r="CW86" s="941"/>
      <c r="CX86" s="942"/>
      <c r="CY86" s="942"/>
      <c r="CZ86" s="942"/>
      <c r="DA86" s="943"/>
      <c r="DB86" s="941"/>
      <c r="DC86" s="942"/>
      <c r="DD86" s="942"/>
      <c r="DE86" s="942"/>
      <c r="DF86" s="943"/>
      <c r="DG86" s="941"/>
      <c r="DH86" s="942"/>
      <c r="DI86" s="942"/>
      <c r="DJ86" s="942"/>
      <c r="DK86" s="943"/>
      <c r="DL86" s="941"/>
      <c r="DM86" s="942"/>
      <c r="DN86" s="942"/>
      <c r="DO86" s="942"/>
      <c r="DP86" s="943"/>
      <c r="DQ86" s="941"/>
      <c r="DR86" s="942"/>
      <c r="DS86" s="942"/>
      <c r="DT86" s="942"/>
      <c r="DU86" s="943"/>
      <c r="DV86" s="938"/>
      <c r="DW86" s="939"/>
      <c r="DX86" s="939"/>
      <c r="DY86" s="939"/>
      <c r="DZ86" s="940"/>
      <c r="EA86" s="246"/>
    </row>
    <row r="87" spans="1:131" s="247" customFormat="1" ht="26.25" customHeight="1" x14ac:dyDescent="0.15">
      <c r="A87" s="269">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5"/>
      <c r="BF87" s="265"/>
      <c r="BG87" s="265"/>
      <c r="BH87" s="265"/>
      <c r="BI87" s="265"/>
      <c r="BJ87" s="265"/>
      <c r="BK87" s="265"/>
      <c r="BL87" s="265"/>
      <c r="BM87" s="265"/>
      <c r="BN87" s="265"/>
      <c r="BO87" s="265"/>
      <c r="BP87" s="265"/>
      <c r="BQ87" s="262">
        <v>81</v>
      </c>
      <c r="BR87" s="267"/>
      <c r="BS87" s="944"/>
      <c r="BT87" s="945"/>
      <c r="BU87" s="945"/>
      <c r="BV87" s="945"/>
      <c r="BW87" s="945"/>
      <c r="BX87" s="945"/>
      <c r="BY87" s="945"/>
      <c r="BZ87" s="945"/>
      <c r="CA87" s="945"/>
      <c r="CB87" s="945"/>
      <c r="CC87" s="945"/>
      <c r="CD87" s="945"/>
      <c r="CE87" s="945"/>
      <c r="CF87" s="945"/>
      <c r="CG87" s="946"/>
      <c r="CH87" s="941"/>
      <c r="CI87" s="942"/>
      <c r="CJ87" s="942"/>
      <c r="CK87" s="942"/>
      <c r="CL87" s="943"/>
      <c r="CM87" s="941"/>
      <c r="CN87" s="942"/>
      <c r="CO87" s="942"/>
      <c r="CP87" s="942"/>
      <c r="CQ87" s="943"/>
      <c r="CR87" s="941"/>
      <c r="CS87" s="942"/>
      <c r="CT87" s="942"/>
      <c r="CU87" s="942"/>
      <c r="CV87" s="943"/>
      <c r="CW87" s="941"/>
      <c r="CX87" s="942"/>
      <c r="CY87" s="942"/>
      <c r="CZ87" s="942"/>
      <c r="DA87" s="943"/>
      <c r="DB87" s="941"/>
      <c r="DC87" s="942"/>
      <c r="DD87" s="942"/>
      <c r="DE87" s="942"/>
      <c r="DF87" s="943"/>
      <c r="DG87" s="941"/>
      <c r="DH87" s="942"/>
      <c r="DI87" s="942"/>
      <c r="DJ87" s="942"/>
      <c r="DK87" s="943"/>
      <c r="DL87" s="941"/>
      <c r="DM87" s="942"/>
      <c r="DN87" s="942"/>
      <c r="DO87" s="942"/>
      <c r="DP87" s="943"/>
      <c r="DQ87" s="941"/>
      <c r="DR87" s="942"/>
      <c r="DS87" s="942"/>
      <c r="DT87" s="942"/>
      <c r="DU87" s="943"/>
      <c r="DV87" s="938"/>
      <c r="DW87" s="939"/>
      <c r="DX87" s="939"/>
      <c r="DY87" s="939"/>
      <c r="DZ87" s="940"/>
      <c r="EA87" s="246"/>
    </row>
    <row r="88" spans="1:131" s="247" customFormat="1" ht="26.25" customHeight="1" thickBot="1" x14ac:dyDescent="0.2">
      <c r="A88" s="264" t="s">
        <v>390</v>
      </c>
      <c r="B88" s="871" t="s">
        <v>423</v>
      </c>
      <c r="C88" s="872"/>
      <c r="D88" s="872"/>
      <c r="E88" s="872"/>
      <c r="F88" s="872"/>
      <c r="G88" s="872"/>
      <c r="H88" s="872"/>
      <c r="I88" s="872"/>
      <c r="J88" s="872"/>
      <c r="K88" s="872"/>
      <c r="L88" s="872"/>
      <c r="M88" s="872"/>
      <c r="N88" s="872"/>
      <c r="O88" s="872"/>
      <c r="P88" s="873"/>
      <c r="Q88" s="919"/>
      <c r="R88" s="920"/>
      <c r="S88" s="920"/>
      <c r="T88" s="920"/>
      <c r="U88" s="920"/>
      <c r="V88" s="920"/>
      <c r="W88" s="920"/>
      <c r="X88" s="920"/>
      <c r="Y88" s="920"/>
      <c r="Z88" s="920"/>
      <c r="AA88" s="920"/>
      <c r="AB88" s="920"/>
      <c r="AC88" s="920"/>
      <c r="AD88" s="920"/>
      <c r="AE88" s="920"/>
      <c r="AF88" s="923">
        <v>67382</v>
      </c>
      <c r="AG88" s="923"/>
      <c r="AH88" s="923"/>
      <c r="AI88" s="923"/>
      <c r="AJ88" s="923"/>
      <c r="AK88" s="920"/>
      <c r="AL88" s="920"/>
      <c r="AM88" s="920"/>
      <c r="AN88" s="920"/>
      <c r="AO88" s="920"/>
      <c r="AP88" s="923">
        <v>149791</v>
      </c>
      <c r="AQ88" s="923"/>
      <c r="AR88" s="923"/>
      <c r="AS88" s="923"/>
      <c r="AT88" s="923"/>
      <c r="AU88" s="923">
        <v>2486</v>
      </c>
      <c r="AV88" s="923"/>
      <c r="AW88" s="923"/>
      <c r="AX88" s="923"/>
      <c r="AY88" s="923"/>
      <c r="AZ88" s="928"/>
      <c r="BA88" s="928"/>
      <c r="BB88" s="928"/>
      <c r="BC88" s="928"/>
      <c r="BD88" s="929"/>
      <c r="BE88" s="265"/>
      <c r="BF88" s="265"/>
      <c r="BG88" s="265"/>
      <c r="BH88" s="265"/>
      <c r="BI88" s="265"/>
      <c r="BJ88" s="265"/>
      <c r="BK88" s="265"/>
      <c r="BL88" s="265"/>
      <c r="BM88" s="265"/>
      <c r="BN88" s="265"/>
      <c r="BO88" s="265"/>
      <c r="BP88" s="265"/>
      <c r="BQ88" s="262">
        <v>82</v>
      </c>
      <c r="BR88" s="267"/>
      <c r="BS88" s="944"/>
      <c r="BT88" s="945"/>
      <c r="BU88" s="945"/>
      <c r="BV88" s="945"/>
      <c r="BW88" s="945"/>
      <c r="BX88" s="945"/>
      <c r="BY88" s="945"/>
      <c r="BZ88" s="945"/>
      <c r="CA88" s="945"/>
      <c r="CB88" s="945"/>
      <c r="CC88" s="945"/>
      <c r="CD88" s="945"/>
      <c r="CE88" s="945"/>
      <c r="CF88" s="945"/>
      <c r="CG88" s="946"/>
      <c r="CH88" s="941"/>
      <c r="CI88" s="942"/>
      <c r="CJ88" s="942"/>
      <c r="CK88" s="942"/>
      <c r="CL88" s="943"/>
      <c r="CM88" s="941"/>
      <c r="CN88" s="942"/>
      <c r="CO88" s="942"/>
      <c r="CP88" s="942"/>
      <c r="CQ88" s="943"/>
      <c r="CR88" s="941"/>
      <c r="CS88" s="942"/>
      <c r="CT88" s="942"/>
      <c r="CU88" s="942"/>
      <c r="CV88" s="943"/>
      <c r="CW88" s="941"/>
      <c r="CX88" s="942"/>
      <c r="CY88" s="942"/>
      <c r="CZ88" s="942"/>
      <c r="DA88" s="943"/>
      <c r="DB88" s="941"/>
      <c r="DC88" s="942"/>
      <c r="DD88" s="942"/>
      <c r="DE88" s="942"/>
      <c r="DF88" s="943"/>
      <c r="DG88" s="941"/>
      <c r="DH88" s="942"/>
      <c r="DI88" s="942"/>
      <c r="DJ88" s="942"/>
      <c r="DK88" s="943"/>
      <c r="DL88" s="941"/>
      <c r="DM88" s="942"/>
      <c r="DN88" s="942"/>
      <c r="DO88" s="942"/>
      <c r="DP88" s="943"/>
      <c r="DQ88" s="941"/>
      <c r="DR88" s="942"/>
      <c r="DS88" s="942"/>
      <c r="DT88" s="942"/>
      <c r="DU88" s="943"/>
      <c r="DV88" s="938"/>
      <c r="DW88" s="939"/>
      <c r="DX88" s="939"/>
      <c r="DY88" s="939"/>
      <c r="DZ88" s="940"/>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4"/>
      <c r="BT89" s="945"/>
      <c r="BU89" s="945"/>
      <c r="BV89" s="945"/>
      <c r="BW89" s="945"/>
      <c r="BX89" s="945"/>
      <c r="BY89" s="945"/>
      <c r="BZ89" s="945"/>
      <c r="CA89" s="945"/>
      <c r="CB89" s="945"/>
      <c r="CC89" s="945"/>
      <c r="CD89" s="945"/>
      <c r="CE89" s="945"/>
      <c r="CF89" s="945"/>
      <c r="CG89" s="946"/>
      <c r="CH89" s="941"/>
      <c r="CI89" s="942"/>
      <c r="CJ89" s="942"/>
      <c r="CK89" s="942"/>
      <c r="CL89" s="943"/>
      <c r="CM89" s="941"/>
      <c r="CN89" s="942"/>
      <c r="CO89" s="942"/>
      <c r="CP89" s="942"/>
      <c r="CQ89" s="943"/>
      <c r="CR89" s="941"/>
      <c r="CS89" s="942"/>
      <c r="CT89" s="942"/>
      <c r="CU89" s="942"/>
      <c r="CV89" s="943"/>
      <c r="CW89" s="941"/>
      <c r="CX89" s="942"/>
      <c r="CY89" s="942"/>
      <c r="CZ89" s="942"/>
      <c r="DA89" s="943"/>
      <c r="DB89" s="941"/>
      <c r="DC89" s="942"/>
      <c r="DD89" s="942"/>
      <c r="DE89" s="942"/>
      <c r="DF89" s="943"/>
      <c r="DG89" s="941"/>
      <c r="DH89" s="942"/>
      <c r="DI89" s="942"/>
      <c r="DJ89" s="942"/>
      <c r="DK89" s="943"/>
      <c r="DL89" s="941"/>
      <c r="DM89" s="942"/>
      <c r="DN89" s="942"/>
      <c r="DO89" s="942"/>
      <c r="DP89" s="943"/>
      <c r="DQ89" s="941"/>
      <c r="DR89" s="942"/>
      <c r="DS89" s="942"/>
      <c r="DT89" s="942"/>
      <c r="DU89" s="943"/>
      <c r="DV89" s="938"/>
      <c r="DW89" s="939"/>
      <c r="DX89" s="939"/>
      <c r="DY89" s="939"/>
      <c r="DZ89" s="940"/>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4"/>
      <c r="BT90" s="945"/>
      <c r="BU90" s="945"/>
      <c r="BV90" s="945"/>
      <c r="BW90" s="945"/>
      <c r="BX90" s="945"/>
      <c r="BY90" s="945"/>
      <c r="BZ90" s="945"/>
      <c r="CA90" s="945"/>
      <c r="CB90" s="945"/>
      <c r="CC90" s="945"/>
      <c r="CD90" s="945"/>
      <c r="CE90" s="945"/>
      <c r="CF90" s="945"/>
      <c r="CG90" s="946"/>
      <c r="CH90" s="941"/>
      <c r="CI90" s="942"/>
      <c r="CJ90" s="942"/>
      <c r="CK90" s="942"/>
      <c r="CL90" s="943"/>
      <c r="CM90" s="941"/>
      <c r="CN90" s="942"/>
      <c r="CO90" s="942"/>
      <c r="CP90" s="942"/>
      <c r="CQ90" s="943"/>
      <c r="CR90" s="941"/>
      <c r="CS90" s="942"/>
      <c r="CT90" s="942"/>
      <c r="CU90" s="942"/>
      <c r="CV90" s="943"/>
      <c r="CW90" s="941"/>
      <c r="CX90" s="942"/>
      <c r="CY90" s="942"/>
      <c r="CZ90" s="942"/>
      <c r="DA90" s="943"/>
      <c r="DB90" s="941"/>
      <c r="DC90" s="942"/>
      <c r="DD90" s="942"/>
      <c r="DE90" s="942"/>
      <c r="DF90" s="943"/>
      <c r="DG90" s="941"/>
      <c r="DH90" s="942"/>
      <c r="DI90" s="942"/>
      <c r="DJ90" s="942"/>
      <c r="DK90" s="943"/>
      <c r="DL90" s="941"/>
      <c r="DM90" s="942"/>
      <c r="DN90" s="942"/>
      <c r="DO90" s="942"/>
      <c r="DP90" s="943"/>
      <c r="DQ90" s="941"/>
      <c r="DR90" s="942"/>
      <c r="DS90" s="942"/>
      <c r="DT90" s="942"/>
      <c r="DU90" s="943"/>
      <c r="DV90" s="938"/>
      <c r="DW90" s="939"/>
      <c r="DX90" s="939"/>
      <c r="DY90" s="939"/>
      <c r="DZ90" s="940"/>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4"/>
      <c r="BT91" s="945"/>
      <c r="BU91" s="945"/>
      <c r="BV91" s="945"/>
      <c r="BW91" s="945"/>
      <c r="BX91" s="945"/>
      <c r="BY91" s="945"/>
      <c r="BZ91" s="945"/>
      <c r="CA91" s="945"/>
      <c r="CB91" s="945"/>
      <c r="CC91" s="945"/>
      <c r="CD91" s="945"/>
      <c r="CE91" s="945"/>
      <c r="CF91" s="945"/>
      <c r="CG91" s="946"/>
      <c r="CH91" s="941"/>
      <c r="CI91" s="942"/>
      <c r="CJ91" s="942"/>
      <c r="CK91" s="942"/>
      <c r="CL91" s="943"/>
      <c r="CM91" s="941"/>
      <c r="CN91" s="942"/>
      <c r="CO91" s="942"/>
      <c r="CP91" s="942"/>
      <c r="CQ91" s="943"/>
      <c r="CR91" s="941"/>
      <c r="CS91" s="942"/>
      <c r="CT91" s="942"/>
      <c r="CU91" s="942"/>
      <c r="CV91" s="943"/>
      <c r="CW91" s="941"/>
      <c r="CX91" s="942"/>
      <c r="CY91" s="942"/>
      <c r="CZ91" s="942"/>
      <c r="DA91" s="943"/>
      <c r="DB91" s="941"/>
      <c r="DC91" s="942"/>
      <c r="DD91" s="942"/>
      <c r="DE91" s="942"/>
      <c r="DF91" s="943"/>
      <c r="DG91" s="941"/>
      <c r="DH91" s="942"/>
      <c r="DI91" s="942"/>
      <c r="DJ91" s="942"/>
      <c r="DK91" s="943"/>
      <c r="DL91" s="941"/>
      <c r="DM91" s="942"/>
      <c r="DN91" s="942"/>
      <c r="DO91" s="942"/>
      <c r="DP91" s="943"/>
      <c r="DQ91" s="941"/>
      <c r="DR91" s="942"/>
      <c r="DS91" s="942"/>
      <c r="DT91" s="942"/>
      <c r="DU91" s="943"/>
      <c r="DV91" s="938"/>
      <c r="DW91" s="939"/>
      <c r="DX91" s="939"/>
      <c r="DY91" s="939"/>
      <c r="DZ91" s="940"/>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4"/>
      <c r="BT92" s="945"/>
      <c r="BU92" s="945"/>
      <c r="BV92" s="945"/>
      <c r="BW92" s="945"/>
      <c r="BX92" s="945"/>
      <c r="BY92" s="945"/>
      <c r="BZ92" s="945"/>
      <c r="CA92" s="945"/>
      <c r="CB92" s="945"/>
      <c r="CC92" s="945"/>
      <c r="CD92" s="945"/>
      <c r="CE92" s="945"/>
      <c r="CF92" s="945"/>
      <c r="CG92" s="946"/>
      <c r="CH92" s="941"/>
      <c r="CI92" s="942"/>
      <c r="CJ92" s="942"/>
      <c r="CK92" s="942"/>
      <c r="CL92" s="943"/>
      <c r="CM92" s="941"/>
      <c r="CN92" s="942"/>
      <c r="CO92" s="942"/>
      <c r="CP92" s="942"/>
      <c r="CQ92" s="943"/>
      <c r="CR92" s="941"/>
      <c r="CS92" s="942"/>
      <c r="CT92" s="942"/>
      <c r="CU92" s="942"/>
      <c r="CV92" s="943"/>
      <c r="CW92" s="941"/>
      <c r="CX92" s="942"/>
      <c r="CY92" s="942"/>
      <c r="CZ92" s="942"/>
      <c r="DA92" s="943"/>
      <c r="DB92" s="941"/>
      <c r="DC92" s="942"/>
      <c r="DD92" s="942"/>
      <c r="DE92" s="942"/>
      <c r="DF92" s="943"/>
      <c r="DG92" s="941"/>
      <c r="DH92" s="942"/>
      <c r="DI92" s="942"/>
      <c r="DJ92" s="942"/>
      <c r="DK92" s="943"/>
      <c r="DL92" s="941"/>
      <c r="DM92" s="942"/>
      <c r="DN92" s="942"/>
      <c r="DO92" s="942"/>
      <c r="DP92" s="943"/>
      <c r="DQ92" s="941"/>
      <c r="DR92" s="942"/>
      <c r="DS92" s="942"/>
      <c r="DT92" s="942"/>
      <c r="DU92" s="943"/>
      <c r="DV92" s="938"/>
      <c r="DW92" s="939"/>
      <c r="DX92" s="939"/>
      <c r="DY92" s="939"/>
      <c r="DZ92" s="940"/>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4"/>
      <c r="BT93" s="945"/>
      <c r="BU93" s="945"/>
      <c r="BV93" s="945"/>
      <c r="BW93" s="945"/>
      <c r="BX93" s="945"/>
      <c r="BY93" s="945"/>
      <c r="BZ93" s="945"/>
      <c r="CA93" s="945"/>
      <c r="CB93" s="945"/>
      <c r="CC93" s="945"/>
      <c r="CD93" s="945"/>
      <c r="CE93" s="945"/>
      <c r="CF93" s="945"/>
      <c r="CG93" s="946"/>
      <c r="CH93" s="941"/>
      <c r="CI93" s="942"/>
      <c r="CJ93" s="942"/>
      <c r="CK93" s="942"/>
      <c r="CL93" s="943"/>
      <c r="CM93" s="941"/>
      <c r="CN93" s="942"/>
      <c r="CO93" s="942"/>
      <c r="CP93" s="942"/>
      <c r="CQ93" s="943"/>
      <c r="CR93" s="941"/>
      <c r="CS93" s="942"/>
      <c r="CT93" s="942"/>
      <c r="CU93" s="942"/>
      <c r="CV93" s="943"/>
      <c r="CW93" s="941"/>
      <c r="CX93" s="942"/>
      <c r="CY93" s="942"/>
      <c r="CZ93" s="942"/>
      <c r="DA93" s="943"/>
      <c r="DB93" s="941"/>
      <c r="DC93" s="942"/>
      <c r="DD93" s="942"/>
      <c r="DE93" s="942"/>
      <c r="DF93" s="943"/>
      <c r="DG93" s="941"/>
      <c r="DH93" s="942"/>
      <c r="DI93" s="942"/>
      <c r="DJ93" s="942"/>
      <c r="DK93" s="943"/>
      <c r="DL93" s="941"/>
      <c r="DM93" s="942"/>
      <c r="DN93" s="942"/>
      <c r="DO93" s="942"/>
      <c r="DP93" s="943"/>
      <c r="DQ93" s="941"/>
      <c r="DR93" s="942"/>
      <c r="DS93" s="942"/>
      <c r="DT93" s="942"/>
      <c r="DU93" s="943"/>
      <c r="DV93" s="938"/>
      <c r="DW93" s="939"/>
      <c r="DX93" s="939"/>
      <c r="DY93" s="939"/>
      <c r="DZ93" s="940"/>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4"/>
      <c r="BT94" s="945"/>
      <c r="BU94" s="945"/>
      <c r="BV94" s="945"/>
      <c r="BW94" s="945"/>
      <c r="BX94" s="945"/>
      <c r="BY94" s="945"/>
      <c r="BZ94" s="945"/>
      <c r="CA94" s="945"/>
      <c r="CB94" s="945"/>
      <c r="CC94" s="945"/>
      <c r="CD94" s="945"/>
      <c r="CE94" s="945"/>
      <c r="CF94" s="945"/>
      <c r="CG94" s="946"/>
      <c r="CH94" s="941"/>
      <c r="CI94" s="942"/>
      <c r="CJ94" s="942"/>
      <c r="CK94" s="942"/>
      <c r="CL94" s="943"/>
      <c r="CM94" s="941"/>
      <c r="CN94" s="942"/>
      <c r="CO94" s="942"/>
      <c r="CP94" s="942"/>
      <c r="CQ94" s="943"/>
      <c r="CR94" s="941"/>
      <c r="CS94" s="942"/>
      <c r="CT94" s="942"/>
      <c r="CU94" s="942"/>
      <c r="CV94" s="943"/>
      <c r="CW94" s="941"/>
      <c r="CX94" s="942"/>
      <c r="CY94" s="942"/>
      <c r="CZ94" s="942"/>
      <c r="DA94" s="943"/>
      <c r="DB94" s="941"/>
      <c r="DC94" s="942"/>
      <c r="DD94" s="942"/>
      <c r="DE94" s="942"/>
      <c r="DF94" s="943"/>
      <c r="DG94" s="941"/>
      <c r="DH94" s="942"/>
      <c r="DI94" s="942"/>
      <c r="DJ94" s="942"/>
      <c r="DK94" s="943"/>
      <c r="DL94" s="941"/>
      <c r="DM94" s="942"/>
      <c r="DN94" s="942"/>
      <c r="DO94" s="942"/>
      <c r="DP94" s="943"/>
      <c r="DQ94" s="941"/>
      <c r="DR94" s="942"/>
      <c r="DS94" s="942"/>
      <c r="DT94" s="942"/>
      <c r="DU94" s="943"/>
      <c r="DV94" s="938"/>
      <c r="DW94" s="939"/>
      <c r="DX94" s="939"/>
      <c r="DY94" s="939"/>
      <c r="DZ94" s="940"/>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4"/>
      <c r="BT95" s="945"/>
      <c r="BU95" s="945"/>
      <c r="BV95" s="945"/>
      <c r="BW95" s="945"/>
      <c r="BX95" s="945"/>
      <c r="BY95" s="945"/>
      <c r="BZ95" s="945"/>
      <c r="CA95" s="945"/>
      <c r="CB95" s="945"/>
      <c r="CC95" s="945"/>
      <c r="CD95" s="945"/>
      <c r="CE95" s="945"/>
      <c r="CF95" s="945"/>
      <c r="CG95" s="946"/>
      <c r="CH95" s="941"/>
      <c r="CI95" s="942"/>
      <c r="CJ95" s="942"/>
      <c r="CK95" s="942"/>
      <c r="CL95" s="943"/>
      <c r="CM95" s="941"/>
      <c r="CN95" s="942"/>
      <c r="CO95" s="942"/>
      <c r="CP95" s="942"/>
      <c r="CQ95" s="943"/>
      <c r="CR95" s="941"/>
      <c r="CS95" s="942"/>
      <c r="CT95" s="942"/>
      <c r="CU95" s="942"/>
      <c r="CV95" s="943"/>
      <c r="CW95" s="941"/>
      <c r="CX95" s="942"/>
      <c r="CY95" s="942"/>
      <c r="CZ95" s="942"/>
      <c r="DA95" s="943"/>
      <c r="DB95" s="941"/>
      <c r="DC95" s="942"/>
      <c r="DD95" s="942"/>
      <c r="DE95" s="942"/>
      <c r="DF95" s="943"/>
      <c r="DG95" s="941"/>
      <c r="DH95" s="942"/>
      <c r="DI95" s="942"/>
      <c r="DJ95" s="942"/>
      <c r="DK95" s="943"/>
      <c r="DL95" s="941"/>
      <c r="DM95" s="942"/>
      <c r="DN95" s="942"/>
      <c r="DO95" s="942"/>
      <c r="DP95" s="943"/>
      <c r="DQ95" s="941"/>
      <c r="DR95" s="942"/>
      <c r="DS95" s="942"/>
      <c r="DT95" s="942"/>
      <c r="DU95" s="943"/>
      <c r="DV95" s="938"/>
      <c r="DW95" s="939"/>
      <c r="DX95" s="939"/>
      <c r="DY95" s="939"/>
      <c r="DZ95" s="940"/>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4"/>
      <c r="BT96" s="945"/>
      <c r="BU96" s="945"/>
      <c r="BV96" s="945"/>
      <c r="BW96" s="945"/>
      <c r="BX96" s="945"/>
      <c r="BY96" s="945"/>
      <c r="BZ96" s="945"/>
      <c r="CA96" s="945"/>
      <c r="CB96" s="945"/>
      <c r="CC96" s="945"/>
      <c r="CD96" s="945"/>
      <c r="CE96" s="945"/>
      <c r="CF96" s="945"/>
      <c r="CG96" s="946"/>
      <c r="CH96" s="941"/>
      <c r="CI96" s="942"/>
      <c r="CJ96" s="942"/>
      <c r="CK96" s="942"/>
      <c r="CL96" s="943"/>
      <c r="CM96" s="941"/>
      <c r="CN96" s="942"/>
      <c r="CO96" s="942"/>
      <c r="CP96" s="942"/>
      <c r="CQ96" s="943"/>
      <c r="CR96" s="941"/>
      <c r="CS96" s="942"/>
      <c r="CT96" s="942"/>
      <c r="CU96" s="942"/>
      <c r="CV96" s="943"/>
      <c r="CW96" s="941"/>
      <c r="CX96" s="942"/>
      <c r="CY96" s="942"/>
      <c r="CZ96" s="942"/>
      <c r="DA96" s="943"/>
      <c r="DB96" s="941"/>
      <c r="DC96" s="942"/>
      <c r="DD96" s="942"/>
      <c r="DE96" s="942"/>
      <c r="DF96" s="943"/>
      <c r="DG96" s="941"/>
      <c r="DH96" s="942"/>
      <c r="DI96" s="942"/>
      <c r="DJ96" s="942"/>
      <c r="DK96" s="943"/>
      <c r="DL96" s="941"/>
      <c r="DM96" s="942"/>
      <c r="DN96" s="942"/>
      <c r="DO96" s="942"/>
      <c r="DP96" s="943"/>
      <c r="DQ96" s="941"/>
      <c r="DR96" s="942"/>
      <c r="DS96" s="942"/>
      <c r="DT96" s="942"/>
      <c r="DU96" s="943"/>
      <c r="DV96" s="938"/>
      <c r="DW96" s="939"/>
      <c r="DX96" s="939"/>
      <c r="DY96" s="939"/>
      <c r="DZ96" s="940"/>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4"/>
      <c r="BT97" s="945"/>
      <c r="BU97" s="945"/>
      <c r="BV97" s="945"/>
      <c r="BW97" s="945"/>
      <c r="BX97" s="945"/>
      <c r="BY97" s="945"/>
      <c r="BZ97" s="945"/>
      <c r="CA97" s="945"/>
      <c r="CB97" s="945"/>
      <c r="CC97" s="945"/>
      <c r="CD97" s="945"/>
      <c r="CE97" s="945"/>
      <c r="CF97" s="945"/>
      <c r="CG97" s="946"/>
      <c r="CH97" s="941"/>
      <c r="CI97" s="942"/>
      <c r="CJ97" s="942"/>
      <c r="CK97" s="942"/>
      <c r="CL97" s="943"/>
      <c r="CM97" s="941"/>
      <c r="CN97" s="942"/>
      <c r="CO97" s="942"/>
      <c r="CP97" s="942"/>
      <c r="CQ97" s="943"/>
      <c r="CR97" s="941"/>
      <c r="CS97" s="942"/>
      <c r="CT97" s="942"/>
      <c r="CU97" s="942"/>
      <c r="CV97" s="943"/>
      <c r="CW97" s="941"/>
      <c r="CX97" s="942"/>
      <c r="CY97" s="942"/>
      <c r="CZ97" s="942"/>
      <c r="DA97" s="943"/>
      <c r="DB97" s="941"/>
      <c r="DC97" s="942"/>
      <c r="DD97" s="942"/>
      <c r="DE97" s="942"/>
      <c r="DF97" s="943"/>
      <c r="DG97" s="941"/>
      <c r="DH97" s="942"/>
      <c r="DI97" s="942"/>
      <c r="DJ97" s="942"/>
      <c r="DK97" s="943"/>
      <c r="DL97" s="941"/>
      <c r="DM97" s="942"/>
      <c r="DN97" s="942"/>
      <c r="DO97" s="942"/>
      <c r="DP97" s="943"/>
      <c r="DQ97" s="941"/>
      <c r="DR97" s="942"/>
      <c r="DS97" s="942"/>
      <c r="DT97" s="942"/>
      <c r="DU97" s="943"/>
      <c r="DV97" s="938"/>
      <c r="DW97" s="939"/>
      <c r="DX97" s="939"/>
      <c r="DY97" s="939"/>
      <c r="DZ97" s="940"/>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4"/>
      <c r="BT98" s="945"/>
      <c r="BU98" s="945"/>
      <c r="BV98" s="945"/>
      <c r="BW98" s="945"/>
      <c r="BX98" s="945"/>
      <c r="BY98" s="945"/>
      <c r="BZ98" s="945"/>
      <c r="CA98" s="945"/>
      <c r="CB98" s="945"/>
      <c r="CC98" s="945"/>
      <c r="CD98" s="945"/>
      <c r="CE98" s="945"/>
      <c r="CF98" s="945"/>
      <c r="CG98" s="946"/>
      <c r="CH98" s="941"/>
      <c r="CI98" s="942"/>
      <c r="CJ98" s="942"/>
      <c r="CK98" s="942"/>
      <c r="CL98" s="943"/>
      <c r="CM98" s="941"/>
      <c r="CN98" s="942"/>
      <c r="CO98" s="942"/>
      <c r="CP98" s="942"/>
      <c r="CQ98" s="943"/>
      <c r="CR98" s="941"/>
      <c r="CS98" s="942"/>
      <c r="CT98" s="942"/>
      <c r="CU98" s="942"/>
      <c r="CV98" s="943"/>
      <c r="CW98" s="941"/>
      <c r="CX98" s="942"/>
      <c r="CY98" s="942"/>
      <c r="CZ98" s="942"/>
      <c r="DA98" s="943"/>
      <c r="DB98" s="941"/>
      <c r="DC98" s="942"/>
      <c r="DD98" s="942"/>
      <c r="DE98" s="942"/>
      <c r="DF98" s="943"/>
      <c r="DG98" s="941"/>
      <c r="DH98" s="942"/>
      <c r="DI98" s="942"/>
      <c r="DJ98" s="942"/>
      <c r="DK98" s="943"/>
      <c r="DL98" s="941"/>
      <c r="DM98" s="942"/>
      <c r="DN98" s="942"/>
      <c r="DO98" s="942"/>
      <c r="DP98" s="943"/>
      <c r="DQ98" s="941"/>
      <c r="DR98" s="942"/>
      <c r="DS98" s="942"/>
      <c r="DT98" s="942"/>
      <c r="DU98" s="943"/>
      <c r="DV98" s="938"/>
      <c r="DW98" s="939"/>
      <c r="DX98" s="939"/>
      <c r="DY98" s="939"/>
      <c r="DZ98" s="940"/>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4"/>
      <c r="BT99" s="945"/>
      <c r="BU99" s="945"/>
      <c r="BV99" s="945"/>
      <c r="BW99" s="945"/>
      <c r="BX99" s="945"/>
      <c r="BY99" s="945"/>
      <c r="BZ99" s="945"/>
      <c r="CA99" s="945"/>
      <c r="CB99" s="945"/>
      <c r="CC99" s="945"/>
      <c r="CD99" s="945"/>
      <c r="CE99" s="945"/>
      <c r="CF99" s="945"/>
      <c r="CG99" s="946"/>
      <c r="CH99" s="941"/>
      <c r="CI99" s="942"/>
      <c r="CJ99" s="942"/>
      <c r="CK99" s="942"/>
      <c r="CL99" s="943"/>
      <c r="CM99" s="941"/>
      <c r="CN99" s="942"/>
      <c r="CO99" s="942"/>
      <c r="CP99" s="942"/>
      <c r="CQ99" s="943"/>
      <c r="CR99" s="941"/>
      <c r="CS99" s="942"/>
      <c r="CT99" s="942"/>
      <c r="CU99" s="942"/>
      <c r="CV99" s="943"/>
      <c r="CW99" s="941"/>
      <c r="CX99" s="942"/>
      <c r="CY99" s="942"/>
      <c r="CZ99" s="942"/>
      <c r="DA99" s="943"/>
      <c r="DB99" s="941"/>
      <c r="DC99" s="942"/>
      <c r="DD99" s="942"/>
      <c r="DE99" s="942"/>
      <c r="DF99" s="943"/>
      <c r="DG99" s="941"/>
      <c r="DH99" s="942"/>
      <c r="DI99" s="942"/>
      <c r="DJ99" s="942"/>
      <c r="DK99" s="943"/>
      <c r="DL99" s="941"/>
      <c r="DM99" s="942"/>
      <c r="DN99" s="942"/>
      <c r="DO99" s="942"/>
      <c r="DP99" s="943"/>
      <c r="DQ99" s="941"/>
      <c r="DR99" s="942"/>
      <c r="DS99" s="942"/>
      <c r="DT99" s="942"/>
      <c r="DU99" s="943"/>
      <c r="DV99" s="938"/>
      <c r="DW99" s="939"/>
      <c r="DX99" s="939"/>
      <c r="DY99" s="939"/>
      <c r="DZ99" s="940"/>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4"/>
      <c r="BT100" s="945"/>
      <c r="BU100" s="945"/>
      <c r="BV100" s="945"/>
      <c r="BW100" s="945"/>
      <c r="BX100" s="945"/>
      <c r="BY100" s="945"/>
      <c r="BZ100" s="945"/>
      <c r="CA100" s="945"/>
      <c r="CB100" s="945"/>
      <c r="CC100" s="945"/>
      <c r="CD100" s="945"/>
      <c r="CE100" s="945"/>
      <c r="CF100" s="945"/>
      <c r="CG100" s="946"/>
      <c r="CH100" s="941"/>
      <c r="CI100" s="942"/>
      <c r="CJ100" s="942"/>
      <c r="CK100" s="942"/>
      <c r="CL100" s="943"/>
      <c r="CM100" s="941"/>
      <c r="CN100" s="942"/>
      <c r="CO100" s="942"/>
      <c r="CP100" s="942"/>
      <c r="CQ100" s="943"/>
      <c r="CR100" s="941"/>
      <c r="CS100" s="942"/>
      <c r="CT100" s="942"/>
      <c r="CU100" s="942"/>
      <c r="CV100" s="943"/>
      <c r="CW100" s="941"/>
      <c r="CX100" s="942"/>
      <c r="CY100" s="942"/>
      <c r="CZ100" s="942"/>
      <c r="DA100" s="943"/>
      <c r="DB100" s="941"/>
      <c r="DC100" s="942"/>
      <c r="DD100" s="942"/>
      <c r="DE100" s="942"/>
      <c r="DF100" s="943"/>
      <c r="DG100" s="941"/>
      <c r="DH100" s="942"/>
      <c r="DI100" s="942"/>
      <c r="DJ100" s="942"/>
      <c r="DK100" s="943"/>
      <c r="DL100" s="941"/>
      <c r="DM100" s="942"/>
      <c r="DN100" s="942"/>
      <c r="DO100" s="942"/>
      <c r="DP100" s="943"/>
      <c r="DQ100" s="941"/>
      <c r="DR100" s="942"/>
      <c r="DS100" s="942"/>
      <c r="DT100" s="942"/>
      <c r="DU100" s="943"/>
      <c r="DV100" s="938"/>
      <c r="DW100" s="939"/>
      <c r="DX100" s="939"/>
      <c r="DY100" s="939"/>
      <c r="DZ100" s="940"/>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4"/>
      <c r="BT101" s="945"/>
      <c r="BU101" s="945"/>
      <c r="BV101" s="945"/>
      <c r="BW101" s="945"/>
      <c r="BX101" s="945"/>
      <c r="BY101" s="945"/>
      <c r="BZ101" s="945"/>
      <c r="CA101" s="945"/>
      <c r="CB101" s="945"/>
      <c r="CC101" s="945"/>
      <c r="CD101" s="945"/>
      <c r="CE101" s="945"/>
      <c r="CF101" s="945"/>
      <c r="CG101" s="946"/>
      <c r="CH101" s="941"/>
      <c r="CI101" s="942"/>
      <c r="CJ101" s="942"/>
      <c r="CK101" s="942"/>
      <c r="CL101" s="943"/>
      <c r="CM101" s="941"/>
      <c r="CN101" s="942"/>
      <c r="CO101" s="942"/>
      <c r="CP101" s="942"/>
      <c r="CQ101" s="943"/>
      <c r="CR101" s="941"/>
      <c r="CS101" s="942"/>
      <c r="CT101" s="942"/>
      <c r="CU101" s="942"/>
      <c r="CV101" s="943"/>
      <c r="CW101" s="941"/>
      <c r="CX101" s="942"/>
      <c r="CY101" s="942"/>
      <c r="CZ101" s="942"/>
      <c r="DA101" s="943"/>
      <c r="DB101" s="941"/>
      <c r="DC101" s="942"/>
      <c r="DD101" s="942"/>
      <c r="DE101" s="942"/>
      <c r="DF101" s="943"/>
      <c r="DG101" s="941"/>
      <c r="DH101" s="942"/>
      <c r="DI101" s="942"/>
      <c r="DJ101" s="942"/>
      <c r="DK101" s="943"/>
      <c r="DL101" s="941"/>
      <c r="DM101" s="942"/>
      <c r="DN101" s="942"/>
      <c r="DO101" s="942"/>
      <c r="DP101" s="943"/>
      <c r="DQ101" s="941"/>
      <c r="DR101" s="942"/>
      <c r="DS101" s="942"/>
      <c r="DT101" s="942"/>
      <c r="DU101" s="943"/>
      <c r="DV101" s="938"/>
      <c r="DW101" s="939"/>
      <c r="DX101" s="939"/>
      <c r="DY101" s="939"/>
      <c r="DZ101" s="940"/>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871" t="s">
        <v>424</v>
      </c>
      <c r="BS102" s="872"/>
      <c r="BT102" s="872"/>
      <c r="BU102" s="872"/>
      <c r="BV102" s="872"/>
      <c r="BW102" s="872"/>
      <c r="BX102" s="872"/>
      <c r="BY102" s="872"/>
      <c r="BZ102" s="872"/>
      <c r="CA102" s="872"/>
      <c r="CB102" s="872"/>
      <c r="CC102" s="872"/>
      <c r="CD102" s="872"/>
      <c r="CE102" s="872"/>
      <c r="CF102" s="872"/>
      <c r="CG102" s="873"/>
      <c r="CH102" s="973"/>
      <c r="CI102" s="974"/>
      <c r="CJ102" s="974"/>
      <c r="CK102" s="974"/>
      <c r="CL102" s="975"/>
      <c r="CM102" s="973"/>
      <c r="CN102" s="974"/>
      <c r="CO102" s="974"/>
      <c r="CP102" s="974"/>
      <c r="CQ102" s="975"/>
      <c r="CR102" s="976">
        <v>249</v>
      </c>
      <c r="CS102" s="931"/>
      <c r="CT102" s="931"/>
      <c r="CU102" s="931"/>
      <c r="CV102" s="977"/>
      <c r="CW102" s="976" t="s">
        <v>630</v>
      </c>
      <c r="CX102" s="931"/>
      <c r="CY102" s="931"/>
      <c r="CZ102" s="931"/>
      <c r="DA102" s="977"/>
      <c r="DB102" s="976" t="s">
        <v>631</v>
      </c>
      <c r="DC102" s="931"/>
      <c r="DD102" s="931"/>
      <c r="DE102" s="931"/>
      <c r="DF102" s="977"/>
      <c r="DG102" s="976" t="s">
        <v>632</v>
      </c>
      <c r="DH102" s="931"/>
      <c r="DI102" s="931"/>
      <c r="DJ102" s="931"/>
      <c r="DK102" s="977"/>
      <c r="DL102" s="976" t="s">
        <v>605</v>
      </c>
      <c r="DM102" s="931"/>
      <c r="DN102" s="931"/>
      <c r="DO102" s="931"/>
      <c r="DP102" s="977"/>
      <c r="DQ102" s="976" t="s">
        <v>605</v>
      </c>
      <c r="DR102" s="931"/>
      <c r="DS102" s="931"/>
      <c r="DT102" s="931"/>
      <c r="DU102" s="977"/>
      <c r="DV102" s="1000"/>
      <c r="DW102" s="1001"/>
      <c r="DX102" s="1001"/>
      <c r="DY102" s="1001"/>
      <c r="DZ102" s="1002"/>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3" t="s">
        <v>425</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4" t="s">
        <v>426</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5" t="s">
        <v>429</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430</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6" customFormat="1" ht="26.25" customHeight="1" x14ac:dyDescent="0.15">
      <c r="A109" s="998" t="s">
        <v>431</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432</v>
      </c>
      <c r="AB109" s="979"/>
      <c r="AC109" s="979"/>
      <c r="AD109" s="979"/>
      <c r="AE109" s="980"/>
      <c r="AF109" s="978" t="s">
        <v>307</v>
      </c>
      <c r="AG109" s="979"/>
      <c r="AH109" s="979"/>
      <c r="AI109" s="979"/>
      <c r="AJ109" s="980"/>
      <c r="AK109" s="978" t="s">
        <v>306</v>
      </c>
      <c r="AL109" s="979"/>
      <c r="AM109" s="979"/>
      <c r="AN109" s="979"/>
      <c r="AO109" s="980"/>
      <c r="AP109" s="978" t="s">
        <v>433</v>
      </c>
      <c r="AQ109" s="979"/>
      <c r="AR109" s="979"/>
      <c r="AS109" s="979"/>
      <c r="AT109" s="981"/>
      <c r="AU109" s="998" t="s">
        <v>431</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432</v>
      </c>
      <c r="BR109" s="979"/>
      <c r="BS109" s="979"/>
      <c r="BT109" s="979"/>
      <c r="BU109" s="980"/>
      <c r="BV109" s="978" t="s">
        <v>307</v>
      </c>
      <c r="BW109" s="979"/>
      <c r="BX109" s="979"/>
      <c r="BY109" s="979"/>
      <c r="BZ109" s="980"/>
      <c r="CA109" s="978" t="s">
        <v>306</v>
      </c>
      <c r="CB109" s="979"/>
      <c r="CC109" s="979"/>
      <c r="CD109" s="979"/>
      <c r="CE109" s="980"/>
      <c r="CF109" s="999" t="s">
        <v>433</v>
      </c>
      <c r="CG109" s="999"/>
      <c r="CH109" s="999"/>
      <c r="CI109" s="999"/>
      <c r="CJ109" s="999"/>
      <c r="CK109" s="978" t="s">
        <v>434</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432</v>
      </c>
      <c r="DH109" s="979"/>
      <c r="DI109" s="979"/>
      <c r="DJ109" s="979"/>
      <c r="DK109" s="980"/>
      <c r="DL109" s="978" t="s">
        <v>307</v>
      </c>
      <c r="DM109" s="979"/>
      <c r="DN109" s="979"/>
      <c r="DO109" s="979"/>
      <c r="DP109" s="980"/>
      <c r="DQ109" s="978" t="s">
        <v>306</v>
      </c>
      <c r="DR109" s="979"/>
      <c r="DS109" s="979"/>
      <c r="DT109" s="979"/>
      <c r="DU109" s="980"/>
      <c r="DV109" s="978" t="s">
        <v>433</v>
      </c>
      <c r="DW109" s="979"/>
      <c r="DX109" s="979"/>
      <c r="DY109" s="979"/>
      <c r="DZ109" s="981"/>
    </row>
    <row r="110" spans="1:131" s="246" customFormat="1" ht="26.25" customHeight="1" x14ac:dyDescent="0.15">
      <c r="A110" s="982" t="s">
        <v>435</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3867947</v>
      </c>
      <c r="AB110" s="986"/>
      <c r="AC110" s="986"/>
      <c r="AD110" s="986"/>
      <c r="AE110" s="987"/>
      <c r="AF110" s="988">
        <v>3498558</v>
      </c>
      <c r="AG110" s="986"/>
      <c r="AH110" s="986"/>
      <c r="AI110" s="986"/>
      <c r="AJ110" s="987"/>
      <c r="AK110" s="988">
        <v>3782869</v>
      </c>
      <c r="AL110" s="986"/>
      <c r="AM110" s="986"/>
      <c r="AN110" s="986"/>
      <c r="AO110" s="987"/>
      <c r="AP110" s="989">
        <v>18.3</v>
      </c>
      <c r="AQ110" s="990"/>
      <c r="AR110" s="990"/>
      <c r="AS110" s="990"/>
      <c r="AT110" s="991"/>
      <c r="AU110" s="992" t="s">
        <v>73</v>
      </c>
      <c r="AV110" s="993"/>
      <c r="AW110" s="993"/>
      <c r="AX110" s="993"/>
      <c r="AY110" s="993"/>
      <c r="AZ110" s="1034" t="s">
        <v>436</v>
      </c>
      <c r="BA110" s="983"/>
      <c r="BB110" s="983"/>
      <c r="BC110" s="983"/>
      <c r="BD110" s="983"/>
      <c r="BE110" s="983"/>
      <c r="BF110" s="983"/>
      <c r="BG110" s="983"/>
      <c r="BH110" s="983"/>
      <c r="BI110" s="983"/>
      <c r="BJ110" s="983"/>
      <c r="BK110" s="983"/>
      <c r="BL110" s="983"/>
      <c r="BM110" s="983"/>
      <c r="BN110" s="983"/>
      <c r="BO110" s="983"/>
      <c r="BP110" s="984"/>
      <c r="BQ110" s="1020">
        <v>37136161</v>
      </c>
      <c r="BR110" s="1021"/>
      <c r="BS110" s="1021"/>
      <c r="BT110" s="1021"/>
      <c r="BU110" s="1021"/>
      <c r="BV110" s="1021">
        <v>36492579</v>
      </c>
      <c r="BW110" s="1021"/>
      <c r="BX110" s="1021"/>
      <c r="BY110" s="1021"/>
      <c r="BZ110" s="1021"/>
      <c r="CA110" s="1021">
        <v>35441049</v>
      </c>
      <c r="CB110" s="1021"/>
      <c r="CC110" s="1021"/>
      <c r="CD110" s="1021"/>
      <c r="CE110" s="1021"/>
      <c r="CF110" s="1035">
        <v>171.3</v>
      </c>
      <c r="CG110" s="1036"/>
      <c r="CH110" s="1036"/>
      <c r="CI110" s="1036"/>
      <c r="CJ110" s="1036"/>
      <c r="CK110" s="1037" t="s">
        <v>437</v>
      </c>
      <c r="CL110" s="1038"/>
      <c r="CM110" s="1017" t="s">
        <v>438</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439</v>
      </c>
      <c r="DH110" s="1021"/>
      <c r="DI110" s="1021"/>
      <c r="DJ110" s="1021"/>
      <c r="DK110" s="1021"/>
      <c r="DL110" s="1021" t="s">
        <v>440</v>
      </c>
      <c r="DM110" s="1021"/>
      <c r="DN110" s="1021"/>
      <c r="DO110" s="1021"/>
      <c r="DP110" s="1021"/>
      <c r="DQ110" s="1021" t="s">
        <v>413</v>
      </c>
      <c r="DR110" s="1021"/>
      <c r="DS110" s="1021"/>
      <c r="DT110" s="1021"/>
      <c r="DU110" s="1021"/>
      <c r="DV110" s="1022" t="s">
        <v>441</v>
      </c>
      <c r="DW110" s="1022"/>
      <c r="DX110" s="1022"/>
      <c r="DY110" s="1022"/>
      <c r="DZ110" s="1023"/>
    </row>
    <row r="111" spans="1:131" s="246" customFormat="1" ht="26.25" customHeight="1" x14ac:dyDescent="0.15">
      <c r="A111" s="1024" t="s">
        <v>442</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439</v>
      </c>
      <c r="AB111" s="1028"/>
      <c r="AC111" s="1028"/>
      <c r="AD111" s="1028"/>
      <c r="AE111" s="1029"/>
      <c r="AF111" s="1030" t="s">
        <v>440</v>
      </c>
      <c r="AG111" s="1028"/>
      <c r="AH111" s="1028"/>
      <c r="AI111" s="1028"/>
      <c r="AJ111" s="1029"/>
      <c r="AK111" s="1030" t="s">
        <v>443</v>
      </c>
      <c r="AL111" s="1028"/>
      <c r="AM111" s="1028"/>
      <c r="AN111" s="1028"/>
      <c r="AO111" s="1029"/>
      <c r="AP111" s="1031" t="s">
        <v>441</v>
      </c>
      <c r="AQ111" s="1032"/>
      <c r="AR111" s="1032"/>
      <c r="AS111" s="1032"/>
      <c r="AT111" s="1033"/>
      <c r="AU111" s="994"/>
      <c r="AV111" s="995"/>
      <c r="AW111" s="995"/>
      <c r="AX111" s="995"/>
      <c r="AY111" s="995"/>
      <c r="AZ111" s="1043" t="s">
        <v>444</v>
      </c>
      <c r="BA111" s="1044"/>
      <c r="BB111" s="1044"/>
      <c r="BC111" s="1044"/>
      <c r="BD111" s="1044"/>
      <c r="BE111" s="1044"/>
      <c r="BF111" s="1044"/>
      <c r="BG111" s="1044"/>
      <c r="BH111" s="1044"/>
      <c r="BI111" s="1044"/>
      <c r="BJ111" s="1044"/>
      <c r="BK111" s="1044"/>
      <c r="BL111" s="1044"/>
      <c r="BM111" s="1044"/>
      <c r="BN111" s="1044"/>
      <c r="BO111" s="1044"/>
      <c r="BP111" s="1045"/>
      <c r="BQ111" s="1013" t="s">
        <v>445</v>
      </c>
      <c r="BR111" s="1014"/>
      <c r="BS111" s="1014"/>
      <c r="BT111" s="1014"/>
      <c r="BU111" s="1014"/>
      <c r="BV111" s="1014" t="s">
        <v>443</v>
      </c>
      <c r="BW111" s="1014"/>
      <c r="BX111" s="1014"/>
      <c r="BY111" s="1014"/>
      <c r="BZ111" s="1014"/>
      <c r="CA111" s="1014" t="s">
        <v>439</v>
      </c>
      <c r="CB111" s="1014"/>
      <c r="CC111" s="1014"/>
      <c r="CD111" s="1014"/>
      <c r="CE111" s="1014"/>
      <c r="CF111" s="1008" t="s">
        <v>446</v>
      </c>
      <c r="CG111" s="1009"/>
      <c r="CH111" s="1009"/>
      <c r="CI111" s="1009"/>
      <c r="CJ111" s="1009"/>
      <c r="CK111" s="1039"/>
      <c r="CL111" s="1040"/>
      <c r="CM111" s="1010" t="s">
        <v>447</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443</v>
      </c>
      <c r="DH111" s="1014"/>
      <c r="DI111" s="1014"/>
      <c r="DJ111" s="1014"/>
      <c r="DK111" s="1014"/>
      <c r="DL111" s="1014" t="s">
        <v>446</v>
      </c>
      <c r="DM111" s="1014"/>
      <c r="DN111" s="1014"/>
      <c r="DO111" s="1014"/>
      <c r="DP111" s="1014"/>
      <c r="DQ111" s="1014" t="s">
        <v>446</v>
      </c>
      <c r="DR111" s="1014"/>
      <c r="DS111" s="1014"/>
      <c r="DT111" s="1014"/>
      <c r="DU111" s="1014"/>
      <c r="DV111" s="1015" t="s">
        <v>446</v>
      </c>
      <c r="DW111" s="1015"/>
      <c r="DX111" s="1015"/>
      <c r="DY111" s="1015"/>
      <c r="DZ111" s="1016"/>
    </row>
    <row r="112" spans="1:131" s="246" customFormat="1" ht="26.25" customHeight="1" x14ac:dyDescent="0.15">
      <c r="A112" s="1046" t="s">
        <v>448</v>
      </c>
      <c r="B112" s="1047"/>
      <c r="C112" s="1044" t="s">
        <v>449</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441</v>
      </c>
      <c r="AB112" s="1053"/>
      <c r="AC112" s="1053"/>
      <c r="AD112" s="1053"/>
      <c r="AE112" s="1054"/>
      <c r="AF112" s="1055" t="s">
        <v>441</v>
      </c>
      <c r="AG112" s="1053"/>
      <c r="AH112" s="1053"/>
      <c r="AI112" s="1053"/>
      <c r="AJ112" s="1054"/>
      <c r="AK112" s="1055" t="s">
        <v>446</v>
      </c>
      <c r="AL112" s="1053"/>
      <c r="AM112" s="1053"/>
      <c r="AN112" s="1053"/>
      <c r="AO112" s="1054"/>
      <c r="AP112" s="1056" t="s">
        <v>413</v>
      </c>
      <c r="AQ112" s="1057"/>
      <c r="AR112" s="1057"/>
      <c r="AS112" s="1057"/>
      <c r="AT112" s="1058"/>
      <c r="AU112" s="994"/>
      <c r="AV112" s="995"/>
      <c r="AW112" s="995"/>
      <c r="AX112" s="995"/>
      <c r="AY112" s="995"/>
      <c r="AZ112" s="1043" t="s">
        <v>450</v>
      </c>
      <c r="BA112" s="1044"/>
      <c r="BB112" s="1044"/>
      <c r="BC112" s="1044"/>
      <c r="BD112" s="1044"/>
      <c r="BE112" s="1044"/>
      <c r="BF112" s="1044"/>
      <c r="BG112" s="1044"/>
      <c r="BH112" s="1044"/>
      <c r="BI112" s="1044"/>
      <c r="BJ112" s="1044"/>
      <c r="BK112" s="1044"/>
      <c r="BL112" s="1044"/>
      <c r="BM112" s="1044"/>
      <c r="BN112" s="1044"/>
      <c r="BO112" s="1044"/>
      <c r="BP112" s="1045"/>
      <c r="BQ112" s="1013">
        <v>18501794</v>
      </c>
      <c r="BR112" s="1014"/>
      <c r="BS112" s="1014"/>
      <c r="BT112" s="1014"/>
      <c r="BU112" s="1014"/>
      <c r="BV112" s="1014">
        <v>18276263</v>
      </c>
      <c r="BW112" s="1014"/>
      <c r="BX112" s="1014"/>
      <c r="BY112" s="1014"/>
      <c r="BZ112" s="1014"/>
      <c r="CA112" s="1014">
        <v>19419354</v>
      </c>
      <c r="CB112" s="1014"/>
      <c r="CC112" s="1014"/>
      <c r="CD112" s="1014"/>
      <c r="CE112" s="1014"/>
      <c r="CF112" s="1008">
        <v>93.8</v>
      </c>
      <c r="CG112" s="1009"/>
      <c r="CH112" s="1009"/>
      <c r="CI112" s="1009"/>
      <c r="CJ112" s="1009"/>
      <c r="CK112" s="1039"/>
      <c r="CL112" s="1040"/>
      <c r="CM112" s="1010" t="s">
        <v>451</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441</v>
      </c>
      <c r="DH112" s="1014"/>
      <c r="DI112" s="1014"/>
      <c r="DJ112" s="1014"/>
      <c r="DK112" s="1014"/>
      <c r="DL112" s="1014" t="s">
        <v>446</v>
      </c>
      <c r="DM112" s="1014"/>
      <c r="DN112" s="1014"/>
      <c r="DO112" s="1014"/>
      <c r="DP112" s="1014"/>
      <c r="DQ112" s="1014" t="s">
        <v>413</v>
      </c>
      <c r="DR112" s="1014"/>
      <c r="DS112" s="1014"/>
      <c r="DT112" s="1014"/>
      <c r="DU112" s="1014"/>
      <c r="DV112" s="1015" t="s">
        <v>440</v>
      </c>
      <c r="DW112" s="1015"/>
      <c r="DX112" s="1015"/>
      <c r="DY112" s="1015"/>
      <c r="DZ112" s="1016"/>
    </row>
    <row r="113" spans="1:130" s="246" customFormat="1" ht="26.25" customHeight="1" x14ac:dyDescent="0.15">
      <c r="A113" s="1048"/>
      <c r="B113" s="1049"/>
      <c r="C113" s="1044" t="s">
        <v>452</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1588761</v>
      </c>
      <c r="AB113" s="1028"/>
      <c r="AC113" s="1028"/>
      <c r="AD113" s="1028"/>
      <c r="AE113" s="1029"/>
      <c r="AF113" s="1030">
        <v>1870176</v>
      </c>
      <c r="AG113" s="1028"/>
      <c r="AH113" s="1028"/>
      <c r="AI113" s="1028"/>
      <c r="AJ113" s="1029"/>
      <c r="AK113" s="1030">
        <v>1828092</v>
      </c>
      <c r="AL113" s="1028"/>
      <c r="AM113" s="1028"/>
      <c r="AN113" s="1028"/>
      <c r="AO113" s="1029"/>
      <c r="AP113" s="1031">
        <v>8.8000000000000007</v>
      </c>
      <c r="AQ113" s="1032"/>
      <c r="AR113" s="1032"/>
      <c r="AS113" s="1032"/>
      <c r="AT113" s="1033"/>
      <c r="AU113" s="994"/>
      <c r="AV113" s="995"/>
      <c r="AW113" s="995"/>
      <c r="AX113" s="995"/>
      <c r="AY113" s="995"/>
      <c r="AZ113" s="1043" t="s">
        <v>453</v>
      </c>
      <c r="BA113" s="1044"/>
      <c r="BB113" s="1044"/>
      <c r="BC113" s="1044"/>
      <c r="BD113" s="1044"/>
      <c r="BE113" s="1044"/>
      <c r="BF113" s="1044"/>
      <c r="BG113" s="1044"/>
      <c r="BH113" s="1044"/>
      <c r="BI113" s="1044"/>
      <c r="BJ113" s="1044"/>
      <c r="BK113" s="1044"/>
      <c r="BL113" s="1044"/>
      <c r="BM113" s="1044"/>
      <c r="BN113" s="1044"/>
      <c r="BO113" s="1044"/>
      <c r="BP113" s="1045"/>
      <c r="BQ113" s="1013">
        <v>2590512</v>
      </c>
      <c r="BR113" s="1014"/>
      <c r="BS113" s="1014"/>
      <c r="BT113" s="1014"/>
      <c r="BU113" s="1014"/>
      <c r="BV113" s="1014">
        <v>2569049</v>
      </c>
      <c r="BW113" s="1014"/>
      <c r="BX113" s="1014"/>
      <c r="BY113" s="1014"/>
      <c r="BZ113" s="1014"/>
      <c r="CA113" s="1014">
        <v>2485662</v>
      </c>
      <c r="CB113" s="1014"/>
      <c r="CC113" s="1014"/>
      <c r="CD113" s="1014"/>
      <c r="CE113" s="1014"/>
      <c r="CF113" s="1008">
        <v>12</v>
      </c>
      <c r="CG113" s="1009"/>
      <c r="CH113" s="1009"/>
      <c r="CI113" s="1009"/>
      <c r="CJ113" s="1009"/>
      <c r="CK113" s="1039"/>
      <c r="CL113" s="1040"/>
      <c r="CM113" s="1010" t="s">
        <v>454</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443</v>
      </c>
      <c r="DH113" s="1053"/>
      <c r="DI113" s="1053"/>
      <c r="DJ113" s="1053"/>
      <c r="DK113" s="1054"/>
      <c r="DL113" s="1055" t="s">
        <v>443</v>
      </c>
      <c r="DM113" s="1053"/>
      <c r="DN113" s="1053"/>
      <c r="DO113" s="1053"/>
      <c r="DP113" s="1054"/>
      <c r="DQ113" s="1055" t="s">
        <v>443</v>
      </c>
      <c r="DR113" s="1053"/>
      <c r="DS113" s="1053"/>
      <c r="DT113" s="1053"/>
      <c r="DU113" s="1054"/>
      <c r="DV113" s="1056" t="s">
        <v>413</v>
      </c>
      <c r="DW113" s="1057"/>
      <c r="DX113" s="1057"/>
      <c r="DY113" s="1057"/>
      <c r="DZ113" s="1058"/>
    </row>
    <row r="114" spans="1:130" s="246" customFormat="1" ht="26.25" customHeight="1" x14ac:dyDescent="0.15">
      <c r="A114" s="1048"/>
      <c r="B114" s="1049"/>
      <c r="C114" s="1044" t="s">
        <v>455</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38930</v>
      </c>
      <c r="AB114" s="1053"/>
      <c r="AC114" s="1053"/>
      <c r="AD114" s="1053"/>
      <c r="AE114" s="1054"/>
      <c r="AF114" s="1055">
        <v>90826</v>
      </c>
      <c r="AG114" s="1053"/>
      <c r="AH114" s="1053"/>
      <c r="AI114" s="1053"/>
      <c r="AJ114" s="1054"/>
      <c r="AK114" s="1055">
        <v>121159</v>
      </c>
      <c r="AL114" s="1053"/>
      <c r="AM114" s="1053"/>
      <c r="AN114" s="1053"/>
      <c r="AO114" s="1054"/>
      <c r="AP114" s="1056">
        <v>0.6</v>
      </c>
      <c r="AQ114" s="1057"/>
      <c r="AR114" s="1057"/>
      <c r="AS114" s="1057"/>
      <c r="AT114" s="1058"/>
      <c r="AU114" s="994"/>
      <c r="AV114" s="995"/>
      <c r="AW114" s="995"/>
      <c r="AX114" s="995"/>
      <c r="AY114" s="995"/>
      <c r="AZ114" s="1043" t="s">
        <v>456</v>
      </c>
      <c r="BA114" s="1044"/>
      <c r="BB114" s="1044"/>
      <c r="BC114" s="1044"/>
      <c r="BD114" s="1044"/>
      <c r="BE114" s="1044"/>
      <c r="BF114" s="1044"/>
      <c r="BG114" s="1044"/>
      <c r="BH114" s="1044"/>
      <c r="BI114" s="1044"/>
      <c r="BJ114" s="1044"/>
      <c r="BK114" s="1044"/>
      <c r="BL114" s="1044"/>
      <c r="BM114" s="1044"/>
      <c r="BN114" s="1044"/>
      <c r="BO114" s="1044"/>
      <c r="BP114" s="1045"/>
      <c r="BQ114" s="1013">
        <v>3571706</v>
      </c>
      <c r="BR114" s="1014"/>
      <c r="BS114" s="1014"/>
      <c r="BT114" s="1014"/>
      <c r="BU114" s="1014"/>
      <c r="BV114" s="1014">
        <v>3564931</v>
      </c>
      <c r="BW114" s="1014"/>
      <c r="BX114" s="1014"/>
      <c r="BY114" s="1014"/>
      <c r="BZ114" s="1014"/>
      <c r="CA114" s="1014">
        <v>3249730</v>
      </c>
      <c r="CB114" s="1014"/>
      <c r="CC114" s="1014"/>
      <c r="CD114" s="1014"/>
      <c r="CE114" s="1014"/>
      <c r="CF114" s="1008">
        <v>15.7</v>
      </c>
      <c r="CG114" s="1009"/>
      <c r="CH114" s="1009"/>
      <c r="CI114" s="1009"/>
      <c r="CJ114" s="1009"/>
      <c r="CK114" s="1039"/>
      <c r="CL114" s="1040"/>
      <c r="CM114" s="1010" t="s">
        <v>457</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446</v>
      </c>
      <c r="DH114" s="1053"/>
      <c r="DI114" s="1053"/>
      <c r="DJ114" s="1053"/>
      <c r="DK114" s="1054"/>
      <c r="DL114" s="1055" t="s">
        <v>443</v>
      </c>
      <c r="DM114" s="1053"/>
      <c r="DN114" s="1053"/>
      <c r="DO114" s="1053"/>
      <c r="DP114" s="1054"/>
      <c r="DQ114" s="1055" t="s">
        <v>446</v>
      </c>
      <c r="DR114" s="1053"/>
      <c r="DS114" s="1053"/>
      <c r="DT114" s="1053"/>
      <c r="DU114" s="1054"/>
      <c r="DV114" s="1056" t="s">
        <v>443</v>
      </c>
      <c r="DW114" s="1057"/>
      <c r="DX114" s="1057"/>
      <c r="DY114" s="1057"/>
      <c r="DZ114" s="1058"/>
    </row>
    <row r="115" spans="1:130" s="246" customFormat="1" ht="26.25" customHeight="1" x14ac:dyDescent="0.15">
      <c r="A115" s="1048"/>
      <c r="B115" s="1049"/>
      <c r="C115" s="1044" t="s">
        <v>458</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443</v>
      </c>
      <c r="AB115" s="1028"/>
      <c r="AC115" s="1028"/>
      <c r="AD115" s="1028"/>
      <c r="AE115" s="1029"/>
      <c r="AF115" s="1030" t="s">
        <v>443</v>
      </c>
      <c r="AG115" s="1028"/>
      <c r="AH115" s="1028"/>
      <c r="AI115" s="1028"/>
      <c r="AJ115" s="1029"/>
      <c r="AK115" s="1030" t="s">
        <v>441</v>
      </c>
      <c r="AL115" s="1028"/>
      <c r="AM115" s="1028"/>
      <c r="AN115" s="1028"/>
      <c r="AO115" s="1029"/>
      <c r="AP115" s="1031" t="s">
        <v>413</v>
      </c>
      <c r="AQ115" s="1032"/>
      <c r="AR115" s="1032"/>
      <c r="AS115" s="1032"/>
      <c r="AT115" s="1033"/>
      <c r="AU115" s="994"/>
      <c r="AV115" s="995"/>
      <c r="AW115" s="995"/>
      <c r="AX115" s="995"/>
      <c r="AY115" s="995"/>
      <c r="AZ115" s="1043" t="s">
        <v>459</v>
      </c>
      <c r="BA115" s="1044"/>
      <c r="BB115" s="1044"/>
      <c r="BC115" s="1044"/>
      <c r="BD115" s="1044"/>
      <c r="BE115" s="1044"/>
      <c r="BF115" s="1044"/>
      <c r="BG115" s="1044"/>
      <c r="BH115" s="1044"/>
      <c r="BI115" s="1044"/>
      <c r="BJ115" s="1044"/>
      <c r="BK115" s="1044"/>
      <c r="BL115" s="1044"/>
      <c r="BM115" s="1044"/>
      <c r="BN115" s="1044"/>
      <c r="BO115" s="1044"/>
      <c r="BP115" s="1045"/>
      <c r="BQ115" s="1013" t="s">
        <v>446</v>
      </c>
      <c r="BR115" s="1014"/>
      <c r="BS115" s="1014"/>
      <c r="BT115" s="1014"/>
      <c r="BU115" s="1014"/>
      <c r="BV115" s="1014" t="s">
        <v>443</v>
      </c>
      <c r="BW115" s="1014"/>
      <c r="BX115" s="1014"/>
      <c r="BY115" s="1014"/>
      <c r="BZ115" s="1014"/>
      <c r="CA115" s="1014" t="s">
        <v>441</v>
      </c>
      <c r="CB115" s="1014"/>
      <c r="CC115" s="1014"/>
      <c r="CD115" s="1014"/>
      <c r="CE115" s="1014"/>
      <c r="CF115" s="1008" t="s">
        <v>443</v>
      </c>
      <c r="CG115" s="1009"/>
      <c r="CH115" s="1009"/>
      <c r="CI115" s="1009"/>
      <c r="CJ115" s="1009"/>
      <c r="CK115" s="1039"/>
      <c r="CL115" s="1040"/>
      <c r="CM115" s="1043" t="s">
        <v>460</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439</v>
      </c>
      <c r="DH115" s="1053"/>
      <c r="DI115" s="1053"/>
      <c r="DJ115" s="1053"/>
      <c r="DK115" s="1054"/>
      <c r="DL115" s="1055" t="s">
        <v>443</v>
      </c>
      <c r="DM115" s="1053"/>
      <c r="DN115" s="1053"/>
      <c r="DO115" s="1053"/>
      <c r="DP115" s="1054"/>
      <c r="DQ115" s="1055" t="s">
        <v>443</v>
      </c>
      <c r="DR115" s="1053"/>
      <c r="DS115" s="1053"/>
      <c r="DT115" s="1053"/>
      <c r="DU115" s="1054"/>
      <c r="DV115" s="1056" t="s">
        <v>446</v>
      </c>
      <c r="DW115" s="1057"/>
      <c r="DX115" s="1057"/>
      <c r="DY115" s="1057"/>
      <c r="DZ115" s="1058"/>
    </row>
    <row r="116" spans="1:130" s="246" customFormat="1" ht="26.25" customHeight="1" x14ac:dyDescent="0.15">
      <c r="A116" s="1050"/>
      <c r="B116" s="1051"/>
      <c r="C116" s="1059" t="s">
        <v>461</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441</v>
      </c>
      <c r="AB116" s="1053"/>
      <c r="AC116" s="1053"/>
      <c r="AD116" s="1053"/>
      <c r="AE116" s="1054"/>
      <c r="AF116" s="1055" t="s">
        <v>446</v>
      </c>
      <c r="AG116" s="1053"/>
      <c r="AH116" s="1053"/>
      <c r="AI116" s="1053"/>
      <c r="AJ116" s="1054"/>
      <c r="AK116" s="1055" t="s">
        <v>443</v>
      </c>
      <c r="AL116" s="1053"/>
      <c r="AM116" s="1053"/>
      <c r="AN116" s="1053"/>
      <c r="AO116" s="1054"/>
      <c r="AP116" s="1056" t="s">
        <v>443</v>
      </c>
      <c r="AQ116" s="1057"/>
      <c r="AR116" s="1057"/>
      <c r="AS116" s="1057"/>
      <c r="AT116" s="1058"/>
      <c r="AU116" s="994"/>
      <c r="AV116" s="995"/>
      <c r="AW116" s="995"/>
      <c r="AX116" s="995"/>
      <c r="AY116" s="995"/>
      <c r="AZ116" s="1061" t="s">
        <v>462</v>
      </c>
      <c r="BA116" s="1062"/>
      <c r="BB116" s="1062"/>
      <c r="BC116" s="1062"/>
      <c r="BD116" s="1062"/>
      <c r="BE116" s="1062"/>
      <c r="BF116" s="1062"/>
      <c r="BG116" s="1062"/>
      <c r="BH116" s="1062"/>
      <c r="BI116" s="1062"/>
      <c r="BJ116" s="1062"/>
      <c r="BK116" s="1062"/>
      <c r="BL116" s="1062"/>
      <c r="BM116" s="1062"/>
      <c r="BN116" s="1062"/>
      <c r="BO116" s="1062"/>
      <c r="BP116" s="1063"/>
      <c r="BQ116" s="1013" t="s">
        <v>443</v>
      </c>
      <c r="BR116" s="1014"/>
      <c r="BS116" s="1014"/>
      <c r="BT116" s="1014"/>
      <c r="BU116" s="1014"/>
      <c r="BV116" s="1014" t="s">
        <v>440</v>
      </c>
      <c r="BW116" s="1014"/>
      <c r="BX116" s="1014"/>
      <c r="BY116" s="1014"/>
      <c r="BZ116" s="1014"/>
      <c r="CA116" s="1014" t="s">
        <v>413</v>
      </c>
      <c r="CB116" s="1014"/>
      <c r="CC116" s="1014"/>
      <c r="CD116" s="1014"/>
      <c r="CE116" s="1014"/>
      <c r="CF116" s="1008" t="s">
        <v>446</v>
      </c>
      <c r="CG116" s="1009"/>
      <c r="CH116" s="1009"/>
      <c r="CI116" s="1009"/>
      <c r="CJ116" s="1009"/>
      <c r="CK116" s="1039"/>
      <c r="CL116" s="1040"/>
      <c r="CM116" s="1010" t="s">
        <v>463</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446</v>
      </c>
      <c r="DH116" s="1053"/>
      <c r="DI116" s="1053"/>
      <c r="DJ116" s="1053"/>
      <c r="DK116" s="1054"/>
      <c r="DL116" s="1055" t="s">
        <v>443</v>
      </c>
      <c r="DM116" s="1053"/>
      <c r="DN116" s="1053"/>
      <c r="DO116" s="1053"/>
      <c r="DP116" s="1054"/>
      <c r="DQ116" s="1055" t="s">
        <v>413</v>
      </c>
      <c r="DR116" s="1053"/>
      <c r="DS116" s="1053"/>
      <c r="DT116" s="1053"/>
      <c r="DU116" s="1054"/>
      <c r="DV116" s="1056" t="s">
        <v>440</v>
      </c>
      <c r="DW116" s="1057"/>
      <c r="DX116" s="1057"/>
      <c r="DY116" s="1057"/>
      <c r="DZ116" s="1058"/>
    </row>
    <row r="117" spans="1:130" s="246" customFormat="1" ht="26.25" customHeight="1" x14ac:dyDescent="0.15">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464</v>
      </c>
      <c r="Z117" s="980"/>
      <c r="AA117" s="1070">
        <v>5495638</v>
      </c>
      <c r="AB117" s="1071"/>
      <c r="AC117" s="1071"/>
      <c r="AD117" s="1071"/>
      <c r="AE117" s="1072"/>
      <c r="AF117" s="1073">
        <v>5459560</v>
      </c>
      <c r="AG117" s="1071"/>
      <c r="AH117" s="1071"/>
      <c r="AI117" s="1071"/>
      <c r="AJ117" s="1072"/>
      <c r="AK117" s="1073">
        <v>5732120</v>
      </c>
      <c r="AL117" s="1071"/>
      <c r="AM117" s="1071"/>
      <c r="AN117" s="1071"/>
      <c r="AO117" s="1072"/>
      <c r="AP117" s="1074"/>
      <c r="AQ117" s="1075"/>
      <c r="AR117" s="1075"/>
      <c r="AS117" s="1075"/>
      <c r="AT117" s="1076"/>
      <c r="AU117" s="994"/>
      <c r="AV117" s="995"/>
      <c r="AW117" s="995"/>
      <c r="AX117" s="995"/>
      <c r="AY117" s="995"/>
      <c r="AZ117" s="1061" t="s">
        <v>465</v>
      </c>
      <c r="BA117" s="1062"/>
      <c r="BB117" s="1062"/>
      <c r="BC117" s="1062"/>
      <c r="BD117" s="1062"/>
      <c r="BE117" s="1062"/>
      <c r="BF117" s="1062"/>
      <c r="BG117" s="1062"/>
      <c r="BH117" s="1062"/>
      <c r="BI117" s="1062"/>
      <c r="BJ117" s="1062"/>
      <c r="BK117" s="1062"/>
      <c r="BL117" s="1062"/>
      <c r="BM117" s="1062"/>
      <c r="BN117" s="1062"/>
      <c r="BO117" s="1062"/>
      <c r="BP117" s="1063"/>
      <c r="BQ117" s="1013" t="s">
        <v>439</v>
      </c>
      <c r="BR117" s="1014"/>
      <c r="BS117" s="1014"/>
      <c r="BT117" s="1014"/>
      <c r="BU117" s="1014"/>
      <c r="BV117" s="1014" t="s">
        <v>413</v>
      </c>
      <c r="BW117" s="1014"/>
      <c r="BX117" s="1014"/>
      <c r="BY117" s="1014"/>
      <c r="BZ117" s="1014"/>
      <c r="CA117" s="1014" t="s">
        <v>440</v>
      </c>
      <c r="CB117" s="1014"/>
      <c r="CC117" s="1014"/>
      <c r="CD117" s="1014"/>
      <c r="CE117" s="1014"/>
      <c r="CF117" s="1008" t="s">
        <v>413</v>
      </c>
      <c r="CG117" s="1009"/>
      <c r="CH117" s="1009"/>
      <c r="CI117" s="1009"/>
      <c r="CJ117" s="1009"/>
      <c r="CK117" s="1039"/>
      <c r="CL117" s="1040"/>
      <c r="CM117" s="1010" t="s">
        <v>466</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413</v>
      </c>
      <c r="DH117" s="1053"/>
      <c r="DI117" s="1053"/>
      <c r="DJ117" s="1053"/>
      <c r="DK117" s="1054"/>
      <c r="DL117" s="1055" t="s">
        <v>440</v>
      </c>
      <c r="DM117" s="1053"/>
      <c r="DN117" s="1053"/>
      <c r="DO117" s="1053"/>
      <c r="DP117" s="1054"/>
      <c r="DQ117" s="1055" t="s">
        <v>440</v>
      </c>
      <c r="DR117" s="1053"/>
      <c r="DS117" s="1053"/>
      <c r="DT117" s="1053"/>
      <c r="DU117" s="1054"/>
      <c r="DV117" s="1056" t="s">
        <v>413</v>
      </c>
      <c r="DW117" s="1057"/>
      <c r="DX117" s="1057"/>
      <c r="DY117" s="1057"/>
      <c r="DZ117" s="1058"/>
    </row>
    <row r="118" spans="1:130" s="246" customFormat="1" ht="26.25" customHeight="1" x14ac:dyDescent="0.15">
      <c r="A118" s="998" t="s">
        <v>434</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432</v>
      </c>
      <c r="AB118" s="979"/>
      <c r="AC118" s="979"/>
      <c r="AD118" s="979"/>
      <c r="AE118" s="980"/>
      <c r="AF118" s="978" t="s">
        <v>307</v>
      </c>
      <c r="AG118" s="979"/>
      <c r="AH118" s="979"/>
      <c r="AI118" s="979"/>
      <c r="AJ118" s="980"/>
      <c r="AK118" s="978" t="s">
        <v>306</v>
      </c>
      <c r="AL118" s="979"/>
      <c r="AM118" s="979"/>
      <c r="AN118" s="979"/>
      <c r="AO118" s="980"/>
      <c r="AP118" s="1065" t="s">
        <v>433</v>
      </c>
      <c r="AQ118" s="1066"/>
      <c r="AR118" s="1066"/>
      <c r="AS118" s="1066"/>
      <c r="AT118" s="1067"/>
      <c r="AU118" s="994"/>
      <c r="AV118" s="995"/>
      <c r="AW118" s="995"/>
      <c r="AX118" s="995"/>
      <c r="AY118" s="995"/>
      <c r="AZ118" s="1068" t="s">
        <v>467</v>
      </c>
      <c r="BA118" s="1059"/>
      <c r="BB118" s="1059"/>
      <c r="BC118" s="1059"/>
      <c r="BD118" s="1059"/>
      <c r="BE118" s="1059"/>
      <c r="BF118" s="1059"/>
      <c r="BG118" s="1059"/>
      <c r="BH118" s="1059"/>
      <c r="BI118" s="1059"/>
      <c r="BJ118" s="1059"/>
      <c r="BK118" s="1059"/>
      <c r="BL118" s="1059"/>
      <c r="BM118" s="1059"/>
      <c r="BN118" s="1059"/>
      <c r="BO118" s="1059"/>
      <c r="BP118" s="1060"/>
      <c r="BQ118" s="1091" t="s">
        <v>439</v>
      </c>
      <c r="BR118" s="1092"/>
      <c r="BS118" s="1092"/>
      <c r="BT118" s="1092"/>
      <c r="BU118" s="1092"/>
      <c r="BV118" s="1092" t="s">
        <v>440</v>
      </c>
      <c r="BW118" s="1092"/>
      <c r="BX118" s="1092"/>
      <c r="BY118" s="1092"/>
      <c r="BZ118" s="1092"/>
      <c r="CA118" s="1092" t="s">
        <v>439</v>
      </c>
      <c r="CB118" s="1092"/>
      <c r="CC118" s="1092"/>
      <c r="CD118" s="1092"/>
      <c r="CE118" s="1092"/>
      <c r="CF118" s="1008" t="s">
        <v>439</v>
      </c>
      <c r="CG118" s="1009"/>
      <c r="CH118" s="1009"/>
      <c r="CI118" s="1009"/>
      <c r="CJ118" s="1009"/>
      <c r="CK118" s="1039"/>
      <c r="CL118" s="1040"/>
      <c r="CM118" s="1010" t="s">
        <v>468</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439</v>
      </c>
      <c r="DH118" s="1053"/>
      <c r="DI118" s="1053"/>
      <c r="DJ118" s="1053"/>
      <c r="DK118" s="1054"/>
      <c r="DL118" s="1055" t="s">
        <v>439</v>
      </c>
      <c r="DM118" s="1053"/>
      <c r="DN118" s="1053"/>
      <c r="DO118" s="1053"/>
      <c r="DP118" s="1054"/>
      <c r="DQ118" s="1055" t="s">
        <v>439</v>
      </c>
      <c r="DR118" s="1053"/>
      <c r="DS118" s="1053"/>
      <c r="DT118" s="1053"/>
      <c r="DU118" s="1054"/>
      <c r="DV118" s="1056" t="s">
        <v>439</v>
      </c>
      <c r="DW118" s="1057"/>
      <c r="DX118" s="1057"/>
      <c r="DY118" s="1057"/>
      <c r="DZ118" s="1058"/>
    </row>
    <row r="119" spans="1:130" s="246" customFormat="1" ht="26.25" customHeight="1" x14ac:dyDescent="0.15">
      <c r="A119" s="1152" t="s">
        <v>437</v>
      </c>
      <c r="B119" s="1038"/>
      <c r="C119" s="1017" t="s">
        <v>438</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440</v>
      </c>
      <c r="AB119" s="986"/>
      <c r="AC119" s="986"/>
      <c r="AD119" s="986"/>
      <c r="AE119" s="987"/>
      <c r="AF119" s="988" t="s">
        <v>439</v>
      </c>
      <c r="AG119" s="986"/>
      <c r="AH119" s="986"/>
      <c r="AI119" s="986"/>
      <c r="AJ119" s="987"/>
      <c r="AK119" s="988" t="s">
        <v>440</v>
      </c>
      <c r="AL119" s="986"/>
      <c r="AM119" s="986"/>
      <c r="AN119" s="986"/>
      <c r="AO119" s="987"/>
      <c r="AP119" s="989" t="s">
        <v>440</v>
      </c>
      <c r="AQ119" s="990"/>
      <c r="AR119" s="990"/>
      <c r="AS119" s="990"/>
      <c r="AT119" s="991"/>
      <c r="AU119" s="996"/>
      <c r="AV119" s="997"/>
      <c r="AW119" s="997"/>
      <c r="AX119" s="997"/>
      <c r="AY119" s="997"/>
      <c r="AZ119" s="277" t="s">
        <v>188</v>
      </c>
      <c r="BA119" s="277"/>
      <c r="BB119" s="277"/>
      <c r="BC119" s="277"/>
      <c r="BD119" s="277"/>
      <c r="BE119" s="277"/>
      <c r="BF119" s="277"/>
      <c r="BG119" s="277"/>
      <c r="BH119" s="277"/>
      <c r="BI119" s="277"/>
      <c r="BJ119" s="277"/>
      <c r="BK119" s="277"/>
      <c r="BL119" s="277"/>
      <c r="BM119" s="277"/>
      <c r="BN119" s="277"/>
      <c r="BO119" s="1069" t="s">
        <v>469</v>
      </c>
      <c r="BP119" s="1100"/>
      <c r="BQ119" s="1091">
        <v>61800173</v>
      </c>
      <c r="BR119" s="1092"/>
      <c r="BS119" s="1092"/>
      <c r="BT119" s="1092"/>
      <c r="BU119" s="1092"/>
      <c r="BV119" s="1092">
        <v>60902822</v>
      </c>
      <c r="BW119" s="1092"/>
      <c r="BX119" s="1092"/>
      <c r="BY119" s="1092"/>
      <c r="BZ119" s="1092"/>
      <c r="CA119" s="1092">
        <v>60595795</v>
      </c>
      <c r="CB119" s="1092"/>
      <c r="CC119" s="1092"/>
      <c r="CD119" s="1092"/>
      <c r="CE119" s="1092"/>
      <c r="CF119" s="1093"/>
      <c r="CG119" s="1094"/>
      <c r="CH119" s="1094"/>
      <c r="CI119" s="1094"/>
      <c r="CJ119" s="1095"/>
      <c r="CK119" s="1041"/>
      <c r="CL119" s="1042"/>
      <c r="CM119" s="1096" t="s">
        <v>470</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439</v>
      </c>
      <c r="DH119" s="1078"/>
      <c r="DI119" s="1078"/>
      <c r="DJ119" s="1078"/>
      <c r="DK119" s="1079"/>
      <c r="DL119" s="1077" t="s">
        <v>439</v>
      </c>
      <c r="DM119" s="1078"/>
      <c r="DN119" s="1078"/>
      <c r="DO119" s="1078"/>
      <c r="DP119" s="1079"/>
      <c r="DQ119" s="1077" t="s">
        <v>439</v>
      </c>
      <c r="DR119" s="1078"/>
      <c r="DS119" s="1078"/>
      <c r="DT119" s="1078"/>
      <c r="DU119" s="1079"/>
      <c r="DV119" s="1080" t="s">
        <v>439</v>
      </c>
      <c r="DW119" s="1081"/>
      <c r="DX119" s="1081"/>
      <c r="DY119" s="1081"/>
      <c r="DZ119" s="1082"/>
    </row>
    <row r="120" spans="1:130" s="246" customFormat="1" ht="26.25" customHeight="1" x14ac:dyDescent="0.15">
      <c r="A120" s="1153"/>
      <c r="B120" s="1040"/>
      <c r="C120" s="1010" t="s">
        <v>447</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439</v>
      </c>
      <c r="AB120" s="1053"/>
      <c r="AC120" s="1053"/>
      <c r="AD120" s="1053"/>
      <c r="AE120" s="1054"/>
      <c r="AF120" s="1055" t="s">
        <v>439</v>
      </c>
      <c r="AG120" s="1053"/>
      <c r="AH120" s="1053"/>
      <c r="AI120" s="1053"/>
      <c r="AJ120" s="1054"/>
      <c r="AK120" s="1055" t="s">
        <v>439</v>
      </c>
      <c r="AL120" s="1053"/>
      <c r="AM120" s="1053"/>
      <c r="AN120" s="1053"/>
      <c r="AO120" s="1054"/>
      <c r="AP120" s="1056" t="s">
        <v>439</v>
      </c>
      <c r="AQ120" s="1057"/>
      <c r="AR120" s="1057"/>
      <c r="AS120" s="1057"/>
      <c r="AT120" s="1058"/>
      <c r="AU120" s="1083" t="s">
        <v>471</v>
      </c>
      <c r="AV120" s="1084"/>
      <c r="AW120" s="1084"/>
      <c r="AX120" s="1084"/>
      <c r="AY120" s="1085"/>
      <c r="AZ120" s="1034" t="s">
        <v>472</v>
      </c>
      <c r="BA120" s="983"/>
      <c r="BB120" s="983"/>
      <c r="BC120" s="983"/>
      <c r="BD120" s="983"/>
      <c r="BE120" s="983"/>
      <c r="BF120" s="983"/>
      <c r="BG120" s="983"/>
      <c r="BH120" s="983"/>
      <c r="BI120" s="983"/>
      <c r="BJ120" s="983"/>
      <c r="BK120" s="983"/>
      <c r="BL120" s="983"/>
      <c r="BM120" s="983"/>
      <c r="BN120" s="983"/>
      <c r="BO120" s="983"/>
      <c r="BP120" s="984"/>
      <c r="BQ120" s="1020">
        <v>17148407</v>
      </c>
      <c r="BR120" s="1021"/>
      <c r="BS120" s="1021"/>
      <c r="BT120" s="1021"/>
      <c r="BU120" s="1021"/>
      <c r="BV120" s="1021">
        <v>17422892</v>
      </c>
      <c r="BW120" s="1021"/>
      <c r="BX120" s="1021"/>
      <c r="BY120" s="1021"/>
      <c r="BZ120" s="1021"/>
      <c r="CA120" s="1021">
        <v>17419617</v>
      </c>
      <c r="CB120" s="1021"/>
      <c r="CC120" s="1021"/>
      <c r="CD120" s="1021"/>
      <c r="CE120" s="1021"/>
      <c r="CF120" s="1035">
        <v>84.2</v>
      </c>
      <c r="CG120" s="1036"/>
      <c r="CH120" s="1036"/>
      <c r="CI120" s="1036"/>
      <c r="CJ120" s="1036"/>
      <c r="CK120" s="1101" t="s">
        <v>473</v>
      </c>
      <c r="CL120" s="1102"/>
      <c r="CM120" s="1102"/>
      <c r="CN120" s="1102"/>
      <c r="CO120" s="1103"/>
      <c r="CP120" s="1109" t="s">
        <v>474</v>
      </c>
      <c r="CQ120" s="1110"/>
      <c r="CR120" s="1110"/>
      <c r="CS120" s="1110"/>
      <c r="CT120" s="1110"/>
      <c r="CU120" s="1110"/>
      <c r="CV120" s="1110"/>
      <c r="CW120" s="1110"/>
      <c r="CX120" s="1110"/>
      <c r="CY120" s="1110"/>
      <c r="CZ120" s="1110"/>
      <c r="DA120" s="1110"/>
      <c r="DB120" s="1110"/>
      <c r="DC120" s="1110"/>
      <c r="DD120" s="1110"/>
      <c r="DE120" s="1110"/>
      <c r="DF120" s="1111"/>
      <c r="DG120" s="1020">
        <v>18360283</v>
      </c>
      <c r="DH120" s="1021"/>
      <c r="DI120" s="1021"/>
      <c r="DJ120" s="1021"/>
      <c r="DK120" s="1021"/>
      <c r="DL120" s="1021">
        <v>18119670</v>
      </c>
      <c r="DM120" s="1021"/>
      <c r="DN120" s="1021"/>
      <c r="DO120" s="1021"/>
      <c r="DP120" s="1021"/>
      <c r="DQ120" s="1021">
        <v>19283458</v>
      </c>
      <c r="DR120" s="1021"/>
      <c r="DS120" s="1021"/>
      <c r="DT120" s="1021"/>
      <c r="DU120" s="1021"/>
      <c r="DV120" s="1022">
        <v>93.2</v>
      </c>
      <c r="DW120" s="1022"/>
      <c r="DX120" s="1022"/>
      <c r="DY120" s="1022"/>
      <c r="DZ120" s="1023"/>
    </row>
    <row r="121" spans="1:130" s="246" customFormat="1" ht="26.25" customHeight="1" x14ac:dyDescent="0.15">
      <c r="A121" s="1153"/>
      <c r="B121" s="1040"/>
      <c r="C121" s="1061" t="s">
        <v>475</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439</v>
      </c>
      <c r="AB121" s="1053"/>
      <c r="AC121" s="1053"/>
      <c r="AD121" s="1053"/>
      <c r="AE121" s="1054"/>
      <c r="AF121" s="1055" t="s">
        <v>439</v>
      </c>
      <c r="AG121" s="1053"/>
      <c r="AH121" s="1053"/>
      <c r="AI121" s="1053"/>
      <c r="AJ121" s="1054"/>
      <c r="AK121" s="1055" t="s">
        <v>439</v>
      </c>
      <c r="AL121" s="1053"/>
      <c r="AM121" s="1053"/>
      <c r="AN121" s="1053"/>
      <c r="AO121" s="1054"/>
      <c r="AP121" s="1056" t="s">
        <v>445</v>
      </c>
      <c r="AQ121" s="1057"/>
      <c r="AR121" s="1057"/>
      <c r="AS121" s="1057"/>
      <c r="AT121" s="1058"/>
      <c r="AU121" s="1086"/>
      <c r="AV121" s="1087"/>
      <c r="AW121" s="1087"/>
      <c r="AX121" s="1087"/>
      <c r="AY121" s="1088"/>
      <c r="AZ121" s="1043" t="s">
        <v>476</v>
      </c>
      <c r="BA121" s="1044"/>
      <c r="BB121" s="1044"/>
      <c r="BC121" s="1044"/>
      <c r="BD121" s="1044"/>
      <c r="BE121" s="1044"/>
      <c r="BF121" s="1044"/>
      <c r="BG121" s="1044"/>
      <c r="BH121" s="1044"/>
      <c r="BI121" s="1044"/>
      <c r="BJ121" s="1044"/>
      <c r="BK121" s="1044"/>
      <c r="BL121" s="1044"/>
      <c r="BM121" s="1044"/>
      <c r="BN121" s="1044"/>
      <c r="BO121" s="1044"/>
      <c r="BP121" s="1045"/>
      <c r="BQ121" s="1013">
        <v>14971399</v>
      </c>
      <c r="BR121" s="1014"/>
      <c r="BS121" s="1014"/>
      <c r="BT121" s="1014"/>
      <c r="BU121" s="1014"/>
      <c r="BV121" s="1014">
        <v>11663855</v>
      </c>
      <c r="BW121" s="1014"/>
      <c r="BX121" s="1014"/>
      <c r="BY121" s="1014"/>
      <c r="BZ121" s="1014"/>
      <c r="CA121" s="1014">
        <v>10728306</v>
      </c>
      <c r="CB121" s="1014"/>
      <c r="CC121" s="1014"/>
      <c r="CD121" s="1014"/>
      <c r="CE121" s="1014"/>
      <c r="CF121" s="1008">
        <v>51.8</v>
      </c>
      <c r="CG121" s="1009"/>
      <c r="CH121" s="1009"/>
      <c r="CI121" s="1009"/>
      <c r="CJ121" s="1009"/>
      <c r="CK121" s="1104"/>
      <c r="CL121" s="1105"/>
      <c r="CM121" s="1105"/>
      <c r="CN121" s="1105"/>
      <c r="CO121" s="1106"/>
      <c r="CP121" s="1114" t="s">
        <v>477</v>
      </c>
      <c r="CQ121" s="1115"/>
      <c r="CR121" s="1115"/>
      <c r="CS121" s="1115"/>
      <c r="CT121" s="1115"/>
      <c r="CU121" s="1115"/>
      <c r="CV121" s="1115"/>
      <c r="CW121" s="1115"/>
      <c r="CX121" s="1115"/>
      <c r="CY121" s="1115"/>
      <c r="CZ121" s="1115"/>
      <c r="DA121" s="1115"/>
      <c r="DB121" s="1115"/>
      <c r="DC121" s="1115"/>
      <c r="DD121" s="1115"/>
      <c r="DE121" s="1115"/>
      <c r="DF121" s="1116"/>
      <c r="DG121" s="1013">
        <v>141511</v>
      </c>
      <c r="DH121" s="1014"/>
      <c r="DI121" s="1014"/>
      <c r="DJ121" s="1014"/>
      <c r="DK121" s="1014"/>
      <c r="DL121" s="1014">
        <v>156593</v>
      </c>
      <c r="DM121" s="1014"/>
      <c r="DN121" s="1014"/>
      <c r="DO121" s="1014"/>
      <c r="DP121" s="1014"/>
      <c r="DQ121" s="1014">
        <v>135896</v>
      </c>
      <c r="DR121" s="1014"/>
      <c r="DS121" s="1014"/>
      <c r="DT121" s="1014"/>
      <c r="DU121" s="1014"/>
      <c r="DV121" s="1015">
        <v>0.7</v>
      </c>
      <c r="DW121" s="1015"/>
      <c r="DX121" s="1015"/>
      <c r="DY121" s="1015"/>
      <c r="DZ121" s="1016"/>
    </row>
    <row r="122" spans="1:130" s="246" customFormat="1" ht="26.25" customHeight="1" x14ac:dyDescent="0.15">
      <c r="A122" s="1153"/>
      <c r="B122" s="1040"/>
      <c r="C122" s="1010" t="s">
        <v>457</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439</v>
      </c>
      <c r="AB122" s="1053"/>
      <c r="AC122" s="1053"/>
      <c r="AD122" s="1053"/>
      <c r="AE122" s="1054"/>
      <c r="AF122" s="1055" t="s">
        <v>439</v>
      </c>
      <c r="AG122" s="1053"/>
      <c r="AH122" s="1053"/>
      <c r="AI122" s="1053"/>
      <c r="AJ122" s="1054"/>
      <c r="AK122" s="1055" t="s">
        <v>439</v>
      </c>
      <c r="AL122" s="1053"/>
      <c r="AM122" s="1053"/>
      <c r="AN122" s="1053"/>
      <c r="AO122" s="1054"/>
      <c r="AP122" s="1056" t="s">
        <v>439</v>
      </c>
      <c r="AQ122" s="1057"/>
      <c r="AR122" s="1057"/>
      <c r="AS122" s="1057"/>
      <c r="AT122" s="1058"/>
      <c r="AU122" s="1086"/>
      <c r="AV122" s="1087"/>
      <c r="AW122" s="1087"/>
      <c r="AX122" s="1087"/>
      <c r="AY122" s="1088"/>
      <c r="AZ122" s="1068" t="s">
        <v>478</v>
      </c>
      <c r="BA122" s="1059"/>
      <c r="BB122" s="1059"/>
      <c r="BC122" s="1059"/>
      <c r="BD122" s="1059"/>
      <c r="BE122" s="1059"/>
      <c r="BF122" s="1059"/>
      <c r="BG122" s="1059"/>
      <c r="BH122" s="1059"/>
      <c r="BI122" s="1059"/>
      <c r="BJ122" s="1059"/>
      <c r="BK122" s="1059"/>
      <c r="BL122" s="1059"/>
      <c r="BM122" s="1059"/>
      <c r="BN122" s="1059"/>
      <c r="BO122" s="1059"/>
      <c r="BP122" s="1060"/>
      <c r="BQ122" s="1091">
        <v>42681391</v>
      </c>
      <c r="BR122" s="1092"/>
      <c r="BS122" s="1092"/>
      <c r="BT122" s="1092"/>
      <c r="BU122" s="1092"/>
      <c r="BV122" s="1092">
        <v>41863622</v>
      </c>
      <c r="BW122" s="1092"/>
      <c r="BX122" s="1092"/>
      <c r="BY122" s="1092"/>
      <c r="BZ122" s="1092"/>
      <c r="CA122" s="1092">
        <v>41278696</v>
      </c>
      <c r="CB122" s="1092"/>
      <c r="CC122" s="1092"/>
      <c r="CD122" s="1092"/>
      <c r="CE122" s="1092"/>
      <c r="CF122" s="1112">
        <v>199.5</v>
      </c>
      <c r="CG122" s="1113"/>
      <c r="CH122" s="1113"/>
      <c r="CI122" s="1113"/>
      <c r="CJ122" s="1113"/>
      <c r="CK122" s="1104"/>
      <c r="CL122" s="1105"/>
      <c r="CM122" s="1105"/>
      <c r="CN122" s="1105"/>
      <c r="CO122" s="1106"/>
      <c r="CP122" s="1114" t="s">
        <v>479</v>
      </c>
      <c r="CQ122" s="1115"/>
      <c r="CR122" s="1115"/>
      <c r="CS122" s="1115"/>
      <c r="CT122" s="1115"/>
      <c r="CU122" s="1115"/>
      <c r="CV122" s="1115"/>
      <c r="CW122" s="1115"/>
      <c r="CX122" s="1115"/>
      <c r="CY122" s="1115"/>
      <c r="CZ122" s="1115"/>
      <c r="DA122" s="1115"/>
      <c r="DB122" s="1115"/>
      <c r="DC122" s="1115"/>
      <c r="DD122" s="1115"/>
      <c r="DE122" s="1115"/>
      <c r="DF122" s="1116"/>
      <c r="DG122" s="1013" t="s">
        <v>445</v>
      </c>
      <c r="DH122" s="1014"/>
      <c r="DI122" s="1014"/>
      <c r="DJ122" s="1014"/>
      <c r="DK122" s="1014"/>
      <c r="DL122" s="1014" t="s">
        <v>439</v>
      </c>
      <c r="DM122" s="1014"/>
      <c r="DN122" s="1014"/>
      <c r="DO122" s="1014"/>
      <c r="DP122" s="1014"/>
      <c r="DQ122" s="1014" t="s">
        <v>445</v>
      </c>
      <c r="DR122" s="1014"/>
      <c r="DS122" s="1014"/>
      <c r="DT122" s="1014"/>
      <c r="DU122" s="1014"/>
      <c r="DV122" s="1015" t="s">
        <v>445</v>
      </c>
      <c r="DW122" s="1015"/>
      <c r="DX122" s="1015"/>
      <c r="DY122" s="1015"/>
      <c r="DZ122" s="1016"/>
    </row>
    <row r="123" spans="1:130" s="246" customFormat="1" ht="26.25" customHeight="1" x14ac:dyDescent="0.15">
      <c r="A123" s="1153"/>
      <c r="B123" s="1040"/>
      <c r="C123" s="1010" t="s">
        <v>463</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445</v>
      </c>
      <c r="AB123" s="1053"/>
      <c r="AC123" s="1053"/>
      <c r="AD123" s="1053"/>
      <c r="AE123" s="1054"/>
      <c r="AF123" s="1055" t="s">
        <v>445</v>
      </c>
      <c r="AG123" s="1053"/>
      <c r="AH123" s="1053"/>
      <c r="AI123" s="1053"/>
      <c r="AJ123" s="1054"/>
      <c r="AK123" s="1055" t="s">
        <v>445</v>
      </c>
      <c r="AL123" s="1053"/>
      <c r="AM123" s="1053"/>
      <c r="AN123" s="1053"/>
      <c r="AO123" s="1054"/>
      <c r="AP123" s="1056" t="s">
        <v>445</v>
      </c>
      <c r="AQ123" s="1057"/>
      <c r="AR123" s="1057"/>
      <c r="AS123" s="1057"/>
      <c r="AT123" s="1058"/>
      <c r="AU123" s="1089"/>
      <c r="AV123" s="1090"/>
      <c r="AW123" s="1090"/>
      <c r="AX123" s="1090"/>
      <c r="AY123" s="1090"/>
      <c r="AZ123" s="277" t="s">
        <v>188</v>
      </c>
      <c r="BA123" s="277"/>
      <c r="BB123" s="277"/>
      <c r="BC123" s="277"/>
      <c r="BD123" s="277"/>
      <c r="BE123" s="277"/>
      <c r="BF123" s="277"/>
      <c r="BG123" s="277"/>
      <c r="BH123" s="277"/>
      <c r="BI123" s="277"/>
      <c r="BJ123" s="277"/>
      <c r="BK123" s="277"/>
      <c r="BL123" s="277"/>
      <c r="BM123" s="277"/>
      <c r="BN123" s="277"/>
      <c r="BO123" s="1069" t="s">
        <v>480</v>
      </c>
      <c r="BP123" s="1100"/>
      <c r="BQ123" s="1159">
        <v>74801197</v>
      </c>
      <c r="BR123" s="1160"/>
      <c r="BS123" s="1160"/>
      <c r="BT123" s="1160"/>
      <c r="BU123" s="1160"/>
      <c r="BV123" s="1160">
        <v>70950369</v>
      </c>
      <c r="BW123" s="1160"/>
      <c r="BX123" s="1160"/>
      <c r="BY123" s="1160"/>
      <c r="BZ123" s="1160"/>
      <c r="CA123" s="1160">
        <v>69426619</v>
      </c>
      <c r="CB123" s="1160"/>
      <c r="CC123" s="1160"/>
      <c r="CD123" s="1160"/>
      <c r="CE123" s="1160"/>
      <c r="CF123" s="1093"/>
      <c r="CG123" s="1094"/>
      <c r="CH123" s="1094"/>
      <c r="CI123" s="1094"/>
      <c r="CJ123" s="1095"/>
      <c r="CK123" s="1104"/>
      <c r="CL123" s="1105"/>
      <c r="CM123" s="1105"/>
      <c r="CN123" s="1105"/>
      <c r="CO123" s="1106"/>
      <c r="CP123" s="1114" t="s">
        <v>481</v>
      </c>
      <c r="CQ123" s="1115"/>
      <c r="CR123" s="1115"/>
      <c r="CS123" s="1115"/>
      <c r="CT123" s="1115"/>
      <c r="CU123" s="1115"/>
      <c r="CV123" s="1115"/>
      <c r="CW123" s="1115"/>
      <c r="CX123" s="1115"/>
      <c r="CY123" s="1115"/>
      <c r="CZ123" s="1115"/>
      <c r="DA123" s="1115"/>
      <c r="DB123" s="1115"/>
      <c r="DC123" s="1115"/>
      <c r="DD123" s="1115"/>
      <c r="DE123" s="1115"/>
      <c r="DF123" s="1116"/>
      <c r="DG123" s="1052" t="s">
        <v>482</v>
      </c>
      <c r="DH123" s="1053"/>
      <c r="DI123" s="1053"/>
      <c r="DJ123" s="1053"/>
      <c r="DK123" s="1054"/>
      <c r="DL123" s="1055" t="s">
        <v>483</v>
      </c>
      <c r="DM123" s="1053"/>
      <c r="DN123" s="1053"/>
      <c r="DO123" s="1053"/>
      <c r="DP123" s="1054"/>
      <c r="DQ123" s="1055" t="s">
        <v>484</v>
      </c>
      <c r="DR123" s="1053"/>
      <c r="DS123" s="1053"/>
      <c r="DT123" s="1053"/>
      <c r="DU123" s="1054"/>
      <c r="DV123" s="1056" t="s">
        <v>485</v>
      </c>
      <c r="DW123" s="1057"/>
      <c r="DX123" s="1057"/>
      <c r="DY123" s="1057"/>
      <c r="DZ123" s="1058"/>
    </row>
    <row r="124" spans="1:130" s="246" customFormat="1" ht="26.25" customHeight="1" thickBot="1" x14ac:dyDescent="0.2">
      <c r="A124" s="1153"/>
      <c r="B124" s="1040"/>
      <c r="C124" s="1010" t="s">
        <v>466</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486</v>
      </c>
      <c r="AB124" s="1053"/>
      <c r="AC124" s="1053"/>
      <c r="AD124" s="1053"/>
      <c r="AE124" s="1054"/>
      <c r="AF124" s="1055" t="s">
        <v>487</v>
      </c>
      <c r="AG124" s="1053"/>
      <c r="AH124" s="1053"/>
      <c r="AI124" s="1053"/>
      <c r="AJ124" s="1054"/>
      <c r="AK124" s="1055" t="s">
        <v>488</v>
      </c>
      <c r="AL124" s="1053"/>
      <c r="AM124" s="1053"/>
      <c r="AN124" s="1053"/>
      <c r="AO124" s="1054"/>
      <c r="AP124" s="1056" t="s">
        <v>484</v>
      </c>
      <c r="AQ124" s="1057"/>
      <c r="AR124" s="1057"/>
      <c r="AS124" s="1057"/>
      <c r="AT124" s="1058"/>
      <c r="AU124" s="1155" t="s">
        <v>489</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484</v>
      </c>
      <c r="BR124" s="1122"/>
      <c r="BS124" s="1122"/>
      <c r="BT124" s="1122"/>
      <c r="BU124" s="1122"/>
      <c r="BV124" s="1122" t="s">
        <v>490</v>
      </c>
      <c r="BW124" s="1122"/>
      <c r="BX124" s="1122"/>
      <c r="BY124" s="1122"/>
      <c r="BZ124" s="1122"/>
      <c r="CA124" s="1122" t="s">
        <v>491</v>
      </c>
      <c r="CB124" s="1122"/>
      <c r="CC124" s="1122"/>
      <c r="CD124" s="1122"/>
      <c r="CE124" s="1122"/>
      <c r="CF124" s="1123"/>
      <c r="CG124" s="1124"/>
      <c r="CH124" s="1124"/>
      <c r="CI124" s="1124"/>
      <c r="CJ124" s="1125"/>
      <c r="CK124" s="1107"/>
      <c r="CL124" s="1107"/>
      <c r="CM124" s="1107"/>
      <c r="CN124" s="1107"/>
      <c r="CO124" s="1108"/>
      <c r="CP124" s="1114" t="s">
        <v>492</v>
      </c>
      <c r="CQ124" s="1115"/>
      <c r="CR124" s="1115"/>
      <c r="CS124" s="1115"/>
      <c r="CT124" s="1115"/>
      <c r="CU124" s="1115"/>
      <c r="CV124" s="1115"/>
      <c r="CW124" s="1115"/>
      <c r="CX124" s="1115"/>
      <c r="CY124" s="1115"/>
      <c r="CZ124" s="1115"/>
      <c r="DA124" s="1115"/>
      <c r="DB124" s="1115"/>
      <c r="DC124" s="1115"/>
      <c r="DD124" s="1115"/>
      <c r="DE124" s="1115"/>
      <c r="DF124" s="1116"/>
      <c r="DG124" s="1099" t="s">
        <v>488</v>
      </c>
      <c r="DH124" s="1078"/>
      <c r="DI124" s="1078"/>
      <c r="DJ124" s="1078"/>
      <c r="DK124" s="1079"/>
      <c r="DL124" s="1077" t="s">
        <v>493</v>
      </c>
      <c r="DM124" s="1078"/>
      <c r="DN124" s="1078"/>
      <c r="DO124" s="1078"/>
      <c r="DP124" s="1079"/>
      <c r="DQ124" s="1077" t="s">
        <v>494</v>
      </c>
      <c r="DR124" s="1078"/>
      <c r="DS124" s="1078"/>
      <c r="DT124" s="1078"/>
      <c r="DU124" s="1079"/>
      <c r="DV124" s="1080" t="s">
        <v>495</v>
      </c>
      <c r="DW124" s="1081"/>
      <c r="DX124" s="1081"/>
      <c r="DY124" s="1081"/>
      <c r="DZ124" s="1082"/>
    </row>
    <row r="125" spans="1:130" s="246" customFormat="1" ht="26.25" customHeight="1" x14ac:dyDescent="0.15">
      <c r="A125" s="1153"/>
      <c r="B125" s="1040"/>
      <c r="C125" s="1010" t="s">
        <v>468</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487</v>
      </c>
      <c r="AB125" s="1053"/>
      <c r="AC125" s="1053"/>
      <c r="AD125" s="1053"/>
      <c r="AE125" s="1054"/>
      <c r="AF125" s="1055" t="s">
        <v>496</v>
      </c>
      <c r="AG125" s="1053"/>
      <c r="AH125" s="1053"/>
      <c r="AI125" s="1053"/>
      <c r="AJ125" s="1054"/>
      <c r="AK125" s="1055" t="s">
        <v>496</v>
      </c>
      <c r="AL125" s="1053"/>
      <c r="AM125" s="1053"/>
      <c r="AN125" s="1053"/>
      <c r="AO125" s="1054"/>
      <c r="AP125" s="1056" t="s">
        <v>493</v>
      </c>
      <c r="AQ125" s="1057"/>
      <c r="AR125" s="1057"/>
      <c r="AS125" s="1057"/>
      <c r="AT125" s="1058"/>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7" t="s">
        <v>497</v>
      </c>
      <c r="CL125" s="1102"/>
      <c r="CM125" s="1102"/>
      <c r="CN125" s="1102"/>
      <c r="CO125" s="1103"/>
      <c r="CP125" s="1034" t="s">
        <v>498</v>
      </c>
      <c r="CQ125" s="983"/>
      <c r="CR125" s="983"/>
      <c r="CS125" s="983"/>
      <c r="CT125" s="983"/>
      <c r="CU125" s="983"/>
      <c r="CV125" s="983"/>
      <c r="CW125" s="983"/>
      <c r="CX125" s="983"/>
      <c r="CY125" s="983"/>
      <c r="CZ125" s="983"/>
      <c r="DA125" s="983"/>
      <c r="DB125" s="983"/>
      <c r="DC125" s="983"/>
      <c r="DD125" s="983"/>
      <c r="DE125" s="983"/>
      <c r="DF125" s="984"/>
      <c r="DG125" s="1020" t="s">
        <v>491</v>
      </c>
      <c r="DH125" s="1021"/>
      <c r="DI125" s="1021"/>
      <c r="DJ125" s="1021"/>
      <c r="DK125" s="1021"/>
      <c r="DL125" s="1021" t="s">
        <v>499</v>
      </c>
      <c r="DM125" s="1021"/>
      <c r="DN125" s="1021"/>
      <c r="DO125" s="1021"/>
      <c r="DP125" s="1021"/>
      <c r="DQ125" s="1021" t="s">
        <v>494</v>
      </c>
      <c r="DR125" s="1021"/>
      <c r="DS125" s="1021"/>
      <c r="DT125" s="1021"/>
      <c r="DU125" s="1021"/>
      <c r="DV125" s="1022" t="s">
        <v>496</v>
      </c>
      <c r="DW125" s="1022"/>
      <c r="DX125" s="1022"/>
      <c r="DY125" s="1022"/>
      <c r="DZ125" s="1023"/>
    </row>
    <row r="126" spans="1:130" s="246" customFormat="1" ht="26.25" customHeight="1" thickBot="1" x14ac:dyDescent="0.2">
      <c r="A126" s="1153"/>
      <c r="B126" s="1040"/>
      <c r="C126" s="1010" t="s">
        <v>470</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500</v>
      </c>
      <c r="AB126" s="1053"/>
      <c r="AC126" s="1053"/>
      <c r="AD126" s="1053"/>
      <c r="AE126" s="1054"/>
      <c r="AF126" s="1055" t="s">
        <v>482</v>
      </c>
      <c r="AG126" s="1053"/>
      <c r="AH126" s="1053"/>
      <c r="AI126" s="1053"/>
      <c r="AJ126" s="1054"/>
      <c r="AK126" s="1055" t="s">
        <v>501</v>
      </c>
      <c r="AL126" s="1053"/>
      <c r="AM126" s="1053"/>
      <c r="AN126" s="1053"/>
      <c r="AO126" s="1054"/>
      <c r="AP126" s="1056" t="s">
        <v>500</v>
      </c>
      <c r="AQ126" s="1057"/>
      <c r="AR126" s="1057"/>
      <c r="AS126" s="1057"/>
      <c r="AT126" s="1058"/>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8"/>
      <c r="CL126" s="1105"/>
      <c r="CM126" s="1105"/>
      <c r="CN126" s="1105"/>
      <c r="CO126" s="1106"/>
      <c r="CP126" s="1043" t="s">
        <v>502</v>
      </c>
      <c r="CQ126" s="1044"/>
      <c r="CR126" s="1044"/>
      <c r="CS126" s="1044"/>
      <c r="CT126" s="1044"/>
      <c r="CU126" s="1044"/>
      <c r="CV126" s="1044"/>
      <c r="CW126" s="1044"/>
      <c r="CX126" s="1044"/>
      <c r="CY126" s="1044"/>
      <c r="CZ126" s="1044"/>
      <c r="DA126" s="1044"/>
      <c r="DB126" s="1044"/>
      <c r="DC126" s="1044"/>
      <c r="DD126" s="1044"/>
      <c r="DE126" s="1044"/>
      <c r="DF126" s="1045"/>
      <c r="DG126" s="1013" t="s">
        <v>491</v>
      </c>
      <c r="DH126" s="1014"/>
      <c r="DI126" s="1014"/>
      <c r="DJ126" s="1014"/>
      <c r="DK126" s="1014"/>
      <c r="DL126" s="1014" t="s">
        <v>500</v>
      </c>
      <c r="DM126" s="1014"/>
      <c r="DN126" s="1014"/>
      <c r="DO126" s="1014"/>
      <c r="DP126" s="1014"/>
      <c r="DQ126" s="1014" t="s">
        <v>503</v>
      </c>
      <c r="DR126" s="1014"/>
      <c r="DS126" s="1014"/>
      <c r="DT126" s="1014"/>
      <c r="DU126" s="1014"/>
      <c r="DV126" s="1015" t="s">
        <v>493</v>
      </c>
      <c r="DW126" s="1015"/>
      <c r="DX126" s="1015"/>
      <c r="DY126" s="1015"/>
      <c r="DZ126" s="1016"/>
    </row>
    <row r="127" spans="1:130" s="246" customFormat="1" ht="26.25" customHeight="1" x14ac:dyDescent="0.15">
      <c r="A127" s="1154"/>
      <c r="B127" s="1042"/>
      <c r="C127" s="1096" t="s">
        <v>504</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488</v>
      </c>
      <c r="AB127" s="1053"/>
      <c r="AC127" s="1053"/>
      <c r="AD127" s="1053"/>
      <c r="AE127" s="1054"/>
      <c r="AF127" s="1055" t="s">
        <v>491</v>
      </c>
      <c r="AG127" s="1053"/>
      <c r="AH127" s="1053"/>
      <c r="AI127" s="1053"/>
      <c r="AJ127" s="1054"/>
      <c r="AK127" s="1055" t="s">
        <v>482</v>
      </c>
      <c r="AL127" s="1053"/>
      <c r="AM127" s="1053"/>
      <c r="AN127" s="1053"/>
      <c r="AO127" s="1054"/>
      <c r="AP127" s="1056" t="s">
        <v>505</v>
      </c>
      <c r="AQ127" s="1057"/>
      <c r="AR127" s="1057"/>
      <c r="AS127" s="1057"/>
      <c r="AT127" s="1058"/>
      <c r="AU127" s="282"/>
      <c r="AV127" s="282"/>
      <c r="AW127" s="282"/>
      <c r="AX127" s="1126" t="s">
        <v>506</v>
      </c>
      <c r="AY127" s="1127"/>
      <c r="AZ127" s="1127"/>
      <c r="BA127" s="1127"/>
      <c r="BB127" s="1127"/>
      <c r="BC127" s="1127"/>
      <c r="BD127" s="1127"/>
      <c r="BE127" s="1128"/>
      <c r="BF127" s="1129" t="s">
        <v>507</v>
      </c>
      <c r="BG127" s="1127"/>
      <c r="BH127" s="1127"/>
      <c r="BI127" s="1127"/>
      <c r="BJ127" s="1127"/>
      <c r="BK127" s="1127"/>
      <c r="BL127" s="1128"/>
      <c r="BM127" s="1129" t="s">
        <v>508</v>
      </c>
      <c r="BN127" s="1127"/>
      <c r="BO127" s="1127"/>
      <c r="BP127" s="1127"/>
      <c r="BQ127" s="1127"/>
      <c r="BR127" s="1127"/>
      <c r="BS127" s="1128"/>
      <c r="BT127" s="1129" t="s">
        <v>509</v>
      </c>
      <c r="BU127" s="1127"/>
      <c r="BV127" s="1127"/>
      <c r="BW127" s="1127"/>
      <c r="BX127" s="1127"/>
      <c r="BY127" s="1127"/>
      <c r="BZ127" s="1151"/>
      <c r="CA127" s="282"/>
      <c r="CB127" s="282"/>
      <c r="CC127" s="282"/>
      <c r="CD127" s="283"/>
      <c r="CE127" s="283"/>
      <c r="CF127" s="283"/>
      <c r="CG127" s="280"/>
      <c r="CH127" s="280"/>
      <c r="CI127" s="280"/>
      <c r="CJ127" s="281"/>
      <c r="CK127" s="1118"/>
      <c r="CL127" s="1105"/>
      <c r="CM127" s="1105"/>
      <c r="CN127" s="1105"/>
      <c r="CO127" s="1106"/>
      <c r="CP127" s="1043" t="s">
        <v>510</v>
      </c>
      <c r="CQ127" s="1044"/>
      <c r="CR127" s="1044"/>
      <c r="CS127" s="1044"/>
      <c r="CT127" s="1044"/>
      <c r="CU127" s="1044"/>
      <c r="CV127" s="1044"/>
      <c r="CW127" s="1044"/>
      <c r="CX127" s="1044"/>
      <c r="CY127" s="1044"/>
      <c r="CZ127" s="1044"/>
      <c r="DA127" s="1044"/>
      <c r="DB127" s="1044"/>
      <c r="DC127" s="1044"/>
      <c r="DD127" s="1044"/>
      <c r="DE127" s="1044"/>
      <c r="DF127" s="1045"/>
      <c r="DG127" s="1013" t="s">
        <v>493</v>
      </c>
      <c r="DH127" s="1014"/>
      <c r="DI127" s="1014"/>
      <c r="DJ127" s="1014"/>
      <c r="DK127" s="1014"/>
      <c r="DL127" s="1014" t="s">
        <v>511</v>
      </c>
      <c r="DM127" s="1014"/>
      <c r="DN127" s="1014"/>
      <c r="DO127" s="1014"/>
      <c r="DP127" s="1014"/>
      <c r="DQ127" s="1014" t="s">
        <v>500</v>
      </c>
      <c r="DR127" s="1014"/>
      <c r="DS127" s="1014"/>
      <c r="DT127" s="1014"/>
      <c r="DU127" s="1014"/>
      <c r="DV127" s="1015" t="s">
        <v>484</v>
      </c>
      <c r="DW127" s="1015"/>
      <c r="DX127" s="1015"/>
      <c r="DY127" s="1015"/>
      <c r="DZ127" s="1016"/>
    </row>
    <row r="128" spans="1:130" s="246" customFormat="1" ht="26.25" customHeight="1" thickBot="1" x14ac:dyDescent="0.2">
      <c r="A128" s="1137" t="s">
        <v>512</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513</v>
      </c>
      <c r="X128" s="1139"/>
      <c r="Y128" s="1139"/>
      <c r="Z128" s="1140"/>
      <c r="AA128" s="1141">
        <v>1290978</v>
      </c>
      <c r="AB128" s="1142"/>
      <c r="AC128" s="1142"/>
      <c r="AD128" s="1142"/>
      <c r="AE128" s="1143"/>
      <c r="AF128" s="1144">
        <v>1294525</v>
      </c>
      <c r="AG128" s="1142"/>
      <c r="AH128" s="1142"/>
      <c r="AI128" s="1142"/>
      <c r="AJ128" s="1143"/>
      <c r="AK128" s="1144">
        <v>1353942</v>
      </c>
      <c r="AL128" s="1142"/>
      <c r="AM128" s="1142"/>
      <c r="AN128" s="1142"/>
      <c r="AO128" s="1143"/>
      <c r="AP128" s="1145"/>
      <c r="AQ128" s="1146"/>
      <c r="AR128" s="1146"/>
      <c r="AS128" s="1146"/>
      <c r="AT128" s="1147"/>
      <c r="AU128" s="282"/>
      <c r="AV128" s="282"/>
      <c r="AW128" s="282"/>
      <c r="AX128" s="982" t="s">
        <v>514</v>
      </c>
      <c r="AY128" s="983"/>
      <c r="AZ128" s="983"/>
      <c r="BA128" s="983"/>
      <c r="BB128" s="983"/>
      <c r="BC128" s="983"/>
      <c r="BD128" s="983"/>
      <c r="BE128" s="984"/>
      <c r="BF128" s="1148" t="s">
        <v>485</v>
      </c>
      <c r="BG128" s="1149"/>
      <c r="BH128" s="1149"/>
      <c r="BI128" s="1149"/>
      <c r="BJ128" s="1149"/>
      <c r="BK128" s="1149"/>
      <c r="BL128" s="1150"/>
      <c r="BM128" s="1148">
        <v>12.15</v>
      </c>
      <c r="BN128" s="1149"/>
      <c r="BO128" s="1149"/>
      <c r="BP128" s="1149"/>
      <c r="BQ128" s="1149"/>
      <c r="BR128" s="1149"/>
      <c r="BS128" s="1150"/>
      <c r="BT128" s="1148">
        <v>20</v>
      </c>
      <c r="BU128" s="1149"/>
      <c r="BV128" s="1149"/>
      <c r="BW128" s="1149"/>
      <c r="BX128" s="1149"/>
      <c r="BY128" s="1149"/>
      <c r="BZ128" s="1173"/>
      <c r="CA128" s="283"/>
      <c r="CB128" s="283"/>
      <c r="CC128" s="283"/>
      <c r="CD128" s="283"/>
      <c r="CE128" s="283"/>
      <c r="CF128" s="283"/>
      <c r="CG128" s="280"/>
      <c r="CH128" s="280"/>
      <c r="CI128" s="280"/>
      <c r="CJ128" s="281"/>
      <c r="CK128" s="1119"/>
      <c r="CL128" s="1120"/>
      <c r="CM128" s="1120"/>
      <c r="CN128" s="1120"/>
      <c r="CO128" s="1121"/>
      <c r="CP128" s="1130" t="s">
        <v>515</v>
      </c>
      <c r="CQ128" s="1131"/>
      <c r="CR128" s="1131"/>
      <c r="CS128" s="1131"/>
      <c r="CT128" s="1131"/>
      <c r="CU128" s="1131"/>
      <c r="CV128" s="1131"/>
      <c r="CW128" s="1131"/>
      <c r="CX128" s="1131"/>
      <c r="CY128" s="1131"/>
      <c r="CZ128" s="1131"/>
      <c r="DA128" s="1131"/>
      <c r="DB128" s="1131"/>
      <c r="DC128" s="1131"/>
      <c r="DD128" s="1131"/>
      <c r="DE128" s="1131"/>
      <c r="DF128" s="1132"/>
      <c r="DG128" s="1133" t="s">
        <v>484</v>
      </c>
      <c r="DH128" s="1134"/>
      <c r="DI128" s="1134"/>
      <c r="DJ128" s="1134"/>
      <c r="DK128" s="1134"/>
      <c r="DL128" s="1134" t="s">
        <v>485</v>
      </c>
      <c r="DM128" s="1134"/>
      <c r="DN128" s="1134"/>
      <c r="DO128" s="1134"/>
      <c r="DP128" s="1134"/>
      <c r="DQ128" s="1134" t="s">
        <v>490</v>
      </c>
      <c r="DR128" s="1134"/>
      <c r="DS128" s="1134"/>
      <c r="DT128" s="1134"/>
      <c r="DU128" s="1134"/>
      <c r="DV128" s="1135" t="s">
        <v>496</v>
      </c>
      <c r="DW128" s="1135"/>
      <c r="DX128" s="1135"/>
      <c r="DY128" s="1135"/>
      <c r="DZ128" s="1136"/>
    </row>
    <row r="129" spans="1:131" s="246"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516</v>
      </c>
      <c r="X129" s="1168"/>
      <c r="Y129" s="1168"/>
      <c r="Z129" s="1169"/>
      <c r="AA129" s="1052">
        <v>23768332</v>
      </c>
      <c r="AB129" s="1053"/>
      <c r="AC129" s="1053"/>
      <c r="AD129" s="1053"/>
      <c r="AE129" s="1054"/>
      <c r="AF129" s="1055">
        <v>23892213</v>
      </c>
      <c r="AG129" s="1053"/>
      <c r="AH129" s="1053"/>
      <c r="AI129" s="1053"/>
      <c r="AJ129" s="1054"/>
      <c r="AK129" s="1055">
        <v>24038033</v>
      </c>
      <c r="AL129" s="1053"/>
      <c r="AM129" s="1053"/>
      <c r="AN129" s="1053"/>
      <c r="AO129" s="1054"/>
      <c r="AP129" s="1170"/>
      <c r="AQ129" s="1171"/>
      <c r="AR129" s="1171"/>
      <c r="AS129" s="1171"/>
      <c r="AT129" s="1172"/>
      <c r="AU129" s="284"/>
      <c r="AV129" s="284"/>
      <c r="AW129" s="284"/>
      <c r="AX129" s="1161" t="s">
        <v>517</v>
      </c>
      <c r="AY129" s="1044"/>
      <c r="AZ129" s="1044"/>
      <c r="BA129" s="1044"/>
      <c r="BB129" s="1044"/>
      <c r="BC129" s="1044"/>
      <c r="BD129" s="1044"/>
      <c r="BE129" s="1045"/>
      <c r="BF129" s="1162" t="s">
        <v>503</v>
      </c>
      <c r="BG129" s="1163"/>
      <c r="BH129" s="1163"/>
      <c r="BI129" s="1163"/>
      <c r="BJ129" s="1163"/>
      <c r="BK129" s="1163"/>
      <c r="BL129" s="1164"/>
      <c r="BM129" s="1162">
        <v>17.149999999999999</v>
      </c>
      <c r="BN129" s="1163"/>
      <c r="BO129" s="1163"/>
      <c r="BP129" s="1163"/>
      <c r="BQ129" s="1163"/>
      <c r="BR129" s="1163"/>
      <c r="BS129" s="1164"/>
      <c r="BT129" s="1162">
        <v>30</v>
      </c>
      <c r="BU129" s="1165"/>
      <c r="BV129" s="1165"/>
      <c r="BW129" s="1165"/>
      <c r="BX129" s="1165"/>
      <c r="BY129" s="1165"/>
      <c r="BZ129" s="1166"/>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4" t="s">
        <v>518</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519</v>
      </c>
      <c r="X130" s="1168"/>
      <c r="Y130" s="1168"/>
      <c r="Z130" s="1169"/>
      <c r="AA130" s="1052">
        <v>3213066</v>
      </c>
      <c r="AB130" s="1053"/>
      <c r="AC130" s="1053"/>
      <c r="AD130" s="1053"/>
      <c r="AE130" s="1054"/>
      <c r="AF130" s="1055">
        <v>3317686</v>
      </c>
      <c r="AG130" s="1053"/>
      <c r="AH130" s="1053"/>
      <c r="AI130" s="1053"/>
      <c r="AJ130" s="1054"/>
      <c r="AK130" s="1055">
        <v>3345058</v>
      </c>
      <c r="AL130" s="1053"/>
      <c r="AM130" s="1053"/>
      <c r="AN130" s="1053"/>
      <c r="AO130" s="1054"/>
      <c r="AP130" s="1170"/>
      <c r="AQ130" s="1171"/>
      <c r="AR130" s="1171"/>
      <c r="AS130" s="1171"/>
      <c r="AT130" s="1172"/>
      <c r="AU130" s="284"/>
      <c r="AV130" s="284"/>
      <c r="AW130" s="284"/>
      <c r="AX130" s="1161" t="s">
        <v>520</v>
      </c>
      <c r="AY130" s="1044"/>
      <c r="AZ130" s="1044"/>
      <c r="BA130" s="1044"/>
      <c r="BB130" s="1044"/>
      <c r="BC130" s="1044"/>
      <c r="BD130" s="1044"/>
      <c r="BE130" s="1045"/>
      <c r="BF130" s="1198">
        <v>4.5999999999999996</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521</v>
      </c>
      <c r="X131" s="1206"/>
      <c r="Y131" s="1206"/>
      <c r="Z131" s="1207"/>
      <c r="AA131" s="1099">
        <v>20555266</v>
      </c>
      <c r="AB131" s="1078"/>
      <c r="AC131" s="1078"/>
      <c r="AD131" s="1078"/>
      <c r="AE131" s="1079"/>
      <c r="AF131" s="1077">
        <v>20574527</v>
      </c>
      <c r="AG131" s="1078"/>
      <c r="AH131" s="1078"/>
      <c r="AI131" s="1078"/>
      <c r="AJ131" s="1079"/>
      <c r="AK131" s="1077">
        <v>20692975</v>
      </c>
      <c r="AL131" s="1078"/>
      <c r="AM131" s="1078"/>
      <c r="AN131" s="1078"/>
      <c r="AO131" s="1079"/>
      <c r="AP131" s="1208"/>
      <c r="AQ131" s="1209"/>
      <c r="AR131" s="1209"/>
      <c r="AS131" s="1209"/>
      <c r="AT131" s="1210"/>
      <c r="AU131" s="284"/>
      <c r="AV131" s="284"/>
      <c r="AW131" s="284"/>
      <c r="AX131" s="1180" t="s">
        <v>522</v>
      </c>
      <c r="AY131" s="1131"/>
      <c r="AZ131" s="1131"/>
      <c r="BA131" s="1131"/>
      <c r="BB131" s="1131"/>
      <c r="BC131" s="1131"/>
      <c r="BD131" s="1131"/>
      <c r="BE131" s="1132"/>
      <c r="BF131" s="1181" t="s">
        <v>503</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7" t="s">
        <v>523</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524</v>
      </c>
      <c r="W132" s="1191"/>
      <c r="X132" s="1191"/>
      <c r="Y132" s="1191"/>
      <c r="Z132" s="1192"/>
      <c r="AA132" s="1193">
        <v>4.8240387650000001</v>
      </c>
      <c r="AB132" s="1194"/>
      <c r="AC132" s="1194"/>
      <c r="AD132" s="1194"/>
      <c r="AE132" s="1195"/>
      <c r="AF132" s="1196">
        <v>4.1184373279999997</v>
      </c>
      <c r="AG132" s="1194"/>
      <c r="AH132" s="1194"/>
      <c r="AI132" s="1194"/>
      <c r="AJ132" s="1195"/>
      <c r="AK132" s="1196">
        <v>4.9926122270000004</v>
      </c>
      <c r="AL132" s="1194"/>
      <c r="AM132" s="1194"/>
      <c r="AN132" s="1194"/>
      <c r="AO132" s="1195"/>
      <c r="AP132" s="1093"/>
      <c r="AQ132" s="1094"/>
      <c r="AR132" s="1094"/>
      <c r="AS132" s="1094"/>
      <c r="AT132" s="1197"/>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525</v>
      </c>
      <c r="W133" s="1174"/>
      <c r="X133" s="1174"/>
      <c r="Y133" s="1174"/>
      <c r="Z133" s="1175"/>
      <c r="AA133" s="1176">
        <v>3.9</v>
      </c>
      <c r="AB133" s="1177"/>
      <c r="AC133" s="1177"/>
      <c r="AD133" s="1177"/>
      <c r="AE133" s="1178"/>
      <c r="AF133" s="1176">
        <v>4.0999999999999996</v>
      </c>
      <c r="AG133" s="1177"/>
      <c r="AH133" s="1177"/>
      <c r="AI133" s="1177"/>
      <c r="AJ133" s="1178"/>
      <c r="AK133" s="1176">
        <v>4.5999999999999996</v>
      </c>
      <c r="AL133" s="1177"/>
      <c r="AM133" s="1177"/>
      <c r="AN133" s="1177"/>
      <c r="AO133" s="1178"/>
      <c r="AP133" s="1123"/>
      <c r="AQ133" s="1124"/>
      <c r="AR133" s="1124"/>
      <c r="AS133" s="1124"/>
      <c r="AT133" s="1179"/>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Oq/GFifC+tH/peLobh1ENeVY/natqzYwSK4wsA7FV8MFDAZDOuJAlik8scMWDNoELvqMo2XUcRBFbSdNA/3PcA==" saltValue="CsuCdo5m7w8lZgGnDsuZv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526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NlAXMuWRppqU+oPmIfFjgfP2wjYrpxhsnVqMzlWbJGCp8F547AMSPZ561Il7ucBR35VU5Qdd0NtEIlCNE16igA==" saltValue="YmzHpaRNMS68GTSr8ATTX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bViYstNz7cpkB8bV7vbjkSrV6fnGZQ6DZF3+VBdlzXjDv5YEUMKUC1ZqTcOuWqPc7WQgfswBuq2c8CCaSJD8A==" saltValue="oCaOMbv9hGoLItsW1eFbTg==" spinCount="100000" sheet="1" objects="1" scenarios="1"/>
  <dataConsolidate/>
  <phoneticPr fontId="2"/>
  <printOptions horizontalCentered="1" verticalCentered="1"/>
  <pageMargins left="0" right="0" top="0" bottom="0" header="0" footer="0"/>
  <pageSetup paperSize="8" scale="69"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527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528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4" t="s">
        <v>529</v>
      </c>
      <c r="AP7" s="303"/>
      <c r="AQ7" s="304" t="s">
        <v>530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5"/>
      <c r="AP8" s="309" t="s">
        <v>531</v>
      </c>
      <c r="AQ8" s="310" t="s">
        <v>532</v>
      </c>
      <c r="AR8" s="311" t="s">
        <v>533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6" t="s">
        <v>534</v>
      </c>
      <c r="AL9" s="1217"/>
      <c r="AM9" s="1217"/>
      <c r="AN9" s="1218"/>
      <c r="AO9" s="312">
        <v>5153601</v>
      </c>
      <c r="AP9" s="312">
        <v>42677</v>
      </c>
      <c r="AQ9" s="313">
        <v>56039</v>
      </c>
      <c r="AR9" s="314">
        <v>-23.8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6" t="s">
        <v>535</v>
      </c>
      <c r="AL10" s="1217"/>
      <c r="AM10" s="1217"/>
      <c r="AN10" s="1218"/>
      <c r="AO10" s="315">
        <v>338722</v>
      </c>
      <c r="AP10" s="315">
        <v>2805</v>
      </c>
      <c r="AQ10" s="316">
        <v>5459</v>
      </c>
      <c r="AR10" s="317">
        <v>-48.6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6" t="s">
        <v>536</v>
      </c>
      <c r="AL11" s="1217"/>
      <c r="AM11" s="1217"/>
      <c r="AN11" s="1218"/>
      <c r="AO11" s="315">
        <v>1161281</v>
      </c>
      <c r="AP11" s="315">
        <v>9617</v>
      </c>
      <c r="AQ11" s="316">
        <v>3948</v>
      </c>
      <c r="AR11" s="317">
        <v>143.6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6" t="s">
        <v>537</v>
      </c>
      <c r="AL12" s="1217"/>
      <c r="AM12" s="1217"/>
      <c r="AN12" s="1218"/>
      <c r="AO12" s="315">
        <v>62328</v>
      </c>
      <c r="AP12" s="315">
        <v>516</v>
      </c>
      <c r="AQ12" s="316">
        <v>1423</v>
      </c>
      <c r="AR12" s="317">
        <v>-63.7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6" t="s">
        <v>538</v>
      </c>
      <c r="AL13" s="1217"/>
      <c r="AM13" s="1217"/>
      <c r="AN13" s="1218"/>
      <c r="AO13" s="315" t="s">
        <v>539</v>
      </c>
      <c r="AP13" s="315" t="s">
        <v>539</v>
      </c>
      <c r="AQ13" s="316">
        <v>20</v>
      </c>
      <c r="AR13" s="317" t="s">
        <v>539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6" t="s">
        <v>540</v>
      </c>
      <c r="AL14" s="1217"/>
      <c r="AM14" s="1217"/>
      <c r="AN14" s="1218"/>
      <c r="AO14" s="315">
        <v>324079</v>
      </c>
      <c r="AP14" s="315">
        <v>2684</v>
      </c>
      <c r="AQ14" s="316">
        <v>2062</v>
      </c>
      <c r="AR14" s="317">
        <v>30.2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6" t="s">
        <v>541</v>
      </c>
      <c r="AL15" s="1217"/>
      <c r="AM15" s="1217"/>
      <c r="AN15" s="1218"/>
      <c r="AO15" s="315">
        <v>65624</v>
      </c>
      <c r="AP15" s="315">
        <v>543</v>
      </c>
      <c r="AQ15" s="316">
        <v>1615</v>
      </c>
      <c r="AR15" s="317">
        <v>-66.400000000000006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9" t="s">
        <v>542</v>
      </c>
      <c r="AL16" s="1220"/>
      <c r="AM16" s="1220"/>
      <c r="AN16" s="1221"/>
      <c r="AO16" s="315">
        <v>-282173</v>
      </c>
      <c r="AP16" s="315">
        <v>-2337</v>
      </c>
      <c r="AQ16" s="316">
        <v>-4846</v>
      </c>
      <c r="AR16" s="317">
        <v>-51.8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9" t="s">
        <v>188</v>
      </c>
      <c r="AL17" s="1220"/>
      <c r="AM17" s="1220"/>
      <c r="AN17" s="1221"/>
      <c r="AO17" s="315">
        <v>6823462</v>
      </c>
      <c r="AP17" s="315">
        <v>56505</v>
      </c>
      <c r="AQ17" s="316">
        <v>65721</v>
      </c>
      <c r="AR17" s="317">
        <v>-14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543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544</v>
      </c>
      <c r="AP20" s="323" t="s">
        <v>545</v>
      </c>
      <c r="AQ20" s="324" t="s">
        <v>546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1" t="s">
        <v>547</v>
      </c>
      <c r="AL21" s="1212"/>
      <c r="AM21" s="1212"/>
      <c r="AN21" s="1213"/>
      <c r="AO21" s="327">
        <v>4.4000000000000004</v>
      </c>
      <c r="AP21" s="328">
        <v>6.51</v>
      </c>
      <c r="AQ21" s="329">
        <v>-2.11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1" t="s">
        <v>548</v>
      </c>
      <c r="AL22" s="1212"/>
      <c r="AM22" s="1212"/>
      <c r="AN22" s="1213"/>
      <c r="AO22" s="332">
        <v>97.7</v>
      </c>
      <c r="AP22" s="333">
        <v>99.9</v>
      </c>
      <c r="AQ22" s="334">
        <v>-2.2000000000000002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549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550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551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4" t="s">
        <v>529</v>
      </c>
      <c r="AP30" s="303"/>
      <c r="AQ30" s="304" t="s">
        <v>530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5"/>
      <c r="AP31" s="309" t="s">
        <v>531</v>
      </c>
      <c r="AQ31" s="310" t="s">
        <v>532</v>
      </c>
      <c r="AR31" s="311" t="s">
        <v>533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7" t="s">
        <v>552</v>
      </c>
      <c r="AL32" s="1228"/>
      <c r="AM32" s="1228"/>
      <c r="AN32" s="1229"/>
      <c r="AO32" s="342">
        <v>3782869</v>
      </c>
      <c r="AP32" s="342">
        <v>31326</v>
      </c>
      <c r="AQ32" s="343">
        <v>34220</v>
      </c>
      <c r="AR32" s="344">
        <v>-8.5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7" t="s">
        <v>553</v>
      </c>
      <c r="AL33" s="1228"/>
      <c r="AM33" s="1228"/>
      <c r="AN33" s="1229"/>
      <c r="AO33" s="342" t="s">
        <v>539</v>
      </c>
      <c r="AP33" s="342" t="s">
        <v>539</v>
      </c>
      <c r="AQ33" s="343" t="s">
        <v>539</v>
      </c>
      <c r="AR33" s="344" t="s">
        <v>539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7" t="s">
        <v>554</v>
      </c>
      <c r="AL34" s="1228"/>
      <c r="AM34" s="1228"/>
      <c r="AN34" s="1229"/>
      <c r="AO34" s="342" t="s">
        <v>539</v>
      </c>
      <c r="AP34" s="342" t="s">
        <v>539</v>
      </c>
      <c r="AQ34" s="343">
        <v>8</v>
      </c>
      <c r="AR34" s="344" t="s">
        <v>539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7" t="s">
        <v>555</v>
      </c>
      <c r="AL35" s="1228"/>
      <c r="AM35" s="1228"/>
      <c r="AN35" s="1229"/>
      <c r="AO35" s="342">
        <v>1828092</v>
      </c>
      <c r="AP35" s="342">
        <v>15138</v>
      </c>
      <c r="AQ35" s="343">
        <v>12054</v>
      </c>
      <c r="AR35" s="344">
        <v>25.6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7" t="s">
        <v>556</v>
      </c>
      <c r="AL36" s="1228"/>
      <c r="AM36" s="1228"/>
      <c r="AN36" s="1229"/>
      <c r="AO36" s="342">
        <v>121159</v>
      </c>
      <c r="AP36" s="342">
        <v>1003</v>
      </c>
      <c r="AQ36" s="343">
        <v>1688</v>
      </c>
      <c r="AR36" s="344">
        <v>-40.6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7" t="s">
        <v>557</v>
      </c>
      <c r="AL37" s="1228"/>
      <c r="AM37" s="1228"/>
      <c r="AN37" s="1229"/>
      <c r="AO37" s="342" t="s">
        <v>539</v>
      </c>
      <c r="AP37" s="342" t="s">
        <v>539</v>
      </c>
      <c r="AQ37" s="343">
        <v>486</v>
      </c>
      <c r="AR37" s="344" t="s">
        <v>539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30" t="s">
        <v>558</v>
      </c>
      <c r="AL38" s="1231"/>
      <c r="AM38" s="1231"/>
      <c r="AN38" s="1232"/>
      <c r="AO38" s="345" t="s">
        <v>539</v>
      </c>
      <c r="AP38" s="345" t="s">
        <v>539</v>
      </c>
      <c r="AQ38" s="346">
        <v>0</v>
      </c>
      <c r="AR38" s="334" t="s">
        <v>539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30" t="s">
        <v>559</v>
      </c>
      <c r="AL39" s="1231"/>
      <c r="AM39" s="1231"/>
      <c r="AN39" s="1232"/>
      <c r="AO39" s="342">
        <v>-1353942</v>
      </c>
      <c r="AP39" s="342">
        <v>-11212</v>
      </c>
      <c r="AQ39" s="343">
        <v>-7804</v>
      </c>
      <c r="AR39" s="344">
        <v>43.7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7" t="s">
        <v>560</v>
      </c>
      <c r="AL40" s="1228"/>
      <c r="AM40" s="1228"/>
      <c r="AN40" s="1229"/>
      <c r="AO40" s="342">
        <v>-3345058</v>
      </c>
      <c r="AP40" s="342">
        <v>-27700</v>
      </c>
      <c r="AQ40" s="343">
        <v>-31657</v>
      </c>
      <c r="AR40" s="344">
        <v>-12.5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3" t="s">
        <v>301</v>
      </c>
      <c r="AL41" s="1234"/>
      <c r="AM41" s="1234"/>
      <c r="AN41" s="1235"/>
      <c r="AO41" s="342">
        <v>1033120</v>
      </c>
      <c r="AP41" s="342">
        <v>8555</v>
      </c>
      <c r="AQ41" s="343">
        <v>8996</v>
      </c>
      <c r="AR41" s="344">
        <v>-4.9000000000000004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561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562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563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2" t="s">
        <v>529</v>
      </c>
      <c r="AN49" s="1224" t="s">
        <v>564</v>
      </c>
      <c r="AO49" s="1225"/>
      <c r="AP49" s="1225"/>
      <c r="AQ49" s="1225"/>
      <c r="AR49" s="1226"/>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3"/>
      <c r="AN50" s="358" t="s">
        <v>565</v>
      </c>
      <c r="AO50" s="359" t="s">
        <v>566</v>
      </c>
      <c r="AP50" s="360" t="s">
        <v>567</v>
      </c>
      <c r="AQ50" s="361" t="s">
        <v>568</v>
      </c>
      <c r="AR50" s="362" t="s">
        <v>569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570</v>
      </c>
      <c r="AL51" s="355"/>
      <c r="AM51" s="363">
        <v>2681509</v>
      </c>
      <c r="AN51" s="364">
        <v>21599</v>
      </c>
      <c r="AO51" s="365">
        <v>-29.6</v>
      </c>
      <c r="AP51" s="366">
        <v>53605</v>
      </c>
      <c r="AQ51" s="367">
        <v>5.4</v>
      </c>
      <c r="AR51" s="368">
        <v>-35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571</v>
      </c>
      <c r="AM52" s="371">
        <v>1232923</v>
      </c>
      <c r="AN52" s="372">
        <v>9931</v>
      </c>
      <c r="AO52" s="373">
        <v>-55.1</v>
      </c>
      <c r="AP52" s="374">
        <v>28343</v>
      </c>
      <c r="AQ52" s="375">
        <v>11.7</v>
      </c>
      <c r="AR52" s="376">
        <v>-66.8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572</v>
      </c>
      <c r="AL53" s="355"/>
      <c r="AM53" s="363">
        <v>2888989</v>
      </c>
      <c r="AN53" s="364">
        <v>23412</v>
      </c>
      <c r="AO53" s="365">
        <v>8.4</v>
      </c>
      <c r="AP53" s="366">
        <v>46440</v>
      </c>
      <c r="AQ53" s="367">
        <v>-13.4</v>
      </c>
      <c r="AR53" s="368">
        <v>21.8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571</v>
      </c>
      <c r="AM54" s="371">
        <v>476543</v>
      </c>
      <c r="AN54" s="372">
        <v>3862</v>
      </c>
      <c r="AO54" s="373">
        <v>-61.1</v>
      </c>
      <c r="AP54" s="374">
        <v>27658</v>
      </c>
      <c r="AQ54" s="375">
        <v>-2.4</v>
      </c>
      <c r="AR54" s="376">
        <v>-58.7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573</v>
      </c>
      <c r="AL55" s="355"/>
      <c r="AM55" s="363">
        <v>2050156</v>
      </c>
      <c r="AN55" s="364">
        <v>16741</v>
      </c>
      <c r="AO55" s="365">
        <v>-28.5</v>
      </c>
      <c r="AP55" s="366">
        <v>63257</v>
      </c>
      <c r="AQ55" s="367">
        <v>36.200000000000003</v>
      </c>
      <c r="AR55" s="368">
        <v>-64.7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571</v>
      </c>
      <c r="AM56" s="371">
        <v>568676</v>
      </c>
      <c r="AN56" s="372">
        <v>4644</v>
      </c>
      <c r="AO56" s="373">
        <v>20.2</v>
      </c>
      <c r="AP56" s="374">
        <v>27259</v>
      </c>
      <c r="AQ56" s="375">
        <v>-1.4</v>
      </c>
      <c r="AR56" s="376">
        <v>21.6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574</v>
      </c>
      <c r="AL57" s="355"/>
      <c r="AM57" s="363">
        <v>2933955</v>
      </c>
      <c r="AN57" s="364">
        <v>24094</v>
      </c>
      <c r="AO57" s="365">
        <v>43.9</v>
      </c>
      <c r="AP57" s="366">
        <v>52308</v>
      </c>
      <c r="AQ57" s="367">
        <v>-17.3</v>
      </c>
      <c r="AR57" s="368">
        <v>61.2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571</v>
      </c>
      <c r="AM58" s="371">
        <v>845742</v>
      </c>
      <c r="AN58" s="372">
        <v>6945</v>
      </c>
      <c r="AO58" s="373">
        <v>49.5</v>
      </c>
      <c r="AP58" s="374">
        <v>28695</v>
      </c>
      <c r="AQ58" s="375">
        <v>5.3</v>
      </c>
      <c r="AR58" s="376">
        <v>44.2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575</v>
      </c>
      <c r="AL59" s="355"/>
      <c r="AM59" s="363">
        <v>2875325</v>
      </c>
      <c r="AN59" s="364">
        <v>23810</v>
      </c>
      <c r="AO59" s="365">
        <v>-1.2</v>
      </c>
      <c r="AP59" s="366">
        <v>46402</v>
      </c>
      <c r="AQ59" s="367">
        <v>-11.3</v>
      </c>
      <c r="AR59" s="368">
        <v>10.1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571</v>
      </c>
      <c r="AM60" s="371">
        <v>1280158</v>
      </c>
      <c r="AN60" s="372">
        <v>10601</v>
      </c>
      <c r="AO60" s="373">
        <v>52.6</v>
      </c>
      <c r="AP60" s="374">
        <v>26897</v>
      </c>
      <c r="AQ60" s="375">
        <v>-6.3</v>
      </c>
      <c r="AR60" s="376">
        <v>58.9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576</v>
      </c>
      <c r="AL61" s="377"/>
      <c r="AM61" s="378">
        <v>2685987</v>
      </c>
      <c r="AN61" s="379">
        <v>21931</v>
      </c>
      <c r="AO61" s="380">
        <v>-1.4</v>
      </c>
      <c r="AP61" s="381">
        <v>52402</v>
      </c>
      <c r="AQ61" s="382">
        <v>-0.1</v>
      </c>
      <c r="AR61" s="368">
        <v>-1.3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571</v>
      </c>
      <c r="AM62" s="371">
        <v>880808</v>
      </c>
      <c r="AN62" s="372">
        <v>7197</v>
      </c>
      <c r="AO62" s="373">
        <v>1.2</v>
      </c>
      <c r="AP62" s="374">
        <v>27770</v>
      </c>
      <c r="AQ62" s="375">
        <v>1.4</v>
      </c>
      <c r="AR62" s="376">
        <v>-0.2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IBhdK7szqA6lWtwiWLN+rxQnZQFL38dKY+mTLtVpB9WlyxHPj3ryDAsHwgWL0WkXa/oUxCeQHcnsI5eJrfANZg==" saltValue="wVzUVzqrA1PXIj5Ftb/CC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578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7l8muXPshD+hNAkiTa8vSnMlVpPPc38nwOCjanj07m+p68A+wAoSYtEwJv95/9jAe2QXbJtWV9Lr8sWZQD5Rg==" saltValue="yqy06mz+sHJm/H1j2z54qQ==" spinCount="100000"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6dpOTQNT+SIkHKDGUDvF60PQai4cz6GnF8oXrNxA1F/ZQdqP399uFa2Jc5KG+yrfC10fw7swuPmvJH0xkgNfbg==" saltValue="ABwQ9NGaW89c99zzerX4UA==" spinCount="100000" sheet="1" objects="1" scenarios="1"/>
  <dataConsolidate/>
  <phoneticPr fontId="2"/>
  <printOptions horizontalCentered="1" verticalCentered="1"/>
  <pageMargins left="0" right="0" top="0.19685039370078741" bottom="0" header="0.39370078740157483" footer="0"/>
  <pageSetup paperSize="8" scale="57" orientation="landscape"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580</v>
      </c>
      <c r="G46" s="8" t="s">
        <v>581</v>
      </c>
      <c r="H46" s="8" t="s">
        <v>582</v>
      </c>
      <c r="I46" s="8" t="s">
        <v>583</v>
      </c>
      <c r="J46" s="9" t="s">
        <v>584</v>
      </c>
    </row>
    <row r="47" spans="2:10" ht="57.75" customHeight="1" x14ac:dyDescent="0.15">
      <c r="B47" s="10"/>
      <c r="C47" s="1236" t="s">
        <v>3</v>
      </c>
      <c r="D47" s="1236"/>
      <c r="E47" s="1237"/>
      <c r="F47" s="11">
        <v>36.74</v>
      </c>
      <c r="G47" s="12">
        <v>35.9</v>
      </c>
      <c r="H47" s="12">
        <v>34.58</v>
      </c>
      <c r="I47" s="12">
        <v>19.89</v>
      </c>
      <c r="J47" s="13">
        <v>19.89</v>
      </c>
    </row>
    <row r="48" spans="2:10" ht="57.75" customHeight="1" x14ac:dyDescent="0.15">
      <c r="B48" s="14"/>
      <c r="C48" s="1238" t="s">
        <v>4</v>
      </c>
      <c r="D48" s="1238"/>
      <c r="E48" s="1239"/>
      <c r="F48" s="15">
        <v>2.93</v>
      </c>
      <c r="G48" s="16">
        <v>4.05</v>
      </c>
      <c r="H48" s="16">
        <v>1.98</v>
      </c>
      <c r="I48" s="16">
        <v>2.78</v>
      </c>
      <c r="J48" s="17">
        <v>3.31</v>
      </c>
    </row>
    <row r="49" spans="2:10" ht="57.75" customHeight="1" thickBot="1" x14ac:dyDescent="0.2">
      <c r="B49" s="18"/>
      <c r="C49" s="1240" t="s">
        <v>5</v>
      </c>
      <c r="D49" s="1240"/>
      <c r="E49" s="1241"/>
      <c r="F49" s="19">
        <v>0.89</v>
      </c>
      <c r="G49" s="20">
        <v>1.19</v>
      </c>
      <c r="H49" s="20" t="s">
        <v>585</v>
      </c>
      <c r="I49" s="20" t="s">
        <v>586</v>
      </c>
      <c r="J49" s="21">
        <v>0.66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qCUQ8IF1JwnENFqAcprDjTeK8spP5NELT/46tNAcoscgd2HwDADIt3dNP5rmi/NiFtkEgbr+YlQ/nK/NwwrABg==" saltValue="wm/NR7Ncfl4TzOziDqSNR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2020-09-15T01:49:08Z</cp:lastPrinted>
  <dcterms:created xsi:type="dcterms:W3CDTF">2020-09-30T02:45:08Z</dcterms:created>
  <dcterms:modified xsi:type="dcterms:W3CDTF">2020-09-30T02:45:09Z</dcterms:modified>
</cp:coreProperties>
</file>