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P88" i="12"/>
  <c r="AF88" i="12"/>
  <c r="AA68" i="12"/>
  <c r="AU63" i="12"/>
  <c r="AP63" i="12"/>
  <c r="AF63" i="12"/>
  <c r="AA32" i="12"/>
  <c r="AA31" i="12"/>
  <c r="AA30" i="12"/>
  <c r="AA29" i="12"/>
  <c r="AA28" i="12"/>
  <c r="AA23" i="12"/>
  <c r="AA12" i="12"/>
  <c r="AA11" i="12"/>
  <c r="AA10" i="12"/>
  <c r="AA9" i="12"/>
  <c r="AA8" i="12"/>
  <c r="AA7" i="12"/>
  <c r="V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<sst xmlns="http://schemas.openxmlformats.org/spreadsheetml/2006/main" count="1156" uniqueCount="611">
  <si>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</si>
  <si>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</si>
  <si>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</si>
  <si>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</si>
  <si>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</si>
  <si>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</si>
  <si>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</si>
  <si>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</si>
  <si>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</si>
  <si>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</si>
  <si>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</si>
  <si>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</si>
  <si>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</si>
  <si>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</si>
  <si>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</si>
  <si>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</si>
  <si>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</si>
  <si>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</si>
  <si>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</si>
  <si>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</si>
  <si>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</si>
  <si>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</si>
  <si>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</si>
  <si>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</si>
  <si>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</si>
  <si>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</si>
  <si>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</si>
  <si>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</si>
  <si>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</si>
  <si>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</si>
  <si>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</si>
  <si>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</si>
  <si>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</si>
  <si>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</si>
  <si>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</si>
  <si>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</si>
  <si>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</si>
  <si>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</si>
  <si>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</si>
  <si>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</si>
  <si>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</si>
  <si>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</si>
  <si>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</si>
  <si>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</si>
  <si>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</si>
  <si>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</si>
  <si>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</si>
  <si>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</si>
  <si>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</si>
  <si>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</si>
  <si>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</si>
  <si>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</si>
  <si>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</si>
  <si>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</si>
  <si>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</si>
  <si>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</si>
  <si>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</si>
  <si>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</si>
  <si>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</si>
  <si>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</si>
  <si>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</si>
  <si>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</si>
  <si>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</si>
  <si>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</si>
  <si>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</si>
  <si>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</si>
  <si>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</si>
  <si>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</si>
  <si>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</si>
  <si>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</si>
  <si>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</si>
  <si>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</si>
  <si>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</si>
  <si>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</si>
  <si>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</si>
  <si>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</si>
  <si>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</si>
  <si>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</si>
  <si>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</si>
  <si>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</si>
  <si>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</si>
  <si>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</si>
  <si>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</si>
  <si>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</si>
  <si>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</si>
  <si>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</si>
  <si>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</si>
  <si>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</si>
  <si>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</si>
  <si>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</si>
  <si>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</si>
  <si>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</si>
  <si>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</si>
  <si>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</si>
  <si>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</si>
  <si>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</si>
  <si>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</si>
  <si>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</si>
  <si>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</si>
  <si>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</si>
  <si>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</si>
  <si>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</si>
  <si>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</si>
  <si>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</si>
  <si>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</si>
  <si>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</si>
  <si>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</si>
  <si>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</si>
  <si>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</si>
  <si>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</si>
  <si>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</si>
  <si>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</si>
  <si>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</si>
  <si>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</si>
  <si>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</si>
  <si>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</si>
  <si>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</si>
  <si>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</si>
  <si>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</si>
  <si>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</si>
  <si>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</si>
  <si>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</si>
  <si>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</si>
  <si>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</si>
  <si>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</si>
  <si>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</si>
  <si>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</si>
  <si>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</si>
  <si>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</si>
  <si>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</si>
  <si>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</si>
  <si>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</si>
  <si>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</si>
  <si>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</si>
  <si>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</si>
  <si>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</si>
  <si>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</si>
  <si>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</si>
  <si>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</si>
  <si>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</si>
  <si>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</si>
  <si>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</si>
  <si>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</si>
  <si>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</si>
  <si>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</si>
  <si>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</si>
  <si>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</si>
  <si>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</si>
  <si>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</si>
  <si>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</si>
  <si>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</si>
  <si>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</si>
  <si>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</si>
  <si>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</si>
  <si>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</si>
  <si>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</si>
  <si>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</si>
  <si>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</si>
  <si>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</si>
  <si>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</si>
  <si>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</si>
  <si>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</si>
  <si>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</si>
  <si>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</si>
  <si>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</si>
  <si>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</si>
  <si>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</si>
  <si>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</si>
  <si>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</si>
  <si>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</si>
  <si>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</si>
  <si>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</si>
  <si>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</si>
  <si>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</si>
  <si>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</si>
  <si>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</si>
  <si>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</si>
  <si>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</si>
  <si>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</si>
  <si>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</si>
  <si>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</si>
  <si>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</si>
  <si>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</si>
  <si>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</si>
  <si>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</si>
  <si>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</si>
  <si>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</si>
  <si>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</si>
  <si>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</si>
  <si>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</si>
  <si>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</si>
  <si>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</si>
  <si>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</si>
  <si>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</si>
  <si>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</si>
  <si>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</si>
  <si>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</si>
  <si>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</si>
  <si>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</si>
  <si>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</si>
  <si>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</si>
  <si>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</si>
  <si>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</si>
  <si>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</si>
  <si>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</si>
  <si>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</si>
  <si>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</si>
  <si>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</si>
  <si>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</si>
  <si>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</si>
  <si>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</si>
  <si>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</si>
  <si>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</si>
  <si>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大阪府吹田市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</si>
  <si>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</si>
  <si>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</si>
  <si>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</si>
  <si>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</si>
  <si>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</si>
  <si>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</si>
  <si>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</si>
  <si>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</si>
  <si>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</si>
  <si>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</si>
  <si>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</si>
  <si>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</si>
  <si>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</si>
  <si>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</si>
  <si>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</si>
  <si>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</si>
  <si>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</si>
  <si>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</si>
  <si>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</si>
  <si>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</si>
  <si>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</si>
  <si>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</si>
  <si>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</si>
  <si>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</si>
  <si>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</si>
  <si>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</si>
  <si>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</si>
  <si>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</si>
  <si>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</si>
  <si>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</si>
  <si>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</si>
  <si>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</si>
  <si>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</si>
  <si>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</si>
  <si>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</si>
  <si>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</si>
  <si>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</si>
  <si>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</si>
  <si>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</si>
  <si>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</si>
  <si>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</si>
  <si>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</si>
  <si>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</si>
  <si>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</si>
  <si>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</si>
  <si>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</si>
  <si>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</si>
  <si>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</si>
  <si>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</si>
  <si>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</si>
  <si>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</si>
  <si>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</si>
  <si>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</si>
  <si>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</si>
  <si>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</si>
  <si>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</si>
  <si>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</si>
  <si>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</si>
  <si>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</si>
  <si>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</si>
  <si>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</si>
  <si>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</si>
  <si>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</si>
  <si>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</si>
  <si>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</si>
  <si>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</si>
  <si>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</si>
  <si>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</si>
  <si>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</si>
  <si>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</si>
  <si>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</si>
  <si>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</si>
  <si>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</si>
  <si>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</si>
  <si>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</si>
  <si>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</si>
  <si>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</si>
  <si>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</si>
  <si>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</si>
  <si>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</si>
  <si>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</si>
  <si>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</si>
  <si>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</si>
  <si>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</si>
  <si>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</si>
  <si>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</si>
  <si>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</si>
  <si>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</si>
  <si>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</si>
  <si>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</si>
  <si>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</si>
  <si>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</si>
  <si>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</si>
  <si>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</si>
  <si>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</si>
  <si>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</si>
  <si>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</si>
  <si>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</si>
  <si>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</si>
  <si>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</si>
  <si>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</si>
  <si>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</si>
  <si>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</si>
  <si>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</si>
  <si>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</si>
  <si>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</si>
  <si>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</si>
  <si>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</si>
  <si>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</si>
  <si>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</si>
  <si>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</si>
  <si>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</si>
  <si>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</si>
  <si>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</si>
  <si>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</si>
  <si>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</si>
  <si>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</si>
  <si>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</si>
  <si>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</si>
  <si>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</si>
  <si>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</si>
  <si>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</si>
  <si>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</si>
  <si>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</si>
  <si>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</si>
  <si>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</si>
  <si>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</si>
  <si>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</si>
  <si>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</si>
  <si>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</si>
  <si>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</si>
  <si>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</si>
  <si>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</si>
  <si>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</si>
  <si>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</si>
  <si>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</si>
  <si>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</si>
  <si>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</si>
  <si>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</si>
  <si>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</si>
  <si>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</si>
  <si>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</si>
  <si>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</si>
  <si>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</si>
  <si>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</si>
  <si>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</si>
  <si>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</si>
  <si>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大阪府吹田市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</si>
  <si>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</si>
  <si>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</si>
  <si>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</si>
  <si>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</si>
  <si>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</si>
  <si>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</si>
  <si>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</si>
  <si>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</si>
  <si>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</si>
  <si>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</si>
  <si>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</si>
  <si>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</si>
  <si>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</si>
  <si>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</si>
  <si>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</si>
  <si>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</si>
  <si>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</si>
  <si>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</si>
  <si>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</si>
  <si>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</si>
  <si>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</si>
  <si>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</si>
  <si>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</si>
  <si>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</si>
  <si>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</si>
  <si>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</si>
  <si>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</si>
  <si>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</si>
  <si>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</si>
  <si>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</si>
  <si>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</si>
  <si>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</si>
  <si>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</si>
  <si>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</si>
  <si>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</si>
  <si>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</si>
  <si>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</si>
  <si>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</si>
  <si>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</si>
  <si>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</si>
  <si>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</si>
  <si>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</si>
  <si>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</si>
  <si>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</si>
  <si>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</si>
  <si>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</si>
  <si>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</si>
  <si>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</si>
  <si>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</si>
  <si>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</si>
  <si>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</si>
  <si>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</si>
  <si>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</si>
  <si>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</si>
  <si>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</si>
  <si>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</si>
  <si>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</si>
  <si>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</si>
  <si>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</si>
  <si>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</si>
  <si>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</si>
  <si>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</si>
  <si>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</si>
  <si>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</si>
  <si>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</si>
  <si>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</si>
  <si>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</si>
  <si>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</si>
  <si>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</si>
  <si>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</si>
  <si>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</si>
  <si>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</si>
  <si>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</si>
  <si>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</si>
  <si>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</si>
  <si>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</si>
  <si>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</si>
  <si>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</si>
  <si>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</si>
  <si>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</si>
  <si>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</si>
  <si>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</si>
  <si>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</si>
  <si>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</si>
  <si>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</si>
  <si>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</si>
  <si>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</si>
  <si>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</si>
  <si>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</si>
  <si>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</si>
  <si>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</si>
  <si>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</si>
  <si>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</si>
  <si>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</si>
  <si>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</si>
  <si>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</si>
  <si>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</si>
  <si>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</si>
  <si>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</si>
  <si>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</si>
  <si>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</si>
  <si>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</si>
  <si>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</si>
  <si>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</si>
  <si>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</si>
  <si>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</si>
  <si>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</si>
  <si>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</si>
  <si>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</si>
  <si>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</si>
  <si>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</si>
  <si>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</si>
  <si>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</si>
  <si>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</si>
  <si>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</si>
  <si>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</si>
  <si>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</si>
  <si>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</si>
  <si>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</si>
  <si>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</si>
  <si>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</si>
  <si>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</si>
  <si>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</si>
  <si>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</si>
  <si>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</si>
  <si>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</si>
  <si>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</si>
  <si>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</si>
  <si>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</si>
  <si>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</si>
  <si>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</si>
  <si>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</si>
  <si>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</si>
  <si>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</si>
  <si>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</si>
  <si>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</si>
  <si>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</si>
  <si>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</si>
  <si>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</si>
  <si>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</si>
  <si>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</si>
  <si>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</si>
  <si>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</si>
  <si>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</si>
  <si>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</si>
  <si>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</si>
  <si>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</si>
  <si>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</si>
  <si>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</si>
  <si>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</si>
  <si>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</si>
  <si>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</si>
  <si>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</si>
  <si>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</si>
  <si>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</si>
  <si>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</si>
  <si>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</si>
  <si>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</si>
  <si>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</si>
  <si>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</si>
  <si>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</si>
  <si>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</si>
  <si>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</si>
  <si>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</si>
  <si>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</si>
  <si>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</si>
  <si>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</si>
  <si>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</si>
  <si>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</si>
  <si>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</si>
  <si>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</si>
  <si>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</si>
  <si>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</si>
  <si>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</si>
  <si>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</si>
  <si>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</si>
  <si>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</si>
  <si>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</si>
  <si>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</si>
  <si>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</si>
  <si>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</si>
  <si>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</si>
  <si>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</si>
  <si>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</si>
  <si>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</si>
  <si>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</si>
  <si>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</si>
  <si>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</si>
  <si>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</si>
  <si>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0.87</t>
  </si>
  <si>
    <t>国民健康保険特別会計</t>
  </si>
  <si>
    <t>▲ 4.26</t>
  </si>
  <si>
    <t>▲ 4.03</t>
  </si>
  <si>
    <t>▲ 3.36</t>
  </si>
  <si>
    <t>▲ 1.72</t>
  </si>
  <si>
    <t>▲ 0.84</t>
  </si>
  <si>
    <t>水道事業会計</t>
  </si>
  <si>
    <t>下水道事業会計</t>
  </si>
  <si>
    <t>一般会計</t>
  </si>
  <si>
    <t>介護保険特別会計</t>
  </si>
  <si>
    <t>後期高齢者医療特別会計</t>
  </si>
  <si>
    <t>交通災害・火災等共済特別会計</t>
  </si>
  <si>
    <t>勤労者福祉共済特別会計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</si>
  <si>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</si>
  <si>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</si>
  <si>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</si>
  <si>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</si>
  <si>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</si>
  <si>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</si>
  <si>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</si>
  <si>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</si>
  <si>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</si>
  <si>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法適用企業</t>
    <phoneticPr fontId="5"/>
  </si>
  <si>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</si>
  <si>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</si>
  <si>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</si>
  <si>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</si>
  <si>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</si>
  <si>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</si>
  <si>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</si>
  <si>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</si>
  <si>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</si>
  <si>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</si>
  <si>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</si>
  <si>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</si>
  <si>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</si>
  <si>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</si>
  <si>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t>
    <phoneticPr fontId="2"/>
  </si>
  <si>
    <t>市立吹田市民病院</t>
    <rPh sb="0" eb="2">
      <t>シリツ</t>
    </rPh>
    <rPh sb="2" eb="6">
      <t>スイタシミン</t>
    </rPh>
    <rPh sb="6" eb="8">
      <t>ビョウイン</t>
    </rPh>
    <phoneticPr fontId="2"/>
  </si>
  <si>
    <t>大阪外環状鉄道</t>
    <rPh sb="0" eb="2">
      <t>オオサカ</t>
    </rPh>
    <rPh sb="2" eb="3">
      <t>ソト</t>
    </rPh>
    <rPh sb="3" eb="5">
      <t>カンジョウ</t>
    </rPh>
    <rPh sb="5" eb="7">
      <t>テツドウ</t>
    </rPh>
    <phoneticPr fontId="2"/>
  </si>
  <si>
    <t>-</t>
    <phoneticPr fontId="2"/>
  </si>
  <si>
    <t>-</t>
    <phoneticPr fontId="2"/>
  </si>
  <si>
    <t>都市計画施設整備基金</t>
    <rPh sb="0" eb="2">
      <t>トシ</t>
    </rPh>
    <rPh sb="2" eb="4">
      <t>ケイカク</t>
    </rPh>
    <rPh sb="4" eb="6">
      <t>シセツ</t>
    </rPh>
    <rPh sb="6" eb="8">
      <t>セイビ</t>
    </rPh>
    <rPh sb="8" eb="10">
      <t>キキン</t>
    </rPh>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</si>
  <si>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</si>
  <si>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</si>
  <si>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公共施設等整備基金</t>
    <phoneticPr fontId="18"/>
  </si>
  <si>
    <t>廃棄物処理施設整備基金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</si>
  <si>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</si>
  <si>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</si>
  <si>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</si>
  <si>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都市計画道路の整備などの大規模な普通建設事業を予定しており、多額の地方債発行が見込まれていること、また、有形固定資産減価償却率が60.0%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り、公共施設の管理運営に取り組む。</t>
    <rPh sb="1" eb="4">
      <t>ゲンジテン</t>
    </rPh>
    <rPh sb="6" eb="9">
      <t>チホウサイ</t>
    </rPh>
    <rPh sb="10" eb="13">
      <t>ゲンザイダカ</t>
    </rPh>
    <rPh sb="16" eb="17">
      <t>チカ</t>
    </rPh>
    <rPh sb="18" eb="20">
      <t>ショウライ</t>
    </rPh>
    <rPh sb="21" eb="23">
      <t>ホンシ</t>
    </rPh>
    <rPh sb="24" eb="26">
      <t>ザイセイ</t>
    </rPh>
    <rPh sb="27" eb="29">
      <t>アッパク</t>
    </rPh>
    <rPh sb="31" eb="33">
      <t>ミコ</t>
    </rPh>
    <rPh sb="35" eb="36">
      <t>スク</t>
    </rPh>
    <rPh sb="39" eb="40">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</si>
  <si>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</si>
  <si>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</si>
  <si>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</si>
  <si>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</si>
  <si>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</si>
  <si>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</si>
  <si>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が将来負担する可能性のある債務等の規模は前年度に引き続き類似団体内平均値と比べて小さい。また、普通建設事業費の精査に努め、地方債償還のための一般財源等を抑えているため、現時点では、財政を圧迫する見込みは少ないと考えられる。　しかしながら、今後、多額の地方債発行を伴う普通建設事業の実施が見込まれていることから、世代間の公平性を十分に考慮し、将来世代への過度な負担の先送りなどを行わない財政運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</si>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</sst>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1FBD-455E-A3CB-4478BF94E2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33299</c:v>
                </c:pt>
                <c:pt idx="1">
                  <c:v>42005</c:v>
                </c:pt>
                <c:pt idx="2">
                  <c:v>44081</c:v>
                </c:pt>
                <c:pt idx="3">
                  <c:v>45457</c:v>
                </c:pt>
                <c:pt idx="4">
                  <c:v>38300</c:v>
                </c:pt>
              </c:numCache>
            </c:numRef>
          </c:val>
          <c:smooth val="0"/>
          <c:extLst>
            <c:ext xmlns:c16="http://schemas.microsoft.com/office/drawing/2014/chart" uri="{C3380CC4-5D6E-409C-BE32-E72D297353CC}">
              <c16:uniqueId val="{00000001-1FBD-455E-A3CB-4478BF94E2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1.66</c:v>
                </c:pt>
                <c:pt idx="1">
                  <c:v>0.26</c:v>
                </c:pt>
                <c:pt idx="2">
                  <c:v>0.76</c:v>
                </c:pt>
                <c:pt idx="3">
                  <c:v>3.59</c:v>
                </c:pt>
                <c:pt idx="4">
                  <c:v>3.44</c:v>
                </c:pt>
              </c:numCache>
            </c:numRef>
          </c:val>
          <c:extLst>
            <c:ext xmlns:c16="http://schemas.microsoft.com/office/drawing/2014/chart" uri="{C3380CC4-5D6E-409C-BE32-E72D297353CC}">
              <c16:uniqueId val="{00000000-FE29-4995-A303-D424833ED4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15.15</c:v>
                </c:pt>
                <c:pt idx="1">
                  <c:v>15.57</c:v>
                </c:pt>
                <c:pt idx="2">
                  <c:v>15.16</c:v>
                </c:pt>
                <c:pt idx="3">
                  <c:v>15.43</c:v>
                </c:pt>
                <c:pt idx="4">
                  <c:v>17.02</c:v>
                </c:pt>
              </c:numCache>
            </c:numRef>
          </c:val>
          <c:extLst>
            <c:ext xmlns:c16="http://schemas.microsoft.com/office/drawing/2014/chart" uri="{C3380CC4-5D6E-409C-BE32-E72D297353CC}">
              <c16:uniqueId val="{00000001-FE29-4995-A303-D424833ED4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0.14000000000000001</c:v>
                </c:pt>
                <c:pt idx="1">
                  <c:v>-0.87</c:v>
                </c:pt>
                <c:pt idx="2">
                  <c:v>0.63</c:v>
                </c:pt>
                <c:pt idx="3">
                  <c:v>3.21</c:v>
                </c:pt>
                <c:pt idx="4">
                  <c:v>1.66</c:v>
                </c:pt>
              </c:numCache>
            </c:numRef>
          </c:val>
          <c:smooth val="0"/>
          <c:extLst>
            <c:ext xmlns:c16="http://schemas.microsoft.com/office/drawing/2014/chart" uri="{C3380CC4-5D6E-409C-BE32-E72D297353CC}">
              <c16:uniqueId val="{00000002-FE29-4995-A303-D424833ED4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1.21</c:v>
                </c:pt>
                <c:pt idx="2">
                  <c:v>#N/A</c:v>
                </c:pt>
                <c:pt idx="3">
                  <c:v>2.0099999999999998</c:v>
                </c:pt>
                <c:pt idx="4">
                  <c:v>#N/A</c:v>
                </c:pt>
                <c:pt idx="5">
                  <c:v>3.68</c:v>
                </c:pt>
                <c:pt idx="6">
                  <c:v>#N/A</c:v>
                </c:pt>
                <c:pt idx="7">
                  <c:v>0</c:v>
                </c:pt>
                <c:pt idx="8">
                  <c:v>#N/A</c:v>
                </c:pt>
                <c:pt idx="9">
                  <c:v>0</c:v>
                </c:pt>
              </c:numCache>
            </c:numRef>
          </c:val>
          <c:extLst>
            <c:ext xmlns:c16="http://schemas.microsoft.com/office/drawing/2014/chart" uri="{C3380CC4-5D6E-409C-BE32-E72D297353CC}">
              <c16:uniqueId val="{00000000-A131-46DB-86A6-578E1AF67D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31-46DB-86A6-578E1AF67D13}"/>
            </c:ext>
          </c:extLst>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131-46DB-86A6-578E1AF67D13}"/>
            </c:ext>
          </c:extLst>
        </c:ser>
        <c:ser>
          <c:idx val="3"/>
          <c:order val="3"/>
          <c:tx>
            <c:strRef>
              <c:f>データシート!$A$30</c:f>
              <c:strCache>
                <c:ptCount val="1"/>
                <c:pt idx="0">
                  <c:v>交通災害・火災等共済特別会計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131-46DB-86A6-578E1AF67D1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0.18</c:v>
                </c:pt>
                <c:pt idx="4">
                  <c:v>#N/A</c:v>
                </c:pt>
                <c:pt idx="5">
                  <c:v>0.17</c:v>
                </c:pt>
                <c:pt idx="6">
                  <c:v>#N/A</c:v>
                </c:pt>
                <c:pt idx="7">
                  <c:v>0.19</c:v>
                </c:pt>
                <c:pt idx="8">
                  <c:v>#N/A</c:v>
                </c:pt>
                <c:pt idx="9">
                  <c:v>0.2</c:v>
                </c:pt>
              </c:numCache>
            </c:numRef>
          </c:val>
          <c:extLst>
            <c:ext xmlns:c16="http://schemas.microsoft.com/office/drawing/2014/chart" uri="{C3380CC4-5D6E-409C-BE32-E72D297353CC}">
              <c16:uniqueId val="{00000004-A131-46DB-86A6-578E1AF67D1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0.43</c:v>
                </c:pt>
                <c:pt idx="4">
                  <c:v>#N/A</c:v>
                </c:pt>
                <c:pt idx="5">
                  <c:v>0.83</c:v>
                </c:pt>
                <c:pt idx="6">
                  <c:v>#N/A</c:v>
                </c:pt>
                <c:pt idx="7">
                  <c:v>0.88</c:v>
                </c:pt>
                <c:pt idx="8">
                  <c:v>#N/A</c:v>
                </c:pt>
                <c:pt idx="9">
                  <c:v>1.0900000000000001</c:v>
                </c:pt>
              </c:numCache>
            </c:numRef>
          </c:val>
          <c:extLst>
            <c:ext xmlns:c16="http://schemas.microsoft.com/office/drawing/2014/chart" uri="{C3380CC4-5D6E-409C-BE32-E72D297353CC}">
              <c16:uniqueId val="{00000005-A131-46DB-86A6-578E1AF67D1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1.65</c:v>
                </c:pt>
                <c:pt idx="2">
                  <c:v>#N/A</c:v>
                </c:pt>
                <c:pt idx="3">
                  <c:v>0.24</c:v>
                </c:pt>
                <c:pt idx="4">
                  <c:v>#N/A</c:v>
                </c:pt>
                <c:pt idx="5">
                  <c:v>0.74</c:v>
                </c:pt>
                <c:pt idx="6">
                  <c:v>#N/A</c:v>
                </c:pt>
                <c:pt idx="7">
                  <c:v>3.57</c:v>
                </c:pt>
                <c:pt idx="8">
                  <c:v>#N/A</c:v>
                </c:pt>
                <c:pt idx="9">
                  <c:v>3.43</c:v>
                </c:pt>
              </c:numCache>
            </c:numRef>
          </c:val>
          <c:extLst>
            <c:ext xmlns:c16="http://schemas.microsoft.com/office/drawing/2014/chart" uri="{C3380CC4-5D6E-409C-BE32-E72D297353CC}">
              <c16:uniqueId val="{00000006-A131-46DB-86A6-578E1AF67D1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4.37</c:v>
                </c:pt>
                <c:pt idx="8">
                  <c:v>#N/A</c:v>
                </c:pt>
                <c:pt idx="9">
                  <c:v>3.96</c:v>
                </c:pt>
              </c:numCache>
            </c:numRef>
          </c:val>
          <c:extLst>
            <c:ext xmlns:c16="http://schemas.microsoft.com/office/drawing/2014/chart" uri="{C3380CC4-5D6E-409C-BE32-E72D297353CC}">
              <c16:uniqueId val="{00000007-A131-46DB-86A6-578E1AF67D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6.52</c:v>
                </c:pt>
                <c:pt idx="2">
                  <c:v>#N/A</c:v>
                </c:pt>
                <c:pt idx="3">
                  <c:v>5.47</c:v>
                </c:pt>
                <c:pt idx="4">
                  <c:v>#N/A</c:v>
                </c:pt>
                <c:pt idx="5">
                  <c:v>5.83</c:v>
                </c:pt>
                <c:pt idx="6">
                  <c:v>#N/A</c:v>
                </c:pt>
                <c:pt idx="7">
                  <c:v>5.27</c:v>
                </c:pt>
                <c:pt idx="8">
                  <c:v>#N/A</c:v>
                </c:pt>
                <c:pt idx="9">
                  <c:v>5.61</c:v>
                </c:pt>
              </c:numCache>
            </c:numRef>
          </c:val>
          <c:extLst>
            <c:ext xmlns:c16="http://schemas.microsoft.com/office/drawing/2014/chart" uri="{C3380CC4-5D6E-409C-BE32-E72D297353CC}">
              <c16:uniqueId val="{00000008-A131-46DB-86A6-578E1AF67D1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4.26</c:v>
                </c:pt>
                <c:pt idx="1">
                  <c:v>#N/A</c:v>
                </c:pt>
                <c:pt idx="2">
                  <c:v>4.03</c:v>
                </c:pt>
                <c:pt idx="3">
                  <c:v>#N/A</c:v>
                </c:pt>
                <c:pt idx="4">
                  <c:v>3.36</c:v>
                </c:pt>
                <c:pt idx="5">
                  <c:v>#N/A</c:v>
                </c:pt>
                <c:pt idx="6">
                  <c:v>1.72</c:v>
                </c:pt>
                <c:pt idx="7">
                  <c:v>#N/A</c:v>
                </c:pt>
                <c:pt idx="8">
                  <c:v>0.84</c:v>
                </c:pt>
                <c:pt idx="9">
                  <c:v>#N/A</c:v>
                </c:pt>
              </c:numCache>
            </c:numRef>
          </c:val>
          <c:extLst>
            <c:ext xmlns:c16="http://schemas.microsoft.com/office/drawing/2014/chart" uri="{C3380CC4-5D6E-409C-BE32-E72D297353CC}">
              <c16:uniqueId val="{00000009-A131-46DB-86A6-578E1AF67D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10631</c:v>
                </c:pt>
                <c:pt idx="5">
                  <c:v>9785</c:v>
                </c:pt>
                <c:pt idx="8">
                  <c:v>10086</c:v>
                </c:pt>
                <c:pt idx="11">
                  <c:v>9500</c:v>
                </c:pt>
                <c:pt idx="14">
                  <c:v>9684</c:v>
                </c:pt>
              </c:numCache>
            </c:numRef>
          </c:val>
          <c:extLst>
            <c:ext xmlns:c16="http://schemas.microsoft.com/office/drawing/2014/chart" uri="{C3380CC4-5D6E-409C-BE32-E72D297353CC}">
              <c16:uniqueId val="{00000000-0AC6-4C28-8D40-C7E257D15C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C6-4C28-8D40-C7E257D15C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311</c:v>
                </c:pt>
                <c:pt idx="3">
                  <c:v>308</c:v>
                </c:pt>
                <c:pt idx="6">
                  <c:v>303</c:v>
                </c:pt>
                <c:pt idx="9">
                  <c:v>310</c:v>
                </c:pt>
                <c:pt idx="12">
                  <c:v>306</c:v>
                </c:pt>
              </c:numCache>
            </c:numRef>
          </c:val>
          <c:extLst>
            <c:ext xmlns:c16="http://schemas.microsoft.com/office/drawing/2014/chart" uri="{C3380CC4-5D6E-409C-BE32-E72D297353CC}">
              <c16:uniqueId val="{00000002-0AC6-4C28-8D40-C7E257D15C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C6-4C28-8D40-C7E257D15C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2652</c:v>
                </c:pt>
                <c:pt idx="3">
                  <c:v>2683</c:v>
                </c:pt>
                <c:pt idx="6">
                  <c:v>2584</c:v>
                </c:pt>
                <c:pt idx="9">
                  <c:v>2145</c:v>
                </c:pt>
                <c:pt idx="12">
                  <c:v>1971</c:v>
                </c:pt>
              </c:numCache>
            </c:numRef>
          </c:val>
          <c:extLst>
            <c:ext xmlns:c16="http://schemas.microsoft.com/office/drawing/2014/chart" uri="{C3380CC4-5D6E-409C-BE32-E72D297353CC}">
              <c16:uniqueId val="{00000004-0AC6-4C28-8D40-C7E257D15C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C6-4C28-8D40-C7E257D15C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C6-4C28-8D40-C7E257D15C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6690</c:v>
                </c:pt>
                <c:pt idx="3">
                  <c:v>5840</c:v>
                </c:pt>
                <c:pt idx="6">
                  <c:v>5624</c:v>
                </c:pt>
                <c:pt idx="9">
                  <c:v>5351</c:v>
                </c:pt>
                <c:pt idx="12">
                  <c:v>5381</c:v>
                </c:pt>
              </c:numCache>
            </c:numRef>
          </c:val>
          <c:extLst>
            <c:ext xmlns:c16="http://schemas.microsoft.com/office/drawing/2014/chart" uri="{C3380CC4-5D6E-409C-BE32-E72D297353CC}">
              <c16:uniqueId val="{00000007-0AC6-4C28-8D40-C7E257D15C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-978</c:v>
                </c:pt>
                <c:pt idx="2">
                  <c:v>#N/A</c:v>
                </c:pt>
                <c:pt idx="3">
                  <c:v>#N/A</c:v>
                </c:pt>
                <c:pt idx="4">
                  <c:v>-954</c:v>
                </c:pt>
                <c:pt idx="5">
                  <c:v>#N/A</c:v>
                </c:pt>
                <c:pt idx="6">
                  <c:v>#N/A</c:v>
                </c:pt>
                <c:pt idx="7">
                  <c:v>-1575</c:v>
                </c:pt>
                <c:pt idx="8">
                  <c:v>#N/A</c:v>
                </c:pt>
                <c:pt idx="9">
                  <c:v>#N/A</c:v>
                </c:pt>
                <c:pt idx="10">
                  <c:v>-1694</c:v>
                </c:pt>
                <c:pt idx="11">
                  <c:v>#N/A</c:v>
                </c:pt>
                <c:pt idx="12">
                  <c:v>#N/A</c:v>
                </c:pt>
                <c:pt idx="13">
                  <c:v>-2026</c:v>
                </c:pt>
                <c:pt idx="14">
                  <c:v>#N/A</c:v>
                </c:pt>
              </c:numCache>
            </c:numRef>
          </c:val>
          <c:smooth val="0"/>
          <c:extLst>
            <c:ext xmlns:c16="http://schemas.microsoft.com/office/drawing/2014/chart" uri="{C3380CC4-5D6E-409C-BE32-E72D297353CC}">
              <c16:uniqueId val="{00000008-0AC6-4C28-8D40-C7E257D15C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73316</c:v>
                </c:pt>
                <c:pt idx="5">
                  <c:v>72050</c:v>
                </c:pt>
                <c:pt idx="8">
                  <c:v>69561</c:v>
                </c:pt>
                <c:pt idx="11">
                  <c:v>68995</c:v>
                </c:pt>
                <c:pt idx="14">
                  <c:v>71053</c:v>
                </c:pt>
              </c:numCache>
            </c:numRef>
          </c:val>
          <c:extLst>
            <c:ext xmlns:c16="http://schemas.microsoft.com/office/drawing/2014/chart" uri="{C3380CC4-5D6E-409C-BE32-E72D297353CC}">
              <c16:uniqueId val="{00000000-F458-4787-91E6-884F0569D9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33973</c:v>
                </c:pt>
                <c:pt idx="5">
                  <c:v>33865</c:v>
                </c:pt>
                <c:pt idx="8">
                  <c:v>31913</c:v>
                </c:pt>
                <c:pt idx="11">
                  <c:v>32661</c:v>
                </c:pt>
                <c:pt idx="14">
                  <c:v>38263</c:v>
                </c:pt>
              </c:numCache>
            </c:numRef>
          </c:val>
          <c:extLst>
            <c:ext xmlns:c16="http://schemas.microsoft.com/office/drawing/2014/chart" uri="{C3380CC4-5D6E-409C-BE32-E72D297353CC}">
              <c16:uniqueId val="{00000001-F458-4787-91E6-884F0569D9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27769</c:v>
                </c:pt>
                <c:pt idx="5">
                  <c:v>28788</c:v>
                </c:pt>
                <c:pt idx="8">
                  <c:v>25551</c:v>
                </c:pt>
                <c:pt idx="11">
                  <c:v>24396</c:v>
                </c:pt>
                <c:pt idx="14">
                  <c:v>26409</c:v>
                </c:pt>
              </c:numCache>
            </c:numRef>
          </c:val>
          <c:extLst>
            <c:ext xmlns:c16="http://schemas.microsoft.com/office/drawing/2014/chart" uri="{C3380CC4-5D6E-409C-BE32-E72D297353CC}">
              <c16:uniqueId val="{00000002-F458-4787-91E6-884F0569D9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8-4787-91E6-884F0569D9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58-4787-91E6-884F0569D9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58-4787-91E6-884F0569D9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19207</c:v>
                </c:pt>
                <c:pt idx="3">
                  <c:v>16839</c:v>
                </c:pt>
                <c:pt idx="6">
                  <c:v>17033</c:v>
                </c:pt>
                <c:pt idx="9">
                  <c:v>16671</c:v>
                </c:pt>
                <c:pt idx="12">
                  <c:v>15986</c:v>
                </c:pt>
              </c:numCache>
            </c:numRef>
          </c:val>
          <c:extLst>
            <c:ext xmlns:c16="http://schemas.microsoft.com/office/drawing/2014/chart" uri="{C3380CC4-5D6E-409C-BE32-E72D297353CC}">
              <c16:uniqueId val="{00000006-F458-4787-91E6-884F0569D9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58-4787-91E6-884F0569D9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25088</c:v>
                </c:pt>
                <c:pt idx="3">
                  <c:v>26418</c:v>
                </c:pt>
                <c:pt idx="6">
                  <c:v>24626</c:v>
                </c:pt>
                <c:pt idx="9">
                  <c:v>23109</c:v>
                </c:pt>
                <c:pt idx="12">
                  <c:v>18539</c:v>
                </c:pt>
              </c:numCache>
            </c:numRef>
          </c:val>
          <c:extLst>
            <c:ext xmlns:c16="http://schemas.microsoft.com/office/drawing/2014/chart" uri="{C3380CC4-5D6E-409C-BE32-E72D297353CC}">
              <c16:uniqueId val="{00000008-F458-4787-91E6-884F0569D9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4075</c:v>
                </c:pt>
                <c:pt idx="3">
                  <c:v>3844</c:v>
                </c:pt>
                <c:pt idx="6">
                  <c:v>3720</c:v>
                </c:pt>
                <c:pt idx="9">
                  <c:v>3478</c:v>
                </c:pt>
                <c:pt idx="12">
                  <c:v>3237</c:v>
                </c:pt>
              </c:numCache>
            </c:numRef>
          </c:val>
          <c:extLst>
            <c:ext xmlns:c16="http://schemas.microsoft.com/office/drawing/2014/chart" uri="{C3380CC4-5D6E-409C-BE32-E72D297353CC}">
              <c16:uniqueId val="{00000009-F458-4787-91E6-884F0569D9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50343</c:v>
                </c:pt>
                <c:pt idx="3">
                  <c:v>49603</c:v>
                </c:pt>
                <c:pt idx="6">
                  <c:v>50699</c:v>
                </c:pt>
                <c:pt idx="9">
                  <c:v>55158</c:v>
                </c:pt>
                <c:pt idx="12">
                  <c:v>68725</c:v>
                </c:pt>
              </c:numCache>
            </c:numRef>
          </c:val>
          <c:extLst>
            <c:ext xmlns:c16="http://schemas.microsoft.com/office/drawing/2014/chart" uri="{C3380CC4-5D6E-409C-BE32-E72D297353CC}">
              <c16:uniqueId val="{0000000A-F458-4787-91E6-884F0569D9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58-4787-91E6-884F0569D9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10628</c:v>
                </c:pt>
                <c:pt idx="1">
                  <c:v>10891</c:v>
                </c:pt>
                <c:pt idx="2">
                  <c:v>12154</c:v>
                </c:pt>
              </c:numCache>
            </c:numRef>
          </c:val>
          <c:extLst>
            <c:ext xmlns:c16="http://schemas.microsoft.com/office/drawing/2014/chart" uri="{C3380CC4-5D6E-409C-BE32-E72D297353CC}">
              <c16:uniqueId val="{00000000-CFD5-4965-8A98-B3697DF5C7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FD5-4965-8A98-B3697DF5C7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12552</c:v>
                </c:pt>
                <c:pt idx="1">
                  <c:v>11183</c:v>
                </c:pt>
                <c:pt idx="2">
                  <c:v>11090</c:v>
                </c:pt>
              </c:numCache>
            </c:numRef>
          </c:val>
          <c:extLst>
            <c:ext xmlns:c16="http://schemas.microsoft.com/office/drawing/2014/chart" uri="{C3380CC4-5D6E-409C-BE32-E72D297353CC}">
              <c16:uniqueId val="{00000002-CFD5-4965-8A98-B3697DF5C7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{8589B5CE-9929-4548-8D78-3E71F3FB190E}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38-4424-9D0F-D1A6C10981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{788A8390-570A-4052-AC30-8EBD5456F5DA}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38-4424-9D0F-D1A6C10981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{85694997-67E8-49CF-BF63-7C85E63E2E7B}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38-4424-9D0F-D1A6C10981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{28C1C4F6-24EA-454B-9060-9F4C6705900E}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38-4424-9D0F-D1A6C10981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{006310EC-34E5-4D3B-8C28-FDB25ECCA2BE}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38-4424-9D0F-D1A6C10981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{0F2FEC2D-DCDE-47B3-8213-430FE56DBFFE}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38-4424-9D0F-D1A6C10981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{450D3675-E0ED-4EC6-9160-73CF7B3DEB7F}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38-4424-9D0F-D1A6C10981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{A421C5B4-3151-4674-ACD3-757F4FF938CF}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38-4424-9D0F-D1A6C10981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{205AE9E8-3BA2-44BE-B1A2-7BC4C4DE4F8C}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38-4424-9D0F-D1A6C10981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59.9</c:v>
                </c:pt>
                <c:pt idx="24">
                  <c:v>60.6</c:v>
                </c:pt>
                <c:pt idx="32">
                  <c:v>60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38-4424-9D0F-D1A6C10981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{0F3A5BAA-C4B5-4AAB-94B8-8602B6A9D26F}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38-4424-9D0F-D1A6C10981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{8F66EB6D-5E3E-491D-B7D0-344CF1A3DD42}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38-4424-9D0F-D1A6C10981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{8CC2B180-2465-46AF-974B-03DF65F1FCF4}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38-4424-9D0F-D1A6C10981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{24CC47FC-0453-4720-A5A6-EBD067D2B1DB}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38-4424-9D0F-D1A6C10981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{DC27D6EE-1CFA-46F3-B2BA-D0F380D6CD88}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38-4424-9D0F-D1A6C10981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{24D10AC3-AD04-4407-A7B8-1C5B6FF7EDC8}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38-4424-9D0F-D1A6C10981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{7ED3D14B-F138-481D-9AAE-BEB474046266}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38-4424-9D0F-D1A6C10981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{08FEFF61-04E1-4C72-8A01-754AC60C5BC9}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38-4424-9D0F-D1A6C10981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{92064686-EF86-47EC-9A53-269175AFE9BC}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38-4424-9D0F-D1A6C10981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5338-4424-9D0F-D1A6C109817D}"/>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{9FD7C766-AAD5-40A1-9DD5-19EF39C4A34F}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38-45FD-86B9-D80408A088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{72EA1B32-48DB-4D63-9A46-A4850A5764C9}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38-45FD-86B9-D80408A088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{B8EA1D92-E024-42AD-9F99-7EA5504865E6}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38-45FD-86B9-D80408A088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{422B55F8-AE88-41DF-98C5-3A0551DAEE1A}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38-45FD-86B9-D80408A088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{EA861276-4748-4B74-B6DA-2A3E79658D11}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38-45FD-86B9-D80408A0880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{605BF870-44A4-4C36-8C1B-DEE330131A01}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38-45FD-86B9-D80408A0880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{7335D826-8AFE-464D-836D-D201E39ACBCE}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38-45FD-86B9-D80408A0880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{30B2D331-C314-48F5-9648-E678C4F79422}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38-45FD-86B9-D80408A0880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{D3678E1E-664D-4CBD-8AFE-CFA53EEBD898}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38-45FD-86B9-D80408A088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-1.5</c:v>
                </c:pt>
                <c:pt idx="16">
                  <c:v>-1.8</c:v>
                </c:pt>
                <c:pt idx="24">
                  <c:v>-2.2000000000000002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38-45FD-86B9-D80408A088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{08AC4BCF-B68F-4E7E-B202-2014D3C10B3F}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38-45FD-86B9-D80408A088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{7838E830-5816-48FB-B54F-B5E959596DC3}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38-45FD-86B9-D80408A088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{7D404E02-6C9D-49C7-AEE3-D67C5E6E6F23}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38-45FD-86B9-D80408A088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{CFC7AD18-9D5B-413B-92A2-D8CBD5A514E2}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38-45FD-86B9-D80408A088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{F00F4A59-F795-45BB-BA5E-F69033D49F31}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38-45FD-86B9-D80408A0880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{DB6DF6BA-A1D4-4F9A-98BE-360399943432}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38-45FD-86B9-D80408A0880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{5CDE4A05-01AA-4A85-BFFA-528E38F3EF97}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38-45FD-86B9-D80408A0880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{F2B2BBB9-32A6-49A0-AA24-7D166BAC155C}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38-45FD-86B9-D80408A0880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{0C0E2C34-0FEA-472D-91E4-5FF7FA44C5A8}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38-45FD-86B9-D80408A088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7B38-45FD-86B9-D80408A08801}"/>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0" lang="ja-JP" altLang="ja-JP"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平成</a:t>
          </a:r>
          <a:r>
            <a:rPr kumimoji="0" lang="ja-JP" altLang="en-US"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２３</a:t>
          </a:r>
          <a:r>
            <a:rPr kumimoji="0" lang="ja-JP" altLang="ja-JP"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年度から臨時財政対策債を発行していないこ</a:t>
          </a:r>
          <a:r>
            <a:rPr kumimoji="0" lang="ja-JP" altLang="en-US"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となど、</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過去から市債発行抑制に努めてきたことや、平成２９年度から下水道事業が</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地方公営企業法適用</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となったことから、</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「元利償還金等」</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は減少傾向であり、</a:t>
          </a:r>
          <a:r>
            <a:rPr kumimoji="0" lang="ja-JP" altLang="en-US"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「実質公債費比率の分子」</a:t>
          </a:r>
          <a:r>
            <a:rPr kumimoji="0" lang="en-US" altLang="ja-JP"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((A)-(B))</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はさらに減少している。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今後、多額の地方債発行を伴う普通建設事業の実施が見込まれていることから、今後も十分な精査に努める。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算定上は充当可能財源等</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が将来負担額</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を上回り、現時点では地方債の現在高などが近い将来に本市の財政を圧迫する見込みは少ないと思われる。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しかしながら、小中学校校舎の大規模改造や都市計画道路の整備などの大規模な普通建設事業が施行中であり、その財源として多額の地方債発行が見込まれている。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今後も将来世代への過度な負担を強いることがないよう、世代間の公平性を十分に考慮した財政運営に努める。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財政調整基金については、平成２９年度の実質収支額の２分の１である１２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６億円を積立てたことにより残高が増加した。また小中学校校舎の大規模改造などのために８．１億円取り崩したものの、土地の売却収入などを２１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３億円積立てたことにより、公共施設等整備基金の残高が１３</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２億円増加した。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一方、都市計画道路の新設工事に伴う基金の取崩しで</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都市計画施設整備基金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の残高が１４</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２億円減少し、基金全体としては１１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７億円の増加となった。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公共施設等整備基金：小中学校校舎の大規模改造などの</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公共施設等の整備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廃棄物処理施設整備基金：資源循環エネルギーセンターや破砕選別工場などの廃棄物処理施設の整備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緑化推進基金：公共施設等の緑化推進　</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地域福祉基金：地域福祉サービスの推進</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都市計画施設整備基金：都市計画道路の新設工事のために取崩したことにより１４</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２億円の減少となった。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おおさか・すいたハウス支援基金：おおさか・すいたハウスの移転等のために全基金残高２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２億円取崩したことにより</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公共施設等整備基金：小中学校校舎の大規模改造などのために８</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１億円取り崩したものの、土地の売却収入などを</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２１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３億円積立てたことにより、１３</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２億円の増加となった。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老人福祉施設整備基金：老人福祉施設の整備のために寄附金などを積立てたことにより１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４億円の増加となった。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環境まちづくり基金：環境の保全及び創造の推進のために一般財源などを積立てたことにより０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８億円の増加となった。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平成２９年度の実質収支額の２分の１である１２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６億円を積立てた一方、取崩しによる財源補填措置を行わなかったため、平成２９年度に引き続き増加となった。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災害への備え等のため、目標額をおおむね１００億円程度と設定している。平成２９年度に引き続き財政調整基金の取崩しによる財源補填措置を行うことなく黒字決算となり、目標額を達成している。今後も目標額を下回ることがないよう、事務事業を精査し、持続可能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本市では、一般建築物やインフラ・プラント系施設を含めた公共施設の最適化に取り組んでおり、長寿命化など、施設の特性に応じた最適化を進めているが、多くの施設が昭和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建設されており、老朽化が進んでいる。大規模改修、建替えや更新の取組費用が、減価償却の累計額を上回っており、有形固定資産減価償却率が下がり、類似団体内平均値より下回っていると考えら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今後、各施設の状況を踏まえ、修繕・更新などの検討を進める。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78" name="有形固定資産減価償却率平均値テキスト"/>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8" name="楕円 87"/>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9"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0" name="楕円 89"/>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117475</xdr:rowOff>
    </xdr:to>
    <xdr:cxnSp macro="">
      <xdr:nvCxnSpPr>
        <xdr:cNvPr id="91" name="直線コネクタ 90"/>
        <xdr:cNvCxnSpPr/>
      </xdr:nvCxnSpPr>
      <xdr:spPr>
        <a:xfrm>
          <a:off x="4051300" y="601091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92" name="楕円 91"/>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121073</xdr:rowOff>
    </xdr:to>
    <xdr:cxnSp macro="">
      <xdr:nvCxnSpPr>
        <xdr:cNvPr id="93" name="直線コネクタ 92"/>
        <xdr:cNvCxnSpPr/>
      </xdr:nvCxnSpPr>
      <xdr:spPr>
        <a:xfrm flipV="1">
          <a:off x="3289300" y="601091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94" name="楕円 93"/>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153458</xdr:rowOff>
    </xdr:to>
    <xdr:cxnSp macro="">
      <xdr:nvCxnSpPr>
        <xdr:cNvPr id="95" name="直線コネクタ 94"/>
        <xdr:cNvCxnSpPr/>
      </xdr:nvCxnSpPr>
      <xdr:spPr>
        <a:xfrm flipV="1">
          <a:off x="2527300" y="603609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6"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7"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8"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9"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100" name="n_2mainValue有形固定資産減価償却率"/>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49335</xdr:rowOff>
    </xdr:from>
    <xdr:ext cx="405111" cy="259045"/>
    <xdr:sp macro="" textlink="">
      <xdr:nvSpPr>
        <xdr:cNvPr id="101" name="n_3mainValue有形固定資産減価償却率"/>
        <xdr:cNvSpPr txBox="1"/>
      </xdr:nvSpPr>
      <xdr:spPr>
        <a:xfrm>
          <a:off x="2324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類似団体と比較すると債務償還比率は低いため、本市の債務償還能力は高いと考えられる。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しかしながら、今後、新型コロナウイルス感染症の影響による市税収入の低下や、多額の地方債発行と基金の繰入を伴う普通建設事業の実施等が見込まれることから債務償還比率は高くなると考えられる。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世代間の公平性を十分に考慮し、将来世代への過度な負担の先送りなどを行わない財政運営に努める必要がある。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6" name="債務償還比率平均値テキスト"/>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2297</xdr:rowOff>
    </xdr:from>
    <xdr:to>
      <xdr:col>76</xdr:col>
      <xdr:colOff>73025</xdr:colOff>
      <xdr:row>33</xdr:row>
      <xdr:rowOff>103897</xdr:rowOff>
    </xdr:to>
    <xdr:sp macro="" textlink="">
      <xdr:nvSpPr>
        <xdr:cNvPr id="144" name="楕円 143"/>
        <xdr:cNvSpPr/>
      </xdr:nvSpPr>
      <xdr:spPr>
        <a:xfrm>
          <a:off x="14744700" y="64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152174</xdr:rowOff>
    </xdr:from>
    <xdr:ext cx="469744" cy="259045"/>
    <xdr:sp macro="" textlink="">
      <xdr:nvSpPr>
        <xdr:cNvPr id="145" name="債務償還比率該当値テキスト"/>
        <xdr:cNvSpPr txBox="1"/>
      </xdr:nvSpPr>
      <xdr:spPr>
        <a:xfrm>
          <a:off x="14846300" y="641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15970</xdr:rowOff>
    </xdr:from>
    <xdr:to>
      <xdr:col>72</xdr:col>
      <xdr:colOff>123825</xdr:colOff>
      <xdr:row>33</xdr:row>
      <xdr:rowOff>117570</xdr:rowOff>
    </xdr:to>
    <xdr:sp macro="" textlink="">
      <xdr:nvSpPr>
        <xdr:cNvPr id="146" name="楕円 145"/>
        <xdr:cNvSpPr/>
      </xdr:nvSpPr>
      <xdr:spPr>
        <a:xfrm>
          <a:off x="14033500" y="64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53097</xdr:rowOff>
    </xdr:from>
    <xdr:to>
      <xdr:col>76</xdr:col>
      <xdr:colOff>22225</xdr:colOff>
      <xdr:row>33</xdr:row>
      <xdr:rowOff>66770</xdr:rowOff>
    </xdr:to>
    <xdr:cxnSp macro="">
      <xdr:nvCxnSpPr>
        <xdr:cNvPr id="147" name="直線コネクタ 146"/>
        <xdr:cNvCxnSpPr/>
      </xdr:nvCxnSpPr>
      <xdr:spPr>
        <a:xfrm flipV="1">
          <a:off x="14084300" y="6482472"/>
          <a:ext cx="711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108697</xdr:rowOff>
    </xdr:from>
    <xdr:ext cx="469744" cy="259045"/>
    <xdr:sp macro="" textlink="">
      <xdr:nvSpPr>
        <xdr:cNvPr id="149" name="n_1mainValue債務償還比率"/>
        <xdr:cNvSpPr txBox="1"/>
      </xdr:nvSpPr>
      <xdr:spPr>
        <a:xfrm>
          <a:off x="13836727" y="65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1" name="楕円 70"/>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40022</xdr:rowOff>
    </xdr:from>
    <xdr:ext cx="405111" cy="259045"/>
    <xdr:sp macro="" textlink="">
      <xdr:nvSpPr>
        <xdr:cNvPr id="72" name="【道路】&#10;有形固定資産減価償却率該当値テキスト"/>
        <xdr:cNvSpPr txBox="1"/>
      </xdr:nvSpPr>
      <xdr:spPr>
        <a:xfrm>
          <a:off x="4673600"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112395</xdr:rowOff>
    </xdr:to>
    <xdr:cxnSp macro="">
      <xdr:nvCxnSpPr>
        <xdr:cNvPr id="74" name="直線コネクタ 73"/>
        <xdr:cNvCxnSpPr/>
      </xdr:nvCxnSpPr>
      <xdr:spPr>
        <a:xfrm>
          <a:off x="3797300" y="637413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5" name="楕円 74"/>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55245</xdr:rowOff>
    </xdr:to>
    <xdr:cxnSp macro="">
      <xdr:nvCxnSpPr>
        <xdr:cNvPr id="76" name="直線コネクタ 75"/>
        <xdr:cNvCxnSpPr/>
      </xdr:nvCxnSpPr>
      <xdr:spPr>
        <a:xfrm flipV="1">
          <a:off x="2908300" y="637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7" name="楕円 76"/>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78105</xdr:rowOff>
    </xdr:to>
    <xdr:cxnSp macro="">
      <xdr:nvCxnSpPr>
        <xdr:cNvPr id="78" name="直線コネクタ 77"/>
        <xdr:cNvCxnSpPr/>
      </xdr:nvCxnSpPr>
      <xdr:spPr>
        <a:xfrm flipV="1">
          <a:off x="2019300" y="639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2" name="n_1mainValue【道路】&#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3" name="n_2main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4" name="n_3mainValue【道路】&#10;有形固定資産減価償却率"/>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16621</xdr:rowOff>
    </xdr:from>
    <xdr:to>
      <xdr:col>55</xdr:col>
      <xdr:colOff>50800</xdr:colOff>
      <xdr:row>41</xdr:row>
      <xdr:rowOff>118221</xdr:rowOff>
    </xdr:to>
    <xdr:sp macro="" textlink="">
      <xdr:nvSpPr>
        <xdr:cNvPr id="121" name="楕円 120"/>
        <xdr:cNvSpPr/>
      </xdr:nvSpPr>
      <xdr:spPr>
        <a:xfrm>
          <a:off x="10426700" y="70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102998</xdr:rowOff>
    </xdr:from>
    <xdr:ext cx="469744" cy="259045"/>
    <xdr:sp macro="" textlink="">
      <xdr:nvSpPr>
        <xdr:cNvPr id="122" name="【道路】&#10;一人当たり延長該当値テキスト"/>
        <xdr:cNvSpPr txBox="1"/>
      </xdr:nvSpPr>
      <xdr:spPr>
        <a:xfrm>
          <a:off x="10515600" y="69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16530</xdr:rowOff>
    </xdr:from>
    <xdr:to>
      <xdr:col>50</xdr:col>
      <xdr:colOff>165100</xdr:colOff>
      <xdr:row>41</xdr:row>
      <xdr:rowOff>118130</xdr:rowOff>
    </xdr:to>
    <xdr:sp macro="" textlink="">
      <xdr:nvSpPr>
        <xdr:cNvPr id="123" name="楕円 122"/>
        <xdr:cNvSpPr/>
      </xdr:nvSpPr>
      <xdr:spPr>
        <a:xfrm>
          <a:off x="9588500" y="7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67330</xdr:rowOff>
    </xdr:from>
    <xdr:to>
      <xdr:col>55</xdr:col>
      <xdr:colOff>0</xdr:colOff>
      <xdr:row>41</xdr:row>
      <xdr:rowOff>67421</xdr:rowOff>
    </xdr:to>
    <xdr:cxnSp macro="">
      <xdr:nvCxnSpPr>
        <xdr:cNvPr id="124" name="直線コネクタ 123"/>
        <xdr:cNvCxnSpPr/>
      </xdr:nvCxnSpPr>
      <xdr:spPr>
        <a:xfrm>
          <a:off x="9639300" y="709678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16484</xdr:rowOff>
    </xdr:from>
    <xdr:to>
      <xdr:col>46</xdr:col>
      <xdr:colOff>38100</xdr:colOff>
      <xdr:row>41</xdr:row>
      <xdr:rowOff>118084</xdr:rowOff>
    </xdr:to>
    <xdr:sp macro="" textlink="">
      <xdr:nvSpPr>
        <xdr:cNvPr id="125" name="楕円 124"/>
        <xdr:cNvSpPr/>
      </xdr:nvSpPr>
      <xdr:spPr>
        <a:xfrm>
          <a:off x="8699500" y="70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67284</xdr:rowOff>
    </xdr:from>
    <xdr:to>
      <xdr:col>50</xdr:col>
      <xdr:colOff>114300</xdr:colOff>
      <xdr:row>41</xdr:row>
      <xdr:rowOff>67330</xdr:rowOff>
    </xdr:to>
    <xdr:cxnSp macro="">
      <xdr:nvCxnSpPr>
        <xdr:cNvPr id="126" name="直線コネクタ 125"/>
        <xdr:cNvCxnSpPr/>
      </xdr:nvCxnSpPr>
      <xdr:spPr>
        <a:xfrm>
          <a:off x="8750300" y="709673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16119</xdr:rowOff>
    </xdr:from>
    <xdr:to>
      <xdr:col>41</xdr:col>
      <xdr:colOff>101600</xdr:colOff>
      <xdr:row>41</xdr:row>
      <xdr:rowOff>117719</xdr:rowOff>
    </xdr:to>
    <xdr:sp macro="" textlink="">
      <xdr:nvSpPr>
        <xdr:cNvPr id="127" name="楕円 126"/>
        <xdr:cNvSpPr/>
      </xdr:nvSpPr>
      <xdr:spPr>
        <a:xfrm>
          <a:off x="7810500" y="70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66919</xdr:rowOff>
    </xdr:from>
    <xdr:to>
      <xdr:col>45</xdr:col>
      <xdr:colOff>177800</xdr:colOff>
      <xdr:row>41</xdr:row>
      <xdr:rowOff>67284</xdr:rowOff>
    </xdr:to>
    <xdr:cxnSp macro="">
      <xdr:nvCxnSpPr>
        <xdr:cNvPr id="128" name="直線コネクタ 127"/>
        <xdr:cNvCxnSpPr/>
      </xdr:nvCxnSpPr>
      <xdr:spPr>
        <a:xfrm>
          <a:off x="7861300" y="709636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109257</xdr:rowOff>
    </xdr:from>
    <xdr:ext cx="469744" cy="259045"/>
    <xdr:sp macro="" textlink="">
      <xdr:nvSpPr>
        <xdr:cNvPr id="132" name="n_1mainValue【道路】&#10;一人当たり延長"/>
        <xdr:cNvSpPr txBox="1"/>
      </xdr:nvSpPr>
      <xdr:spPr>
        <a:xfrm>
          <a:off x="9391727" y="71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109211</xdr:rowOff>
    </xdr:from>
    <xdr:ext cx="469744" cy="259045"/>
    <xdr:sp macro="" textlink="">
      <xdr:nvSpPr>
        <xdr:cNvPr id="133" name="n_2mainValue【道路】&#10;一人当たり延長"/>
        <xdr:cNvSpPr txBox="1"/>
      </xdr:nvSpPr>
      <xdr:spPr>
        <a:xfrm>
          <a:off x="8515427" y="713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108846</xdr:rowOff>
    </xdr:from>
    <xdr:ext cx="469744" cy="259045"/>
    <xdr:sp macro="" textlink="">
      <xdr:nvSpPr>
        <xdr:cNvPr id="134" name="n_3mainValue【道路】&#10;一人当たり延長"/>
        <xdr:cNvSpPr txBox="1"/>
      </xdr:nvSpPr>
      <xdr:spPr>
        <a:xfrm>
          <a:off x="7626427" y="71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76" name="楕円 175"/>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77" name="【橋りょう・トンネル】&#10;有形固定資産減価償却率該当値テキスト"/>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112485</xdr:rowOff>
    </xdr:from>
    <xdr:to>
      <xdr:col>20</xdr:col>
      <xdr:colOff>38100</xdr:colOff>
      <xdr:row>63</xdr:row>
      <xdr:rowOff>42635</xdr:rowOff>
    </xdr:to>
    <xdr:sp macro="" textlink="">
      <xdr:nvSpPr>
        <xdr:cNvPr id="178" name="楕円 177"/>
        <xdr:cNvSpPr/>
      </xdr:nvSpPr>
      <xdr:spPr>
        <a:xfrm>
          <a:off x="3746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62</xdr:row>
      <xdr:rowOff>163285</xdr:rowOff>
    </xdr:to>
    <xdr:cxnSp macro="">
      <xdr:nvCxnSpPr>
        <xdr:cNvPr id="179" name="直線コネクタ 178"/>
        <xdr:cNvCxnSpPr/>
      </xdr:nvCxnSpPr>
      <xdr:spPr>
        <a:xfrm flipV="1">
          <a:off x="3797300" y="107703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80" name="楕円 179"/>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57150</xdr:rowOff>
    </xdr:to>
    <xdr:cxnSp macro="">
      <xdr:nvCxnSpPr>
        <xdr:cNvPr id="181" name="直線コネクタ 180"/>
        <xdr:cNvCxnSpPr/>
      </xdr:nvCxnSpPr>
      <xdr:spPr>
        <a:xfrm flipV="1">
          <a:off x="2908300" y="10793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130447</xdr:rowOff>
    </xdr:from>
    <xdr:to>
      <xdr:col>10</xdr:col>
      <xdr:colOff>165100</xdr:colOff>
      <xdr:row>64</xdr:row>
      <xdr:rowOff>60597</xdr:rowOff>
    </xdr:to>
    <xdr:sp macro="" textlink="">
      <xdr:nvSpPr>
        <xdr:cNvPr id="182" name="楕円 181"/>
        <xdr:cNvSpPr/>
      </xdr:nvSpPr>
      <xdr:spPr>
        <a:xfrm>
          <a:off x="1968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64</xdr:row>
      <xdr:rowOff>9797</xdr:rowOff>
    </xdr:to>
    <xdr:cxnSp macro="">
      <xdr:nvCxnSpPr>
        <xdr:cNvPr id="183" name="直線コネクタ 182"/>
        <xdr:cNvCxnSpPr/>
      </xdr:nvCxnSpPr>
      <xdr:spPr>
        <a:xfrm flipV="1">
          <a:off x="2019300" y="108585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33762</xdr:rowOff>
    </xdr:from>
    <xdr:ext cx="405111" cy="259045"/>
    <xdr:sp macro="" textlink="">
      <xdr:nvSpPr>
        <xdr:cNvPr id="187" name="n_1mainValue【橋りょう・トンネル】&#10;有形固定資産減価償却率"/>
        <xdr:cNvSpPr txBox="1"/>
      </xdr:nvSpPr>
      <xdr:spPr>
        <a:xfrm>
          <a:off x="35820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88" name="n_2mainValue【橋りょう・トンネ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51724</xdr:rowOff>
    </xdr:from>
    <xdr:ext cx="405111" cy="259045"/>
    <xdr:sp macro="" textlink="">
      <xdr:nvSpPr>
        <xdr:cNvPr id="189" name="n_3mainValue【橋りょう・トンネル】&#10;有形固定資産減価償却率"/>
        <xdr:cNvSpPr txBox="1"/>
      </xdr:nvSpPr>
      <xdr:spPr>
        <a:xfrm>
          <a:off x="1816744" y="1102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56194</xdr:rowOff>
    </xdr:from>
    <xdr:to>
      <xdr:col>55</xdr:col>
      <xdr:colOff>50800</xdr:colOff>
      <xdr:row>63</xdr:row>
      <xdr:rowOff>157794</xdr:rowOff>
    </xdr:to>
    <xdr:sp macro="" textlink="">
      <xdr:nvSpPr>
        <xdr:cNvPr id="226" name="楕円 225"/>
        <xdr:cNvSpPr/>
      </xdr:nvSpPr>
      <xdr:spPr>
        <a:xfrm>
          <a:off x="10426700" y="108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142571</xdr:rowOff>
    </xdr:from>
    <xdr:ext cx="534377" cy="259045"/>
    <xdr:sp macro="" textlink="">
      <xdr:nvSpPr>
        <xdr:cNvPr id="227" name="【橋りょう・トンネル】&#10;一人当たり有形固定資産（償却資産）額該当値テキスト"/>
        <xdr:cNvSpPr txBox="1"/>
      </xdr:nvSpPr>
      <xdr:spPr>
        <a:xfrm>
          <a:off x="10515600" y="107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55997</xdr:rowOff>
    </xdr:from>
    <xdr:to>
      <xdr:col>50</xdr:col>
      <xdr:colOff>165100</xdr:colOff>
      <xdr:row>63</xdr:row>
      <xdr:rowOff>157597</xdr:rowOff>
    </xdr:to>
    <xdr:sp macro="" textlink="">
      <xdr:nvSpPr>
        <xdr:cNvPr id="228" name="楕円 227"/>
        <xdr:cNvSpPr/>
      </xdr:nvSpPr>
      <xdr:spPr>
        <a:xfrm>
          <a:off x="9588500" y="10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106797</xdr:rowOff>
    </xdr:from>
    <xdr:to>
      <xdr:col>55</xdr:col>
      <xdr:colOff>0</xdr:colOff>
      <xdr:row>63</xdr:row>
      <xdr:rowOff>106994</xdr:rowOff>
    </xdr:to>
    <xdr:cxnSp macro="">
      <xdr:nvCxnSpPr>
        <xdr:cNvPr id="229" name="直線コネクタ 228"/>
        <xdr:cNvCxnSpPr/>
      </xdr:nvCxnSpPr>
      <xdr:spPr>
        <a:xfrm>
          <a:off x="9639300" y="10908147"/>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55879</xdr:rowOff>
    </xdr:from>
    <xdr:to>
      <xdr:col>46</xdr:col>
      <xdr:colOff>38100</xdr:colOff>
      <xdr:row>63</xdr:row>
      <xdr:rowOff>157479</xdr:rowOff>
    </xdr:to>
    <xdr:sp macro="" textlink="">
      <xdr:nvSpPr>
        <xdr:cNvPr id="230" name="楕円 229"/>
        <xdr:cNvSpPr/>
      </xdr:nvSpPr>
      <xdr:spPr>
        <a:xfrm>
          <a:off x="8699500" y="10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106679</xdr:rowOff>
    </xdr:from>
    <xdr:to>
      <xdr:col>50</xdr:col>
      <xdr:colOff>114300</xdr:colOff>
      <xdr:row>63</xdr:row>
      <xdr:rowOff>106797</xdr:rowOff>
    </xdr:to>
    <xdr:cxnSp macro="">
      <xdr:nvCxnSpPr>
        <xdr:cNvPr id="231" name="直線コネクタ 230"/>
        <xdr:cNvCxnSpPr/>
      </xdr:nvCxnSpPr>
      <xdr:spPr>
        <a:xfrm>
          <a:off x="8750300" y="10908029"/>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55019</xdr:rowOff>
    </xdr:from>
    <xdr:to>
      <xdr:col>41</xdr:col>
      <xdr:colOff>101600</xdr:colOff>
      <xdr:row>63</xdr:row>
      <xdr:rowOff>156619</xdr:rowOff>
    </xdr:to>
    <xdr:sp macro="" textlink="">
      <xdr:nvSpPr>
        <xdr:cNvPr id="232" name="楕円 231"/>
        <xdr:cNvSpPr/>
      </xdr:nvSpPr>
      <xdr:spPr>
        <a:xfrm>
          <a:off x="7810500" y="108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105819</xdr:rowOff>
    </xdr:from>
    <xdr:to>
      <xdr:col>45</xdr:col>
      <xdr:colOff>177800</xdr:colOff>
      <xdr:row>63</xdr:row>
      <xdr:rowOff>106679</xdr:rowOff>
    </xdr:to>
    <xdr:cxnSp macro="">
      <xdr:nvCxnSpPr>
        <xdr:cNvPr id="233" name="直線コネクタ 232"/>
        <xdr:cNvCxnSpPr/>
      </xdr:nvCxnSpPr>
      <xdr:spPr>
        <a:xfrm>
          <a:off x="7861300" y="1090716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148724</xdr:rowOff>
    </xdr:from>
    <xdr:ext cx="534377" cy="259045"/>
    <xdr:sp macro="" textlink="">
      <xdr:nvSpPr>
        <xdr:cNvPr id="237" name="n_1mainValue【橋りょう・トンネル】&#10;一人当たり有形固定資産（償却資産）額"/>
        <xdr:cNvSpPr txBox="1"/>
      </xdr:nvSpPr>
      <xdr:spPr>
        <a:xfrm>
          <a:off x="9359411" y="109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148606</xdr:rowOff>
    </xdr:from>
    <xdr:ext cx="534377" cy="259045"/>
    <xdr:sp macro="" textlink="">
      <xdr:nvSpPr>
        <xdr:cNvPr id="238" name="n_2mainValue【橋りょう・トンネル】&#10;一人当たり有形固定資産（償却資産）額"/>
        <xdr:cNvSpPr txBox="1"/>
      </xdr:nvSpPr>
      <xdr:spPr>
        <a:xfrm>
          <a:off x="8483111" y="109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147746</xdr:rowOff>
    </xdr:from>
    <xdr:ext cx="534377" cy="259045"/>
    <xdr:sp macro="" textlink="">
      <xdr:nvSpPr>
        <xdr:cNvPr id="239" name="n_3mainValue【橋りょう・トンネル】&#10;一人当たり有形固定資産（償却資産）額"/>
        <xdr:cNvSpPr txBox="1"/>
      </xdr:nvSpPr>
      <xdr:spPr>
        <a:xfrm>
          <a:off x="7594111" y="109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79" name="楕円 278"/>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280" name="【公営住宅】&#10;有形固定資産減価償却率該当値テキスト"/>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281" name="楕円 280"/>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24764</xdr:rowOff>
    </xdr:to>
    <xdr:cxnSp macro="">
      <xdr:nvCxnSpPr>
        <xdr:cNvPr id="282" name="直線コネクタ 281"/>
        <xdr:cNvCxnSpPr/>
      </xdr:nvCxnSpPr>
      <xdr:spPr>
        <a:xfrm flipV="1">
          <a:off x="3797300" y="144113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83" name="楕円 282"/>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84</xdr:row>
      <xdr:rowOff>24764</xdr:rowOff>
    </xdr:to>
    <xdr:cxnSp macro="">
      <xdr:nvCxnSpPr>
        <xdr:cNvPr id="284" name="直線コネクタ 283"/>
        <xdr:cNvCxnSpPr/>
      </xdr:nvCxnSpPr>
      <xdr:spPr>
        <a:xfrm>
          <a:off x="2908300" y="14055089"/>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85" name="楕円 284"/>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34289</xdr:rowOff>
    </xdr:to>
    <xdr:cxnSp macro="">
      <xdr:nvCxnSpPr>
        <xdr:cNvPr id="286" name="直線コネクタ 285"/>
        <xdr:cNvCxnSpPr/>
      </xdr:nvCxnSpPr>
      <xdr:spPr>
        <a:xfrm flipV="1">
          <a:off x="2019300" y="1405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290"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91" name="n_2main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2" name="n_3mainValue【公営住宅】&#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95069</xdr:rowOff>
    </xdr:from>
    <xdr:to>
      <xdr:col>55</xdr:col>
      <xdr:colOff>50800</xdr:colOff>
      <xdr:row>85</xdr:row>
      <xdr:rowOff>25219</xdr:rowOff>
    </xdr:to>
    <xdr:sp macro="" textlink="">
      <xdr:nvSpPr>
        <xdr:cNvPr id="333" name="楕円 332"/>
        <xdr:cNvSpPr/>
      </xdr:nvSpPr>
      <xdr:spPr>
        <a:xfrm>
          <a:off x="104267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73496</xdr:rowOff>
    </xdr:from>
    <xdr:ext cx="469744" cy="259045"/>
    <xdr:sp macro="" textlink="">
      <xdr:nvSpPr>
        <xdr:cNvPr id="334" name="【公営住宅】&#10;一人当たり面積該当値テキスト"/>
        <xdr:cNvSpPr txBox="1"/>
      </xdr:nvSpPr>
      <xdr:spPr>
        <a:xfrm>
          <a:off x="10515600"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83638</xdr:rowOff>
    </xdr:from>
    <xdr:to>
      <xdr:col>50</xdr:col>
      <xdr:colOff>165100</xdr:colOff>
      <xdr:row>85</xdr:row>
      <xdr:rowOff>13788</xdr:rowOff>
    </xdr:to>
    <xdr:sp macro="" textlink="">
      <xdr:nvSpPr>
        <xdr:cNvPr id="335" name="楕円 334"/>
        <xdr:cNvSpPr/>
      </xdr:nvSpPr>
      <xdr:spPr>
        <a:xfrm>
          <a:off x="9588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134438</xdr:rowOff>
    </xdr:from>
    <xdr:to>
      <xdr:col>55</xdr:col>
      <xdr:colOff>0</xdr:colOff>
      <xdr:row>84</xdr:row>
      <xdr:rowOff>145869</xdr:rowOff>
    </xdr:to>
    <xdr:cxnSp macro="">
      <xdr:nvCxnSpPr>
        <xdr:cNvPr id="336" name="直線コネクタ 335"/>
        <xdr:cNvCxnSpPr/>
      </xdr:nvCxnSpPr>
      <xdr:spPr>
        <a:xfrm>
          <a:off x="9639300" y="1453623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37" name="楕円 336"/>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134438</xdr:rowOff>
    </xdr:from>
    <xdr:to>
      <xdr:col>50</xdr:col>
      <xdr:colOff>114300</xdr:colOff>
      <xdr:row>85</xdr:row>
      <xdr:rowOff>16873</xdr:rowOff>
    </xdr:to>
    <xdr:cxnSp macro="">
      <xdr:nvCxnSpPr>
        <xdr:cNvPr id="338" name="直線コネクタ 337"/>
        <xdr:cNvCxnSpPr/>
      </xdr:nvCxnSpPr>
      <xdr:spPr>
        <a:xfrm flipV="1">
          <a:off x="8750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39" name="楕円 338"/>
        <xdr:cNvSpPr/>
      </xdr:nvSpPr>
      <xdr:spPr>
        <a:xfrm>
          <a:off x="781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16873</xdr:rowOff>
    </xdr:to>
    <xdr:cxnSp macro="">
      <xdr:nvCxnSpPr>
        <xdr:cNvPr id="340" name="直線コネクタ 339"/>
        <xdr:cNvCxnSpPr/>
      </xdr:nvCxnSpPr>
      <xdr:spPr>
        <a:xfrm>
          <a:off x="7861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4915</xdr:rowOff>
    </xdr:from>
    <xdr:ext cx="469744" cy="259045"/>
    <xdr:sp macro="" textlink="">
      <xdr:nvSpPr>
        <xdr:cNvPr id="344" name="n_1mainValue【公営住宅】&#10;一人当たり面積"/>
        <xdr:cNvSpPr txBox="1"/>
      </xdr:nvSpPr>
      <xdr:spPr>
        <a:xfrm>
          <a:off x="93917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5" name="n_2mainValue【公営住宅】&#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55534</xdr:rowOff>
    </xdr:from>
    <xdr:ext cx="469744" cy="259045"/>
    <xdr:sp macro="" textlink="">
      <xdr:nvSpPr>
        <xdr:cNvPr id="346" name="n_3mainValue【公営住宅】&#10;一人当たり面積"/>
        <xdr:cNvSpPr txBox="1"/>
      </xdr:nvSpPr>
      <xdr:spPr>
        <a:xfrm>
          <a:off x="7626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96"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68263</xdr:rowOff>
    </xdr:from>
    <xdr:to>
      <xdr:col>85</xdr:col>
      <xdr:colOff>177800</xdr:colOff>
      <xdr:row>33</xdr:row>
      <xdr:rowOff>169863</xdr:rowOff>
    </xdr:to>
    <xdr:sp macro="" textlink="">
      <xdr:nvSpPr>
        <xdr:cNvPr id="406" name="楕円 405"/>
        <xdr:cNvSpPr/>
      </xdr:nvSpPr>
      <xdr:spPr>
        <a:xfrm>
          <a:off x="16268700" y="57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21290</xdr:rowOff>
    </xdr:from>
    <xdr:ext cx="405111" cy="259045"/>
    <xdr:sp macro="" textlink="">
      <xdr:nvSpPr>
        <xdr:cNvPr id="407" name="【認定こども園・幼稚園・保育所】&#10;有形固定資産減価償却率該当値テキスト"/>
        <xdr:cNvSpPr txBox="1"/>
      </xdr:nvSpPr>
      <xdr:spPr>
        <a:xfrm>
          <a:off x="16357600" y="567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408" name="楕円 407"/>
        <xdr:cNvSpPr/>
      </xdr:nvSpPr>
      <xdr:spPr>
        <a:xfrm>
          <a:off x="15430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119063</xdr:rowOff>
    </xdr:from>
    <xdr:to>
      <xdr:col>85</xdr:col>
      <xdr:colOff>127000</xdr:colOff>
      <xdr:row>33</xdr:row>
      <xdr:rowOff>150495</xdr:rowOff>
    </xdr:to>
    <xdr:cxnSp macro="">
      <xdr:nvCxnSpPr>
        <xdr:cNvPr id="409" name="直線コネクタ 408"/>
        <xdr:cNvCxnSpPr/>
      </xdr:nvCxnSpPr>
      <xdr:spPr>
        <a:xfrm flipV="1">
          <a:off x="15481300" y="5776913"/>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148272</xdr:rowOff>
    </xdr:from>
    <xdr:to>
      <xdr:col>76</xdr:col>
      <xdr:colOff>165100</xdr:colOff>
      <xdr:row>34</xdr:row>
      <xdr:rowOff>78422</xdr:rowOff>
    </xdr:to>
    <xdr:sp macro="" textlink="">
      <xdr:nvSpPr>
        <xdr:cNvPr id="410" name="楕円 409"/>
        <xdr:cNvSpPr/>
      </xdr:nvSpPr>
      <xdr:spPr>
        <a:xfrm>
          <a:off x="14541500" y="58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34</xdr:row>
      <xdr:rowOff>27622</xdr:rowOff>
    </xdr:to>
    <xdr:cxnSp macro="">
      <xdr:nvCxnSpPr>
        <xdr:cNvPr id="411" name="直線コネクタ 410"/>
        <xdr:cNvCxnSpPr/>
      </xdr:nvCxnSpPr>
      <xdr:spPr>
        <a:xfrm flipV="1">
          <a:off x="14592300" y="5808345"/>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108267</xdr:rowOff>
    </xdr:from>
    <xdr:to>
      <xdr:col>72</xdr:col>
      <xdr:colOff>38100</xdr:colOff>
      <xdr:row>35</xdr:row>
      <xdr:rowOff>38417</xdr:rowOff>
    </xdr:to>
    <xdr:sp macro="" textlink="">
      <xdr:nvSpPr>
        <xdr:cNvPr id="412" name="楕円 411"/>
        <xdr:cNvSpPr/>
      </xdr:nvSpPr>
      <xdr:spPr>
        <a:xfrm>
          <a:off x="13652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27622</xdr:rowOff>
    </xdr:from>
    <xdr:to>
      <xdr:col>76</xdr:col>
      <xdr:colOff>114300</xdr:colOff>
      <xdr:row>34</xdr:row>
      <xdr:rowOff>159067</xdr:rowOff>
    </xdr:to>
    <xdr:cxnSp macro="">
      <xdr:nvCxnSpPr>
        <xdr:cNvPr id="413" name="直線コネクタ 412"/>
        <xdr:cNvCxnSpPr/>
      </xdr:nvCxnSpPr>
      <xdr:spPr>
        <a:xfrm flipV="1">
          <a:off x="13703300" y="5856922"/>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14"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46372</xdr:rowOff>
    </xdr:from>
    <xdr:ext cx="405111" cy="259045"/>
    <xdr:sp macro="" textlink="">
      <xdr:nvSpPr>
        <xdr:cNvPr id="417" name="n_1mainValue【認定こども園・幼稚園・保育所】&#10;有形固定資産減価償却率"/>
        <xdr:cNvSpPr txBox="1"/>
      </xdr:nvSpPr>
      <xdr:spPr>
        <a:xfrm>
          <a:off x="15266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94949</xdr:rowOff>
    </xdr:from>
    <xdr:ext cx="405111" cy="259045"/>
    <xdr:sp macro="" textlink="">
      <xdr:nvSpPr>
        <xdr:cNvPr id="418" name="n_2mainValue【認定こども園・幼稚園・保育所】&#10;有形固定資産減価償却率"/>
        <xdr:cNvSpPr txBox="1"/>
      </xdr:nvSpPr>
      <xdr:spPr>
        <a:xfrm>
          <a:off x="14389744" y="558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54944</xdr:rowOff>
    </xdr:from>
    <xdr:ext cx="405111" cy="259045"/>
    <xdr:sp macro="" textlink="">
      <xdr:nvSpPr>
        <xdr:cNvPr id="419" name="n_3mainValue【認定こども園・幼稚園・保育所】&#10;有形固定資産減価償却率"/>
        <xdr:cNvSpPr txBox="1"/>
      </xdr:nvSpPr>
      <xdr:spPr>
        <a:xfrm>
          <a:off x="13500744" y="571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56" name="楕円 455"/>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457" name="【認定こども園・幼稚園・保育所】&#10;一人当たり面積該当値テキスト"/>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58" name="楕円 457"/>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40</xdr:row>
      <xdr:rowOff>12192</xdr:rowOff>
    </xdr:to>
    <xdr:cxnSp macro="">
      <xdr:nvCxnSpPr>
        <xdr:cNvPr id="459" name="直線コネクタ 458"/>
        <xdr:cNvCxnSpPr/>
      </xdr:nvCxnSpPr>
      <xdr:spPr>
        <a:xfrm>
          <a:off x="21323300" y="6815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60" name="楕円 459"/>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128778</xdr:rowOff>
    </xdr:to>
    <xdr:cxnSp macro="">
      <xdr:nvCxnSpPr>
        <xdr:cNvPr id="461" name="直線コネクタ 460"/>
        <xdr:cNvCxnSpPr/>
      </xdr:nvCxnSpPr>
      <xdr:spPr>
        <a:xfrm>
          <a:off x="20434300" y="6787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62" name="楕円 461"/>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105918</xdr:rowOff>
    </xdr:to>
    <xdr:cxnSp macro="">
      <xdr:nvCxnSpPr>
        <xdr:cNvPr id="463" name="直線コネクタ 462"/>
        <xdr:cNvCxnSpPr/>
      </xdr:nvCxnSpPr>
      <xdr:spPr>
        <a:xfrm flipV="1">
          <a:off x="19545300" y="678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467" name="n_1main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68" name="n_2main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69" name="n_3main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120650</xdr:rowOff>
    </xdr:from>
    <xdr:to>
      <xdr:col>85</xdr:col>
      <xdr:colOff>177800</xdr:colOff>
      <xdr:row>55</xdr:row>
      <xdr:rowOff>50800</xdr:rowOff>
    </xdr:to>
    <xdr:sp macro="" textlink="">
      <xdr:nvSpPr>
        <xdr:cNvPr id="509" name="楕円 508"/>
        <xdr:cNvSpPr/>
      </xdr:nvSpPr>
      <xdr:spPr>
        <a:xfrm>
          <a:off x="162687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73677</xdr:rowOff>
    </xdr:from>
    <xdr:ext cx="405111" cy="259045"/>
    <xdr:sp macro="" textlink="">
      <xdr:nvSpPr>
        <xdr:cNvPr id="510" name="【学校施設】&#10;有形固定資産減価償却率該当値テキスト"/>
        <xdr:cNvSpPr txBox="1"/>
      </xdr:nvSpPr>
      <xdr:spPr>
        <a:xfrm>
          <a:off x="16357600" y="933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xdr:rowOff>
    </xdr:from>
    <xdr:to>
      <xdr:col>81</xdr:col>
      <xdr:colOff>101600</xdr:colOff>
      <xdr:row>55</xdr:row>
      <xdr:rowOff>115570</xdr:rowOff>
    </xdr:to>
    <xdr:sp macro="" textlink="">
      <xdr:nvSpPr>
        <xdr:cNvPr id="511" name="楕円 510"/>
        <xdr:cNvSpPr/>
      </xdr:nvSpPr>
      <xdr:spPr>
        <a:xfrm>
          <a:off x="15430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0</xdr:rowOff>
    </xdr:from>
    <xdr:to>
      <xdr:col>85</xdr:col>
      <xdr:colOff>127000</xdr:colOff>
      <xdr:row>55</xdr:row>
      <xdr:rowOff>64770</xdr:rowOff>
    </xdr:to>
    <xdr:cxnSp macro="">
      <xdr:nvCxnSpPr>
        <xdr:cNvPr id="512" name="直線コネクタ 511"/>
        <xdr:cNvCxnSpPr/>
      </xdr:nvCxnSpPr>
      <xdr:spPr>
        <a:xfrm flipV="1">
          <a:off x="15481300" y="94297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513" name="楕円 512"/>
        <xdr:cNvSpPr/>
      </xdr:nvSpPr>
      <xdr:spPr>
        <a:xfrm>
          <a:off x="14541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64770</xdr:rowOff>
    </xdr:from>
    <xdr:to>
      <xdr:col>81</xdr:col>
      <xdr:colOff>50800</xdr:colOff>
      <xdr:row>55</xdr:row>
      <xdr:rowOff>133350</xdr:rowOff>
    </xdr:to>
    <xdr:cxnSp macro="">
      <xdr:nvCxnSpPr>
        <xdr:cNvPr id="514" name="直線コネクタ 513"/>
        <xdr:cNvCxnSpPr/>
      </xdr:nvCxnSpPr>
      <xdr:spPr>
        <a:xfrm flipV="1">
          <a:off x="14592300" y="9494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515" name="楕円 514"/>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133350</xdr:rowOff>
    </xdr:from>
    <xdr:to>
      <xdr:col>76</xdr:col>
      <xdr:colOff>114300</xdr:colOff>
      <xdr:row>57</xdr:row>
      <xdr:rowOff>30480</xdr:rowOff>
    </xdr:to>
    <xdr:cxnSp macro="">
      <xdr:nvCxnSpPr>
        <xdr:cNvPr id="516" name="直線コネクタ 515"/>
        <xdr:cNvCxnSpPr/>
      </xdr:nvCxnSpPr>
      <xdr:spPr>
        <a:xfrm flipV="1">
          <a:off x="13703300" y="956310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132097</xdr:rowOff>
    </xdr:from>
    <xdr:ext cx="405111" cy="259045"/>
    <xdr:sp macro="" textlink="">
      <xdr:nvSpPr>
        <xdr:cNvPr id="520" name="n_1mainValue【学校施設】&#10;有形固定資産減価償却率"/>
        <xdr:cNvSpPr txBox="1"/>
      </xdr:nvSpPr>
      <xdr:spPr>
        <a:xfrm>
          <a:off x="15266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29227</xdr:rowOff>
    </xdr:from>
    <xdr:ext cx="405111" cy="259045"/>
    <xdr:sp macro="" textlink="">
      <xdr:nvSpPr>
        <xdr:cNvPr id="521" name="n_2mainValue【学校施設】&#10;有形固定資産減価償却率"/>
        <xdr:cNvSpPr txBox="1"/>
      </xdr:nvSpPr>
      <xdr:spPr>
        <a:xfrm>
          <a:off x="14389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522" name="n_3mainValue【学校施設】&#10;有形固定資産減価償却率"/>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129540</xdr:rowOff>
    </xdr:from>
    <xdr:to>
      <xdr:col>116</xdr:col>
      <xdr:colOff>114300</xdr:colOff>
      <xdr:row>63</xdr:row>
      <xdr:rowOff>59690</xdr:rowOff>
    </xdr:to>
    <xdr:sp macro="" textlink="">
      <xdr:nvSpPr>
        <xdr:cNvPr id="562" name="楕円 561"/>
        <xdr:cNvSpPr/>
      </xdr:nvSpPr>
      <xdr:spPr>
        <a:xfrm>
          <a:off x="221107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563" name="【学校施設】&#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127000</xdr:rowOff>
    </xdr:from>
    <xdr:to>
      <xdr:col>112</xdr:col>
      <xdr:colOff>38100</xdr:colOff>
      <xdr:row>63</xdr:row>
      <xdr:rowOff>57150</xdr:rowOff>
    </xdr:to>
    <xdr:sp macro="" textlink="">
      <xdr:nvSpPr>
        <xdr:cNvPr id="564" name="楕円 563"/>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8890</xdr:rowOff>
    </xdr:to>
    <xdr:cxnSp macro="">
      <xdr:nvCxnSpPr>
        <xdr:cNvPr id="565" name="直線コネクタ 564"/>
        <xdr:cNvCxnSpPr/>
      </xdr:nvCxnSpPr>
      <xdr:spPr>
        <a:xfrm>
          <a:off x="21323300" y="108077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566" name="楕円 565"/>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6350</xdr:rowOff>
    </xdr:to>
    <xdr:cxnSp macro="">
      <xdr:nvCxnSpPr>
        <xdr:cNvPr id="567" name="直線コネクタ 566"/>
        <xdr:cNvCxnSpPr/>
      </xdr:nvCxnSpPr>
      <xdr:spPr>
        <a:xfrm>
          <a:off x="20434300" y="10805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106680</xdr:rowOff>
    </xdr:from>
    <xdr:to>
      <xdr:col>102</xdr:col>
      <xdr:colOff>165100</xdr:colOff>
      <xdr:row>63</xdr:row>
      <xdr:rowOff>36830</xdr:rowOff>
    </xdr:to>
    <xdr:sp macro="" textlink="">
      <xdr:nvSpPr>
        <xdr:cNvPr id="568" name="楕円 567"/>
        <xdr:cNvSpPr/>
      </xdr:nvSpPr>
      <xdr:spPr>
        <a:xfrm>
          <a:off x="19494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157480</xdr:rowOff>
    </xdr:from>
    <xdr:to>
      <xdr:col>107</xdr:col>
      <xdr:colOff>50800</xdr:colOff>
      <xdr:row>63</xdr:row>
      <xdr:rowOff>3810</xdr:rowOff>
    </xdr:to>
    <xdr:cxnSp macro="">
      <xdr:nvCxnSpPr>
        <xdr:cNvPr id="569" name="直線コネクタ 568"/>
        <xdr:cNvCxnSpPr/>
      </xdr:nvCxnSpPr>
      <xdr:spPr>
        <a:xfrm>
          <a:off x="19545300" y="107873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48277</xdr:rowOff>
    </xdr:from>
    <xdr:ext cx="469744" cy="259045"/>
    <xdr:sp macro="" textlink="">
      <xdr:nvSpPr>
        <xdr:cNvPr id="573" name="n_1mainValue【学校施設】&#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74" name="n_2mainValue【学校施設】&#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27957</xdr:rowOff>
    </xdr:from>
    <xdr:ext cx="469744" cy="259045"/>
    <xdr:sp macro="" textlink="">
      <xdr:nvSpPr>
        <xdr:cNvPr id="575" name="n_3mainValue【学校施設】&#10;一人当たり面積"/>
        <xdr:cNvSpPr txBox="1"/>
      </xdr:nvSpPr>
      <xdr:spPr>
        <a:xfrm>
          <a:off x="19310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615" name="楕円 614"/>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73041</xdr:rowOff>
    </xdr:from>
    <xdr:ext cx="405111" cy="259045"/>
    <xdr:sp macro="" textlink="">
      <xdr:nvSpPr>
        <xdr:cNvPr id="616" name="【児童館】&#10;有形固定資産減価償却率該当値テキスト"/>
        <xdr:cNvSpPr txBox="1"/>
      </xdr:nvSpPr>
      <xdr:spPr>
        <a:xfrm>
          <a:off x="16357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86361</xdr:rowOff>
    </xdr:from>
    <xdr:to>
      <xdr:col>81</xdr:col>
      <xdr:colOff>101600</xdr:colOff>
      <xdr:row>83</xdr:row>
      <xdr:rowOff>16511</xdr:rowOff>
    </xdr:to>
    <xdr:sp macro="" textlink="">
      <xdr:nvSpPr>
        <xdr:cNvPr id="617" name="楕円 616"/>
        <xdr:cNvSpPr/>
      </xdr:nvSpPr>
      <xdr:spPr>
        <a:xfrm>
          <a:off x="15430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82</xdr:row>
      <xdr:rowOff>137161</xdr:rowOff>
    </xdr:to>
    <xdr:cxnSp macro="">
      <xdr:nvCxnSpPr>
        <xdr:cNvPr id="618" name="直線コネクタ 617"/>
        <xdr:cNvCxnSpPr/>
      </xdr:nvCxnSpPr>
      <xdr:spPr>
        <a:xfrm flipV="1">
          <a:off x="15481300" y="14159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619" name="楕円 618"/>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83</xdr:row>
      <xdr:rowOff>9525</xdr:rowOff>
    </xdr:to>
    <xdr:cxnSp macro="">
      <xdr:nvCxnSpPr>
        <xdr:cNvPr id="620" name="直線コネクタ 619"/>
        <xdr:cNvCxnSpPr/>
      </xdr:nvCxnSpPr>
      <xdr:spPr>
        <a:xfrm flipV="1">
          <a:off x="14592300" y="14196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636</xdr:rowOff>
    </xdr:from>
    <xdr:to>
      <xdr:col>72</xdr:col>
      <xdr:colOff>38100</xdr:colOff>
      <xdr:row>83</xdr:row>
      <xdr:rowOff>102236</xdr:rowOff>
    </xdr:to>
    <xdr:sp macro="" textlink="">
      <xdr:nvSpPr>
        <xdr:cNvPr id="621" name="楕円 620"/>
        <xdr:cNvSpPr/>
      </xdr:nvSpPr>
      <xdr:spPr>
        <a:xfrm>
          <a:off x="13652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51436</xdr:rowOff>
    </xdr:to>
    <xdr:cxnSp macro="">
      <xdr:nvCxnSpPr>
        <xdr:cNvPr id="622" name="直線コネクタ 621"/>
        <xdr:cNvCxnSpPr/>
      </xdr:nvCxnSpPr>
      <xdr:spPr>
        <a:xfrm flipV="1">
          <a:off x="13703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7638</xdr:rowOff>
    </xdr:from>
    <xdr:ext cx="405111" cy="259045"/>
    <xdr:sp macro="" textlink="">
      <xdr:nvSpPr>
        <xdr:cNvPr id="626" name="n_1mainValue【児童館】&#10;有形固定資産減価償却率"/>
        <xdr:cNvSpPr txBox="1"/>
      </xdr:nvSpPr>
      <xdr:spPr>
        <a:xfrm>
          <a:off x="15266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627" name="n_2mainValue【児童館】&#10;有形固定資産減価償却率"/>
        <xdr:cNvSpPr txBox="1"/>
      </xdr:nvSpPr>
      <xdr:spPr>
        <a:xfrm>
          <a:off x="14389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118763</xdr:rowOff>
    </xdr:from>
    <xdr:ext cx="405111" cy="259045"/>
    <xdr:sp macro="" textlink="">
      <xdr:nvSpPr>
        <xdr:cNvPr id="628" name="n_3mainValue【児童館】&#10;有形固定資産減価償却率"/>
        <xdr:cNvSpPr txBox="1"/>
      </xdr:nvSpPr>
      <xdr:spPr>
        <a:xfrm>
          <a:off x="13500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7" name="楕円 666"/>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68"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9" name="楕円 66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70" name="直線コネクタ 669"/>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71" name="楕円 670"/>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95250</xdr:rowOff>
    </xdr:to>
    <xdr:cxnSp macro="">
      <xdr:nvCxnSpPr>
        <xdr:cNvPr id="672" name="直線コネクタ 671"/>
        <xdr:cNvCxnSpPr/>
      </xdr:nvCxnSpPr>
      <xdr:spPr>
        <a:xfrm>
          <a:off x="20434300" y="1424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73" name="楕円 672"/>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57150</xdr:rowOff>
    </xdr:to>
    <xdr:cxnSp macro="">
      <xdr:nvCxnSpPr>
        <xdr:cNvPr id="674" name="直線コネクタ 673"/>
        <xdr:cNvCxnSpPr/>
      </xdr:nvCxnSpPr>
      <xdr:spPr>
        <a:xfrm flipV="1">
          <a:off x="19545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7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9"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680" name="n_3main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20" name="楕円 719"/>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721" name="【公民館】&#10;有形固定資産減価償却率該当値テキスト"/>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722" name="楕円 721"/>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89536</xdr:rowOff>
    </xdr:to>
    <xdr:cxnSp macro="">
      <xdr:nvCxnSpPr>
        <xdr:cNvPr id="723" name="直線コネクタ 722"/>
        <xdr:cNvCxnSpPr/>
      </xdr:nvCxnSpPr>
      <xdr:spPr>
        <a:xfrm>
          <a:off x="15481300" y="180060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24" name="楕円 723"/>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3811</xdr:rowOff>
    </xdr:from>
    <xdr:to>
      <xdr:col>81</xdr:col>
      <xdr:colOff>50800</xdr:colOff>
      <xdr:row>105</xdr:row>
      <xdr:rowOff>41911</xdr:rowOff>
    </xdr:to>
    <xdr:cxnSp macro="">
      <xdr:nvCxnSpPr>
        <xdr:cNvPr id="725" name="直線コネクタ 724"/>
        <xdr:cNvCxnSpPr/>
      </xdr:nvCxnSpPr>
      <xdr:spPr>
        <a:xfrm flipV="1">
          <a:off x="14592300" y="18006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26" name="楕円 725"/>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114300</xdr:rowOff>
    </xdr:to>
    <xdr:cxnSp macro="">
      <xdr:nvCxnSpPr>
        <xdr:cNvPr id="727" name="直線コネクタ 726"/>
        <xdr:cNvCxnSpPr/>
      </xdr:nvCxnSpPr>
      <xdr:spPr>
        <a:xfrm flipV="1">
          <a:off x="13703300" y="180441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71138</xdr:rowOff>
    </xdr:from>
    <xdr:ext cx="405111" cy="259045"/>
    <xdr:sp macro="" textlink="">
      <xdr:nvSpPr>
        <xdr:cNvPr id="731" name="n_1mainValue【公民館】&#10;有形固定資産減価償却率"/>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32" name="n_2main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10177</xdr:rowOff>
    </xdr:from>
    <xdr:ext cx="405111" cy="259045"/>
    <xdr:sp macro="" textlink="">
      <xdr:nvSpPr>
        <xdr:cNvPr id="733" name="n_3mainValue【公民館】&#10;有形固定資産減価償却率"/>
        <xdr:cNvSpPr txBox="1"/>
      </xdr:nvSpPr>
      <xdr:spPr>
        <a:xfrm>
          <a:off x="13500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72" name="楕円 771"/>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73"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774" name="楕円 773"/>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95250</xdr:rowOff>
    </xdr:to>
    <xdr:cxnSp macro="">
      <xdr:nvCxnSpPr>
        <xdr:cNvPr id="775" name="直線コネクタ 774"/>
        <xdr:cNvCxnSpPr/>
      </xdr:nvCxnSpPr>
      <xdr:spPr>
        <a:xfrm flipV="1">
          <a:off x="21323300" y="1843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76" name="楕円 77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95250</xdr:rowOff>
    </xdr:to>
    <xdr:cxnSp macro="">
      <xdr:nvCxnSpPr>
        <xdr:cNvPr id="777" name="直線コネクタ 776"/>
        <xdr:cNvCxnSpPr/>
      </xdr:nvCxnSpPr>
      <xdr:spPr>
        <a:xfrm>
          <a:off x="20434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778" name="楕円 777"/>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87630</xdr:rowOff>
    </xdr:to>
    <xdr:cxnSp macro="">
      <xdr:nvCxnSpPr>
        <xdr:cNvPr id="779" name="直線コネクタ 778"/>
        <xdr:cNvCxnSpPr/>
      </xdr:nvCxnSpPr>
      <xdr:spPr>
        <a:xfrm>
          <a:off x="19545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783" name="n_1mainValue【公民館】&#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84"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785" name="n_3mainValue【公民館】&#10;一人当たり面積"/>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の有形固定資産減価償却率については平成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年度より数値が上がっており、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84.5%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と本市の中で最も高く、類似団体内でも最も高い状態にあり、施設の老朽化が進んでおり、現在、施設の建替などに取り組んでいる。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についても有形固定資産減価償却率は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82.5%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で、本市の中でも比較的高く、類似団体と比較しても高い状態にあり、施設の老朽化が進んでおり、現在、老朽化の対策として、大規模改修による施設の長寿命化に取り組んでいる。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については集約建替を行ったことから、有形固定資産減価償却率が平成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62.2%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43.5%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と大きく下がったと考えられる。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公民館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については山手地区公民館及び吹田南地区公民館の建替を行ったことから、有形固定資産減価償却率が下がったと考えられる。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1" name="楕円 70"/>
        <xdr:cNvSpPr/>
      </xdr:nvSpPr>
      <xdr:spPr>
        <a:xfrm>
          <a:off x="4584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図書館】&#10;有形固定資産減価償却率該当値テキスト"/>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164465</xdr:rowOff>
    </xdr:from>
    <xdr:to>
      <xdr:col>20</xdr:col>
      <xdr:colOff>38100</xdr:colOff>
      <xdr:row>40</xdr:row>
      <xdr:rowOff>94615</xdr:rowOff>
    </xdr:to>
    <xdr:sp macro="" textlink="">
      <xdr:nvSpPr>
        <xdr:cNvPr id="73" name="楕円 72"/>
        <xdr:cNvSpPr/>
      </xdr:nvSpPr>
      <xdr:spPr>
        <a:xfrm>
          <a:off x="3746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0</xdr:rowOff>
    </xdr:from>
    <xdr:to>
      <xdr:col>24</xdr:col>
      <xdr:colOff>63500</xdr:colOff>
      <xdr:row>40</xdr:row>
      <xdr:rowOff>43815</xdr:rowOff>
    </xdr:to>
    <xdr:cxnSp macro="">
      <xdr:nvCxnSpPr>
        <xdr:cNvPr id="74" name="直線コネクタ 73"/>
        <xdr:cNvCxnSpPr/>
      </xdr:nvCxnSpPr>
      <xdr:spPr>
        <a:xfrm flipV="1">
          <a:off x="3797300" y="68580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34925</xdr:rowOff>
    </xdr:from>
    <xdr:to>
      <xdr:col>15</xdr:col>
      <xdr:colOff>101600</xdr:colOff>
      <xdr:row>40</xdr:row>
      <xdr:rowOff>136525</xdr:rowOff>
    </xdr:to>
    <xdr:sp macro="" textlink="">
      <xdr:nvSpPr>
        <xdr:cNvPr id="75" name="楕円 74"/>
        <xdr:cNvSpPr/>
      </xdr:nvSpPr>
      <xdr:spPr>
        <a:xfrm>
          <a:off x="2857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43815</xdr:rowOff>
    </xdr:from>
    <xdr:to>
      <xdr:col>19</xdr:col>
      <xdr:colOff>177800</xdr:colOff>
      <xdr:row>40</xdr:row>
      <xdr:rowOff>85725</xdr:rowOff>
    </xdr:to>
    <xdr:cxnSp macro="">
      <xdr:nvCxnSpPr>
        <xdr:cNvPr id="76" name="直線コネクタ 75"/>
        <xdr:cNvCxnSpPr/>
      </xdr:nvCxnSpPr>
      <xdr:spPr>
        <a:xfrm flipV="1">
          <a:off x="2908300" y="690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76835</xdr:rowOff>
    </xdr:from>
    <xdr:to>
      <xdr:col>10</xdr:col>
      <xdr:colOff>165100</xdr:colOff>
      <xdr:row>41</xdr:row>
      <xdr:rowOff>6985</xdr:rowOff>
    </xdr:to>
    <xdr:sp macro="" textlink="">
      <xdr:nvSpPr>
        <xdr:cNvPr id="77" name="楕円 76"/>
        <xdr:cNvSpPr/>
      </xdr:nvSpPr>
      <xdr:spPr>
        <a:xfrm>
          <a:off x="1968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85725</xdr:rowOff>
    </xdr:from>
    <xdr:to>
      <xdr:col>15</xdr:col>
      <xdr:colOff>50800</xdr:colOff>
      <xdr:row>40</xdr:row>
      <xdr:rowOff>127635</xdr:rowOff>
    </xdr:to>
    <xdr:cxnSp macro="">
      <xdr:nvCxnSpPr>
        <xdr:cNvPr id="78" name="直線コネクタ 77"/>
        <xdr:cNvCxnSpPr/>
      </xdr:nvCxnSpPr>
      <xdr:spPr>
        <a:xfrm flipV="1">
          <a:off x="2019300" y="6943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85742</xdr:rowOff>
    </xdr:from>
    <xdr:ext cx="405111" cy="259045"/>
    <xdr:sp macro="" textlink="">
      <xdr:nvSpPr>
        <xdr:cNvPr id="82" name="n_1mainValue【図書館】&#10;有形固定資産減価償却率"/>
        <xdr:cNvSpPr txBox="1"/>
      </xdr:nvSpPr>
      <xdr:spPr>
        <a:xfrm>
          <a:off x="3582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127652</xdr:rowOff>
    </xdr:from>
    <xdr:ext cx="405111" cy="259045"/>
    <xdr:sp macro="" textlink="">
      <xdr:nvSpPr>
        <xdr:cNvPr id="83" name="n_2mainValue【図書館】&#10;有形固定資産減価償却率"/>
        <xdr:cNvSpPr txBox="1"/>
      </xdr:nvSpPr>
      <xdr:spPr>
        <a:xfrm>
          <a:off x="2705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169562</xdr:rowOff>
    </xdr:from>
    <xdr:ext cx="405111" cy="259045"/>
    <xdr:sp macro="" textlink="">
      <xdr:nvSpPr>
        <xdr:cNvPr id="84" name="n_3mainValue【図書館】&#10;有形固定資産減価償却率"/>
        <xdr:cNvSpPr txBox="1"/>
      </xdr:nvSpPr>
      <xdr:spPr>
        <a:xfrm>
          <a:off x="1816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1" name="楕円 12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2"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3" name="楕円 12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24" name="直線コネクタ 12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5" name="楕円 124"/>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6" name="直線コネクタ 125"/>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27" name="楕円 126"/>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28" name="直線コネクタ 127"/>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4" name="楕円 173"/>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46372</xdr:rowOff>
    </xdr:from>
    <xdr:ext cx="405111" cy="259045"/>
    <xdr:sp macro="" textlink="">
      <xdr:nvSpPr>
        <xdr:cNvPr id="175" name="【体育館・プール】&#10;有形固定資産減価償却率該当値テキスト"/>
        <xdr:cNvSpPr txBox="1"/>
      </xdr:nvSpPr>
      <xdr:spPr>
        <a:xfrm>
          <a:off x="4673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76" name="楕円 175"/>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116205</xdr:rowOff>
    </xdr:to>
    <xdr:cxnSp macro="">
      <xdr:nvCxnSpPr>
        <xdr:cNvPr id="177" name="直線コネクタ 176"/>
        <xdr:cNvCxnSpPr/>
      </xdr:nvCxnSpPr>
      <xdr:spPr>
        <a:xfrm flipV="1">
          <a:off x="3797300" y="1036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78" name="楕円 177"/>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154305</xdr:rowOff>
    </xdr:to>
    <xdr:cxnSp macro="">
      <xdr:nvCxnSpPr>
        <xdr:cNvPr id="179" name="直線コネクタ 178"/>
        <xdr:cNvCxnSpPr/>
      </xdr:nvCxnSpPr>
      <xdr:spPr>
        <a:xfrm flipV="1">
          <a:off x="2908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0" name="楕円 179"/>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61</xdr:row>
      <xdr:rowOff>22860</xdr:rowOff>
    </xdr:to>
    <xdr:cxnSp macro="">
      <xdr:nvCxnSpPr>
        <xdr:cNvPr id="181" name="直線コネクタ 180"/>
        <xdr:cNvCxnSpPr/>
      </xdr:nvCxnSpPr>
      <xdr:spPr>
        <a:xfrm flipV="1">
          <a:off x="2019300" y="10441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12082</xdr:rowOff>
    </xdr:from>
    <xdr:ext cx="405111" cy="259045"/>
    <xdr:sp macro="" textlink="">
      <xdr:nvSpPr>
        <xdr:cNvPr id="185" name="n_1mainValue【体育館・プール】&#10;有形固定資産減価償却率"/>
        <xdr:cNvSpPr txBox="1"/>
      </xdr:nvSpPr>
      <xdr:spPr>
        <a:xfrm>
          <a:off x="3582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50182</xdr:rowOff>
    </xdr:from>
    <xdr:ext cx="405111" cy="259045"/>
    <xdr:sp macro="" textlink="">
      <xdr:nvSpPr>
        <xdr:cNvPr id="186" name="n_2mainValue【体育館・プール】&#10;有形固定資産減価償却率"/>
        <xdr:cNvSpPr txBox="1"/>
      </xdr:nvSpPr>
      <xdr:spPr>
        <a:xfrm>
          <a:off x="2705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187" name="n_3mainValue【体育館・プー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28" name="楕円 227"/>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29"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30" name="楕円 229"/>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160020</xdr:rowOff>
    </xdr:to>
    <xdr:cxnSp macro="">
      <xdr:nvCxnSpPr>
        <xdr:cNvPr id="231" name="直線コネクタ 230"/>
        <xdr:cNvCxnSpPr/>
      </xdr:nvCxnSpPr>
      <xdr:spPr>
        <a:xfrm>
          <a:off x="9639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105954</xdr:rowOff>
    </xdr:from>
    <xdr:to>
      <xdr:col>46</xdr:col>
      <xdr:colOff>38100</xdr:colOff>
      <xdr:row>63</xdr:row>
      <xdr:rowOff>36104</xdr:rowOff>
    </xdr:to>
    <xdr:sp macro="" textlink="">
      <xdr:nvSpPr>
        <xdr:cNvPr id="232" name="楕円 231"/>
        <xdr:cNvSpPr/>
      </xdr:nvSpPr>
      <xdr:spPr>
        <a:xfrm>
          <a:off x="8699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156754</xdr:rowOff>
    </xdr:from>
    <xdr:to>
      <xdr:col>50</xdr:col>
      <xdr:colOff>114300</xdr:colOff>
      <xdr:row>62</xdr:row>
      <xdr:rowOff>160020</xdr:rowOff>
    </xdr:to>
    <xdr:cxnSp macro="">
      <xdr:nvCxnSpPr>
        <xdr:cNvPr id="233" name="直線コネクタ 232"/>
        <xdr:cNvCxnSpPr/>
      </xdr:nvCxnSpPr>
      <xdr:spPr>
        <a:xfrm>
          <a:off x="8750300" y="107866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102688</xdr:rowOff>
    </xdr:from>
    <xdr:to>
      <xdr:col>41</xdr:col>
      <xdr:colOff>101600</xdr:colOff>
      <xdr:row>63</xdr:row>
      <xdr:rowOff>32838</xdr:rowOff>
    </xdr:to>
    <xdr:sp macro="" textlink="">
      <xdr:nvSpPr>
        <xdr:cNvPr id="234" name="楕円 233"/>
        <xdr:cNvSpPr/>
      </xdr:nvSpPr>
      <xdr:spPr>
        <a:xfrm>
          <a:off x="781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153488</xdr:rowOff>
    </xdr:from>
    <xdr:to>
      <xdr:col>45</xdr:col>
      <xdr:colOff>177800</xdr:colOff>
      <xdr:row>62</xdr:row>
      <xdr:rowOff>156754</xdr:rowOff>
    </xdr:to>
    <xdr:cxnSp macro="">
      <xdr:nvCxnSpPr>
        <xdr:cNvPr id="235" name="直線コネクタ 234"/>
        <xdr:cNvCxnSpPr/>
      </xdr:nvCxnSpPr>
      <xdr:spPr>
        <a:xfrm>
          <a:off x="7861300" y="107833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39"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27231</xdr:rowOff>
    </xdr:from>
    <xdr:ext cx="469744" cy="259045"/>
    <xdr:sp macro="" textlink="">
      <xdr:nvSpPr>
        <xdr:cNvPr id="240" name="n_2mainValue【体育館・プール】&#10;一人当たり面積"/>
        <xdr:cNvSpPr txBox="1"/>
      </xdr:nvSpPr>
      <xdr:spPr>
        <a:xfrm>
          <a:off x="8515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23965</xdr:rowOff>
    </xdr:from>
    <xdr:ext cx="469744" cy="259045"/>
    <xdr:sp macro="" textlink="">
      <xdr:nvSpPr>
        <xdr:cNvPr id="241" name="n_3mainValue【体育館・プール】&#10;一人当たり面積"/>
        <xdr:cNvSpPr txBox="1"/>
      </xdr:nvSpPr>
      <xdr:spPr>
        <a:xfrm>
          <a:off x="76264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281" name="楕円 280"/>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282" name="【福祉施設】&#10;有形固定資産減価償却率該当値テキスト"/>
        <xdr:cNvSpPr txBox="1"/>
      </xdr:nvSpPr>
      <xdr:spPr>
        <a:xfrm>
          <a:off x="4673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283" name="楕円 282"/>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139064</xdr:rowOff>
    </xdr:to>
    <xdr:cxnSp macro="">
      <xdr:nvCxnSpPr>
        <xdr:cNvPr id="284" name="直線コネクタ 283"/>
        <xdr:cNvCxnSpPr/>
      </xdr:nvCxnSpPr>
      <xdr:spPr>
        <a:xfrm>
          <a:off x="3797300" y="145370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285" name="楕円 284"/>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3811</xdr:rowOff>
    </xdr:to>
    <xdr:cxnSp macro="">
      <xdr:nvCxnSpPr>
        <xdr:cNvPr id="286" name="直線コネクタ 285"/>
        <xdr:cNvCxnSpPr/>
      </xdr:nvCxnSpPr>
      <xdr:spPr>
        <a:xfrm flipV="1">
          <a:off x="2908300" y="14537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95886</xdr:rowOff>
    </xdr:from>
    <xdr:to>
      <xdr:col>10</xdr:col>
      <xdr:colOff>165100</xdr:colOff>
      <xdr:row>85</xdr:row>
      <xdr:rowOff>26036</xdr:rowOff>
    </xdr:to>
    <xdr:sp macro="" textlink="">
      <xdr:nvSpPr>
        <xdr:cNvPr id="287" name="楕円 286"/>
        <xdr:cNvSpPr/>
      </xdr:nvSpPr>
      <xdr:spPr>
        <a:xfrm>
          <a:off x="196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85</xdr:row>
      <xdr:rowOff>3811</xdr:rowOff>
    </xdr:to>
    <xdr:cxnSp macro="">
      <xdr:nvCxnSpPr>
        <xdr:cNvPr id="288" name="直線コネクタ 287"/>
        <xdr:cNvCxnSpPr/>
      </xdr:nvCxnSpPr>
      <xdr:spPr>
        <a:xfrm>
          <a:off x="2019300" y="145484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292" name="n_1mainValue【福祉施設】&#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293"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17163</xdr:rowOff>
    </xdr:from>
    <xdr:ext cx="405111" cy="259045"/>
    <xdr:sp macro="" textlink="">
      <xdr:nvSpPr>
        <xdr:cNvPr id="294" name="n_3mainValue【福祉施設】&#10;有形固定資産減価償却率"/>
        <xdr:cNvSpPr txBox="1"/>
      </xdr:nvSpPr>
      <xdr:spPr>
        <a:xfrm>
          <a:off x="1816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33" name="楕円 332"/>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34" name="【福祉施設】&#10;一人当たり面積該当値テキスト"/>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35" name="楕円 334"/>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84</xdr:row>
      <xdr:rowOff>63500</xdr:rowOff>
    </xdr:to>
    <xdr:cxnSp macro="">
      <xdr:nvCxnSpPr>
        <xdr:cNvPr id="336" name="直線コネクタ 335"/>
        <xdr:cNvCxnSpPr/>
      </xdr:nvCxnSpPr>
      <xdr:spPr>
        <a:xfrm>
          <a:off x="9639300" y="1438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37" name="楕円 336"/>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38" name="直線コネクタ 337"/>
        <xdr:cNvCxnSpPr/>
      </xdr:nvCxnSpPr>
      <xdr:spPr>
        <a:xfrm>
          <a:off x="8750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39" name="楕円 338"/>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85</xdr:row>
      <xdr:rowOff>19050</xdr:rowOff>
    </xdr:to>
    <xdr:cxnSp macro="">
      <xdr:nvCxnSpPr>
        <xdr:cNvPr id="340" name="直線コネクタ 339"/>
        <xdr:cNvCxnSpPr/>
      </xdr:nvCxnSpPr>
      <xdr:spPr>
        <a:xfrm flipV="1">
          <a:off x="7861300" y="1438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44"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45"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46" name="n_3mainValue【福祉施設】&#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86" name="楕円 385"/>
        <xdr:cNvSpPr/>
      </xdr:nvSpPr>
      <xdr:spPr>
        <a:xfrm>
          <a:off x="4584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145432</xdr:rowOff>
    </xdr:from>
    <xdr:ext cx="405111" cy="259045"/>
    <xdr:sp macro="" textlink="">
      <xdr:nvSpPr>
        <xdr:cNvPr id="387" name="【市民会館】&#10;有形固定資産減価償却率該当値テキスト"/>
        <xdr:cNvSpPr txBox="1"/>
      </xdr:nvSpPr>
      <xdr:spPr>
        <a:xfrm>
          <a:off x="4673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88" name="楕円 387"/>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xdr:rowOff>
    </xdr:from>
    <xdr:to>
      <xdr:col>24</xdr:col>
      <xdr:colOff>63500</xdr:colOff>
      <xdr:row>104</xdr:row>
      <xdr:rowOff>41911</xdr:rowOff>
    </xdr:to>
    <xdr:cxnSp macro="">
      <xdr:nvCxnSpPr>
        <xdr:cNvPr id="389" name="直線コネクタ 388"/>
        <xdr:cNvCxnSpPr/>
      </xdr:nvCxnSpPr>
      <xdr:spPr>
        <a:xfrm flipV="1">
          <a:off x="3797300" y="178327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34925</xdr:rowOff>
    </xdr:from>
    <xdr:to>
      <xdr:col>15</xdr:col>
      <xdr:colOff>101600</xdr:colOff>
      <xdr:row>104</xdr:row>
      <xdr:rowOff>136525</xdr:rowOff>
    </xdr:to>
    <xdr:sp macro="" textlink="">
      <xdr:nvSpPr>
        <xdr:cNvPr id="390" name="楕円 389"/>
        <xdr:cNvSpPr/>
      </xdr:nvSpPr>
      <xdr:spPr>
        <a:xfrm>
          <a:off x="2857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85725</xdr:rowOff>
    </xdr:to>
    <xdr:cxnSp macro="">
      <xdr:nvCxnSpPr>
        <xdr:cNvPr id="391" name="直線コネクタ 390"/>
        <xdr:cNvCxnSpPr/>
      </xdr:nvCxnSpPr>
      <xdr:spPr>
        <a:xfrm flipV="1">
          <a:off x="2908300" y="178727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78739</xdr:rowOff>
    </xdr:from>
    <xdr:to>
      <xdr:col>10</xdr:col>
      <xdr:colOff>165100</xdr:colOff>
      <xdr:row>105</xdr:row>
      <xdr:rowOff>8889</xdr:rowOff>
    </xdr:to>
    <xdr:sp macro="" textlink="">
      <xdr:nvSpPr>
        <xdr:cNvPr id="392" name="楕円 391"/>
        <xdr:cNvSpPr/>
      </xdr:nvSpPr>
      <xdr:spPr>
        <a:xfrm>
          <a:off x="196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85725</xdr:rowOff>
    </xdr:from>
    <xdr:to>
      <xdr:col>15</xdr:col>
      <xdr:colOff>50800</xdr:colOff>
      <xdr:row>104</xdr:row>
      <xdr:rowOff>129539</xdr:rowOff>
    </xdr:to>
    <xdr:cxnSp macro="">
      <xdr:nvCxnSpPr>
        <xdr:cNvPr id="393" name="直線コネクタ 392"/>
        <xdr:cNvCxnSpPr/>
      </xdr:nvCxnSpPr>
      <xdr:spPr>
        <a:xfrm flipV="1">
          <a:off x="2019300" y="1791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97"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153052</xdr:rowOff>
    </xdr:from>
    <xdr:ext cx="405111" cy="259045"/>
    <xdr:sp macro="" textlink="">
      <xdr:nvSpPr>
        <xdr:cNvPr id="398" name="n_2mainValue【市民会館】&#10;有形固定資産減価償却率"/>
        <xdr:cNvSpPr txBox="1"/>
      </xdr:nvSpPr>
      <xdr:spPr>
        <a:xfrm>
          <a:off x="2705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25416</xdr:rowOff>
    </xdr:from>
    <xdr:ext cx="405111" cy="259045"/>
    <xdr:sp macro="" textlink="">
      <xdr:nvSpPr>
        <xdr:cNvPr id="399" name="n_3mainValue【市民会館】&#10;有形固定資産減価償却率"/>
        <xdr:cNvSpPr txBox="1"/>
      </xdr:nvSpPr>
      <xdr:spPr>
        <a:xfrm>
          <a:off x="1816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131536</xdr:rowOff>
    </xdr:from>
    <xdr:to>
      <xdr:col>55</xdr:col>
      <xdr:colOff>50800</xdr:colOff>
      <xdr:row>104</xdr:row>
      <xdr:rowOff>61686</xdr:rowOff>
    </xdr:to>
    <xdr:sp macro="" textlink="">
      <xdr:nvSpPr>
        <xdr:cNvPr id="440" name="楕円 439"/>
        <xdr:cNvSpPr/>
      </xdr:nvSpPr>
      <xdr:spPr>
        <a:xfrm>
          <a:off x="10426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154413</xdr:rowOff>
    </xdr:from>
    <xdr:ext cx="469744" cy="259045"/>
    <xdr:sp macro="" textlink="">
      <xdr:nvSpPr>
        <xdr:cNvPr id="441" name="【市民会館】&#10;一人当たり面積該当値テキスト"/>
        <xdr:cNvSpPr txBox="1"/>
      </xdr:nvSpPr>
      <xdr:spPr>
        <a:xfrm>
          <a:off x="105156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131536</xdr:rowOff>
    </xdr:from>
    <xdr:to>
      <xdr:col>50</xdr:col>
      <xdr:colOff>165100</xdr:colOff>
      <xdr:row>104</xdr:row>
      <xdr:rowOff>61686</xdr:rowOff>
    </xdr:to>
    <xdr:sp macro="" textlink="">
      <xdr:nvSpPr>
        <xdr:cNvPr id="442" name="楕円 441"/>
        <xdr:cNvSpPr/>
      </xdr:nvSpPr>
      <xdr:spPr>
        <a:xfrm>
          <a:off x="958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10886</xdr:rowOff>
    </xdr:from>
    <xdr:to>
      <xdr:col>55</xdr:col>
      <xdr:colOff>0</xdr:colOff>
      <xdr:row>104</xdr:row>
      <xdr:rowOff>10886</xdr:rowOff>
    </xdr:to>
    <xdr:cxnSp macro="">
      <xdr:nvCxnSpPr>
        <xdr:cNvPr id="443" name="直線コネクタ 442"/>
        <xdr:cNvCxnSpPr/>
      </xdr:nvCxnSpPr>
      <xdr:spPr>
        <a:xfrm>
          <a:off x="9639300" y="1784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120650</xdr:rowOff>
    </xdr:from>
    <xdr:to>
      <xdr:col>46</xdr:col>
      <xdr:colOff>38100</xdr:colOff>
      <xdr:row>104</xdr:row>
      <xdr:rowOff>50800</xdr:rowOff>
    </xdr:to>
    <xdr:sp macro="" textlink="">
      <xdr:nvSpPr>
        <xdr:cNvPr id="444" name="楕円 443"/>
        <xdr:cNvSpPr/>
      </xdr:nvSpPr>
      <xdr:spPr>
        <a:xfrm>
          <a:off x="869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0</xdr:rowOff>
    </xdr:from>
    <xdr:to>
      <xdr:col>50</xdr:col>
      <xdr:colOff>114300</xdr:colOff>
      <xdr:row>104</xdr:row>
      <xdr:rowOff>10886</xdr:rowOff>
    </xdr:to>
    <xdr:cxnSp macro="">
      <xdr:nvCxnSpPr>
        <xdr:cNvPr id="445" name="直線コネクタ 444"/>
        <xdr:cNvCxnSpPr/>
      </xdr:nvCxnSpPr>
      <xdr:spPr>
        <a:xfrm>
          <a:off x="8750300" y="1783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120650</xdr:rowOff>
    </xdr:from>
    <xdr:to>
      <xdr:col>41</xdr:col>
      <xdr:colOff>101600</xdr:colOff>
      <xdr:row>104</xdr:row>
      <xdr:rowOff>50800</xdr:rowOff>
    </xdr:to>
    <xdr:sp macro="" textlink="">
      <xdr:nvSpPr>
        <xdr:cNvPr id="446" name="楕円 445"/>
        <xdr:cNvSpPr/>
      </xdr:nvSpPr>
      <xdr:spPr>
        <a:xfrm>
          <a:off x="781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0</xdr:rowOff>
    </xdr:from>
    <xdr:to>
      <xdr:col>45</xdr:col>
      <xdr:colOff>177800</xdr:colOff>
      <xdr:row>104</xdr:row>
      <xdr:rowOff>0</xdr:rowOff>
    </xdr:to>
    <xdr:cxnSp macro="">
      <xdr:nvCxnSpPr>
        <xdr:cNvPr id="447" name="直線コネクタ 446"/>
        <xdr:cNvCxnSpPr/>
      </xdr:nvCxnSpPr>
      <xdr:spPr>
        <a:xfrm>
          <a:off x="7861300" y="1783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48" name="n_1aveValue【市民会館】&#10;一人当たり面積"/>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49" name="n_2aveValue【市民会館】&#10;一人当たり面積"/>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450" name="n_3aveValue【市民会館】&#10;一人当たり面積"/>
        <xdr:cNvSpPr txBox="1"/>
      </xdr:nvSpPr>
      <xdr:spPr>
        <a:xfrm>
          <a:off x="7626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78213</xdr:rowOff>
    </xdr:from>
    <xdr:ext cx="469744" cy="259045"/>
    <xdr:sp macro="" textlink="">
      <xdr:nvSpPr>
        <xdr:cNvPr id="451" name="n_1mainValue【市民会館】&#10;一人当たり面積"/>
        <xdr:cNvSpPr txBox="1"/>
      </xdr:nvSpPr>
      <xdr:spPr>
        <a:xfrm>
          <a:off x="93917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67327</xdr:rowOff>
    </xdr:from>
    <xdr:ext cx="469744" cy="259045"/>
    <xdr:sp macro="" textlink="">
      <xdr:nvSpPr>
        <xdr:cNvPr id="452" name="n_2mainValue【市民会館】&#10;一人当たり面積"/>
        <xdr:cNvSpPr txBox="1"/>
      </xdr:nvSpPr>
      <xdr:spPr>
        <a:xfrm>
          <a:off x="8515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67327</xdr:rowOff>
    </xdr:from>
    <xdr:ext cx="469744" cy="259045"/>
    <xdr:sp macro="" textlink="">
      <xdr:nvSpPr>
        <xdr:cNvPr id="453" name="n_3mainValue【市民会館】&#10;一人当たり面積"/>
        <xdr:cNvSpPr txBox="1"/>
      </xdr:nvSpPr>
      <xdr:spPr>
        <a:xfrm>
          <a:off x="7626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493" name="楕円 492"/>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494" name="【一般廃棄物処理施設】&#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495" name="楕円 494"/>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140970</xdr:rowOff>
    </xdr:to>
    <xdr:cxnSp macro="">
      <xdr:nvCxnSpPr>
        <xdr:cNvPr id="496" name="直線コネクタ 495"/>
        <xdr:cNvCxnSpPr/>
      </xdr:nvCxnSpPr>
      <xdr:spPr>
        <a:xfrm flipV="1">
          <a:off x="15481300" y="69475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497" name="楕円 496"/>
        <xdr:cNvSpPr/>
      </xdr:nvSpPr>
      <xdr:spPr>
        <a:xfrm>
          <a:off x="1454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140970</xdr:rowOff>
    </xdr:from>
    <xdr:to>
      <xdr:col>81</xdr:col>
      <xdr:colOff>50800</xdr:colOff>
      <xdr:row>41</xdr:row>
      <xdr:rowOff>20955</xdr:rowOff>
    </xdr:to>
    <xdr:cxnSp macro="">
      <xdr:nvCxnSpPr>
        <xdr:cNvPr id="498" name="直線コネクタ 497"/>
        <xdr:cNvCxnSpPr/>
      </xdr:nvCxnSpPr>
      <xdr:spPr>
        <a:xfrm flipV="1">
          <a:off x="14592300" y="6998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499" name="楕円 498"/>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41</xdr:row>
      <xdr:rowOff>20955</xdr:rowOff>
    </xdr:to>
    <xdr:cxnSp macro="">
      <xdr:nvCxnSpPr>
        <xdr:cNvPr id="500" name="直線コネクタ 499"/>
        <xdr:cNvCxnSpPr/>
      </xdr:nvCxnSpPr>
      <xdr:spPr>
        <a:xfrm>
          <a:off x="13703300" y="688657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504" name="n_1mainValue【一般廃棄物処理施設】&#10;有形固定資産減価償却率"/>
        <xdr:cNvSpPr txBox="1"/>
      </xdr:nvSpPr>
      <xdr:spPr>
        <a:xfrm>
          <a:off x="15266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505" name="n_2mainValue【一般廃棄物処理施設】&#10;有形固定資産減価償却率"/>
        <xdr:cNvSpPr txBox="1"/>
      </xdr:nvSpPr>
      <xdr:spPr>
        <a:xfrm>
          <a:off x="14389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06" name="n_3mainValue【一般廃棄物処理施設】&#10;有形固定資産減価償却率"/>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59589</xdr:rowOff>
    </xdr:from>
    <xdr:to>
      <xdr:col>116</xdr:col>
      <xdr:colOff>114300</xdr:colOff>
      <xdr:row>40</xdr:row>
      <xdr:rowOff>161189</xdr:rowOff>
    </xdr:to>
    <xdr:sp macro="" textlink="">
      <xdr:nvSpPr>
        <xdr:cNvPr id="545" name="楕円 544"/>
        <xdr:cNvSpPr/>
      </xdr:nvSpPr>
      <xdr:spPr>
        <a:xfrm>
          <a:off x="22110700" y="69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38016</xdr:rowOff>
    </xdr:from>
    <xdr:ext cx="534377" cy="259045"/>
    <xdr:sp macro="" textlink="">
      <xdr:nvSpPr>
        <xdr:cNvPr id="546" name="【一般廃棄物処理施設】&#10;一人当たり有形固定資産（償却資産）額該当値テキスト"/>
        <xdr:cNvSpPr txBox="1"/>
      </xdr:nvSpPr>
      <xdr:spPr>
        <a:xfrm>
          <a:off x="22199600" y="68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58763</xdr:rowOff>
    </xdr:from>
    <xdr:to>
      <xdr:col>112</xdr:col>
      <xdr:colOff>38100</xdr:colOff>
      <xdr:row>40</xdr:row>
      <xdr:rowOff>160363</xdr:rowOff>
    </xdr:to>
    <xdr:sp macro="" textlink="">
      <xdr:nvSpPr>
        <xdr:cNvPr id="547" name="楕円 546"/>
        <xdr:cNvSpPr/>
      </xdr:nvSpPr>
      <xdr:spPr>
        <a:xfrm>
          <a:off x="21272500" y="69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109563</xdr:rowOff>
    </xdr:from>
    <xdr:to>
      <xdr:col>116</xdr:col>
      <xdr:colOff>63500</xdr:colOff>
      <xdr:row>40</xdr:row>
      <xdr:rowOff>110389</xdr:rowOff>
    </xdr:to>
    <xdr:cxnSp macro="">
      <xdr:nvCxnSpPr>
        <xdr:cNvPr id="548" name="直線コネクタ 547"/>
        <xdr:cNvCxnSpPr/>
      </xdr:nvCxnSpPr>
      <xdr:spPr>
        <a:xfrm>
          <a:off x="21323300" y="6967563"/>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58255</xdr:rowOff>
    </xdr:from>
    <xdr:to>
      <xdr:col>107</xdr:col>
      <xdr:colOff>101600</xdr:colOff>
      <xdr:row>40</xdr:row>
      <xdr:rowOff>159855</xdr:rowOff>
    </xdr:to>
    <xdr:sp macro="" textlink="">
      <xdr:nvSpPr>
        <xdr:cNvPr id="549" name="楕円 548"/>
        <xdr:cNvSpPr/>
      </xdr:nvSpPr>
      <xdr:spPr>
        <a:xfrm>
          <a:off x="20383500" y="69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109055</xdr:rowOff>
    </xdr:from>
    <xdr:to>
      <xdr:col>111</xdr:col>
      <xdr:colOff>177800</xdr:colOff>
      <xdr:row>40</xdr:row>
      <xdr:rowOff>109563</xdr:rowOff>
    </xdr:to>
    <xdr:cxnSp macro="">
      <xdr:nvCxnSpPr>
        <xdr:cNvPr id="550" name="直線コネクタ 549"/>
        <xdr:cNvCxnSpPr/>
      </xdr:nvCxnSpPr>
      <xdr:spPr>
        <a:xfrm>
          <a:off x="20434300" y="696705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96621</xdr:rowOff>
    </xdr:from>
    <xdr:to>
      <xdr:col>102</xdr:col>
      <xdr:colOff>165100</xdr:colOff>
      <xdr:row>40</xdr:row>
      <xdr:rowOff>26771</xdr:rowOff>
    </xdr:to>
    <xdr:sp macro="" textlink="">
      <xdr:nvSpPr>
        <xdr:cNvPr id="551" name="楕円 550"/>
        <xdr:cNvSpPr/>
      </xdr:nvSpPr>
      <xdr:spPr>
        <a:xfrm>
          <a:off x="19494500" y="67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147421</xdr:rowOff>
    </xdr:from>
    <xdr:to>
      <xdr:col>107</xdr:col>
      <xdr:colOff>50800</xdr:colOff>
      <xdr:row>40</xdr:row>
      <xdr:rowOff>109055</xdr:rowOff>
    </xdr:to>
    <xdr:cxnSp macro="">
      <xdr:nvCxnSpPr>
        <xdr:cNvPr id="552" name="直線コネクタ 551"/>
        <xdr:cNvCxnSpPr/>
      </xdr:nvCxnSpPr>
      <xdr:spPr>
        <a:xfrm>
          <a:off x="19545300" y="6833971"/>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151490</xdr:rowOff>
    </xdr:from>
    <xdr:ext cx="534377" cy="259045"/>
    <xdr:sp macro="" textlink="">
      <xdr:nvSpPr>
        <xdr:cNvPr id="556" name="n_1mainValue【一般廃棄物処理施設】&#10;一人当たり有形固定資産（償却資産）額"/>
        <xdr:cNvSpPr txBox="1"/>
      </xdr:nvSpPr>
      <xdr:spPr>
        <a:xfrm>
          <a:off x="21043411" y="70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150982</xdr:rowOff>
    </xdr:from>
    <xdr:ext cx="534377" cy="259045"/>
    <xdr:sp macro="" textlink="">
      <xdr:nvSpPr>
        <xdr:cNvPr id="557" name="n_2mainValue【一般廃棄物処理施設】&#10;一人当たり有形固定資産（償却資産）額"/>
        <xdr:cNvSpPr txBox="1"/>
      </xdr:nvSpPr>
      <xdr:spPr>
        <a:xfrm>
          <a:off x="20167111" y="7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17898</xdr:rowOff>
    </xdr:from>
    <xdr:ext cx="534377" cy="259045"/>
    <xdr:sp macro="" textlink="">
      <xdr:nvSpPr>
        <xdr:cNvPr id="558" name="n_3mainValue【一般廃棄物処理施設】&#10;一人当たり有形固定資産（償却資産）額"/>
        <xdr:cNvSpPr txBox="1"/>
      </xdr:nvSpPr>
      <xdr:spPr>
        <a:xfrm>
          <a:off x="19278111" y="68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111125</xdr:rowOff>
    </xdr:from>
    <xdr:to>
      <xdr:col>85</xdr:col>
      <xdr:colOff>177800</xdr:colOff>
      <xdr:row>63</xdr:row>
      <xdr:rowOff>41275</xdr:rowOff>
    </xdr:to>
    <xdr:sp macro="" textlink="">
      <xdr:nvSpPr>
        <xdr:cNvPr id="597" name="楕円 596"/>
        <xdr:cNvSpPr/>
      </xdr:nvSpPr>
      <xdr:spPr>
        <a:xfrm>
          <a:off x="16268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26052</xdr:rowOff>
    </xdr:from>
    <xdr:ext cx="405111" cy="259045"/>
    <xdr:sp macro="" textlink="">
      <xdr:nvSpPr>
        <xdr:cNvPr id="598" name="【保健センター・保健所】&#10;有形固定資産減価償却率該当値テキスト"/>
        <xdr:cNvSpPr txBox="1"/>
      </xdr:nvSpPr>
      <xdr:spPr>
        <a:xfrm>
          <a:off x="1635760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599" name="楕円 598"/>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161925</xdr:rowOff>
    </xdr:from>
    <xdr:to>
      <xdr:col>85</xdr:col>
      <xdr:colOff>127000</xdr:colOff>
      <xdr:row>63</xdr:row>
      <xdr:rowOff>28575</xdr:rowOff>
    </xdr:to>
    <xdr:cxnSp macro="">
      <xdr:nvCxnSpPr>
        <xdr:cNvPr id="600" name="直線コネクタ 599"/>
        <xdr:cNvCxnSpPr/>
      </xdr:nvCxnSpPr>
      <xdr:spPr>
        <a:xfrm flipV="1">
          <a:off x="15481300" y="10791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15875</xdr:rowOff>
    </xdr:from>
    <xdr:to>
      <xdr:col>76</xdr:col>
      <xdr:colOff>165100</xdr:colOff>
      <xdr:row>63</xdr:row>
      <xdr:rowOff>117475</xdr:rowOff>
    </xdr:to>
    <xdr:sp macro="" textlink="">
      <xdr:nvSpPr>
        <xdr:cNvPr id="601" name="楕円 600"/>
        <xdr:cNvSpPr/>
      </xdr:nvSpPr>
      <xdr:spPr>
        <a:xfrm>
          <a:off x="1454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28575</xdr:rowOff>
    </xdr:from>
    <xdr:to>
      <xdr:col>81</xdr:col>
      <xdr:colOff>50800</xdr:colOff>
      <xdr:row>63</xdr:row>
      <xdr:rowOff>66675</xdr:rowOff>
    </xdr:to>
    <xdr:cxnSp macro="">
      <xdr:nvCxnSpPr>
        <xdr:cNvPr id="602" name="直線コネクタ 601"/>
        <xdr:cNvCxnSpPr/>
      </xdr:nvCxnSpPr>
      <xdr:spPr>
        <a:xfrm flipV="1">
          <a:off x="14592300" y="10829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03" name="楕円 602"/>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63</xdr:row>
      <xdr:rowOff>66675</xdr:rowOff>
    </xdr:to>
    <xdr:cxnSp macro="">
      <xdr:nvCxnSpPr>
        <xdr:cNvPr id="604" name="直線コネクタ 603"/>
        <xdr:cNvCxnSpPr/>
      </xdr:nvCxnSpPr>
      <xdr:spPr>
        <a:xfrm>
          <a:off x="13703300" y="1044321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608" name="n_1mainValue【保健センター・保健所】&#10;有形固定資産減価償却率"/>
        <xdr:cNvSpPr txBox="1"/>
      </xdr:nvSpPr>
      <xdr:spPr>
        <a:xfrm>
          <a:off x="15266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63</xdr:row>
      <xdr:rowOff>108602</xdr:rowOff>
    </xdr:from>
    <xdr:ext cx="340478" cy="259045"/>
    <xdr:sp macro="" textlink="">
      <xdr:nvSpPr>
        <xdr:cNvPr id="609" name="n_2mainValue【保健センター・保健所】&#10;有形固定資産減価償却率"/>
        <xdr:cNvSpPr txBox="1"/>
      </xdr:nvSpPr>
      <xdr:spPr>
        <a:xfrm>
          <a:off x="14422061" y="10909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10" name="n_3mainValue【保健センター・保健所】&#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47" name="楕円 64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4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49" name="楕円 64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50" name="直線コネクタ 64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51" name="楕円 650"/>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52" name="直線コネクタ 651"/>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53" name="楕円 652"/>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125730</xdr:rowOff>
    </xdr:to>
    <xdr:cxnSp macro="">
      <xdr:nvCxnSpPr>
        <xdr:cNvPr id="654" name="直線コネクタ 653"/>
        <xdr:cNvCxnSpPr/>
      </xdr:nvCxnSpPr>
      <xdr:spPr>
        <a:xfrm>
          <a:off x="19545300" y="10904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58"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59"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60"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140463</xdr:rowOff>
    </xdr:from>
    <xdr:to>
      <xdr:col>85</xdr:col>
      <xdr:colOff>177800</xdr:colOff>
      <xdr:row>82</xdr:row>
      <xdr:rowOff>70613</xdr:rowOff>
    </xdr:to>
    <xdr:sp macro="" textlink="">
      <xdr:nvSpPr>
        <xdr:cNvPr id="698" name="楕円 697"/>
        <xdr:cNvSpPr/>
      </xdr:nvSpPr>
      <xdr:spPr>
        <a:xfrm>
          <a:off x="16268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118890</xdr:rowOff>
    </xdr:from>
    <xdr:ext cx="405111" cy="259045"/>
    <xdr:sp macro="" textlink="">
      <xdr:nvSpPr>
        <xdr:cNvPr id="699" name="【消防施設】&#10;有形固定資産減価償却率該当値テキスト"/>
        <xdr:cNvSpPr txBox="1"/>
      </xdr:nvSpPr>
      <xdr:spPr>
        <a:xfrm>
          <a:off x="163576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23876</xdr:rowOff>
    </xdr:from>
    <xdr:to>
      <xdr:col>81</xdr:col>
      <xdr:colOff>101600</xdr:colOff>
      <xdr:row>82</xdr:row>
      <xdr:rowOff>125476</xdr:rowOff>
    </xdr:to>
    <xdr:sp macro="" textlink="">
      <xdr:nvSpPr>
        <xdr:cNvPr id="700" name="楕円 699"/>
        <xdr:cNvSpPr/>
      </xdr:nvSpPr>
      <xdr:spPr>
        <a:xfrm>
          <a:off x="1543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19813</xdr:rowOff>
    </xdr:from>
    <xdr:to>
      <xdr:col>85</xdr:col>
      <xdr:colOff>127000</xdr:colOff>
      <xdr:row>82</xdr:row>
      <xdr:rowOff>74676</xdr:rowOff>
    </xdr:to>
    <xdr:cxnSp macro="">
      <xdr:nvCxnSpPr>
        <xdr:cNvPr id="701" name="直線コネクタ 700"/>
        <xdr:cNvCxnSpPr/>
      </xdr:nvCxnSpPr>
      <xdr:spPr>
        <a:xfrm flipV="1">
          <a:off x="15481300" y="140787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76454</xdr:rowOff>
    </xdr:from>
    <xdr:to>
      <xdr:col>76</xdr:col>
      <xdr:colOff>165100</xdr:colOff>
      <xdr:row>83</xdr:row>
      <xdr:rowOff>6604</xdr:rowOff>
    </xdr:to>
    <xdr:sp macro="" textlink="">
      <xdr:nvSpPr>
        <xdr:cNvPr id="702" name="楕円 701"/>
        <xdr:cNvSpPr/>
      </xdr:nvSpPr>
      <xdr:spPr>
        <a:xfrm>
          <a:off x="14541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74676</xdr:rowOff>
    </xdr:from>
    <xdr:to>
      <xdr:col>81</xdr:col>
      <xdr:colOff>50800</xdr:colOff>
      <xdr:row>82</xdr:row>
      <xdr:rowOff>127254</xdr:rowOff>
    </xdr:to>
    <xdr:cxnSp macro="">
      <xdr:nvCxnSpPr>
        <xdr:cNvPr id="703" name="直線コネクタ 702"/>
        <xdr:cNvCxnSpPr/>
      </xdr:nvCxnSpPr>
      <xdr:spPr>
        <a:xfrm flipV="1">
          <a:off x="14592300" y="141335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131318</xdr:rowOff>
    </xdr:from>
    <xdr:to>
      <xdr:col>72</xdr:col>
      <xdr:colOff>38100</xdr:colOff>
      <xdr:row>83</xdr:row>
      <xdr:rowOff>61468</xdr:rowOff>
    </xdr:to>
    <xdr:sp macro="" textlink="">
      <xdr:nvSpPr>
        <xdr:cNvPr id="704" name="楕円 703"/>
        <xdr:cNvSpPr/>
      </xdr:nvSpPr>
      <xdr:spPr>
        <a:xfrm>
          <a:off x="13652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127254</xdr:rowOff>
    </xdr:from>
    <xdr:to>
      <xdr:col>76</xdr:col>
      <xdr:colOff>114300</xdr:colOff>
      <xdr:row>83</xdr:row>
      <xdr:rowOff>10668</xdr:rowOff>
    </xdr:to>
    <xdr:cxnSp macro="">
      <xdr:nvCxnSpPr>
        <xdr:cNvPr id="705" name="直線コネクタ 704"/>
        <xdr:cNvCxnSpPr/>
      </xdr:nvCxnSpPr>
      <xdr:spPr>
        <a:xfrm flipV="1">
          <a:off x="13703300" y="141861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6"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7"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116603</xdr:rowOff>
    </xdr:from>
    <xdr:ext cx="405111" cy="259045"/>
    <xdr:sp macro="" textlink="">
      <xdr:nvSpPr>
        <xdr:cNvPr id="709" name="n_1mainValue【消防施設】&#10;有形固定資産減価償却率"/>
        <xdr:cNvSpPr txBox="1"/>
      </xdr:nvSpPr>
      <xdr:spPr>
        <a:xfrm>
          <a:off x="152660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169181</xdr:rowOff>
    </xdr:from>
    <xdr:ext cx="405111" cy="259045"/>
    <xdr:sp macro="" textlink="">
      <xdr:nvSpPr>
        <xdr:cNvPr id="710" name="n_2mainValue【消防施設】&#10;有形固定資産減価償却率"/>
        <xdr:cNvSpPr txBox="1"/>
      </xdr:nvSpPr>
      <xdr:spPr>
        <a:xfrm>
          <a:off x="14389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52595</xdr:rowOff>
    </xdr:from>
    <xdr:ext cx="405111" cy="259045"/>
    <xdr:sp macro="" textlink="">
      <xdr:nvSpPr>
        <xdr:cNvPr id="711" name="n_3mainValue【消防施設】&#10;有形固定資産減価償却率"/>
        <xdr:cNvSpPr txBox="1"/>
      </xdr:nvSpPr>
      <xdr:spPr>
        <a:xfrm>
          <a:off x="13500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752" name="楕円 751"/>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753" name="【消防施設】&#10;一人当たり面積該当値テキスト"/>
        <xdr:cNvSpPr txBox="1"/>
      </xdr:nvSpPr>
      <xdr:spPr>
        <a:xfrm>
          <a:off x="22199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363</xdr:rowOff>
    </xdr:from>
    <xdr:to>
      <xdr:col>112</xdr:col>
      <xdr:colOff>38100</xdr:colOff>
      <xdr:row>86</xdr:row>
      <xdr:rowOff>101963</xdr:rowOff>
    </xdr:to>
    <xdr:sp macro="" textlink="">
      <xdr:nvSpPr>
        <xdr:cNvPr id="754" name="楕円 753"/>
        <xdr:cNvSpPr/>
      </xdr:nvSpPr>
      <xdr:spPr>
        <a:xfrm>
          <a:off x="21272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51163</xdr:rowOff>
    </xdr:from>
    <xdr:to>
      <xdr:col>116</xdr:col>
      <xdr:colOff>63500</xdr:colOff>
      <xdr:row>86</xdr:row>
      <xdr:rowOff>51163</xdr:rowOff>
    </xdr:to>
    <xdr:cxnSp macro="">
      <xdr:nvCxnSpPr>
        <xdr:cNvPr id="755" name="直線コネクタ 754"/>
        <xdr:cNvCxnSpPr/>
      </xdr:nvCxnSpPr>
      <xdr:spPr>
        <a:xfrm>
          <a:off x="21323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363</xdr:rowOff>
    </xdr:from>
    <xdr:to>
      <xdr:col>107</xdr:col>
      <xdr:colOff>101600</xdr:colOff>
      <xdr:row>86</xdr:row>
      <xdr:rowOff>101963</xdr:rowOff>
    </xdr:to>
    <xdr:sp macro="" textlink="">
      <xdr:nvSpPr>
        <xdr:cNvPr id="756" name="楕円 755"/>
        <xdr:cNvSpPr/>
      </xdr:nvSpPr>
      <xdr:spPr>
        <a:xfrm>
          <a:off x="20383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51163</xdr:rowOff>
    </xdr:from>
    <xdr:to>
      <xdr:col>111</xdr:col>
      <xdr:colOff>177800</xdr:colOff>
      <xdr:row>86</xdr:row>
      <xdr:rowOff>51163</xdr:rowOff>
    </xdr:to>
    <xdr:cxnSp macro="">
      <xdr:nvCxnSpPr>
        <xdr:cNvPr id="757" name="直線コネクタ 756"/>
        <xdr:cNvCxnSpPr/>
      </xdr:nvCxnSpPr>
      <xdr:spPr>
        <a:xfrm>
          <a:off x="20434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363</xdr:rowOff>
    </xdr:from>
    <xdr:to>
      <xdr:col>102</xdr:col>
      <xdr:colOff>165100</xdr:colOff>
      <xdr:row>86</xdr:row>
      <xdr:rowOff>101963</xdr:rowOff>
    </xdr:to>
    <xdr:sp macro="" textlink="">
      <xdr:nvSpPr>
        <xdr:cNvPr id="758" name="楕円 757"/>
        <xdr:cNvSpPr/>
      </xdr:nvSpPr>
      <xdr:spPr>
        <a:xfrm>
          <a:off x="19494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51163</xdr:rowOff>
    </xdr:from>
    <xdr:to>
      <xdr:col>107</xdr:col>
      <xdr:colOff>50800</xdr:colOff>
      <xdr:row>86</xdr:row>
      <xdr:rowOff>51163</xdr:rowOff>
    </xdr:to>
    <xdr:cxnSp macro="">
      <xdr:nvCxnSpPr>
        <xdr:cNvPr id="759" name="直線コネクタ 758"/>
        <xdr:cNvCxnSpPr/>
      </xdr:nvCxnSpPr>
      <xdr:spPr>
        <a:xfrm>
          <a:off x="19545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93090</xdr:rowOff>
    </xdr:from>
    <xdr:ext cx="469744" cy="259045"/>
    <xdr:sp macro="" textlink="">
      <xdr:nvSpPr>
        <xdr:cNvPr id="763" name="n_1mainValue【消防施設】&#10;一人当たり面積"/>
        <xdr:cNvSpPr txBox="1"/>
      </xdr:nvSpPr>
      <xdr:spPr>
        <a:xfrm>
          <a:off x="21075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93090</xdr:rowOff>
    </xdr:from>
    <xdr:ext cx="469744" cy="259045"/>
    <xdr:sp macro="" textlink="">
      <xdr:nvSpPr>
        <xdr:cNvPr id="764" name="n_2mainValue【消防施設】&#10;一人当たり面積"/>
        <xdr:cNvSpPr txBox="1"/>
      </xdr:nvSpPr>
      <xdr:spPr>
        <a:xfrm>
          <a:off x="20199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93090</xdr:rowOff>
    </xdr:from>
    <xdr:ext cx="469744" cy="259045"/>
    <xdr:sp macro="" textlink="">
      <xdr:nvSpPr>
        <xdr:cNvPr id="765" name="n_3mainValue【消防施設】&#10;一人当たり面積"/>
        <xdr:cNvSpPr txBox="1"/>
      </xdr:nvSpPr>
      <xdr:spPr>
        <a:xfrm>
          <a:off x="19310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6"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159294</xdr:rowOff>
    </xdr:from>
    <xdr:to>
      <xdr:col>85</xdr:col>
      <xdr:colOff>177800</xdr:colOff>
      <xdr:row>104</xdr:row>
      <xdr:rowOff>89444</xdr:rowOff>
    </xdr:to>
    <xdr:sp macro="" textlink="">
      <xdr:nvSpPr>
        <xdr:cNvPr id="806" name="楕円 805"/>
        <xdr:cNvSpPr/>
      </xdr:nvSpPr>
      <xdr:spPr>
        <a:xfrm>
          <a:off x="16268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10721</xdr:rowOff>
    </xdr:from>
    <xdr:ext cx="405111" cy="259045"/>
    <xdr:sp macro="" textlink="">
      <xdr:nvSpPr>
        <xdr:cNvPr id="807" name="【庁舎】&#10;有形固定資産減価償却率該当値テキスト"/>
        <xdr:cNvSpPr txBox="1"/>
      </xdr:nvSpPr>
      <xdr:spPr>
        <a:xfrm>
          <a:off x="16357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808" name="楕円 807"/>
        <xdr:cNvSpPr/>
      </xdr:nvSpPr>
      <xdr:spPr>
        <a:xfrm>
          <a:off x="1543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38644</xdr:rowOff>
    </xdr:from>
    <xdr:to>
      <xdr:col>85</xdr:col>
      <xdr:colOff>127000</xdr:colOff>
      <xdr:row>104</xdr:row>
      <xdr:rowOff>71301</xdr:rowOff>
    </xdr:to>
    <xdr:cxnSp macro="">
      <xdr:nvCxnSpPr>
        <xdr:cNvPr id="809" name="直線コネクタ 808"/>
        <xdr:cNvCxnSpPr/>
      </xdr:nvCxnSpPr>
      <xdr:spPr>
        <a:xfrm flipV="1">
          <a:off x="15481300" y="1786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10" name="楕円 809"/>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71301</xdr:rowOff>
    </xdr:to>
    <xdr:cxnSp macro="">
      <xdr:nvCxnSpPr>
        <xdr:cNvPr id="811" name="直線コネクタ 810"/>
        <xdr:cNvCxnSpPr/>
      </xdr:nvCxnSpPr>
      <xdr:spPr>
        <a:xfrm>
          <a:off x="14592300" y="178955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12" name="楕円 811"/>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64770</xdr:rowOff>
    </xdr:to>
    <xdr:cxnSp macro="">
      <xdr:nvCxnSpPr>
        <xdr:cNvPr id="813" name="直線コネクタ 812"/>
        <xdr:cNvCxnSpPr/>
      </xdr:nvCxnSpPr>
      <xdr:spPr>
        <a:xfrm>
          <a:off x="13703300" y="178449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15"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6"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113228</xdr:rowOff>
    </xdr:from>
    <xdr:ext cx="405111" cy="259045"/>
    <xdr:sp macro="" textlink="">
      <xdr:nvSpPr>
        <xdr:cNvPr id="817" name="n_1mainValue【庁舎】&#10;有形固定資産減価償却率"/>
        <xdr:cNvSpPr txBox="1"/>
      </xdr:nvSpPr>
      <xdr:spPr>
        <a:xfrm>
          <a:off x="15266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18" name="n_2main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19" name="n_3main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50" name="【庁舎】&#10;一人当たり面積平均値テキスト"/>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860" name="楕円 859"/>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861" name="【庁舎】&#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156029</xdr:rowOff>
    </xdr:from>
    <xdr:to>
      <xdr:col>112</xdr:col>
      <xdr:colOff>38100</xdr:colOff>
      <xdr:row>105</xdr:row>
      <xdr:rowOff>86179</xdr:rowOff>
    </xdr:to>
    <xdr:sp macro="" textlink="">
      <xdr:nvSpPr>
        <xdr:cNvPr id="862" name="楕円 861"/>
        <xdr:cNvSpPr/>
      </xdr:nvSpPr>
      <xdr:spPr>
        <a:xfrm>
          <a:off x="2127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48442</xdr:rowOff>
    </xdr:to>
    <xdr:cxnSp macro="">
      <xdr:nvCxnSpPr>
        <xdr:cNvPr id="863" name="直線コネクタ 862"/>
        <xdr:cNvCxnSpPr/>
      </xdr:nvCxnSpPr>
      <xdr:spPr>
        <a:xfrm>
          <a:off x="21323300" y="180376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41729</xdr:rowOff>
    </xdr:from>
    <xdr:to>
      <xdr:col>107</xdr:col>
      <xdr:colOff>101600</xdr:colOff>
      <xdr:row>104</xdr:row>
      <xdr:rowOff>143329</xdr:rowOff>
    </xdr:to>
    <xdr:sp macro="" textlink="">
      <xdr:nvSpPr>
        <xdr:cNvPr id="864" name="楕円 863"/>
        <xdr:cNvSpPr/>
      </xdr:nvSpPr>
      <xdr:spPr>
        <a:xfrm>
          <a:off x="2038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92529</xdr:rowOff>
    </xdr:from>
    <xdr:to>
      <xdr:col>111</xdr:col>
      <xdr:colOff>177800</xdr:colOff>
      <xdr:row>105</xdr:row>
      <xdr:rowOff>35379</xdr:rowOff>
    </xdr:to>
    <xdr:cxnSp macro="">
      <xdr:nvCxnSpPr>
        <xdr:cNvPr id="865" name="直線コネクタ 864"/>
        <xdr:cNvCxnSpPr/>
      </xdr:nvCxnSpPr>
      <xdr:spPr>
        <a:xfrm>
          <a:off x="20434300" y="179233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66" name="楕円 865"/>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92529</xdr:rowOff>
    </xdr:from>
    <xdr:to>
      <xdr:col>107</xdr:col>
      <xdr:colOff>50800</xdr:colOff>
      <xdr:row>105</xdr:row>
      <xdr:rowOff>107224</xdr:rowOff>
    </xdr:to>
    <xdr:cxnSp macro="">
      <xdr:nvCxnSpPr>
        <xdr:cNvPr id="867" name="直線コネクタ 866"/>
        <xdr:cNvCxnSpPr/>
      </xdr:nvCxnSpPr>
      <xdr:spPr>
        <a:xfrm flipV="1">
          <a:off x="19545300" y="1792332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68" name="n_1ave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69"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70"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102706</xdr:rowOff>
    </xdr:from>
    <xdr:ext cx="469744" cy="259045"/>
    <xdr:sp macro="" textlink="">
      <xdr:nvSpPr>
        <xdr:cNvPr id="871" name="n_1mainValue【庁舎】&#10;一人当たり面積"/>
        <xdr:cNvSpPr txBox="1"/>
      </xdr:nvSpPr>
      <xdr:spPr>
        <a:xfrm>
          <a:off x="21075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159856</xdr:rowOff>
    </xdr:from>
    <xdr:ext cx="469744" cy="259045"/>
    <xdr:sp macro="" textlink="">
      <xdr:nvSpPr>
        <xdr:cNvPr id="872" name="n_2mainValue【庁舎】&#10;一人当たり面積"/>
        <xdr:cNvSpPr txBox="1"/>
      </xdr:nvSpPr>
      <xdr:spPr>
        <a:xfrm>
          <a:off x="20199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73" name="n_3mainValue【庁舎】&#10;一人当たり面積"/>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市民会館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消防施設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庁舎</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については、築後の経過年数が進んでいるため有形固定資産減価償却率が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を超えており、類似団体内平均値より高い状態（消防施設を除く）にある。今後、劣化状況を踏まえて大規模改修や建替えなどの検討を進める。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図書館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福祉施設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については、有形固定資産減価償却率が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台で低く、類似団体内平均値より低い。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平成２６年度及び平成２７年度は横ばいとなっていたが、平成２８年度及び平成２９年度は、市税収入が増加したことなどにより、基準財政収入額が増加したため、０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０１ずつ改善した。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平成３０年度は、人口増等によりさらに市税収入が増加しているが、基準財政収入額の伸び率よりも基準財政需要額の伸び率がわずかに上回り、平成２９年度と同指数となった。</a:t>
          </a:r>
          <a:endParaRPr lang="ja-JP" altLang="ja-JP" sz="1400">
            <a:solidFill>
              <a:srgbClr val="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81280</xdr:rowOff>
    </xdr:to>
    <xdr:cxnSp macro="">
      <xdr:nvCxnSpPr>
        <xdr:cNvPr id="67" name="直線コネクタ 66"/>
        <xdr:cNvCxnSpPr/>
      </xdr:nvCxnSpPr>
      <xdr:spPr>
        <a:xfrm>
          <a:off x="4114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105410</xdr:rowOff>
    </xdr:to>
    <xdr:cxnSp macro="">
      <xdr:nvCxnSpPr>
        <xdr:cNvPr id="70" name="直線コネクタ 69"/>
        <xdr:cNvCxnSpPr/>
      </xdr:nvCxnSpPr>
      <xdr:spPr>
        <a:xfrm flipV="1">
          <a:off x="3225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129540</xdr:rowOff>
    </xdr:to>
    <xdr:cxnSp macro="">
      <xdr:nvCxnSpPr>
        <xdr:cNvPr id="73" name="直線コネクタ 72"/>
        <xdr:cNvCxnSpPr/>
      </xdr:nvCxnSpPr>
      <xdr:spPr>
        <a:xfrm flipV="1">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平成３０年度は、地方税の増額を上回る扶助費、物件費等の増加により、０</a:t>
          </a:r>
          <a:r>
            <a:rPr kumimoji="0" lang="en-US" altLang="ja-JP"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７％悪化し、９５</a:t>
          </a:r>
          <a:r>
            <a:rPr kumimoji="0" lang="en-US" altLang="ja-JP"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７％となった。</a:t>
          </a:r>
          <a:endParaRPr kumimoji="0" lang="en-US" altLang="ja-JP"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依然として、類似団体内平均値を上回る状況となっていることから、財政構造の弾力性を担保すべく、引き続き、職員体制の見直しや事務事業の精査等により、経常経費の削減等に努める。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167132</xdr:rowOff>
    </xdr:to>
    <xdr:cxnSp macro="">
      <xdr:nvCxnSpPr>
        <xdr:cNvPr id="128" name="直線コネクタ 127"/>
        <xdr:cNvCxnSpPr/>
      </xdr:nvCxnSpPr>
      <xdr:spPr>
        <a:xfrm>
          <a:off x="4114800" y="1127760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162306</xdr:rowOff>
    </xdr:to>
    <xdr:cxnSp macro="">
      <xdr:nvCxnSpPr>
        <xdr:cNvPr id="131" name="直線コネクタ 130"/>
        <xdr:cNvCxnSpPr/>
      </xdr:nvCxnSpPr>
      <xdr:spPr>
        <a:xfrm flipV="1">
          <a:off x="3225800" y="112776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65</xdr:row>
      <xdr:rowOff>162306</xdr:rowOff>
    </xdr:to>
    <xdr:cxnSp macro="">
      <xdr:nvCxnSpPr>
        <xdr:cNvPr id="134" name="直線コネクタ 133"/>
        <xdr:cNvCxnSpPr/>
      </xdr:nvCxnSpPr>
      <xdr:spPr>
        <a:xfrm>
          <a:off x="2336800" y="1128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29464</xdr:rowOff>
    </xdr:to>
    <xdr:cxnSp macro="">
      <xdr:nvCxnSpPr>
        <xdr:cNvPr id="137" name="直線コネクタ 136"/>
        <xdr:cNvCxnSpPr/>
      </xdr:nvCxnSpPr>
      <xdr:spPr>
        <a:xfrm flipV="1">
          <a:off x="1447800" y="112872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47" name="楕円 146"/>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88409</xdr:rowOff>
    </xdr:from>
    <xdr:ext cx="762000" cy="259045"/>
    <xdr:sp macro="" textlink="">
      <xdr:nvSpPr>
        <xdr:cNvPr id="148" name="財政構造の弾力性該当値テキスト"/>
        <xdr:cNvSpPr txBox="1"/>
      </xdr:nvSpPr>
      <xdr:spPr>
        <a:xfrm>
          <a:off x="5041900" y="1123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9" name="楕円 148"/>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0" name="テキスト ボックス 149"/>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1" name="楕円 150"/>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2" name="テキスト ボックス 151"/>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3" name="楕円 152"/>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4" name="テキスト ボックス 153"/>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5" name="楕円 154"/>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6" name="テキスト ボックス 155"/>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[116,066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人件費及び物件費ともに平成２９年度より増加となった。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人件費については、３年間停止していた新規採用を平成２７年度より再開したことによる職員増により増加、物件費については、留守家庭児童育成室に関連する事業費の増加が主な要因である。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一方で、分母となる人口も増加してはいるが、人口１人当たりの人件費・物件費等の決算額は平成２９年度に比べ、１，８５６円増加となり、依然として類似団体内平均値を上回る状況となっている。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102498</xdr:rowOff>
    </xdr:from>
    <xdr:to>
      <xdr:col>23</xdr:col>
      <xdr:colOff>133350</xdr:colOff>
      <xdr:row>83</xdr:row>
      <xdr:rowOff>134488</xdr:rowOff>
    </xdr:to>
    <xdr:cxnSp macro="">
      <xdr:nvCxnSpPr>
        <xdr:cNvPr id="193" name="直線コネクタ 192"/>
        <xdr:cNvCxnSpPr/>
      </xdr:nvCxnSpPr>
      <xdr:spPr>
        <a:xfrm>
          <a:off x="4114800" y="14332848"/>
          <a:ext cx="8382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102498</xdr:rowOff>
    </xdr:from>
    <xdr:to>
      <xdr:col>19</xdr:col>
      <xdr:colOff>133350</xdr:colOff>
      <xdr:row>83</xdr:row>
      <xdr:rowOff>103860</xdr:rowOff>
    </xdr:to>
    <xdr:cxnSp macro="">
      <xdr:nvCxnSpPr>
        <xdr:cNvPr id="196" name="直線コネクタ 195"/>
        <xdr:cNvCxnSpPr/>
      </xdr:nvCxnSpPr>
      <xdr:spPr>
        <a:xfrm flipV="1">
          <a:off x="3225800" y="14332848"/>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103860</xdr:rowOff>
    </xdr:from>
    <xdr:to>
      <xdr:col>15</xdr:col>
      <xdr:colOff>82550</xdr:colOff>
      <xdr:row>83</xdr:row>
      <xdr:rowOff>121613</xdr:rowOff>
    </xdr:to>
    <xdr:cxnSp macro="">
      <xdr:nvCxnSpPr>
        <xdr:cNvPr id="199" name="直線コネクタ 198"/>
        <xdr:cNvCxnSpPr/>
      </xdr:nvCxnSpPr>
      <xdr:spPr>
        <a:xfrm flipV="1">
          <a:off x="2336800" y="14334210"/>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26161</xdr:rowOff>
    </xdr:from>
    <xdr:to>
      <xdr:col>11</xdr:col>
      <xdr:colOff>31750</xdr:colOff>
      <xdr:row>83</xdr:row>
      <xdr:rowOff>121613</xdr:rowOff>
    </xdr:to>
    <xdr:cxnSp macro="">
      <xdr:nvCxnSpPr>
        <xdr:cNvPr id="202" name="直線コネクタ 201"/>
        <xdr:cNvCxnSpPr/>
      </xdr:nvCxnSpPr>
      <xdr:spPr>
        <a:xfrm>
          <a:off x="1447800" y="14256511"/>
          <a:ext cx="889000" cy="9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83688</xdr:rowOff>
    </xdr:from>
    <xdr:to>
      <xdr:col>23</xdr:col>
      <xdr:colOff>184150</xdr:colOff>
      <xdr:row>84</xdr:row>
      <xdr:rowOff>13838</xdr:rowOff>
    </xdr:to>
    <xdr:sp macro="" textlink="">
      <xdr:nvSpPr>
        <xdr:cNvPr id="212" name="楕円 211"/>
        <xdr:cNvSpPr/>
      </xdr:nvSpPr>
      <xdr:spPr>
        <a:xfrm>
          <a:off x="4902200" y="14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55765</xdr:rowOff>
    </xdr:from>
    <xdr:ext cx="762000" cy="259045"/>
    <xdr:sp macro="" textlink="">
      <xdr:nvSpPr>
        <xdr:cNvPr id="213" name="人件費・物件費等の状況該当値テキスト"/>
        <xdr:cNvSpPr txBox="1"/>
      </xdr:nvSpPr>
      <xdr:spPr>
        <a:xfrm>
          <a:off x="5041900" y="142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51698</xdr:rowOff>
    </xdr:from>
    <xdr:to>
      <xdr:col>19</xdr:col>
      <xdr:colOff>184150</xdr:colOff>
      <xdr:row>83</xdr:row>
      <xdr:rowOff>153298</xdr:rowOff>
    </xdr:to>
    <xdr:sp macro="" textlink="">
      <xdr:nvSpPr>
        <xdr:cNvPr id="214" name="楕円 213"/>
        <xdr:cNvSpPr/>
      </xdr:nvSpPr>
      <xdr:spPr>
        <a:xfrm>
          <a:off x="4064000" y="14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138075</xdr:rowOff>
    </xdr:from>
    <xdr:ext cx="736600" cy="259045"/>
    <xdr:sp macro="" textlink="">
      <xdr:nvSpPr>
        <xdr:cNvPr id="215" name="テキスト ボックス 214"/>
        <xdr:cNvSpPr txBox="1"/>
      </xdr:nvSpPr>
      <xdr:spPr>
        <a:xfrm>
          <a:off x="3733800" y="1436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53060</xdr:rowOff>
    </xdr:from>
    <xdr:to>
      <xdr:col>15</xdr:col>
      <xdr:colOff>133350</xdr:colOff>
      <xdr:row>83</xdr:row>
      <xdr:rowOff>154660</xdr:rowOff>
    </xdr:to>
    <xdr:sp macro="" textlink="">
      <xdr:nvSpPr>
        <xdr:cNvPr id="216" name="楕円 215"/>
        <xdr:cNvSpPr/>
      </xdr:nvSpPr>
      <xdr:spPr>
        <a:xfrm>
          <a:off x="3175000" y="142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139437</xdr:rowOff>
    </xdr:from>
    <xdr:ext cx="762000" cy="259045"/>
    <xdr:sp macro="" textlink="">
      <xdr:nvSpPr>
        <xdr:cNvPr id="217" name="テキスト ボックス 216"/>
        <xdr:cNvSpPr txBox="1"/>
      </xdr:nvSpPr>
      <xdr:spPr>
        <a:xfrm>
          <a:off x="2844800" y="143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70813</xdr:rowOff>
    </xdr:from>
    <xdr:to>
      <xdr:col>11</xdr:col>
      <xdr:colOff>82550</xdr:colOff>
      <xdr:row>84</xdr:row>
      <xdr:rowOff>963</xdr:rowOff>
    </xdr:to>
    <xdr:sp macro="" textlink="">
      <xdr:nvSpPr>
        <xdr:cNvPr id="218" name="楕円 217"/>
        <xdr:cNvSpPr/>
      </xdr:nvSpPr>
      <xdr:spPr>
        <a:xfrm>
          <a:off x="2286000" y="143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157190</xdr:rowOff>
    </xdr:from>
    <xdr:ext cx="762000" cy="259045"/>
    <xdr:sp macro="" textlink="">
      <xdr:nvSpPr>
        <xdr:cNvPr id="219" name="テキスト ボックス 218"/>
        <xdr:cNvSpPr txBox="1"/>
      </xdr:nvSpPr>
      <xdr:spPr>
        <a:xfrm>
          <a:off x="1955800" y="1438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146811</xdr:rowOff>
    </xdr:from>
    <xdr:to>
      <xdr:col>7</xdr:col>
      <xdr:colOff>31750</xdr:colOff>
      <xdr:row>83</xdr:row>
      <xdr:rowOff>76961</xdr:rowOff>
    </xdr:to>
    <xdr:sp macro="" textlink="">
      <xdr:nvSpPr>
        <xdr:cNvPr id="220" name="楕円 219"/>
        <xdr:cNvSpPr/>
      </xdr:nvSpPr>
      <xdr:spPr>
        <a:xfrm>
          <a:off x="1397000" y="14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61738</xdr:rowOff>
    </xdr:from>
    <xdr:ext cx="762000" cy="259045"/>
    <xdr:sp macro="" textlink="">
      <xdr:nvSpPr>
        <xdr:cNvPr id="221" name="テキスト ボックス 220"/>
        <xdr:cNvSpPr txBox="1"/>
      </xdr:nvSpPr>
      <xdr:spPr>
        <a:xfrm>
          <a:off x="1066800" y="14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平成３０年度のラスパイレス指数は、前年度から０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１減少したものの、国家公務員及び類似団体内平均値を上回っている。本市の職員の給与制度については、国の制度に準拠しているが、引き続き、管理職員の適正な人数管理等に努め、国及び類似団体とバランスのとれた指数の達成に向けて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61384</xdr:rowOff>
    </xdr:to>
    <xdr:cxnSp macro="">
      <xdr:nvCxnSpPr>
        <xdr:cNvPr id="255" name="直線コネクタ 254"/>
        <xdr:cNvCxnSpPr/>
      </xdr:nvCxnSpPr>
      <xdr:spPr>
        <a:xfrm flipV="1">
          <a:off x="16179800" y="147859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86</xdr:row>
      <xdr:rowOff>61384</xdr:rowOff>
    </xdr:to>
    <xdr:cxnSp macro="">
      <xdr:nvCxnSpPr>
        <xdr:cNvPr id="258" name="直線コネクタ 257"/>
        <xdr:cNvCxnSpPr/>
      </xdr:nvCxnSpPr>
      <xdr:spPr>
        <a:xfrm>
          <a:off x="15290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142875</xdr:rowOff>
    </xdr:to>
    <xdr:cxnSp macro="">
      <xdr:nvCxnSpPr>
        <xdr:cNvPr id="261" name="直線コネクタ 260"/>
        <xdr:cNvCxnSpPr/>
      </xdr:nvCxnSpPr>
      <xdr:spPr>
        <a:xfrm flipV="1">
          <a:off x="14401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142875</xdr:rowOff>
    </xdr:to>
    <xdr:cxnSp macro="">
      <xdr:nvCxnSpPr>
        <xdr:cNvPr id="264" name="直線コネクタ 263"/>
        <xdr:cNvCxnSpPr/>
      </xdr:nvCxnSpPr>
      <xdr:spPr>
        <a:xfrm>
          <a:off x="13512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4" name="楕円 273"/>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5"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人口１，０００人当たり職員数については、</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平成２８年度から、ワーク・ライフ・バランスの観点から、産休、育休者等に対応するために必要な職員を採用し、また、再任用常時勤務を希望する職員が増加する傾向にあることから、</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増加している。</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月に「職員体制最適化計画（暫定版）」を策定し、地方公務員法等の改正への対応や中核市移行を見据えるなか、職員体制上、大きな変化を迎える状況にあることから、目標数値を定めてい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が、可能な限り現状の職員数を超えることのない職員体制の構築に努める。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	</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147865</xdr:rowOff>
    </xdr:from>
    <xdr:to>
      <xdr:col>81</xdr:col>
      <xdr:colOff>44450</xdr:colOff>
      <xdr:row>63</xdr:row>
      <xdr:rowOff>544</xdr:rowOff>
    </xdr:to>
    <xdr:cxnSp macro="">
      <xdr:nvCxnSpPr>
        <xdr:cNvPr id="320" name="直線コネクタ 319"/>
        <xdr:cNvCxnSpPr/>
      </xdr:nvCxnSpPr>
      <xdr:spPr>
        <a:xfrm>
          <a:off x="16179800" y="10777765"/>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147865</xdr:rowOff>
    </xdr:to>
    <xdr:cxnSp macro="">
      <xdr:nvCxnSpPr>
        <xdr:cNvPr id="323" name="直線コネクタ 322"/>
        <xdr:cNvCxnSpPr/>
      </xdr:nvCxnSpPr>
      <xdr:spPr>
        <a:xfrm>
          <a:off x="15290800" y="107260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37556</xdr:rowOff>
    </xdr:from>
    <xdr:to>
      <xdr:col>72</xdr:col>
      <xdr:colOff>203200</xdr:colOff>
      <xdr:row>62</xdr:row>
      <xdr:rowOff>96157</xdr:rowOff>
    </xdr:to>
    <xdr:cxnSp macro="">
      <xdr:nvCxnSpPr>
        <xdr:cNvPr id="326" name="直線コネクタ 325"/>
        <xdr:cNvCxnSpPr/>
      </xdr:nvCxnSpPr>
      <xdr:spPr>
        <a:xfrm>
          <a:off x="14401800" y="1066745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62</xdr:row>
      <xdr:rowOff>37556</xdr:rowOff>
    </xdr:to>
    <xdr:cxnSp macro="">
      <xdr:nvCxnSpPr>
        <xdr:cNvPr id="329" name="直線コネクタ 328"/>
        <xdr:cNvCxnSpPr/>
      </xdr:nvCxnSpPr>
      <xdr:spPr>
        <a:xfrm>
          <a:off x="13512800" y="1061574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121194</xdr:rowOff>
    </xdr:from>
    <xdr:to>
      <xdr:col>81</xdr:col>
      <xdr:colOff>95250</xdr:colOff>
      <xdr:row>63</xdr:row>
      <xdr:rowOff>51344</xdr:rowOff>
    </xdr:to>
    <xdr:sp macro="" textlink="">
      <xdr:nvSpPr>
        <xdr:cNvPr id="339" name="楕円 338"/>
        <xdr:cNvSpPr/>
      </xdr:nvSpPr>
      <xdr:spPr>
        <a:xfrm>
          <a:off x="16967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93271</xdr:rowOff>
    </xdr:from>
    <xdr:ext cx="762000" cy="259045"/>
    <xdr:sp macro="" textlink="">
      <xdr:nvSpPr>
        <xdr:cNvPr id="340" name="定員管理の状況該当値テキスト"/>
        <xdr:cNvSpPr txBox="1"/>
      </xdr:nvSpPr>
      <xdr:spPr>
        <a:xfrm>
          <a:off x="17106900" y="10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97065</xdr:rowOff>
    </xdr:from>
    <xdr:to>
      <xdr:col>77</xdr:col>
      <xdr:colOff>95250</xdr:colOff>
      <xdr:row>63</xdr:row>
      <xdr:rowOff>27215</xdr:rowOff>
    </xdr:to>
    <xdr:sp macro="" textlink="">
      <xdr:nvSpPr>
        <xdr:cNvPr id="341" name="楕円 340"/>
        <xdr:cNvSpPr/>
      </xdr:nvSpPr>
      <xdr:spPr>
        <a:xfrm>
          <a:off x="16129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11992</xdr:rowOff>
    </xdr:from>
    <xdr:ext cx="736600" cy="259045"/>
    <xdr:sp macro="" textlink="">
      <xdr:nvSpPr>
        <xdr:cNvPr id="342" name="テキスト ボックス 341"/>
        <xdr:cNvSpPr txBox="1"/>
      </xdr:nvSpPr>
      <xdr:spPr>
        <a:xfrm>
          <a:off x="15798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3" name="楕円 342"/>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44" name="テキスト ボックス 343"/>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158206</xdr:rowOff>
    </xdr:from>
    <xdr:to>
      <xdr:col>68</xdr:col>
      <xdr:colOff>203200</xdr:colOff>
      <xdr:row>62</xdr:row>
      <xdr:rowOff>88356</xdr:rowOff>
    </xdr:to>
    <xdr:sp macro="" textlink="">
      <xdr:nvSpPr>
        <xdr:cNvPr id="345" name="楕円 344"/>
        <xdr:cNvSpPr/>
      </xdr:nvSpPr>
      <xdr:spPr>
        <a:xfrm>
          <a:off x="14351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46" name="テキスト ボックス 345"/>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7" name="楕円 346"/>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46826</xdr:rowOff>
    </xdr:from>
    <xdr:ext cx="762000" cy="259045"/>
    <xdr:sp macro="" textlink="">
      <xdr:nvSpPr>
        <xdr:cNvPr id="348" name="テキスト ボックス 347"/>
        <xdr:cNvSpPr txBox="1"/>
      </xdr:nvSpPr>
      <xdr:spPr>
        <a:xfrm>
          <a:off x="13131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平成２３年度以降臨時財政対策債を発行しない財政運営を行っていることから、近年は地方債の発行が抑えられている。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また、過去に借り入れた地方債について、償還が完了するものも多く、地方債償還のための一般財源等を昨年度以下に抑えることができている。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ただし、近い将来、多額の地方債発行を伴う普通建設事業の実施が見込まれていることから、今後も十分な精査のもと、普通建設事業を実施するよう努める。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62230</xdr:rowOff>
    </xdr:to>
    <xdr:cxnSp macro="">
      <xdr:nvCxnSpPr>
        <xdr:cNvPr id="381" name="直線コネクタ 380"/>
        <xdr:cNvCxnSpPr/>
      </xdr:nvCxnSpPr>
      <xdr:spPr>
        <a:xfrm flipV="1">
          <a:off x="16179800" y="63656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94403</xdr:rowOff>
    </xdr:to>
    <xdr:cxnSp macro="">
      <xdr:nvCxnSpPr>
        <xdr:cNvPr id="384" name="直線コネクタ 383"/>
        <xdr:cNvCxnSpPr/>
      </xdr:nvCxnSpPr>
      <xdr:spPr>
        <a:xfrm flipV="1">
          <a:off x="15290800" y="640588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94403</xdr:rowOff>
    </xdr:from>
    <xdr:to>
      <xdr:col>72</xdr:col>
      <xdr:colOff>203200</xdr:colOff>
      <xdr:row>37</xdr:row>
      <xdr:rowOff>118533</xdr:rowOff>
    </xdr:to>
    <xdr:cxnSp macro="">
      <xdr:nvCxnSpPr>
        <xdr:cNvPr id="387" name="直線コネクタ 386"/>
        <xdr:cNvCxnSpPr/>
      </xdr:nvCxnSpPr>
      <xdr:spPr>
        <a:xfrm flipV="1">
          <a:off x="14401800" y="64380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150707</xdr:rowOff>
    </xdr:to>
    <xdr:cxnSp macro="">
      <xdr:nvCxnSpPr>
        <xdr:cNvPr id="390" name="直線コネクタ 389"/>
        <xdr:cNvCxnSpPr/>
      </xdr:nvCxnSpPr>
      <xdr:spPr>
        <a:xfrm flipV="1">
          <a:off x="13512800" y="646218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0" name="楕円 399"/>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401"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2" name="楕円 401"/>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3" name="テキスト ボックス 402"/>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43603</xdr:rowOff>
    </xdr:from>
    <xdr:to>
      <xdr:col>73</xdr:col>
      <xdr:colOff>44450</xdr:colOff>
      <xdr:row>37</xdr:row>
      <xdr:rowOff>145203</xdr:rowOff>
    </xdr:to>
    <xdr:sp macro="" textlink="">
      <xdr:nvSpPr>
        <xdr:cNvPr id="404" name="楕円 403"/>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155380</xdr:rowOff>
    </xdr:from>
    <xdr:ext cx="762000" cy="259045"/>
    <xdr:sp macro="" textlink="">
      <xdr:nvSpPr>
        <xdr:cNvPr id="405" name="テキスト ボックス 404"/>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6" name="楕円 405"/>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7" name="テキスト ボックス 406"/>
        <xdr:cNvSpPr txBox="1"/>
      </xdr:nvSpPr>
      <xdr:spPr>
        <a:xfrm>
          <a:off x="14020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8" name="楕円 407"/>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09" name="テキスト ボックス 408"/>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本市が将来負担する可能性のある債務等の規模は、平成２９</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年度に引き続き類似団体と比べて小さい。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しかしながら、小中学校校舎の大規模改造や都市計画道路の整備などの大規模な普通建設事業が施行中であり、その財源として多額の地方債発行が見込まれている。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給与制度改革（役職に応じた給与カット等）を実施し、人件費抑制を</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図</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ったものの、</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３年間停止していた新規採用を平成２７年度より再開したことによる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職員数の増により、人件費が増加している。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と比べると高い水準が続いていることから、今後も職員体制等の見直しを実施していく。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22225</xdr:rowOff>
    </xdr:to>
    <xdr:cxnSp macro="">
      <xdr:nvCxnSpPr>
        <xdr:cNvPr id="70" name="直線コネクタ 69"/>
        <xdr:cNvCxnSpPr/>
      </xdr:nvCxnSpPr>
      <xdr:spPr>
        <a:xfrm>
          <a:off x="3987800" y="6870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155575</xdr:rowOff>
    </xdr:from>
    <xdr:to>
      <xdr:col>19</xdr:col>
      <xdr:colOff>187325</xdr:colOff>
      <xdr:row>40</xdr:row>
      <xdr:rowOff>12700</xdr:rowOff>
    </xdr:to>
    <xdr:cxnSp macro="">
      <xdr:nvCxnSpPr>
        <xdr:cNvPr id="73" name="直線コネクタ 72"/>
        <xdr:cNvCxnSpPr/>
      </xdr:nvCxnSpPr>
      <xdr:spPr>
        <a:xfrm>
          <a:off x="3098800" y="6842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127000</xdr:rowOff>
    </xdr:from>
    <xdr:to>
      <xdr:col>15</xdr:col>
      <xdr:colOff>98425</xdr:colOff>
      <xdr:row>39</xdr:row>
      <xdr:rowOff>155575</xdr:rowOff>
    </xdr:to>
    <xdr:cxnSp macro="">
      <xdr:nvCxnSpPr>
        <xdr:cNvPr id="76" name="直線コネクタ 75"/>
        <xdr:cNvCxnSpPr/>
      </xdr:nvCxnSpPr>
      <xdr:spPr>
        <a:xfrm>
          <a:off x="2209800" y="6813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127000</xdr:rowOff>
    </xdr:from>
    <xdr:to>
      <xdr:col>11</xdr:col>
      <xdr:colOff>9525</xdr:colOff>
      <xdr:row>40</xdr:row>
      <xdr:rowOff>12700</xdr:rowOff>
    </xdr:to>
    <xdr:cxnSp macro="">
      <xdr:nvCxnSpPr>
        <xdr:cNvPr id="79" name="直線コネクタ 78"/>
        <xdr:cNvCxnSpPr/>
      </xdr:nvCxnSpPr>
      <xdr:spPr>
        <a:xfrm flipV="1">
          <a:off x="1320800" y="6813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142875</xdr:rowOff>
    </xdr:from>
    <xdr:to>
      <xdr:col>24</xdr:col>
      <xdr:colOff>76200</xdr:colOff>
      <xdr:row>40</xdr:row>
      <xdr:rowOff>73025</xdr:rowOff>
    </xdr:to>
    <xdr:sp macro="" textlink="">
      <xdr:nvSpPr>
        <xdr:cNvPr id="89" name="楕円 88"/>
        <xdr:cNvSpPr/>
      </xdr:nvSpPr>
      <xdr:spPr>
        <a:xfrm>
          <a:off x="47752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114952</xdr:rowOff>
    </xdr:from>
    <xdr:ext cx="762000" cy="259045"/>
    <xdr:sp macro="" textlink="">
      <xdr:nvSpPr>
        <xdr:cNvPr id="90" name="人件費該当値テキスト"/>
        <xdr:cNvSpPr txBox="1"/>
      </xdr:nvSpPr>
      <xdr:spPr>
        <a:xfrm>
          <a:off x="49149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91" name="楕円 90"/>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2" name="テキスト ボックス 91"/>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104775</xdr:rowOff>
    </xdr:from>
    <xdr:to>
      <xdr:col>15</xdr:col>
      <xdr:colOff>149225</xdr:colOff>
      <xdr:row>40</xdr:row>
      <xdr:rowOff>34925</xdr:rowOff>
    </xdr:to>
    <xdr:sp macro="" textlink="">
      <xdr:nvSpPr>
        <xdr:cNvPr id="93" name="楕円 92"/>
        <xdr:cNvSpPr/>
      </xdr:nvSpPr>
      <xdr:spPr>
        <a:xfrm>
          <a:off x="3048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19702</xdr:rowOff>
    </xdr:from>
    <xdr:ext cx="762000" cy="259045"/>
    <xdr:sp macro="" textlink="">
      <xdr:nvSpPr>
        <xdr:cNvPr id="94" name="テキスト ボックス 93"/>
        <xdr:cNvSpPr txBox="1"/>
      </xdr:nvSpPr>
      <xdr:spPr>
        <a:xfrm>
          <a:off x="2717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76200</xdr:rowOff>
    </xdr:from>
    <xdr:to>
      <xdr:col>11</xdr:col>
      <xdr:colOff>60325</xdr:colOff>
      <xdr:row>40</xdr:row>
      <xdr:rowOff>6350</xdr:rowOff>
    </xdr:to>
    <xdr:sp macro="" textlink="">
      <xdr:nvSpPr>
        <xdr:cNvPr id="95" name="楕円 94"/>
        <xdr:cNvSpPr/>
      </xdr:nvSpPr>
      <xdr:spPr>
        <a:xfrm>
          <a:off x="2159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162577</xdr:rowOff>
    </xdr:from>
    <xdr:ext cx="762000" cy="259045"/>
    <xdr:sp macro="" textlink="">
      <xdr:nvSpPr>
        <xdr:cNvPr id="96" name="テキスト ボックス 95"/>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7" name="楕円 96"/>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8" name="テキスト ボックス 97"/>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留守家庭児童育成室に関連する事業費の増加などにより、平成２９年度</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に比べ０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図書館や体育館などの公共施設が多いことから、施設保守や設備点検に係る経費が多額となっており、類似団体</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平均値と比べて大きく乖離する状況となっている。</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「吹田市</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公共施設総合管理計画</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に基づき、施設の</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複合化等</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により効果的な運営策を検討し、経費の縮減を図ることが必要</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34472</xdr:rowOff>
    </xdr:to>
    <xdr:cxnSp macro="">
      <xdr:nvCxnSpPr>
        <xdr:cNvPr id="133" name="直線コネクタ 132"/>
        <xdr:cNvCxnSpPr/>
      </xdr:nvCxnSpPr>
      <xdr:spPr>
        <a:xfrm>
          <a:off x="15671800" y="3409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20</xdr:row>
      <xdr:rowOff>45357</xdr:rowOff>
    </xdr:to>
    <xdr:cxnSp macro="">
      <xdr:nvCxnSpPr>
        <xdr:cNvPr id="136" name="直線コネクタ 135"/>
        <xdr:cNvCxnSpPr/>
      </xdr:nvCxnSpPr>
      <xdr:spPr>
        <a:xfrm flipV="1">
          <a:off x="14782800" y="3409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140607</xdr:rowOff>
    </xdr:from>
    <xdr:to>
      <xdr:col>73</xdr:col>
      <xdr:colOff>180975</xdr:colOff>
      <xdr:row>20</xdr:row>
      <xdr:rowOff>45357</xdr:rowOff>
    </xdr:to>
    <xdr:cxnSp macro="">
      <xdr:nvCxnSpPr>
        <xdr:cNvPr id="139" name="直線コネクタ 138"/>
        <xdr:cNvCxnSpPr/>
      </xdr:nvCxnSpPr>
      <xdr:spPr>
        <a:xfrm>
          <a:off x="13893800" y="3398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140607</xdr:rowOff>
    </xdr:to>
    <xdr:cxnSp macro="">
      <xdr:nvCxnSpPr>
        <xdr:cNvPr id="142" name="直線コネクタ 141"/>
        <xdr:cNvCxnSpPr/>
      </xdr:nvCxnSpPr>
      <xdr:spPr>
        <a:xfrm>
          <a:off x="13004800" y="3387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52" name="楕円 151"/>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53" name="物件費該当値テキスト"/>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54" name="楕円 153"/>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55" name="テキスト ボックス 154"/>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6" name="楕円 155"/>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7" name="テキスト ボックス 156"/>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8" name="楕円 157"/>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9" name="テキスト ボックス 158"/>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60" name="楕円 159"/>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61" name="テキスト ボックス 160"/>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mn-lt"/>
              <a:ea typeface="+mn-ea"/>
              <a:cs typeface="+mn-cs"/>
            </a:rPr>
            <a:t>　</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生活保護費や子ども医療費</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が増加したことなどにより、平成２９年度に比べ０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２％の増加となった。</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障がい者福祉施策や保育所等の子育て支援施策関連経費が伸びており、依然として類似団体内平均値を上回る状況となっている。</a:t>
          </a:r>
          <a:endPar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十分な</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事業費の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精査</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を行い、持続可能な給付施策の運営に努める。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25400</xdr:rowOff>
    </xdr:to>
    <xdr:cxnSp macro="">
      <xdr:nvCxnSpPr>
        <xdr:cNvPr id="194" name="直線コネクタ 193"/>
        <xdr:cNvCxnSpPr/>
      </xdr:nvCxnSpPr>
      <xdr:spPr>
        <a:xfrm>
          <a:off x="3987800" y="994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0</xdr:rowOff>
    </xdr:to>
    <xdr:cxnSp macro="">
      <xdr:nvCxnSpPr>
        <xdr:cNvPr id="197" name="直線コネクタ 196"/>
        <xdr:cNvCxnSpPr/>
      </xdr:nvCxnSpPr>
      <xdr:spPr>
        <a:xfrm>
          <a:off x="3098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158750</xdr:rowOff>
    </xdr:to>
    <xdr:cxnSp macro="">
      <xdr:nvCxnSpPr>
        <xdr:cNvPr id="200" name="直線コネクタ 199"/>
        <xdr:cNvCxnSpPr/>
      </xdr:nvCxnSpPr>
      <xdr:spPr>
        <a:xfrm flipV="1">
          <a:off x="2209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158750</xdr:rowOff>
    </xdr:to>
    <xdr:cxnSp macro="">
      <xdr:nvCxnSpPr>
        <xdr:cNvPr id="203" name="直線コネクタ 202"/>
        <xdr:cNvCxnSpPr/>
      </xdr:nvCxnSpPr>
      <xdr:spPr>
        <a:xfrm>
          <a:off x="1320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13" name="楕円 212"/>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14"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5" name="楕円 214"/>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6" name="テキスト ボックス 215"/>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7" name="楕円 216"/>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8" name="テキスト ボックス 217"/>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9" name="楕円 218"/>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20" name="テキスト ボックス 219"/>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21" name="楕円 22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2" name="テキスト ボックス 22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平成２９年度より下水道事業が地方公営企業法の一部（財務規定等）を適用し、公営企業</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に移行したこと</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に伴い、繰出金が大幅に減少したことにより、平成２８年度から大きく減少している。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維持補修費については、</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公共施設が多く、構造的に維持管理経費が多く必要なことから類似団体</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内平均値</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と比べて高い比率を示している。</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今後、施設の複合化等により経費の縮減を図ることが必要である。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34472</xdr:rowOff>
    </xdr:to>
    <xdr:cxnSp macro="">
      <xdr:nvCxnSpPr>
        <xdr:cNvPr id="257" name="直線コネクタ 256"/>
        <xdr:cNvCxnSpPr/>
      </xdr:nvCxnSpPr>
      <xdr:spPr>
        <a:xfrm>
          <a:off x="15671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59</xdr:row>
      <xdr:rowOff>31750</xdr:rowOff>
    </xdr:to>
    <xdr:cxnSp macro="">
      <xdr:nvCxnSpPr>
        <xdr:cNvPr id="260" name="直線コネクタ 259"/>
        <xdr:cNvCxnSpPr/>
      </xdr:nvCxnSpPr>
      <xdr:spPr>
        <a:xfrm flipV="1">
          <a:off x="14782800" y="96139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53522</xdr:rowOff>
    </xdr:to>
    <xdr:cxnSp macro="">
      <xdr:nvCxnSpPr>
        <xdr:cNvPr id="263" name="直線コネクタ 262"/>
        <xdr:cNvCxnSpPr/>
      </xdr:nvCxnSpPr>
      <xdr:spPr>
        <a:xfrm flipV="1">
          <a:off x="13893800" y="1014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53522</xdr:rowOff>
    </xdr:to>
    <xdr:cxnSp macro="">
      <xdr:nvCxnSpPr>
        <xdr:cNvPr id="266" name="直線コネクタ 265"/>
        <xdr:cNvCxnSpPr/>
      </xdr:nvCxnSpPr>
      <xdr:spPr>
        <a:xfrm>
          <a:off x="13004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6" name="楕円 275"/>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7"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9" name="テキスト ボックス 27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80" name="楕円 27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81" name="テキスト ボックス 28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82" name="楕円 281"/>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83" name="テキスト ボックス 282"/>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4" name="楕円 283"/>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5" name="テキスト ボックス 284"/>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平成２９年度より下水道事業が地方公営企業法の一部（財務規定等）を適用し、公営企業</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に移行したこと</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に伴い、平成２８年度から大きく増加している。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下水道事業の負担金の減少などにより、平成２９年度</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に比べ０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37846</xdr:rowOff>
    </xdr:to>
    <xdr:cxnSp macro="">
      <xdr:nvCxnSpPr>
        <xdr:cNvPr id="316" name="直線コネクタ 315"/>
        <xdr:cNvCxnSpPr/>
      </xdr:nvCxnSpPr>
      <xdr:spPr>
        <a:xfrm flipV="1">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122428</xdr:rowOff>
    </xdr:from>
    <xdr:to>
      <xdr:col>78</xdr:col>
      <xdr:colOff>69850</xdr:colOff>
      <xdr:row>35</xdr:row>
      <xdr:rowOff>37846</xdr:rowOff>
    </xdr:to>
    <xdr:cxnSp macro="">
      <xdr:nvCxnSpPr>
        <xdr:cNvPr id="319" name="直線コネクタ 318"/>
        <xdr:cNvCxnSpPr/>
      </xdr:nvCxnSpPr>
      <xdr:spPr>
        <a:xfrm>
          <a:off x="14782800" y="560882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113284</xdr:rowOff>
    </xdr:from>
    <xdr:to>
      <xdr:col>73</xdr:col>
      <xdr:colOff>180975</xdr:colOff>
      <xdr:row>32</xdr:row>
      <xdr:rowOff>122428</xdr:rowOff>
    </xdr:to>
    <xdr:cxnSp macro="">
      <xdr:nvCxnSpPr>
        <xdr:cNvPr id="322" name="直線コネクタ 321"/>
        <xdr:cNvCxnSpPr/>
      </xdr:nvCxnSpPr>
      <xdr:spPr>
        <a:xfrm>
          <a:off x="13893800" y="5599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113284</xdr:rowOff>
    </xdr:from>
    <xdr:to>
      <xdr:col>69</xdr:col>
      <xdr:colOff>92075</xdr:colOff>
      <xdr:row>32</xdr:row>
      <xdr:rowOff>140716</xdr:rowOff>
    </xdr:to>
    <xdr:cxnSp macro="">
      <xdr:nvCxnSpPr>
        <xdr:cNvPr id="325" name="直線コネクタ 324"/>
        <xdr:cNvCxnSpPr/>
      </xdr:nvCxnSpPr>
      <xdr:spPr>
        <a:xfrm flipV="1">
          <a:off x="13004800" y="5599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35" name="楕円 334"/>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36"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7" name="楕円 336"/>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8" name="テキスト ボックス 337"/>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71628</xdr:rowOff>
    </xdr:from>
    <xdr:to>
      <xdr:col>74</xdr:col>
      <xdr:colOff>31750</xdr:colOff>
      <xdr:row>33</xdr:row>
      <xdr:rowOff>1778</xdr:rowOff>
    </xdr:to>
    <xdr:sp macro="" textlink="">
      <xdr:nvSpPr>
        <xdr:cNvPr id="339" name="楕円 338"/>
        <xdr:cNvSpPr/>
      </xdr:nvSpPr>
      <xdr:spPr>
        <a:xfrm>
          <a:off x="14732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11955</xdr:rowOff>
    </xdr:from>
    <xdr:ext cx="762000" cy="259045"/>
    <xdr:sp macro="" textlink="">
      <xdr:nvSpPr>
        <xdr:cNvPr id="340" name="テキスト ボックス 339"/>
        <xdr:cNvSpPr txBox="1"/>
      </xdr:nvSpPr>
      <xdr:spPr>
        <a:xfrm>
          <a:off x="14401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62484</xdr:rowOff>
    </xdr:from>
    <xdr:to>
      <xdr:col>69</xdr:col>
      <xdr:colOff>142875</xdr:colOff>
      <xdr:row>32</xdr:row>
      <xdr:rowOff>164084</xdr:rowOff>
    </xdr:to>
    <xdr:sp macro="" textlink="">
      <xdr:nvSpPr>
        <xdr:cNvPr id="341" name="楕円 340"/>
        <xdr:cNvSpPr/>
      </xdr:nvSpPr>
      <xdr:spPr>
        <a:xfrm>
          <a:off x="13843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2811</xdr:rowOff>
    </xdr:from>
    <xdr:ext cx="762000" cy="259045"/>
    <xdr:sp macro="" textlink="">
      <xdr:nvSpPr>
        <xdr:cNvPr id="342" name="テキスト ボックス 341"/>
        <xdr:cNvSpPr txBox="1"/>
      </xdr:nvSpPr>
      <xdr:spPr>
        <a:xfrm>
          <a:off x="13512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89916</xdr:rowOff>
    </xdr:from>
    <xdr:to>
      <xdr:col>65</xdr:col>
      <xdr:colOff>53975</xdr:colOff>
      <xdr:row>33</xdr:row>
      <xdr:rowOff>20066</xdr:rowOff>
    </xdr:to>
    <xdr:sp macro="" textlink="">
      <xdr:nvSpPr>
        <xdr:cNvPr id="343" name="楕円 342"/>
        <xdr:cNvSpPr/>
      </xdr:nvSpPr>
      <xdr:spPr>
        <a:xfrm>
          <a:off x="12954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30243</xdr:rowOff>
    </xdr:from>
    <xdr:ext cx="762000" cy="259045"/>
    <xdr:sp macro="" textlink="">
      <xdr:nvSpPr>
        <xdr:cNvPr id="344" name="テキスト ボックス 343"/>
        <xdr:cNvSpPr txBox="1"/>
      </xdr:nvSpPr>
      <xdr:spPr>
        <a:xfrm>
          <a:off x="12623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mn-lt"/>
              <a:ea typeface="+mn-ea"/>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将来世代へ負担を先送りしないよう平成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２３</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年度以降臨時財政対策債の発行を行っていないことや起債対象となる事業の必要性・効果等を十分に検討し、発行を抑制してきた結果、</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依然として類似団体内順位が１位となっている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多額の地方債発行を伴う普通建設事業の実施が見込まれていることから</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十分な</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事業費の</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精査</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が必要である。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58965</xdr:rowOff>
    </xdr:from>
    <xdr:to>
      <xdr:col>24</xdr:col>
      <xdr:colOff>25400</xdr:colOff>
      <xdr:row>73</xdr:row>
      <xdr:rowOff>69850</xdr:rowOff>
    </xdr:to>
    <xdr:cxnSp macro="">
      <xdr:nvCxnSpPr>
        <xdr:cNvPr id="379" name="直線コネクタ 378"/>
        <xdr:cNvCxnSpPr/>
      </xdr:nvCxnSpPr>
      <xdr:spPr>
        <a:xfrm flipV="1">
          <a:off x="3987800" y="12574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102507</xdr:rowOff>
    </xdr:to>
    <xdr:cxnSp macro="">
      <xdr:nvCxnSpPr>
        <xdr:cNvPr id="382" name="直線コネクタ 381"/>
        <xdr:cNvCxnSpPr/>
      </xdr:nvCxnSpPr>
      <xdr:spPr>
        <a:xfrm flipV="1">
          <a:off x="3098800" y="12585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102507</xdr:rowOff>
    </xdr:from>
    <xdr:to>
      <xdr:col>15</xdr:col>
      <xdr:colOff>98425</xdr:colOff>
      <xdr:row>73</xdr:row>
      <xdr:rowOff>146050</xdr:rowOff>
    </xdr:to>
    <xdr:cxnSp macro="">
      <xdr:nvCxnSpPr>
        <xdr:cNvPr id="385" name="直線コネクタ 384"/>
        <xdr:cNvCxnSpPr/>
      </xdr:nvCxnSpPr>
      <xdr:spPr>
        <a:xfrm flipV="1">
          <a:off x="2209800" y="12618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146050</xdr:rowOff>
    </xdr:from>
    <xdr:to>
      <xdr:col>11</xdr:col>
      <xdr:colOff>9525</xdr:colOff>
      <xdr:row>74</xdr:row>
      <xdr:rowOff>159657</xdr:rowOff>
    </xdr:to>
    <xdr:cxnSp macro="">
      <xdr:nvCxnSpPr>
        <xdr:cNvPr id="388" name="直線コネクタ 387"/>
        <xdr:cNvCxnSpPr/>
      </xdr:nvCxnSpPr>
      <xdr:spPr>
        <a:xfrm flipV="1">
          <a:off x="1320800" y="12661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8165</xdr:rowOff>
    </xdr:from>
    <xdr:to>
      <xdr:col>24</xdr:col>
      <xdr:colOff>76200</xdr:colOff>
      <xdr:row>73</xdr:row>
      <xdr:rowOff>109765</xdr:rowOff>
    </xdr:to>
    <xdr:sp macro="" textlink="">
      <xdr:nvSpPr>
        <xdr:cNvPr id="398" name="楕円 397"/>
        <xdr:cNvSpPr/>
      </xdr:nvSpPr>
      <xdr:spPr>
        <a:xfrm>
          <a:off x="47752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88192</xdr:rowOff>
    </xdr:from>
    <xdr:ext cx="762000" cy="259045"/>
    <xdr:sp macro="" textlink="">
      <xdr:nvSpPr>
        <xdr:cNvPr id="399" name="公債費該当値テキスト"/>
        <xdr:cNvSpPr txBox="1"/>
      </xdr:nvSpPr>
      <xdr:spPr>
        <a:xfrm>
          <a:off x="4914900" y="1243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400" name="楕円 399"/>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401" name="テキスト ボックス 400"/>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51707</xdr:rowOff>
    </xdr:from>
    <xdr:to>
      <xdr:col>15</xdr:col>
      <xdr:colOff>149225</xdr:colOff>
      <xdr:row>73</xdr:row>
      <xdr:rowOff>153307</xdr:rowOff>
    </xdr:to>
    <xdr:sp macro="" textlink="">
      <xdr:nvSpPr>
        <xdr:cNvPr id="402" name="楕円 401"/>
        <xdr:cNvSpPr/>
      </xdr:nvSpPr>
      <xdr:spPr>
        <a:xfrm>
          <a:off x="3048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163484</xdr:rowOff>
    </xdr:from>
    <xdr:ext cx="762000" cy="259045"/>
    <xdr:sp macro="" textlink="">
      <xdr:nvSpPr>
        <xdr:cNvPr id="403" name="テキスト ボックス 402"/>
        <xdr:cNvSpPr txBox="1"/>
      </xdr:nvSpPr>
      <xdr:spPr>
        <a:xfrm>
          <a:off x="2717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404" name="楕円 403"/>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405" name="テキスト ボックス 404"/>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406" name="楕円 405"/>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407" name="テキスト ボックス 406"/>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mn-lt"/>
              <a:ea typeface="+mn-ea"/>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過去から安定した市税収入に恵まれたことで、直営の公共施設を多く有し、また、直営で多くの事業を実施してきたことから、補助費等を除いた各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性質別経費</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内平均値</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を大きく上回っており、類似団体の中で最も</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数値を示している。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今後も事務事業を精査し、持続可能な財政運営に努めていく。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140715</xdr:rowOff>
    </xdr:from>
    <xdr:to>
      <xdr:col>82</xdr:col>
      <xdr:colOff>107950</xdr:colOff>
      <xdr:row>81</xdr:row>
      <xdr:rowOff>5842</xdr:rowOff>
    </xdr:to>
    <xdr:cxnSp macro="">
      <xdr:nvCxnSpPr>
        <xdr:cNvPr id="438" name="直線コネクタ 437"/>
        <xdr:cNvCxnSpPr/>
      </xdr:nvCxnSpPr>
      <xdr:spPr>
        <a:xfrm>
          <a:off x="15671800" y="138567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80</xdr:row>
      <xdr:rowOff>154432</xdr:rowOff>
    </xdr:to>
    <xdr:cxnSp macro="">
      <xdr:nvCxnSpPr>
        <xdr:cNvPr id="441" name="直線コネクタ 440"/>
        <xdr:cNvCxnSpPr/>
      </xdr:nvCxnSpPr>
      <xdr:spPr>
        <a:xfrm flipV="1">
          <a:off x="14782800" y="13856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80</xdr:row>
      <xdr:rowOff>154432</xdr:rowOff>
    </xdr:to>
    <xdr:cxnSp macro="">
      <xdr:nvCxnSpPr>
        <xdr:cNvPr id="444" name="直線コネクタ 443"/>
        <xdr:cNvCxnSpPr/>
      </xdr:nvCxnSpPr>
      <xdr:spPr>
        <a:xfrm>
          <a:off x="13893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94996</xdr:rowOff>
    </xdr:from>
    <xdr:to>
      <xdr:col>69</xdr:col>
      <xdr:colOff>92075</xdr:colOff>
      <xdr:row>80</xdr:row>
      <xdr:rowOff>117856</xdr:rowOff>
    </xdr:to>
    <xdr:cxnSp macro="">
      <xdr:nvCxnSpPr>
        <xdr:cNvPr id="447" name="直線コネクタ 446"/>
        <xdr:cNvCxnSpPr/>
      </xdr:nvCxnSpPr>
      <xdr:spPr>
        <a:xfrm>
          <a:off x="13004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126492</xdr:rowOff>
    </xdr:from>
    <xdr:to>
      <xdr:col>82</xdr:col>
      <xdr:colOff>158750</xdr:colOff>
      <xdr:row>81</xdr:row>
      <xdr:rowOff>56642</xdr:rowOff>
    </xdr:to>
    <xdr:sp macro="" textlink="">
      <xdr:nvSpPr>
        <xdr:cNvPr id="457" name="楕円 456"/>
        <xdr:cNvSpPr/>
      </xdr:nvSpPr>
      <xdr:spPr>
        <a:xfrm>
          <a:off x="164592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35069</xdr:rowOff>
    </xdr:from>
    <xdr:ext cx="762000" cy="259045"/>
    <xdr:sp macro="" textlink="">
      <xdr:nvSpPr>
        <xdr:cNvPr id="458" name="公債費以外該当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59" name="楕円 458"/>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60" name="テキスト ボックス 459"/>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61" name="楕円 460"/>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62" name="テキスト ボックス 461"/>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63" name="楕円 462"/>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64" name="テキスト ボックス 463"/>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65" name="楕円 464"/>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66" name="テキスト ボックス 465"/>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166776</xdr:rowOff>
    </xdr:from>
    <xdr:to>
      <xdr:col>29</xdr:col>
      <xdr:colOff>127000</xdr:colOff>
      <xdr:row>17</xdr:row>
      <xdr:rowOff>35674</xdr:rowOff>
    </xdr:to>
    <xdr:cxnSp macro="">
      <xdr:nvCxnSpPr>
        <xdr:cNvPr id="50" name="直線コネクタ 49"/>
        <xdr:cNvCxnSpPr/>
      </xdr:nvCxnSpPr>
      <xdr:spPr bwMode="auto">
        <a:xfrm flipV="1">
          <a:off x="5003800" y="2957601"/>
          <a:ext cx="6477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35674</xdr:rowOff>
    </xdr:from>
    <xdr:to>
      <xdr:col>26</xdr:col>
      <xdr:colOff>50800</xdr:colOff>
      <xdr:row>17</xdr:row>
      <xdr:rowOff>72936</xdr:rowOff>
    </xdr:to>
    <xdr:cxnSp macro="">
      <xdr:nvCxnSpPr>
        <xdr:cNvPr id="53" name="直線コネクタ 52"/>
        <xdr:cNvCxnSpPr/>
      </xdr:nvCxnSpPr>
      <xdr:spPr bwMode="auto">
        <a:xfrm flipV="1">
          <a:off x="4305300" y="2997949"/>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72936</xdr:rowOff>
    </xdr:from>
    <xdr:to>
      <xdr:col>22</xdr:col>
      <xdr:colOff>114300</xdr:colOff>
      <xdr:row>17</xdr:row>
      <xdr:rowOff>81432</xdr:rowOff>
    </xdr:to>
    <xdr:cxnSp macro="">
      <xdr:nvCxnSpPr>
        <xdr:cNvPr id="56" name="直線コネクタ 55"/>
        <xdr:cNvCxnSpPr/>
      </xdr:nvCxnSpPr>
      <xdr:spPr bwMode="auto">
        <a:xfrm flipV="1">
          <a:off x="3606800" y="3035211"/>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81432</xdr:rowOff>
    </xdr:from>
    <xdr:to>
      <xdr:col>18</xdr:col>
      <xdr:colOff>177800</xdr:colOff>
      <xdr:row>17</xdr:row>
      <xdr:rowOff>110808</xdr:rowOff>
    </xdr:to>
    <xdr:cxnSp macro="">
      <xdr:nvCxnSpPr>
        <xdr:cNvPr id="59" name="直線コネクタ 58"/>
        <xdr:cNvCxnSpPr/>
      </xdr:nvCxnSpPr>
      <xdr:spPr bwMode="auto">
        <a:xfrm flipV="1">
          <a:off x="2908300" y="3043707"/>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115976</xdr:rowOff>
    </xdr:from>
    <xdr:to>
      <xdr:col>29</xdr:col>
      <xdr:colOff>177800</xdr:colOff>
      <xdr:row>17</xdr:row>
      <xdr:rowOff>46126</xdr:rowOff>
    </xdr:to>
    <xdr:sp macro="" textlink="">
      <xdr:nvSpPr>
        <xdr:cNvPr id="69" name="楕円 68"/>
        <xdr:cNvSpPr/>
      </xdr:nvSpPr>
      <xdr:spPr bwMode="auto">
        <a:xfrm>
          <a:off x="5600700" y="290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132503</xdr:rowOff>
    </xdr:from>
    <xdr:ext cx="762000" cy="259045"/>
    <xdr:sp macro="" textlink="">
      <xdr:nvSpPr>
        <xdr:cNvPr id="70" name="人口1人当たり決算額の推移該当値テキスト130"/>
        <xdr:cNvSpPr txBox="1"/>
      </xdr:nvSpPr>
      <xdr:spPr>
        <a:xfrm>
          <a:off x="5740400" y="27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156324</xdr:rowOff>
    </xdr:from>
    <xdr:to>
      <xdr:col>26</xdr:col>
      <xdr:colOff>101600</xdr:colOff>
      <xdr:row>17</xdr:row>
      <xdr:rowOff>86474</xdr:rowOff>
    </xdr:to>
    <xdr:sp macro="" textlink="">
      <xdr:nvSpPr>
        <xdr:cNvPr id="71" name="楕円 70"/>
        <xdr:cNvSpPr/>
      </xdr:nvSpPr>
      <xdr:spPr bwMode="auto">
        <a:xfrm>
          <a:off x="4953000" y="294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96651</xdr:rowOff>
    </xdr:from>
    <xdr:ext cx="736600" cy="259045"/>
    <xdr:sp macro="" textlink="">
      <xdr:nvSpPr>
        <xdr:cNvPr id="72" name="テキスト ボックス 71"/>
        <xdr:cNvSpPr txBox="1"/>
      </xdr:nvSpPr>
      <xdr:spPr>
        <a:xfrm>
          <a:off x="4622800" y="271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22136</xdr:rowOff>
    </xdr:from>
    <xdr:to>
      <xdr:col>22</xdr:col>
      <xdr:colOff>165100</xdr:colOff>
      <xdr:row>17</xdr:row>
      <xdr:rowOff>123736</xdr:rowOff>
    </xdr:to>
    <xdr:sp macro="" textlink="">
      <xdr:nvSpPr>
        <xdr:cNvPr id="73" name="楕円 72"/>
        <xdr:cNvSpPr/>
      </xdr:nvSpPr>
      <xdr:spPr bwMode="auto">
        <a:xfrm>
          <a:off x="4254500" y="298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133913</xdr:rowOff>
    </xdr:from>
    <xdr:ext cx="762000" cy="259045"/>
    <xdr:sp macro="" textlink="">
      <xdr:nvSpPr>
        <xdr:cNvPr id="74" name="テキスト ボックス 73"/>
        <xdr:cNvSpPr txBox="1"/>
      </xdr:nvSpPr>
      <xdr:spPr>
        <a:xfrm>
          <a:off x="3924300" y="275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30632</xdr:rowOff>
    </xdr:from>
    <xdr:to>
      <xdr:col>19</xdr:col>
      <xdr:colOff>38100</xdr:colOff>
      <xdr:row>17</xdr:row>
      <xdr:rowOff>132232</xdr:rowOff>
    </xdr:to>
    <xdr:sp macro="" textlink="">
      <xdr:nvSpPr>
        <xdr:cNvPr id="75" name="楕円 74"/>
        <xdr:cNvSpPr/>
      </xdr:nvSpPr>
      <xdr:spPr bwMode="auto">
        <a:xfrm>
          <a:off x="35560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142409</xdr:rowOff>
    </xdr:from>
    <xdr:ext cx="762000" cy="259045"/>
    <xdr:sp macro="" textlink="">
      <xdr:nvSpPr>
        <xdr:cNvPr id="76" name="テキスト ボックス 75"/>
        <xdr:cNvSpPr txBox="1"/>
      </xdr:nvSpPr>
      <xdr:spPr>
        <a:xfrm>
          <a:off x="3225800" y="27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60008</xdr:rowOff>
    </xdr:from>
    <xdr:to>
      <xdr:col>15</xdr:col>
      <xdr:colOff>101600</xdr:colOff>
      <xdr:row>17</xdr:row>
      <xdr:rowOff>161608</xdr:rowOff>
    </xdr:to>
    <xdr:sp macro="" textlink="">
      <xdr:nvSpPr>
        <xdr:cNvPr id="77" name="楕円 76"/>
        <xdr:cNvSpPr/>
      </xdr:nvSpPr>
      <xdr:spPr bwMode="auto">
        <a:xfrm>
          <a:off x="2857500" y="302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335</xdr:rowOff>
    </xdr:from>
    <xdr:ext cx="762000" cy="259045"/>
    <xdr:sp macro="" textlink="">
      <xdr:nvSpPr>
        <xdr:cNvPr id="78" name="テキスト ボックス 77"/>
        <xdr:cNvSpPr txBox="1"/>
      </xdr:nvSpPr>
      <xdr:spPr>
        <a:xfrm>
          <a:off x="2527300" y="27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268774</xdr:rowOff>
    </xdr:from>
    <xdr:ext cx="762000" cy="259045"/>
    <xdr:sp macro="" textlink="">
      <xdr:nvSpPr>
        <xdr:cNvPr id="107" name="人口1人当たり決算額の推移最小値テキスト445"/>
        <xdr:cNvSpPr txBox="1"/>
      </xdr:nvSpPr>
      <xdr:spPr>
        <a:xfrm>
          <a:off x="5740400" y="739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225031</xdr:rowOff>
    </xdr:from>
    <xdr:to>
      <xdr:col>29</xdr:col>
      <xdr:colOff>127000</xdr:colOff>
      <xdr:row>37</xdr:row>
      <xdr:rowOff>258597</xdr:rowOff>
    </xdr:to>
    <xdr:cxnSp macro="">
      <xdr:nvCxnSpPr>
        <xdr:cNvPr id="111" name="直線コネクタ 110"/>
        <xdr:cNvCxnSpPr/>
      </xdr:nvCxnSpPr>
      <xdr:spPr bwMode="auto">
        <a:xfrm>
          <a:off x="5003800" y="7349731"/>
          <a:ext cx="6477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212992</xdr:rowOff>
    </xdr:from>
    <xdr:to>
      <xdr:col>26</xdr:col>
      <xdr:colOff>50800</xdr:colOff>
      <xdr:row>37</xdr:row>
      <xdr:rowOff>225031</xdr:rowOff>
    </xdr:to>
    <xdr:cxnSp macro="">
      <xdr:nvCxnSpPr>
        <xdr:cNvPr id="114" name="直線コネクタ 113"/>
        <xdr:cNvCxnSpPr/>
      </xdr:nvCxnSpPr>
      <xdr:spPr bwMode="auto">
        <a:xfrm>
          <a:off x="4305300" y="7337692"/>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149975</xdr:rowOff>
    </xdr:from>
    <xdr:to>
      <xdr:col>22</xdr:col>
      <xdr:colOff>114300</xdr:colOff>
      <xdr:row>37</xdr:row>
      <xdr:rowOff>212992</xdr:rowOff>
    </xdr:to>
    <xdr:cxnSp macro="">
      <xdr:nvCxnSpPr>
        <xdr:cNvPr id="117" name="直線コネクタ 116"/>
        <xdr:cNvCxnSpPr/>
      </xdr:nvCxnSpPr>
      <xdr:spPr bwMode="auto">
        <a:xfrm>
          <a:off x="3606800" y="7274675"/>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149975</xdr:rowOff>
    </xdr:from>
    <xdr:to>
      <xdr:col>18</xdr:col>
      <xdr:colOff>177800</xdr:colOff>
      <xdr:row>37</xdr:row>
      <xdr:rowOff>153403</xdr:rowOff>
    </xdr:to>
    <xdr:cxnSp macro="">
      <xdr:nvCxnSpPr>
        <xdr:cNvPr id="120" name="直線コネクタ 119"/>
        <xdr:cNvCxnSpPr/>
      </xdr:nvCxnSpPr>
      <xdr:spPr bwMode="auto">
        <a:xfrm flipV="1">
          <a:off x="2908300" y="7274675"/>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207797</xdr:rowOff>
    </xdr:from>
    <xdr:to>
      <xdr:col>29</xdr:col>
      <xdr:colOff>177800</xdr:colOff>
      <xdr:row>37</xdr:row>
      <xdr:rowOff>309397</xdr:rowOff>
    </xdr:to>
    <xdr:sp macro="" textlink="">
      <xdr:nvSpPr>
        <xdr:cNvPr id="130" name="楕円 129"/>
        <xdr:cNvSpPr/>
      </xdr:nvSpPr>
      <xdr:spPr bwMode="auto">
        <a:xfrm>
          <a:off x="56007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116374</xdr:rowOff>
    </xdr:from>
    <xdr:ext cx="762000" cy="259045"/>
    <xdr:sp macro="" textlink="">
      <xdr:nvSpPr>
        <xdr:cNvPr id="131" name="人口1人当たり決算額の推移該当値テキスト445"/>
        <xdr:cNvSpPr txBox="1"/>
      </xdr:nvSpPr>
      <xdr:spPr>
        <a:xfrm>
          <a:off x="5740400" y="724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174231</xdr:rowOff>
    </xdr:from>
    <xdr:to>
      <xdr:col>26</xdr:col>
      <xdr:colOff>101600</xdr:colOff>
      <xdr:row>37</xdr:row>
      <xdr:rowOff>275831</xdr:rowOff>
    </xdr:to>
    <xdr:sp macro="" textlink="">
      <xdr:nvSpPr>
        <xdr:cNvPr id="132" name="楕円 131"/>
        <xdr:cNvSpPr/>
      </xdr:nvSpPr>
      <xdr:spPr bwMode="auto">
        <a:xfrm>
          <a:off x="49530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260608</xdr:rowOff>
    </xdr:from>
    <xdr:ext cx="736600" cy="259045"/>
    <xdr:sp macro="" textlink="">
      <xdr:nvSpPr>
        <xdr:cNvPr id="133" name="テキスト ボックス 132"/>
        <xdr:cNvSpPr txBox="1"/>
      </xdr:nvSpPr>
      <xdr:spPr>
        <a:xfrm>
          <a:off x="4622800" y="738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162192</xdr:rowOff>
    </xdr:from>
    <xdr:to>
      <xdr:col>22</xdr:col>
      <xdr:colOff>165100</xdr:colOff>
      <xdr:row>37</xdr:row>
      <xdr:rowOff>263792</xdr:rowOff>
    </xdr:to>
    <xdr:sp macro="" textlink="">
      <xdr:nvSpPr>
        <xdr:cNvPr id="134" name="楕円 133"/>
        <xdr:cNvSpPr/>
      </xdr:nvSpPr>
      <xdr:spPr bwMode="auto">
        <a:xfrm>
          <a:off x="42545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248569</xdr:rowOff>
    </xdr:from>
    <xdr:ext cx="762000" cy="259045"/>
    <xdr:sp macro="" textlink="">
      <xdr:nvSpPr>
        <xdr:cNvPr id="135" name="テキスト ボックス 134"/>
        <xdr:cNvSpPr txBox="1"/>
      </xdr:nvSpPr>
      <xdr:spPr>
        <a:xfrm>
          <a:off x="3924300" y="73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99175</xdr:rowOff>
    </xdr:from>
    <xdr:to>
      <xdr:col>19</xdr:col>
      <xdr:colOff>38100</xdr:colOff>
      <xdr:row>37</xdr:row>
      <xdr:rowOff>200775</xdr:rowOff>
    </xdr:to>
    <xdr:sp macro="" textlink="">
      <xdr:nvSpPr>
        <xdr:cNvPr id="136" name="楕円 135"/>
        <xdr:cNvSpPr/>
      </xdr:nvSpPr>
      <xdr:spPr bwMode="auto">
        <a:xfrm>
          <a:off x="35560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185552</xdr:rowOff>
    </xdr:from>
    <xdr:ext cx="762000" cy="259045"/>
    <xdr:sp macro="" textlink="">
      <xdr:nvSpPr>
        <xdr:cNvPr id="137" name="テキスト ボックス 136"/>
        <xdr:cNvSpPr txBox="1"/>
      </xdr:nvSpPr>
      <xdr:spPr>
        <a:xfrm>
          <a:off x="3225800" y="7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102603</xdr:rowOff>
    </xdr:from>
    <xdr:to>
      <xdr:col>15</xdr:col>
      <xdr:colOff>101600</xdr:colOff>
      <xdr:row>37</xdr:row>
      <xdr:rowOff>204203</xdr:rowOff>
    </xdr:to>
    <xdr:sp macro="" textlink="">
      <xdr:nvSpPr>
        <xdr:cNvPr id="138" name="楕円 137"/>
        <xdr:cNvSpPr/>
      </xdr:nvSpPr>
      <xdr:spPr bwMode="auto">
        <a:xfrm>
          <a:off x="2857500" y="72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188980</xdr:rowOff>
    </xdr:from>
    <xdr:ext cx="762000" cy="259045"/>
    <xdr:sp macro="" textlink="">
      <xdr:nvSpPr>
        <xdr:cNvPr id="139" name="テキスト ボックス 138"/>
        <xdr:cNvSpPr txBox="1"/>
      </xdr:nvSpPr>
      <xdr:spPr>
        <a:xfrm>
          <a:off x="2527300" y="73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149439</xdr:rowOff>
    </xdr:from>
    <xdr:to>
      <xdr:col>24</xdr:col>
      <xdr:colOff>63500</xdr:colOff>
      <xdr:row>36</xdr:row>
      <xdr:rowOff>4071</xdr:rowOff>
    </xdr:to>
    <xdr:cxnSp macro="">
      <xdr:nvCxnSpPr>
        <xdr:cNvPr id="59" name="直線コネクタ 58"/>
        <xdr:cNvCxnSpPr/>
      </xdr:nvCxnSpPr>
      <xdr:spPr>
        <a:xfrm flipV="1">
          <a:off x="3797300" y="6150189"/>
          <a:ext cx="8382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4071</xdr:rowOff>
    </xdr:from>
    <xdr:to>
      <xdr:col>19</xdr:col>
      <xdr:colOff>177800</xdr:colOff>
      <xdr:row>36</xdr:row>
      <xdr:rowOff>33744</xdr:rowOff>
    </xdr:to>
    <xdr:cxnSp macro="">
      <xdr:nvCxnSpPr>
        <xdr:cNvPr id="62" name="直線コネクタ 61"/>
        <xdr:cNvCxnSpPr/>
      </xdr:nvCxnSpPr>
      <xdr:spPr>
        <a:xfrm flipV="1">
          <a:off x="2908300" y="6176271"/>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14976</xdr:rowOff>
    </xdr:from>
    <xdr:to>
      <xdr:col>15</xdr:col>
      <xdr:colOff>50800</xdr:colOff>
      <xdr:row>36</xdr:row>
      <xdr:rowOff>33744</xdr:rowOff>
    </xdr:to>
    <xdr:cxnSp macro="">
      <xdr:nvCxnSpPr>
        <xdr:cNvPr id="65" name="直線コネクタ 64"/>
        <xdr:cNvCxnSpPr/>
      </xdr:nvCxnSpPr>
      <xdr:spPr>
        <a:xfrm>
          <a:off x="2019300" y="618717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14976</xdr:rowOff>
    </xdr:from>
    <xdr:to>
      <xdr:col>10</xdr:col>
      <xdr:colOff>114300</xdr:colOff>
      <xdr:row>36</xdr:row>
      <xdr:rowOff>30864</xdr:rowOff>
    </xdr:to>
    <xdr:cxnSp macro="">
      <xdr:nvCxnSpPr>
        <xdr:cNvPr id="68" name="直線コネクタ 67"/>
        <xdr:cNvCxnSpPr/>
      </xdr:nvCxnSpPr>
      <xdr:spPr>
        <a:xfrm flipV="1">
          <a:off x="1130300" y="618717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98639</xdr:rowOff>
    </xdr:from>
    <xdr:to>
      <xdr:col>24</xdr:col>
      <xdr:colOff>114300</xdr:colOff>
      <xdr:row>36</xdr:row>
      <xdr:rowOff>28789</xdr:rowOff>
    </xdr:to>
    <xdr:sp macro="" textlink="">
      <xdr:nvSpPr>
        <xdr:cNvPr id="78" name="楕円 77"/>
        <xdr:cNvSpPr/>
      </xdr:nvSpPr>
      <xdr:spPr>
        <a:xfrm>
          <a:off x="4584700" y="60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121516</xdr:rowOff>
    </xdr:from>
    <xdr:ext cx="534377" cy="259045"/>
    <xdr:sp macro="" textlink="">
      <xdr:nvSpPr>
        <xdr:cNvPr id="79" name="人件費該当値テキスト"/>
        <xdr:cNvSpPr txBox="1"/>
      </xdr:nvSpPr>
      <xdr:spPr>
        <a:xfrm>
          <a:off x="4686300" y="59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124721</xdr:rowOff>
    </xdr:from>
    <xdr:to>
      <xdr:col>20</xdr:col>
      <xdr:colOff>38100</xdr:colOff>
      <xdr:row>36</xdr:row>
      <xdr:rowOff>54871</xdr:rowOff>
    </xdr:to>
    <xdr:sp macro="" textlink="">
      <xdr:nvSpPr>
        <xdr:cNvPr id="80" name="楕円 79"/>
        <xdr:cNvSpPr/>
      </xdr:nvSpPr>
      <xdr:spPr>
        <a:xfrm>
          <a:off x="3746500" y="61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71398</xdr:rowOff>
    </xdr:from>
    <xdr:ext cx="534377" cy="259045"/>
    <xdr:sp macro="" textlink="">
      <xdr:nvSpPr>
        <xdr:cNvPr id="81" name="テキスト ボックス 80"/>
        <xdr:cNvSpPr txBox="1"/>
      </xdr:nvSpPr>
      <xdr:spPr>
        <a:xfrm>
          <a:off x="3530111" y="590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154394</xdr:rowOff>
    </xdr:from>
    <xdr:to>
      <xdr:col>15</xdr:col>
      <xdr:colOff>101600</xdr:colOff>
      <xdr:row>36</xdr:row>
      <xdr:rowOff>84544</xdr:rowOff>
    </xdr:to>
    <xdr:sp macro="" textlink="">
      <xdr:nvSpPr>
        <xdr:cNvPr id="82" name="楕円 81"/>
        <xdr:cNvSpPr/>
      </xdr:nvSpPr>
      <xdr:spPr>
        <a:xfrm>
          <a:off x="2857500" y="61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101071</xdr:rowOff>
    </xdr:from>
    <xdr:ext cx="534377" cy="259045"/>
    <xdr:sp macro="" textlink="">
      <xdr:nvSpPr>
        <xdr:cNvPr id="83" name="テキスト ボックス 82"/>
        <xdr:cNvSpPr txBox="1"/>
      </xdr:nvSpPr>
      <xdr:spPr>
        <a:xfrm>
          <a:off x="2641111" y="59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135626</xdr:rowOff>
    </xdr:from>
    <xdr:to>
      <xdr:col>10</xdr:col>
      <xdr:colOff>165100</xdr:colOff>
      <xdr:row>36</xdr:row>
      <xdr:rowOff>65776</xdr:rowOff>
    </xdr:to>
    <xdr:sp macro="" textlink="">
      <xdr:nvSpPr>
        <xdr:cNvPr id="84" name="楕円 83"/>
        <xdr:cNvSpPr/>
      </xdr:nvSpPr>
      <xdr:spPr>
        <a:xfrm>
          <a:off x="1968500" y="61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82303</xdr:rowOff>
    </xdr:from>
    <xdr:ext cx="534377" cy="259045"/>
    <xdr:sp macro="" textlink="">
      <xdr:nvSpPr>
        <xdr:cNvPr id="85" name="テキスト ボックス 84"/>
        <xdr:cNvSpPr txBox="1"/>
      </xdr:nvSpPr>
      <xdr:spPr>
        <a:xfrm>
          <a:off x="1752111" y="59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151514</xdr:rowOff>
    </xdr:from>
    <xdr:to>
      <xdr:col>6</xdr:col>
      <xdr:colOff>38100</xdr:colOff>
      <xdr:row>36</xdr:row>
      <xdr:rowOff>81664</xdr:rowOff>
    </xdr:to>
    <xdr:sp macro="" textlink="">
      <xdr:nvSpPr>
        <xdr:cNvPr id="86" name="楕円 85"/>
        <xdr:cNvSpPr/>
      </xdr:nvSpPr>
      <xdr:spPr>
        <a:xfrm>
          <a:off x="1079500" y="61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98191</xdr:rowOff>
    </xdr:from>
    <xdr:ext cx="534377" cy="259045"/>
    <xdr:sp macro="" textlink="">
      <xdr:nvSpPr>
        <xdr:cNvPr id="87" name="テキスト ボックス 86"/>
        <xdr:cNvSpPr txBox="1"/>
      </xdr:nvSpPr>
      <xdr:spPr>
        <a:xfrm>
          <a:off x="863111" y="59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103886</xdr:rowOff>
    </xdr:from>
    <xdr:to>
      <xdr:col>24</xdr:col>
      <xdr:colOff>63500</xdr:colOff>
      <xdr:row>55</xdr:row>
      <xdr:rowOff>15151</xdr:rowOff>
    </xdr:to>
    <xdr:cxnSp macro="">
      <xdr:nvCxnSpPr>
        <xdr:cNvPr id="117" name="直線コネクタ 116"/>
        <xdr:cNvCxnSpPr/>
      </xdr:nvCxnSpPr>
      <xdr:spPr>
        <a:xfrm flipV="1">
          <a:off x="3797300" y="9362186"/>
          <a:ext cx="8382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124308</xdr:rowOff>
    </xdr:from>
    <xdr:to>
      <xdr:col>19</xdr:col>
      <xdr:colOff>177800</xdr:colOff>
      <xdr:row>55</xdr:row>
      <xdr:rowOff>15151</xdr:rowOff>
    </xdr:to>
    <xdr:cxnSp macro="">
      <xdr:nvCxnSpPr>
        <xdr:cNvPr id="120" name="直線コネクタ 119"/>
        <xdr:cNvCxnSpPr/>
      </xdr:nvCxnSpPr>
      <xdr:spPr>
        <a:xfrm>
          <a:off x="2908300" y="9382608"/>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69520</xdr:rowOff>
    </xdr:from>
    <xdr:to>
      <xdr:col>15</xdr:col>
      <xdr:colOff>50800</xdr:colOff>
      <xdr:row>54</xdr:row>
      <xdr:rowOff>124308</xdr:rowOff>
    </xdr:to>
    <xdr:cxnSp macro="">
      <xdr:nvCxnSpPr>
        <xdr:cNvPr id="123" name="直線コネクタ 122"/>
        <xdr:cNvCxnSpPr/>
      </xdr:nvCxnSpPr>
      <xdr:spPr>
        <a:xfrm>
          <a:off x="2019300" y="9327820"/>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69520</xdr:rowOff>
    </xdr:from>
    <xdr:to>
      <xdr:col>10</xdr:col>
      <xdr:colOff>114300</xdr:colOff>
      <xdr:row>55</xdr:row>
      <xdr:rowOff>83998</xdr:rowOff>
    </xdr:to>
    <xdr:cxnSp macro="">
      <xdr:nvCxnSpPr>
        <xdr:cNvPr id="126" name="直線コネクタ 125"/>
        <xdr:cNvCxnSpPr/>
      </xdr:nvCxnSpPr>
      <xdr:spPr>
        <a:xfrm flipV="1">
          <a:off x="1130300" y="9327820"/>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53086</xdr:rowOff>
    </xdr:from>
    <xdr:to>
      <xdr:col>24</xdr:col>
      <xdr:colOff>114300</xdr:colOff>
      <xdr:row>54</xdr:row>
      <xdr:rowOff>154686</xdr:rowOff>
    </xdr:to>
    <xdr:sp macro="" textlink="">
      <xdr:nvSpPr>
        <xdr:cNvPr id="136" name="楕円 135"/>
        <xdr:cNvSpPr/>
      </xdr:nvSpPr>
      <xdr:spPr>
        <a:xfrm>
          <a:off x="4584700" y="93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75963</xdr:rowOff>
    </xdr:from>
    <xdr:ext cx="534377" cy="259045"/>
    <xdr:sp macro="" textlink="">
      <xdr:nvSpPr>
        <xdr:cNvPr id="137" name="物件費該当値テキスト"/>
        <xdr:cNvSpPr txBox="1"/>
      </xdr:nvSpPr>
      <xdr:spPr>
        <a:xfrm>
          <a:off x="4686300" y="916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135801</xdr:rowOff>
    </xdr:from>
    <xdr:to>
      <xdr:col>20</xdr:col>
      <xdr:colOff>38100</xdr:colOff>
      <xdr:row>55</xdr:row>
      <xdr:rowOff>65951</xdr:rowOff>
    </xdr:to>
    <xdr:sp macro="" textlink="">
      <xdr:nvSpPr>
        <xdr:cNvPr id="138" name="楕円 137"/>
        <xdr:cNvSpPr/>
      </xdr:nvSpPr>
      <xdr:spPr>
        <a:xfrm>
          <a:off x="3746500" y="9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82478</xdr:rowOff>
    </xdr:from>
    <xdr:ext cx="534377" cy="259045"/>
    <xdr:sp macro="" textlink="">
      <xdr:nvSpPr>
        <xdr:cNvPr id="139" name="テキスト ボックス 138"/>
        <xdr:cNvSpPr txBox="1"/>
      </xdr:nvSpPr>
      <xdr:spPr>
        <a:xfrm>
          <a:off x="3530111" y="91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73508</xdr:rowOff>
    </xdr:from>
    <xdr:to>
      <xdr:col>15</xdr:col>
      <xdr:colOff>101600</xdr:colOff>
      <xdr:row>55</xdr:row>
      <xdr:rowOff>3658</xdr:rowOff>
    </xdr:to>
    <xdr:sp macro="" textlink="">
      <xdr:nvSpPr>
        <xdr:cNvPr id="140" name="楕円 139"/>
        <xdr:cNvSpPr/>
      </xdr:nvSpPr>
      <xdr:spPr>
        <a:xfrm>
          <a:off x="2857500" y="9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20185</xdr:rowOff>
    </xdr:from>
    <xdr:ext cx="534377" cy="259045"/>
    <xdr:sp macro="" textlink="">
      <xdr:nvSpPr>
        <xdr:cNvPr id="141" name="テキスト ボックス 140"/>
        <xdr:cNvSpPr txBox="1"/>
      </xdr:nvSpPr>
      <xdr:spPr>
        <a:xfrm>
          <a:off x="2641111" y="91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18720</xdr:rowOff>
    </xdr:from>
    <xdr:to>
      <xdr:col>10</xdr:col>
      <xdr:colOff>165100</xdr:colOff>
      <xdr:row>54</xdr:row>
      <xdr:rowOff>120320</xdr:rowOff>
    </xdr:to>
    <xdr:sp macro="" textlink="">
      <xdr:nvSpPr>
        <xdr:cNvPr id="142" name="楕円 141"/>
        <xdr:cNvSpPr/>
      </xdr:nvSpPr>
      <xdr:spPr>
        <a:xfrm>
          <a:off x="1968500" y="9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136847</xdr:rowOff>
    </xdr:from>
    <xdr:ext cx="534377" cy="259045"/>
    <xdr:sp macro="" textlink="">
      <xdr:nvSpPr>
        <xdr:cNvPr id="143" name="テキスト ボックス 142"/>
        <xdr:cNvSpPr txBox="1"/>
      </xdr:nvSpPr>
      <xdr:spPr>
        <a:xfrm>
          <a:off x="1752111" y="90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33198</xdr:rowOff>
    </xdr:from>
    <xdr:to>
      <xdr:col>6</xdr:col>
      <xdr:colOff>38100</xdr:colOff>
      <xdr:row>55</xdr:row>
      <xdr:rowOff>134798</xdr:rowOff>
    </xdr:to>
    <xdr:sp macro="" textlink="">
      <xdr:nvSpPr>
        <xdr:cNvPr id="144" name="楕円 143"/>
        <xdr:cNvSpPr/>
      </xdr:nvSpPr>
      <xdr:spPr>
        <a:xfrm>
          <a:off x="1079500" y="94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151325</xdr:rowOff>
    </xdr:from>
    <xdr:ext cx="534377" cy="259045"/>
    <xdr:sp macro="" textlink="">
      <xdr:nvSpPr>
        <xdr:cNvPr id="145" name="テキスト ボックス 144"/>
        <xdr:cNvSpPr txBox="1"/>
      </xdr:nvSpPr>
      <xdr:spPr>
        <a:xfrm>
          <a:off x="863111" y="9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105810</xdr:rowOff>
    </xdr:from>
    <xdr:to>
      <xdr:col>24</xdr:col>
      <xdr:colOff>63500</xdr:colOff>
      <xdr:row>76</xdr:row>
      <xdr:rowOff>3683</xdr:rowOff>
    </xdr:to>
    <xdr:cxnSp macro="">
      <xdr:nvCxnSpPr>
        <xdr:cNvPr id="170" name="直線コネクタ 169"/>
        <xdr:cNvCxnSpPr/>
      </xdr:nvCxnSpPr>
      <xdr:spPr>
        <a:xfrm>
          <a:off x="3797300" y="12964560"/>
          <a:ext cx="8382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105810</xdr:rowOff>
    </xdr:from>
    <xdr:to>
      <xdr:col>19</xdr:col>
      <xdr:colOff>177800</xdr:colOff>
      <xdr:row>75</xdr:row>
      <xdr:rowOff>129928</xdr:rowOff>
    </xdr:to>
    <xdr:cxnSp macro="">
      <xdr:nvCxnSpPr>
        <xdr:cNvPr id="173" name="直線コネクタ 172"/>
        <xdr:cNvCxnSpPr/>
      </xdr:nvCxnSpPr>
      <xdr:spPr>
        <a:xfrm flipV="1">
          <a:off x="2908300" y="12964560"/>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129928</xdr:rowOff>
    </xdr:from>
    <xdr:to>
      <xdr:col>15</xdr:col>
      <xdr:colOff>50800</xdr:colOff>
      <xdr:row>75</xdr:row>
      <xdr:rowOff>150158</xdr:rowOff>
    </xdr:to>
    <xdr:cxnSp macro="">
      <xdr:nvCxnSpPr>
        <xdr:cNvPr id="176" name="直線コネクタ 175"/>
        <xdr:cNvCxnSpPr/>
      </xdr:nvCxnSpPr>
      <xdr:spPr>
        <a:xfrm flipV="1">
          <a:off x="2019300" y="12988678"/>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150158</xdr:rowOff>
    </xdr:from>
    <xdr:to>
      <xdr:col>10</xdr:col>
      <xdr:colOff>114300</xdr:colOff>
      <xdr:row>76</xdr:row>
      <xdr:rowOff>3797</xdr:rowOff>
    </xdr:to>
    <xdr:cxnSp macro="">
      <xdr:nvCxnSpPr>
        <xdr:cNvPr id="179" name="直線コネクタ 178"/>
        <xdr:cNvCxnSpPr/>
      </xdr:nvCxnSpPr>
      <xdr:spPr>
        <a:xfrm flipV="1">
          <a:off x="1130300" y="13008908"/>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124333</xdr:rowOff>
    </xdr:from>
    <xdr:to>
      <xdr:col>24</xdr:col>
      <xdr:colOff>114300</xdr:colOff>
      <xdr:row>76</xdr:row>
      <xdr:rowOff>54483</xdr:rowOff>
    </xdr:to>
    <xdr:sp macro="" textlink="">
      <xdr:nvSpPr>
        <xdr:cNvPr id="189" name="楕円 188"/>
        <xdr:cNvSpPr/>
      </xdr:nvSpPr>
      <xdr:spPr>
        <a:xfrm>
          <a:off x="45847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147210</xdr:rowOff>
    </xdr:from>
    <xdr:ext cx="469744" cy="259045"/>
    <xdr:sp macro="" textlink="">
      <xdr:nvSpPr>
        <xdr:cNvPr id="190" name="維持補修費該当値テキスト"/>
        <xdr:cNvSpPr txBox="1"/>
      </xdr:nvSpPr>
      <xdr:spPr>
        <a:xfrm>
          <a:off x="4686300" y="128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55010</xdr:rowOff>
    </xdr:from>
    <xdr:to>
      <xdr:col>20</xdr:col>
      <xdr:colOff>38100</xdr:colOff>
      <xdr:row>75</xdr:row>
      <xdr:rowOff>156611</xdr:rowOff>
    </xdr:to>
    <xdr:sp macro="" textlink="">
      <xdr:nvSpPr>
        <xdr:cNvPr id="191" name="楕円 190"/>
        <xdr:cNvSpPr/>
      </xdr:nvSpPr>
      <xdr:spPr>
        <a:xfrm>
          <a:off x="3746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1687</xdr:rowOff>
    </xdr:from>
    <xdr:ext cx="469744" cy="259045"/>
    <xdr:sp macro="" textlink="">
      <xdr:nvSpPr>
        <xdr:cNvPr id="192" name="テキスト ボックス 191"/>
        <xdr:cNvSpPr txBox="1"/>
      </xdr:nvSpPr>
      <xdr:spPr>
        <a:xfrm>
          <a:off x="3562428" y="1268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79128</xdr:rowOff>
    </xdr:from>
    <xdr:to>
      <xdr:col>15</xdr:col>
      <xdr:colOff>101600</xdr:colOff>
      <xdr:row>76</xdr:row>
      <xdr:rowOff>9277</xdr:rowOff>
    </xdr:to>
    <xdr:sp macro="" textlink="">
      <xdr:nvSpPr>
        <xdr:cNvPr id="193" name="楕円 192"/>
        <xdr:cNvSpPr/>
      </xdr:nvSpPr>
      <xdr:spPr>
        <a:xfrm>
          <a:off x="2857500" y="12937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25805</xdr:rowOff>
    </xdr:from>
    <xdr:ext cx="469744" cy="259045"/>
    <xdr:sp macro="" textlink="">
      <xdr:nvSpPr>
        <xdr:cNvPr id="194" name="テキスト ボックス 193"/>
        <xdr:cNvSpPr txBox="1"/>
      </xdr:nvSpPr>
      <xdr:spPr>
        <a:xfrm>
          <a:off x="2673428" y="127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99358</xdr:rowOff>
    </xdr:from>
    <xdr:to>
      <xdr:col>10</xdr:col>
      <xdr:colOff>165100</xdr:colOff>
      <xdr:row>76</xdr:row>
      <xdr:rowOff>29508</xdr:rowOff>
    </xdr:to>
    <xdr:sp macro="" textlink="">
      <xdr:nvSpPr>
        <xdr:cNvPr id="195" name="楕円 194"/>
        <xdr:cNvSpPr/>
      </xdr:nvSpPr>
      <xdr:spPr>
        <a:xfrm>
          <a:off x="1968500" y="12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46035</xdr:rowOff>
    </xdr:from>
    <xdr:ext cx="469744" cy="259045"/>
    <xdr:sp macro="" textlink="">
      <xdr:nvSpPr>
        <xdr:cNvPr id="196" name="テキスト ボックス 195"/>
        <xdr:cNvSpPr txBox="1"/>
      </xdr:nvSpPr>
      <xdr:spPr>
        <a:xfrm>
          <a:off x="1784428" y="1273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124447</xdr:rowOff>
    </xdr:from>
    <xdr:to>
      <xdr:col>6</xdr:col>
      <xdr:colOff>38100</xdr:colOff>
      <xdr:row>76</xdr:row>
      <xdr:rowOff>54598</xdr:rowOff>
    </xdr:to>
    <xdr:sp macro="" textlink="">
      <xdr:nvSpPr>
        <xdr:cNvPr id="197" name="楕円 196"/>
        <xdr:cNvSpPr/>
      </xdr:nvSpPr>
      <xdr:spPr>
        <a:xfrm>
          <a:off x="1079500" y="12983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71124</xdr:rowOff>
    </xdr:from>
    <xdr:ext cx="469744" cy="259045"/>
    <xdr:sp macro="" textlink="">
      <xdr:nvSpPr>
        <xdr:cNvPr id="198" name="テキスト ボックス 197"/>
        <xdr:cNvSpPr txBox="1"/>
      </xdr:nvSpPr>
      <xdr:spPr>
        <a:xfrm>
          <a:off x="895428" y="127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101619</xdr:rowOff>
    </xdr:from>
    <xdr:to>
      <xdr:col>24</xdr:col>
      <xdr:colOff>63500</xdr:colOff>
      <xdr:row>94</xdr:row>
      <xdr:rowOff>113106</xdr:rowOff>
    </xdr:to>
    <xdr:cxnSp macro="">
      <xdr:nvCxnSpPr>
        <xdr:cNvPr id="228" name="直線コネクタ 227"/>
        <xdr:cNvCxnSpPr/>
      </xdr:nvCxnSpPr>
      <xdr:spPr>
        <a:xfrm flipV="1">
          <a:off x="3797300" y="16217919"/>
          <a:ext cx="8382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113106</xdr:rowOff>
    </xdr:from>
    <xdr:to>
      <xdr:col>19</xdr:col>
      <xdr:colOff>177800</xdr:colOff>
      <xdr:row>94</xdr:row>
      <xdr:rowOff>165742</xdr:rowOff>
    </xdr:to>
    <xdr:cxnSp macro="">
      <xdr:nvCxnSpPr>
        <xdr:cNvPr id="231" name="直線コネクタ 230"/>
        <xdr:cNvCxnSpPr/>
      </xdr:nvCxnSpPr>
      <xdr:spPr>
        <a:xfrm flipV="1">
          <a:off x="2908300" y="16229406"/>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165742</xdr:rowOff>
    </xdr:from>
    <xdr:to>
      <xdr:col>15</xdr:col>
      <xdr:colOff>50800</xdr:colOff>
      <xdr:row>95</xdr:row>
      <xdr:rowOff>73901</xdr:rowOff>
    </xdr:to>
    <xdr:cxnSp macro="">
      <xdr:nvCxnSpPr>
        <xdr:cNvPr id="234" name="直線コネクタ 233"/>
        <xdr:cNvCxnSpPr/>
      </xdr:nvCxnSpPr>
      <xdr:spPr>
        <a:xfrm flipV="1">
          <a:off x="2019300" y="16282042"/>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73901</xdr:rowOff>
    </xdr:from>
    <xdr:to>
      <xdr:col>10</xdr:col>
      <xdr:colOff>114300</xdr:colOff>
      <xdr:row>95</xdr:row>
      <xdr:rowOff>111582</xdr:rowOff>
    </xdr:to>
    <xdr:cxnSp macro="">
      <xdr:nvCxnSpPr>
        <xdr:cNvPr id="237" name="直線コネクタ 236"/>
        <xdr:cNvCxnSpPr/>
      </xdr:nvCxnSpPr>
      <xdr:spPr>
        <a:xfrm flipV="1">
          <a:off x="1130300" y="16361651"/>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50819</xdr:rowOff>
    </xdr:from>
    <xdr:to>
      <xdr:col>24</xdr:col>
      <xdr:colOff>114300</xdr:colOff>
      <xdr:row>94</xdr:row>
      <xdr:rowOff>152419</xdr:rowOff>
    </xdr:to>
    <xdr:sp macro="" textlink="">
      <xdr:nvSpPr>
        <xdr:cNvPr id="247" name="楕円 246"/>
        <xdr:cNvSpPr/>
      </xdr:nvSpPr>
      <xdr:spPr>
        <a:xfrm>
          <a:off x="4584700" y="161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73696</xdr:rowOff>
    </xdr:from>
    <xdr:ext cx="599010" cy="259045"/>
    <xdr:sp macro="" textlink="">
      <xdr:nvSpPr>
        <xdr:cNvPr id="248" name="扶助費該当値テキスト"/>
        <xdr:cNvSpPr txBox="1"/>
      </xdr:nvSpPr>
      <xdr:spPr>
        <a:xfrm>
          <a:off x="4686300" y="1601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62306</xdr:rowOff>
    </xdr:from>
    <xdr:to>
      <xdr:col>20</xdr:col>
      <xdr:colOff>38100</xdr:colOff>
      <xdr:row>94</xdr:row>
      <xdr:rowOff>163906</xdr:rowOff>
    </xdr:to>
    <xdr:sp macro="" textlink="">
      <xdr:nvSpPr>
        <xdr:cNvPr id="249" name="楕円 248"/>
        <xdr:cNvSpPr/>
      </xdr:nvSpPr>
      <xdr:spPr>
        <a:xfrm>
          <a:off x="3746500" y="161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8983</xdr:rowOff>
    </xdr:from>
    <xdr:ext cx="599010" cy="259045"/>
    <xdr:sp macro="" textlink="">
      <xdr:nvSpPr>
        <xdr:cNvPr id="250" name="テキスト ボックス 249"/>
        <xdr:cNvSpPr txBox="1"/>
      </xdr:nvSpPr>
      <xdr:spPr>
        <a:xfrm>
          <a:off x="3497795" y="15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114942</xdr:rowOff>
    </xdr:from>
    <xdr:to>
      <xdr:col>15</xdr:col>
      <xdr:colOff>101600</xdr:colOff>
      <xdr:row>95</xdr:row>
      <xdr:rowOff>45092</xdr:rowOff>
    </xdr:to>
    <xdr:sp macro="" textlink="">
      <xdr:nvSpPr>
        <xdr:cNvPr id="251" name="楕円 250"/>
        <xdr:cNvSpPr/>
      </xdr:nvSpPr>
      <xdr:spPr>
        <a:xfrm>
          <a:off x="2857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61619</xdr:rowOff>
    </xdr:from>
    <xdr:ext cx="534377" cy="259045"/>
    <xdr:sp macro="" textlink="">
      <xdr:nvSpPr>
        <xdr:cNvPr id="252" name="テキスト ボックス 251"/>
        <xdr:cNvSpPr txBox="1"/>
      </xdr:nvSpPr>
      <xdr:spPr>
        <a:xfrm>
          <a:off x="2641111" y="160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23101</xdr:rowOff>
    </xdr:from>
    <xdr:to>
      <xdr:col>10</xdr:col>
      <xdr:colOff>165100</xdr:colOff>
      <xdr:row>95</xdr:row>
      <xdr:rowOff>124701</xdr:rowOff>
    </xdr:to>
    <xdr:sp macro="" textlink="">
      <xdr:nvSpPr>
        <xdr:cNvPr id="253" name="楕円 252"/>
        <xdr:cNvSpPr/>
      </xdr:nvSpPr>
      <xdr:spPr>
        <a:xfrm>
          <a:off x="1968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141228</xdr:rowOff>
    </xdr:from>
    <xdr:ext cx="534377" cy="259045"/>
    <xdr:sp macro="" textlink="">
      <xdr:nvSpPr>
        <xdr:cNvPr id="254" name="テキスト ボックス 253"/>
        <xdr:cNvSpPr txBox="1"/>
      </xdr:nvSpPr>
      <xdr:spPr>
        <a:xfrm>
          <a:off x="1752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60782</xdr:rowOff>
    </xdr:from>
    <xdr:to>
      <xdr:col>6</xdr:col>
      <xdr:colOff>38100</xdr:colOff>
      <xdr:row>95</xdr:row>
      <xdr:rowOff>162382</xdr:rowOff>
    </xdr:to>
    <xdr:sp macro="" textlink="">
      <xdr:nvSpPr>
        <xdr:cNvPr id="255" name="楕円 254"/>
        <xdr:cNvSpPr/>
      </xdr:nvSpPr>
      <xdr:spPr>
        <a:xfrm>
          <a:off x="1079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7459</xdr:rowOff>
    </xdr:from>
    <xdr:ext cx="534377" cy="259045"/>
    <xdr:sp macro="" textlink="">
      <xdr:nvSpPr>
        <xdr:cNvPr id="256" name="テキスト ボックス 255"/>
        <xdr:cNvSpPr txBox="1"/>
      </xdr:nvSpPr>
      <xdr:spPr>
        <a:xfrm>
          <a:off x="863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4986</xdr:rowOff>
    </xdr:from>
    <xdr:to>
      <xdr:col>55</xdr:col>
      <xdr:colOff>0</xdr:colOff>
      <xdr:row>36</xdr:row>
      <xdr:rowOff>37744</xdr:rowOff>
    </xdr:to>
    <xdr:cxnSp macro="">
      <xdr:nvCxnSpPr>
        <xdr:cNvPr id="283" name="直線コネクタ 282"/>
        <xdr:cNvCxnSpPr/>
      </xdr:nvCxnSpPr>
      <xdr:spPr>
        <a:xfrm flipV="1">
          <a:off x="9639300" y="6177186"/>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37744</xdr:rowOff>
    </xdr:from>
    <xdr:to>
      <xdr:col>50</xdr:col>
      <xdr:colOff>114300</xdr:colOff>
      <xdr:row>37</xdr:row>
      <xdr:rowOff>82367</xdr:rowOff>
    </xdr:to>
    <xdr:cxnSp macro="">
      <xdr:nvCxnSpPr>
        <xdr:cNvPr id="286" name="直線コネクタ 285"/>
        <xdr:cNvCxnSpPr/>
      </xdr:nvCxnSpPr>
      <xdr:spPr>
        <a:xfrm flipV="1">
          <a:off x="8750300" y="6209944"/>
          <a:ext cx="889000" cy="2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18154</xdr:rowOff>
    </xdr:from>
    <xdr:to>
      <xdr:col>45</xdr:col>
      <xdr:colOff>177800</xdr:colOff>
      <xdr:row>37</xdr:row>
      <xdr:rowOff>82367</xdr:rowOff>
    </xdr:to>
    <xdr:cxnSp macro="">
      <xdr:nvCxnSpPr>
        <xdr:cNvPr id="289" name="直線コネクタ 288"/>
        <xdr:cNvCxnSpPr/>
      </xdr:nvCxnSpPr>
      <xdr:spPr>
        <a:xfrm>
          <a:off x="7861300" y="6361804"/>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18154</xdr:rowOff>
    </xdr:from>
    <xdr:to>
      <xdr:col>41</xdr:col>
      <xdr:colOff>50800</xdr:colOff>
      <xdr:row>37</xdr:row>
      <xdr:rowOff>61656</xdr:rowOff>
    </xdr:to>
    <xdr:cxnSp macro="">
      <xdr:nvCxnSpPr>
        <xdr:cNvPr id="292" name="直線コネクタ 291"/>
        <xdr:cNvCxnSpPr/>
      </xdr:nvCxnSpPr>
      <xdr:spPr>
        <a:xfrm flipV="1">
          <a:off x="6972300" y="6361804"/>
          <a:ext cx="889000" cy="4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125636</xdr:rowOff>
    </xdr:from>
    <xdr:to>
      <xdr:col>55</xdr:col>
      <xdr:colOff>50800</xdr:colOff>
      <xdr:row>36</xdr:row>
      <xdr:rowOff>55786</xdr:rowOff>
    </xdr:to>
    <xdr:sp macro="" textlink="">
      <xdr:nvSpPr>
        <xdr:cNvPr id="302" name="楕円 301"/>
        <xdr:cNvSpPr/>
      </xdr:nvSpPr>
      <xdr:spPr>
        <a:xfrm>
          <a:off x="10426700" y="61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104063</xdr:rowOff>
    </xdr:from>
    <xdr:ext cx="534377" cy="259045"/>
    <xdr:sp macro="" textlink="">
      <xdr:nvSpPr>
        <xdr:cNvPr id="303" name="補助費等該当値テキスト"/>
        <xdr:cNvSpPr txBox="1"/>
      </xdr:nvSpPr>
      <xdr:spPr>
        <a:xfrm>
          <a:off x="10528300" y="61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158394</xdr:rowOff>
    </xdr:from>
    <xdr:to>
      <xdr:col>50</xdr:col>
      <xdr:colOff>165100</xdr:colOff>
      <xdr:row>36</xdr:row>
      <xdr:rowOff>88544</xdr:rowOff>
    </xdr:to>
    <xdr:sp macro="" textlink="">
      <xdr:nvSpPr>
        <xdr:cNvPr id="304" name="楕円 303"/>
        <xdr:cNvSpPr/>
      </xdr:nvSpPr>
      <xdr:spPr>
        <a:xfrm>
          <a:off x="9588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79671</xdr:rowOff>
    </xdr:from>
    <xdr:ext cx="534377" cy="259045"/>
    <xdr:sp macro="" textlink="">
      <xdr:nvSpPr>
        <xdr:cNvPr id="305" name="テキスト ボックス 304"/>
        <xdr:cNvSpPr txBox="1"/>
      </xdr:nvSpPr>
      <xdr:spPr>
        <a:xfrm>
          <a:off x="9372111" y="62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31567</xdr:rowOff>
    </xdr:from>
    <xdr:to>
      <xdr:col>46</xdr:col>
      <xdr:colOff>38100</xdr:colOff>
      <xdr:row>37</xdr:row>
      <xdr:rowOff>133167</xdr:rowOff>
    </xdr:to>
    <xdr:sp macro="" textlink="">
      <xdr:nvSpPr>
        <xdr:cNvPr id="306" name="楕円 305"/>
        <xdr:cNvSpPr/>
      </xdr:nvSpPr>
      <xdr:spPr>
        <a:xfrm>
          <a:off x="8699500" y="63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124294</xdr:rowOff>
    </xdr:from>
    <xdr:ext cx="534377" cy="259045"/>
    <xdr:sp macro="" textlink="">
      <xdr:nvSpPr>
        <xdr:cNvPr id="307" name="テキスト ボックス 306"/>
        <xdr:cNvSpPr txBox="1"/>
      </xdr:nvSpPr>
      <xdr:spPr>
        <a:xfrm>
          <a:off x="8483111" y="64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138804</xdr:rowOff>
    </xdr:from>
    <xdr:to>
      <xdr:col>41</xdr:col>
      <xdr:colOff>101600</xdr:colOff>
      <xdr:row>37</xdr:row>
      <xdr:rowOff>68954</xdr:rowOff>
    </xdr:to>
    <xdr:sp macro="" textlink="">
      <xdr:nvSpPr>
        <xdr:cNvPr id="308" name="楕円 307"/>
        <xdr:cNvSpPr/>
      </xdr:nvSpPr>
      <xdr:spPr>
        <a:xfrm>
          <a:off x="7810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60081</xdr:rowOff>
    </xdr:from>
    <xdr:ext cx="534377" cy="259045"/>
    <xdr:sp macro="" textlink="">
      <xdr:nvSpPr>
        <xdr:cNvPr id="309" name="テキスト ボックス 308"/>
        <xdr:cNvSpPr txBox="1"/>
      </xdr:nvSpPr>
      <xdr:spPr>
        <a:xfrm>
          <a:off x="7594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10856</xdr:rowOff>
    </xdr:from>
    <xdr:to>
      <xdr:col>36</xdr:col>
      <xdr:colOff>165100</xdr:colOff>
      <xdr:row>37</xdr:row>
      <xdr:rowOff>112456</xdr:rowOff>
    </xdr:to>
    <xdr:sp macro="" textlink="">
      <xdr:nvSpPr>
        <xdr:cNvPr id="310" name="楕円 309"/>
        <xdr:cNvSpPr/>
      </xdr:nvSpPr>
      <xdr:spPr>
        <a:xfrm>
          <a:off x="6921500" y="63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103583</xdr:rowOff>
    </xdr:from>
    <xdr:ext cx="534377" cy="259045"/>
    <xdr:sp macro="" textlink="">
      <xdr:nvSpPr>
        <xdr:cNvPr id="311" name="テキスト ボックス 310"/>
        <xdr:cNvSpPr txBox="1"/>
      </xdr:nvSpPr>
      <xdr:spPr>
        <a:xfrm>
          <a:off x="6705111" y="64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118397</xdr:rowOff>
    </xdr:from>
    <xdr:to>
      <xdr:col>55</xdr:col>
      <xdr:colOff>0</xdr:colOff>
      <xdr:row>57</xdr:row>
      <xdr:rowOff>24856</xdr:rowOff>
    </xdr:to>
    <xdr:cxnSp macro="">
      <xdr:nvCxnSpPr>
        <xdr:cNvPr id="342" name="直線コネクタ 341"/>
        <xdr:cNvCxnSpPr/>
      </xdr:nvCxnSpPr>
      <xdr:spPr>
        <a:xfrm>
          <a:off x="9639300" y="9719597"/>
          <a:ext cx="838200" cy="7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118397</xdr:rowOff>
    </xdr:from>
    <xdr:to>
      <xdr:col>50</xdr:col>
      <xdr:colOff>114300</xdr:colOff>
      <xdr:row>56</xdr:row>
      <xdr:rowOff>133376</xdr:rowOff>
    </xdr:to>
    <xdr:cxnSp macro="">
      <xdr:nvCxnSpPr>
        <xdr:cNvPr id="345" name="直線コネクタ 344"/>
        <xdr:cNvCxnSpPr/>
      </xdr:nvCxnSpPr>
      <xdr:spPr>
        <a:xfrm flipV="1">
          <a:off x="8750300" y="9719597"/>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133376</xdr:rowOff>
    </xdr:from>
    <xdr:to>
      <xdr:col>45</xdr:col>
      <xdr:colOff>177800</xdr:colOff>
      <xdr:row>56</xdr:row>
      <xdr:rowOff>155974</xdr:rowOff>
    </xdr:to>
    <xdr:cxnSp macro="">
      <xdr:nvCxnSpPr>
        <xdr:cNvPr id="348" name="直線コネクタ 347"/>
        <xdr:cNvCxnSpPr/>
      </xdr:nvCxnSpPr>
      <xdr:spPr>
        <a:xfrm flipV="1">
          <a:off x="7861300" y="9734576"/>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155974</xdr:rowOff>
    </xdr:from>
    <xdr:to>
      <xdr:col>41</xdr:col>
      <xdr:colOff>50800</xdr:colOff>
      <xdr:row>57</xdr:row>
      <xdr:rowOff>79295</xdr:rowOff>
    </xdr:to>
    <xdr:cxnSp macro="">
      <xdr:nvCxnSpPr>
        <xdr:cNvPr id="351" name="直線コネクタ 350"/>
        <xdr:cNvCxnSpPr/>
      </xdr:nvCxnSpPr>
      <xdr:spPr>
        <a:xfrm flipV="1">
          <a:off x="6972300" y="9757174"/>
          <a:ext cx="8890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145506</xdr:rowOff>
    </xdr:from>
    <xdr:to>
      <xdr:col>55</xdr:col>
      <xdr:colOff>50800</xdr:colOff>
      <xdr:row>57</xdr:row>
      <xdr:rowOff>75656</xdr:rowOff>
    </xdr:to>
    <xdr:sp macro="" textlink="">
      <xdr:nvSpPr>
        <xdr:cNvPr id="361" name="楕円 360"/>
        <xdr:cNvSpPr/>
      </xdr:nvSpPr>
      <xdr:spPr>
        <a:xfrm>
          <a:off x="10426700" y="97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123933</xdr:rowOff>
    </xdr:from>
    <xdr:ext cx="534377" cy="259045"/>
    <xdr:sp macro="" textlink="">
      <xdr:nvSpPr>
        <xdr:cNvPr id="362" name="普通建設事業費該当値テキスト"/>
        <xdr:cNvSpPr txBox="1"/>
      </xdr:nvSpPr>
      <xdr:spPr>
        <a:xfrm>
          <a:off x="10528300" y="97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67597</xdr:rowOff>
    </xdr:from>
    <xdr:to>
      <xdr:col>50</xdr:col>
      <xdr:colOff>165100</xdr:colOff>
      <xdr:row>56</xdr:row>
      <xdr:rowOff>169197</xdr:rowOff>
    </xdr:to>
    <xdr:sp macro="" textlink="">
      <xdr:nvSpPr>
        <xdr:cNvPr id="363" name="楕円 362"/>
        <xdr:cNvSpPr/>
      </xdr:nvSpPr>
      <xdr:spPr>
        <a:xfrm>
          <a:off x="9588500" y="96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14274</xdr:rowOff>
    </xdr:from>
    <xdr:ext cx="534377" cy="259045"/>
    <xdr:sp macro="" textlink="">
      <xdr:nvSpPr>
        <xdr:cNvPr id="364" name="テキスト ボックス 363"/>
        <xdr:cNvSpPr txBox="1"/>
      </xdr:nvSpPr>
      <xdr:spPr>
        <a:xfrm>
          <a:off x="9372111" y="94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82576</xdr:rowOff>
    </xdr:from>
    <xdr:to>
      <xdr:col>46</xdr:col>
      <xdr:colOff>38100</xdr:colOff>
      <xdr:row>57</xdr:row>
      <xdr:rowOff>12726</xdr:rowOff>
    </xdr:to>
    <xdr:sp macro="" textlink="">
      <xdr:nvSpPr>
        <xdr:cNvPr id="365" name="楕円 364"/>
        <xdr:cNvSpPr/>
      </xdr:nvSpPr>
      <xdr:spPr>
        <a:xfrm>
          <a:off x="8699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29253</xdr:rowOff>
    </xdr:from>
    <xdr:ext cx="534377" cy="259045"/>
    <xdr:sp macro="" textlink="">
      <xdr:nvSpPr>
        <xdr:cNvPr id="366" name="テキスト ボックス 365"/>
        <xdr:cNvSpPr txBox="1"/>
      </xdr:nvSpPr>
      <xdr:spPr>
        <a:xfrm>
          <a:off x="8483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105174</xdr:rowOff>
    </xdr:from>
    <xdr:to>
      <xdr:col>41</xdr:col>
      <xdr:colOff>101600</xdr:colOff>
      <xdr:row>57</xdr:row>
      <xdr:rowOff>35324</xdr:rowOff>
    </xdr:to>
    <xdr:sp macro="" textlink="">
      <xdr:nvSpPr>
        <xdr:cNvPr id="367" name="楕円 366"/>
        <xdr:cNvSpPr/>
      </xdr:nvSpPr>
      <xdr:spPr>
        <a:xfrm>
          <a:off x="7810500" y="97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26451</xdr:rowOff>
    </xdr:from>
    <xdr:ext cx="534377" cy="259045"/>
    <xdr:sp macro="" textlink="">
      <xdr:nvSpPr>
        <xdr:cNvPr id="368" name="テキスト ボックス 367"/>
        <xdr:cNvSpPr txBox="1"/>
      </xdr:nvSpPr>
      <xdr:spPr>
        <a:xfrm>
          <a:off x="7594111" y="97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28495</xdr:rowOff>
    </xdr:from>
    <xdr:to>
      <xdr:col>36</xdr:col>
      <xdr:colOff>165100</xdr:colOff>
      <xdr:row>57</xdr:row>
      <xdr:rowOff>130095</xdr:rowOff>
    </xdr:to>
    <xdr:sp macro="" textlink="">
      <xdr:nvSpPr>
        <xdr:cNvPr id="369" name="楕円 368"/>
        <xdr:cNvSpPr/>
      </xdr:nvSpPr>
      <xdr:spPr>
        <a:xfrm>
          <a:off x="6921500" y="98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121222</xdr:rowOff>
    </xdr:from>
    <xdr:ext cx="534377" cy="259045"/>
    <xdr:sp macro="" textlink="">
      <xdr:nvSpPr>
        <xdr:cNvPr id="370" name="テキスト ボックス 369"/>
        <xdr:cNvSpPr txBox="1"/>
      </xdr:nvSpPr>
      <xdr:spPr>
        <a:xfrm>
          <a:off x="6705111" y="98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51620</xdr:rowOff>
    </xdr:from>
    <xdr:to>
      <xdr:col>55</xdr:col>
      <xdr:colOff>0</xdr:colOff>
      <xdr:row>76</xdr:row>
      <xdr:rowOff>125047</xdr:rowOff>
    </xdr:to>
    <xdr:cxnSp macro="">
      <xdr:nvCxnSpPr>
        <xdr:cNvPr id="397" name="直線コネクタ 396"/>
        <xdr:cNvCxnSpPr/>
      </xdr:nvCxnSpPr>
      <xdr:spPr>
        <a:xfrm>
          <a:off x="9639300" y="13081820"/>
          <a:ext cx="8382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36373</xdr:rowOff>
    </xdr:from>
    <xdr:to>
      <xdr:col>50</xdr:col>
      <xdr:colOff>114300</xdr:colOff>
      <xdr:row>76</xdr:row>
      <xdr:rowOff>51620</xdr:rowOff>
    </xdr:to>
    <xdr:cxnSp macro="">
      <xdr:nvCxnSpPr>
        <xdr:cNvPr id="400" name="直線コネクタ 399"/>
        <xdr:cNvCxnSpPr/>
      </xdr:nvCxnSpPr>
      <xdr:spPr>
        <a:xfrm>
          <a:off x="8750300" y="13066573"/>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36373</xdr:rowOff>
    </xdr:from>
    <xdr:to>
      <xdr:col>45</xdr:col>
      <xdr:colOff>177800</xdr:colOff>
      <xdr:row>77</xdr:row>
      <xdr:rowOff>29538</xdr:rowOff>
    </xdr:to>
    <xdr:cxnSp macro="">
      <xdr:nvCxnSpPr>
        <xdr:cNvPr id="403" name="直線コネクタ 402"/>
        <xdr:cNvCxnSpPr/>
      </xdr:nvCxnSpPr>
      <xdr:spPr>
        <a:xfrm flipV="1">
          <a:off x="7861300" y="13066573"/>
          <a:ext cx="889000" cy="16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72217</xdr:rowOff>
    </xdr:from>
    <xdr:to>
      <xdr:col>41</xdr:col>
      <xdr:colOff>50800</xdr:colOff>
      <xdr:row>77</xdr:row>
      <xdr:rowOff>29538</xdr:rowOff>
    </xdr:to>
    <xdr:cxnSp macro="">
      <xdr:nvCxnSpPr>
        <xdr:cNvPr id="406" name="直線コネクタ 405"/>
        <xdr:cNvCxnSpPr/>
      </xdr:nvCxnSpPr>
      <xdr:spPr>
        <a:xfrm>
          <a:off x="6972300" y="13102417"/>
          <a:ext cx="8890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74247</xdr:rowOff>
    </xdr:from>
    <xdr:to>
      <xdr:col>55</xdr:col>
      <xdr:colOff>50800</xdr:colOff>
      <xdr:row>77</xdr:row>
      <xdr:rowOff>4397</xdr:rowOff>
    </xdr:to>
    <xdr:sp macro="" textlink="">
      <xdr:nvSpPr>
        <xdr:cNvPr id="416" name="楕円 415"/>
        <xdr:cNvSpPr/>
      </xdr:nvSpPr>
      <xdr:spPr>
        <a:xfrm>
          <a:off x="10426700" y="131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97124</xdr:rowOff>
    </xdr:from>
    <xdr:ext cx="534377" cy="259045"/>
    <xdr:sp macro="" textlink="">
      <xdr:nvSpPr>
        <xdr:cNvPr id="417" name="普通建設事業費 （ うち新規整備　）該当値テキスト"/>
        <xdr:cNvSpPr txBox="1"/>
      </xdr:nvSpPr>
      <xdr:spPr>
        <a:xfrm>
          <a:off x="10528300" y="129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820</xdr:rowOff>
    </xdr:from>
    <xdr:to>
      <xdr:col>50</xdr:col>
      <xdr:colOff>165100</xdr:colOff>
      <xdr:row>76</xdr:row>
      <xdr:rowOff>102420</xdr:rowOff>
    </xdr:to>
    <xdr:sp macro="" textlink="">
      <xdr:nvSpPr>
        <xdr:cNvPr id="418" name="楕円 417"/>
        <xdr:cNvSpPr/>
      </xdr:nvSpPr>
      <xdr:spPr>
        <a:xfrm>
          <a:off x="9588500" y="13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118947</xdr:rowOff>
    </xdr:from>
    <xdr:ext cx="534377" cy="259045"/>
    <xdr:sp macro="" textlink="">
      <xdr:nvSpPr>
        <xdr:cNvPr id="419" name="テキスト ボックス 418"/>
        <xdr:cNvSpPr txBox="1"/>
      </xdr:nvSpPr>
      <xdr:spPr>
        <a:xfrm>
          <a:off x="9372111" y="128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157023</xdr:rowOff>
    </xdr:from>
    <xdr:to>
      <xdr:col>46</xdr:col>
      <xdr:colOff>38100</xdr:colOff>
      <xdr:row>76</xdr:row>
      <xdr:rowOff>87173</xdr:rowOff>
    </xdr:to>
    <xdr:sp macro="" textlink="">
      <xdr:nvSpPr>
        <xdr:cNvPr id="420" name="楕円 419"/>
        <xdr:cNvSpPr/>
      </xdr:nvSpPr>
      <xdr:spPr>
        <a:xfrm>
          <a:off x="8699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103700</xdr:rowOff>
    </xdr:from>
    <xdr:ext cx="534377" cy="259045"/>
    <xdr:sp macro="" textlink="">
      <xdr:nvSpPr>
        <xdr:cNvPr id="421" name="テキスト ボックス 420"/>
        <xdr:cNvSpPr txBox="1"/>
      </xdr:nvSpPr>
      <xdr:spPr>
        <a:xfrm>
          <a:off x="8483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150188</xdr:rowOff>
    </xdr:from>
    <xdr:to>
      <xdr:col>41</xdr:col>
      <xdr:colOff>101600</xdr:colOff>
      <xdr:row>77</xdr:row>
      <xdr:rowOff>80338</xdr:rowOff>
    </xdr:to>
    <xdr:sp macro="" textlink="">
      <xdr:nvSpPr>
        <xdr:cNvPr id="422" name="楕円 421"/>
        <xdr:cNvSpPr/>
      </xdr:nvSpPr>
      <xdr:spPr>
        <a:xfrm>
          <a:off x="7810500" y="131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71465</xdr:rowOff>
    </xdr:from>
    <xdr:ext cx="534377" cy="259045"/>
    <xdr:sp macro="" textlink="">
      <xdr:nvSpPr>
        <xdr:cNvPr id="423" name="テキスト ボックス 422"/>
        <xdr:cNvSpPr txBox="1"/>
      </xdr:nvSpPr>
      <xdr:spPr>
        <a:xfrm>
          <a:off x="7594111" y="132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21417</xdr:rowOff>
    </xdr:from>
    <xdr:to>
      <xdr:col>36</xdr:col>
      <xdr:colOff>165100</xdr:colOff>
      <xdr:row>76</xdr:row>
      <xdr:rowOff>123017</xdr:rowOff>
    </xdr:to>
    <xdr:sp macro="" textlink="">
      <xdr:nvSpPr>
        <xdr:cNvPr id="424" name="楕円 423"/>
        <xdr:cNvSpPr/>
      </xdr:nvSpPr>
      <xdr:spPr>
        <a:xfrm>
          <a:off x="6921500" y="13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139544</xdr:rowOff>
    </xdr:from>
    <xdr:ext cx="534377" cy="259045"/>
    <xdr:sp macro="" textlink="">
      <xdr:nvSpPr>
        <xdr:cNvPr id="425" name="テキスト ボックス 424"/>
        <xdr:cNvSpPr txBox="1"/>
      </xdr:nvSpPr>
      <xdr:spPr>
        <a:xfrm>
          <a:off x="6705111" y="128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63557</xdr:rowOff>
    </xdr:from>
    <xdr:to>
      <xdr:col>55</xdr:col>
      <xdr:colOff>0</xdr:colOff>
      <xdr:row>97</xdr:row>
      <xdr:rowOff>67938</xdr:rowOff>
    </xdr:to>
    <xdr:cxnSp macro="">
      <xdr:nvCxnSpPr>
        <xdr:cNvPr id="454" name="直線コネクタ 453"/>
        <xdr:cNvCxnSpPr/>
      </xdr:nvCxnSpPr>
      <xdr:spPr>
        <a:xfrm flipV="1">
          <a:off x="9639300" y="16694207"/>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67938</xdr:rowOff>
    </xdr:from>
    <xdr:to>
      <xdr:col>50</xdr:col>
      <xdr:colOff>114300</xdr:colOff>
      <xdr:row>97</xdr:row>
      <xdr:rowOff>105296</xdr:rowOff>
    </xdr:to>
    <xdr:cxnSp macro="">
      <xdr:nvCxnSpPr>
        <xdr:cNvPr id="457" name="直線コネクタ 456"/>
        <xdr:cNvCxnSpPr/>
      </xdr:nvCxnSpPr>
      <xdr:spPr>
        <a:xfrm flipV="1">
          <a:off x="8750300" y="16698588"/>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68605</xdr:rowOff>
    </xdr:from>
    <xdr:to>
      <xdr:col>45</xdr:col>
      <xdr:colOff>177800</xdr:colOff>
      <xdr:row>97</xdr:row>
      <xdr:rowOff>105296</xdr:rowOff>
    </xdr:to>
    <xdr:cxnSp macro="">
      <xdr:nvCxnSpPr>
        <xdr:cNvPr id="460" name="直線コネクタ 459"/>
        <xdr:cNvCxnSpPr/>
      </xdr:nvCxnSpPr>
      <xdr:spPr>
        <a:xfrm>
          <a:off x="7861300" y="1669925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68605</xdr:rowOff>
    </xdr:from>
    <xdr:to>
      <xdr:col>41</xdr:col>
      <xdr:colOff>50800</xdr:colOff>
      <xdr:row>98</xdr:row>
      <xdr:rowOff>53651</xdr:rowOff>
    </xdr:to>
    <xdr:cxnSp macro="">
      <xdr:nvCxnSpPr>
        <xdr:cNvPr id="463" name="直線コネクタ 462"/>
        <xdr:cNvCxnSpPr/>
      </xdr:nvCxnSpPr>
      <xdr:spPr>
        <a:xfrm flipV="1">
          <a:off x="6972300" y="16699255"/>
          <a:ext cx="8890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12757</xdr:rowOff>
    </xdr:from>
    <xdr:to>
      <xdr:col>55</xdr:col>
      <xdr:colOff>50800</xdr:colOff>
      <xdr:row>97</xdr:row>
      <xdr:rowOff>114357</xdr:rowOff>
    </xdr:to>
    <xdr:sp macro="" textlink="">
      <xdr:nvSpPr>
        <xdr:cNvPr id="473" name="楕円 472"/>
        <xdr:cNvSpPr/>
      </xdr:nvSpPr>
      <xdr:spPr>
        <a:xfrm>
          <a:off x="10426700" y="166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162634</xdr:rowOff>
    </xdr:from>
    <xdr:ext cx="534377" cy="259045"/>
    <xdr:sp macro="" textlink="">
      <xdr:nvSpPr>
        <xdr:cNvPr id="474" name="普通建設事業費 （ うち更新整備　）該当値テキスト"/>
        <xdr:cNvSpPr txBox="1"/>
      </xdr:nvSpPr>
      <xdr:spPr>
        <a:xfrm>
          <a:off x="10528300" y="166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17138</xdr:rowOff>
    </xdr:from>
    <xdr:to>
      <xdr:col>50</xdr:col>
      <xdr:colOff>165100</xdr:colOff>
      <xdr:row>97</xdr:row>
      <xdr:rowOff>118738</xdr:rowOff>
    </xdr:to>
    <xdr:sp macro="" textlink="">
      <xdr:nvSpPr>
        <xdr:cNvPr id="475" name="楕円 474"/>
        <xdr:cNvSpPr/>
      </xdr:nvSpPr>
      <xdr:spPr>
        <a:xfrm>
          <a:off x="9588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109865</xdr:rowOff>
    </xdr:from>
    <xdr:ext cx="534377" cy="259045"/>
    <xdr:sp macro="" textlink="">
      <xdr:nvSpPr>
        <xdr:cNvPr id="476" name="テキスト ボックス 475"/>
        <xdr:cNvSpPr txBox="1"/>
      </xdr:nvSpPr>
      <xdr:spPr>
        <a:xfrm>
          <a:off x="9372111"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54496</xdr:rowOff>
    </xdr:from>
    <xdr:to>
      <xdr:col>46</xdr:col>
      <xdr:colOff>38100</xdr:colOff>
      <xdr:row>97</xdr:row>
      <xdr:rowOff>156096</xdr:rowOff>
    </xdr:to>
    <xdr:sp macro="" textlink="">
      <xdr:nvSpPr>
        <xdr:cNvPr id="477" name="楕円 476"/>
        <xdr:cNvSpPr/>
      </xdr:nvSpPr>
      <xdr:spPr>
        <a:xfrm>
          <a:off x="8699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147223</xdr:rowOff>
    </xdr:from>
    <xdr:ext cx="534377" cy="259045"/>
    <xdr:sp macro="" textlink="">
      <xdr:nvSpPr>
        <xdr:cNvPr id="478" name="テキスト ボックス 477"/>
        <xdr:cNvSpPr txBox="1"/>
      </xdr:nvSpPr>
      <xdr:spPr>
        <a:xfrm>
          <a:off x="8483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17805</xdr:rowOff>
    </xdr:from>
    <xdr:to>
      <xdr:col>41</xdr:col>
      <xdr:colOff>101600</xdr:colOff>
      <xdr:row>97</xdr:row>
      <xdr:rowOff>119405</xdr:rowOff>
    </xdr:to>
    <xdr:sp macro="" textlink="">
      <xdr:nvSpPr>
        <xdr:cNvPr id="479" name="楕円 478"/>
        <xdr:cNvSpPr/>
      </xdr:nvSpPr>
      <xdr:spPr>
        <a:xfrm>
          <a:off x="7810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110532</xdr:rowOff>
    </xdr:from>
    <xdr:ext cx="534377" cy="259045"/>
    <xdr:sp macro="" textlink="">
      <xdr:nvSpPr>
        <xdr:cNvPr id="480" name="テキスト ボックス 479"/>
        <xdr:cNvSpPr txBox="1"/>
      </xdr:nvSpPr>
      <xdr:spPr>
        <a:xfrm>
          <a:off x="7594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2851</xdr:rowOff>
    </xdr:from>
    <xdr:to>
      <xdr:col>36</xdr:col>
      <xdr:colOff>165100</xdr:colOff>
      <xdr:row>98</xdr:row>
      <xdr:rowOff>104451</xdr:rowOff>
    </xdr:to>
    <xdr:sp macro="" textlink="">
      <xdr:nvSpPr>
        <xdr:cNvPr id="481" name="楕円 480"/>
        <xdr:cNvSpPr/>
      </xdr:nvSpPr>
      <xdr:spPr>
        <a:xfrm>
          <a:off x="6921500" y="168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95578</xdr:rowOff>
    </xdr:from>
    <xdr:ext cx="469744" cy="259045"/>
    <xdr:sp macro="" textlink="">
      <xdr:nvSpPr>
        <xdr:cNvPr id="482" name="テキスト ボックス 481"/>
        <xdr:cNvSpPr txBox="1"/>
      </xdr:nvSpPr>
      <xdr:spPr>
        <a:xfrm>
          <a:off x="6737428" y="168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74168</xdr:rowOff>
    </xdr:from>
    <xdr:to>
      <xdr:col>85</xdr:col>
      <xdr:colOff>127000</xdr:colOff>
      <xdr:row>39</xdr:row>
      <xdr:rowOff>44450</xdr:rowOff>
    </xdr:to>
    <xdr:cxnSp macro="">
      <xdr:nvCxnSpPr>
        <xdr:cNvPr id="511" name="直線コネクタ 510"/>
        <xdr:cNvCxnSpPr/>
      </xdr:nvCxnSpPr>
      <xdr:spPr>
        <a:xfrm flipV="1">
          <a:off x="15481300" y="5732018"/>
          <a:ext cx="838200" cy="99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43307</xdr:rowOff>
    </xdr:from>
    <xdr:to>
      <xdr:col>71</xdr:col>
      <xdr:colOff>177800</xdr:colOff>
      <xdr:row>39</xdr:row>
      <xdr:rowOff>44450</xdr:rowOff>
    </xdr:to>
    <xdr:cxnSp macro="">
      <xdr:nvCxnSpPr>
        <xdr:cNvPr id="520" name="直線コネクタ 519"/>
        <xdr:cNvCxnSpPr/>
      </xdr:nvCxnSpPr>
      <xdr:spPr>
        <a:xfrm>
          <a:off x="12814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23368</xdr:rowOff>
    </xdr:from>
    <xdr:to>
      <xdr:col>85</xdr:col>
      <xdr:colOff>177800</xdr:colOff>
      <xdr:row>33</xdr:row>
      <xdr:rowOff>124968</xdr:rowOff>
    </xdr:to>
    <xdr:sp macro="" textlink="">
      <xdr:nvSpPr>
        <xdr:cNvPr id="530" name="楕円 529"/>
        <xdr:cNvSpPr/>
      </xdr:nvSpPr>
      <xdr:spPr>
        <a:xfrm>
          <a:off x="162687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46245</xdr:rowOff>
    </xdr:from>
    <xdr:ext cx="469744" cy="259045"/>
    <xdr:sp macro="" textlink="">
      <xdr:nvSpPr>
        <xdr:cNvPr id="531" name="災害復旧事業費該当値テキスト"/>
        <xdr:cNvSpPr txBox="1"/>
      </xdr:nvSpPr>
      <xdr:spPr>
        <a:xfrm>
          <a:off x="16370300"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163957</xdr:rowOff>
    </xdr:from>
    <xdr:to>
      <xdr:col>67</xdr:col>
      <xdr:colOff>101600</xdr:colOff>
      <xdr:row>39</xdr:row>
      <xdr:rowOff>94107</xdr:rowOff>
    </xdr:to>
    <xdr:sp macro="" textlink="">
      <xdr:nvSpPr>
        <xdr:cNvPr id="538" name="楕円 537"/>
        <xdr:cNvSpPr/>
      </xdr:nvSpPr>
      <xdr:spPr>
        <a:xfrm>
          <a:off x="12763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85234</xdr:rowOff>
    </xdr:from>
    <xdr:ext cx="249299" cy="259045"/>
    <xdr:sp macro="" textlink="">
      <xdr:nvSpPr>
        <xdr:cNvPr id="539" name="テキスト ボックス 538"/>
        <xdr:cNvSpPr txBox="1"/>
      </xdr:nvSpPr>
      <xdr:spPr>
        <a:xfrm>
          <a:off x="12689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149106</xdr:rowOff>
    </xdr:from>
    <xdr:to>
      <xdr:col>85</xdr:col>
      <xdr:colOff>127000</xdr:colOff>
      <xdr:row>78</xdr:row>
      <xdr:rowOff>151033</xdr:rowOff>
    </xdr:to>
    <xdr:cxnSp macro="">
      <xdr:nvCxnSpPr>
        <xdr:cNvPr id="620" name="直線コネクタ 619"/>
        <xdr:cNvCxnSpPr/>
      </xdr:nvCxnSpPr>
      <xdr:spPr>
        <a:xfrm>
          <a:off x="15481300" y="1352220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133234</xdr:rowOff>
    </xdr:from>
    <xdr:to>
      <xdr:col>81</xdr:col>
      <xdr:colOff>50800</xdr:colOff>
      <xdr:row>78</xdr:row>
      <xdr:rowOff>149106</xdr:rowOff>
    </xdr:to>
    <xdr:cxnSp macro="">
      <xdr:nvCxnSpPr>
        <xdr:cNvPr id="623" name="直線コネクタ 622"/>
        <xdr:cNvCxnSpPr/>
      </xdr:nvCxnSpPr>
      <xdr:spPr>
        <a:xfrm>
          <a:off x="14592300" y="13506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112399</xdr:rowOff>
    </xdr:from>
    <xdr:to>
      <xdr:col>76</xdr:col>
      <xdr:colOff>114300</xdr:colOff>
      <xdr:row>78</xdr:row>
      <xdr:rowOff>133234</xdr:rowOff>
    </xdr:to>
    <xdr:cxnSp macro="">
      <xdr:nvCxnSpPr>
        <xdr:cNvPr id="626" name="直線コネクタ 625"/>
        <xdr:cNvCxnSpPr/>
      </xdr:nvCxnSpPr>
      <xdr:spPr>
        <a:xfrm>
          <a:off x="13703300" y="13485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16942</xdr:rowOff>
    </xdr:from>
    <xdr:to>
      <xdr:col>71</xdr:col>
      <xdr:colOff>177800</xdr:colOff>
      <xdr:row>78</xdr:row>
      <xdr:rowOff>112399</xdr:rowOff>
    </xdr:to>
    <xdr:cxnSp macro="">
      <xdr:nvCxnSpPr>
        <xdr:cNvPr id="629" name="直線コネクタ 628"/>
        <xdr:cNvCxnSpPr/>
      </xdr:nvCxnSpPr>
      <xdr:spPr>
        <a:xfrm>
          <a:off x="12814300" y="13390042"/>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100233</xdr:rowOff>
    </xdr:from>
    <xdr:to>
      <xdr:col>85</xdr:col>
      <xdr:colOff>177800</xdr:colOff>
      <xdr:row>79</xdr:row>
      <xdr:rowOff>30383</xdr:rowOff>
    </xdr:to>
    <xdr:sp macro="" textlink="">
      <xdr:nvSpPr>
        <xdr:cNvPr id="639" name="楕円 638"/>
        <xdr:cNvSpPr/>
      </xdr:nvSpPr>
      <xdr:spPr>
        <a:xfrm>
          <a:off x="16268700" y="13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15160</xdr:rowOff>
    </xdr:from>
    <xdr:ext cx="534377" cy="259045"/>
    <xdr:sp macro="" textlink="">
      <xdr:nvSpPr>
        <xdr:cNvPr id="640" name="公債費該当値テキスト"/>
        <xdr:cNvSpPr txBox="1"/>
      </xdr:nvSpPr>
      <xdr:spPr>
        <a:xfrm>
          <a:off x="16370300" y="133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98306</xdr:rowOff>
    </xdr:from>
    <xdr:to>
      <xdr:col>81</xdr:col>
      <xdr:colOff>101600</xdr:colOff>
      <xdr:row>79</xdr:row>
      <xdr:rowOff>28456</xdr:rowOff>
    </xdr:to>
    <xdr:sp macro="" textlink="">
      <xdr:nvSpPr>
        <xdr:cNvPr id="641" name="楕円 640"/>
        <xdr:cNvSpPr/>
      </xdr:nvSpPr>
      <xdr:spPr>
        <a:xfrm>
          <a:off x="15430500" y="134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19583</xdr:rowOff>
    </xdr:from>
    <xdr:ext cx="534377" cy="259045"/>
    <xdr:sp macro="" textlink="">
      <xdr:nvSpPr>
        <xdr:cNvPr id="642" name="テキスト ボックス 641"/>
        <xdr:cNvSpPr txBox="1"/>
      </xdr:nvSpPr>
      <xdr:spPr>
        <a:xfrm>
          <a:off x="15214111" y="135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82434</xdr:rowOff>
    </xdr:from>
    <xdr:to>
      <xdr:col>76</xdr:col>
      <xdr:colOff>165100</xdr:colOff>
      <xdr:row>79</xdr:row>
      <xdr:rowOff>12584</xdr:rowOff>
    </xdr:to>
    <xdr:sp macro="" textlink="">
      <xdr:nvSpPr>
        <xdr:cNvPr id="643" name="楕円 642"/>
        <xdr:cNvSpPr/>
      </xdr:nvSpPr>
      <xdr:spPr>
        <a:xfrm>
          <a:off x="14541500" y="134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3711</xdr:rowOff>
    </xdr:from>
    <xdr:ext cx="534377" cy="259045"/>
    <xdr:sp macro="" textlink="">
      <xdr:nvSpPr>
        <xdr:cNvPr id="644" name="テキスト ボックス 643"/>
        <xdr:cNvSpPr txBox="1"/>
      </xdr:nvSpPr>
      <xdr:spPr>
        <a:xfrm>
          <a:off x="14325111" y="135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61599</xdr:rowOff>
    </xdr:from>
    <xdr:to>
      <xdr:col>72</xdr:col>
      <xdr:colOff>38100</xdr:colOff>
      <xdr:row>78</xdr:row>
      <xdr:rowOff>163199</xdr:rowOff>
    </xdr:to>
    <xdr:sp macro="" textlink="">
      <xdr:nvSpPr>
        <xdr:cNvPr id="645" name="楕円 644"/>
        <xdr:cNvSpPr/>
      </xdr:nvSpPr>
      <xdr:spPr>
        <a:xfrm>
          <a:off x="13652500" y="134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154326</xdr:rowOff>
    </xdr:from>
    <xdr:ext cx="534377" cy="259045"/>
    <xdr:sp macro="" textlink="">
      <xdr:nvSpPr>
        <xdr:cNvPr id="646" name="テキスト ボックス 645"/>
        <xdr:cNvSpPr txBox="1"/>
      </xdr:nvSpPr>
      <xdr:spPr>
        <a:xfrm>
          <a:off x="13436111" y="135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137592</xdr:rowOff>
    </xdr:from>
    <xdr:to>
      <xdr:col>67</xdr:col>
      <xdr:colOff>101600</xdr:colOff>
      <xdr:row>78</xdr:row>
      <xdr:rowOff>67742</xdr:rowOff>
    </xdr:to>
    <xdr:sp macro="" textlink="">
      <xdr:nvSpPr>
        <xdr:cNvPr id="647" name="楕円 646"/>
        <xdr:cNvSpPr/>
      </xdr:nvSpPr>
      <xdr:spPr>
        <a:xfrm>
          <a:off x="127635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58869</xdr:rowOff>
    </xdr:from>
    <xdr:ext cx="534377" cy="259045"/>
    <xdr:sp macro="" textlink="">
      <xdr:nvSpPr>
        <xdr:cNvPr id="648" name="テキスト ボックス 647"/>
        <xdr:cNvSpPr txBox="1"/>
      </xdr:nvSpPr>
      <xdr:spPr>
        <a:xfrm>
          <a:off x="12547111" y="134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158407</xdr:rowOff>
    </xdr:from>
    <xdr:to>
      <xdr:col>85</xdr:col>
      <xdr:colOff>127000</xdr:colOff>
      <xdr:row>98</xdr:row>
      <xdr:rowOff>91046</xdr:rowOff>
    </xdr:to>
    <xdr:cxnSp macro="">
      <xdr:nvCxnSpPr>
        <xdr:cNvPr id="677" name="直線コネクタ 676"/>
        <xdr:cNvCxnSpPr/>
      </xdr:nvCxnSpPr>
      <xdr:spPr>
        <a:xfrm flipV="1">
          <a:off x="15481300" y="16617607"/>
          <a:ext cx="8382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91046</xdr:rowOff>
    </xdr:from>
    <xdr:to>
      <xdr:col>81</xdr:col>
      <xdr:colOff>50800</xdr:colOff>
      <xdr:row>98</xdr:row>
      <xdr:rowOff>165912</xdr:rowOff>
    </xdr:to>
    <xdr:cxnSp macro="">
      <xdr:nvCxnSpPr>
        <xdr:cNvPr id="680" name="直線コネクタ 679"/>
        <xdr:cNvCxnSpPr/>
      </xdr:nvCxnSpPr>
      <xdr:spPr>
        <a:xfrm flipV="1">
          <a:off x="14592300" y="1689314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163094</xdr:rowOff>
    </xdr:from>
    <xdr:to>
      <xdr:col>76</xdr:col>
      <xdr:colOff>114300</xdr:colOff>
      <xdr:row>98</xdr:row>
      <xdr:rowOff>165912</xdr:rowOff>
    </xdr:to>
    <xdr:cxnSp macro="">
      <xdr:nvCxnSpPr>
        <xdr:cNvPr id="683" name="直線コネクタ 682"/>
        <xdr:cNvCxnSpPr/>
      </xdr:nvCxnSpPr>
      <xdr:spPr>
        <a:xfrm>
          <a:off x="13703300" y="16793744"/>
          <a:ext cx="889000" cy="1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171323</xdr:rowOff>
    </xdr:from>
    <xdr:to>
      <xdr:col>71</xdr:col>
      <xdr:colOff>177800</xdr:colOff>
      <xdr:row>97</xdr:row>
      <xdr:rowOff>163094</xdr:rowOff>
    </xdr:to>
    <xdr:cxnSp macro="">
      <xdr:nvCxnSpPr>
        <xdr:cNvPr id="686" name="直線コネクタ 685"/>
        <xdr:cNvCxnSpPr/>
      </xdr:nvCxnSpPr>
      <xdr:spPr>
        <a:xfrm>
          <a:off x="12814300" y="16630523"/>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107607</xdr:rowOff>
    </xdr:from>
    <xdr:to>
      <xdr:col>85</xdr:col>
      <xdr:colOff>177800</xdr:colOff>
      <xdr:row>97</xdr:row>
      <xdr:rowOff>37757</xdr:rowOff>
    </xdr:to>
    <xdr:sp macro="" textlink="">
      <xdr:nvSpPr>
        <xdr:cNvPr id="696" name="楕円 695"/>
        <xdr:cNvSpPr/>
      </xdr:nvSpPr>
      <xdr:spPr>
        <a:xfrm>
          <a:off x="162687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130484</xdr:rowOff>
    </xdr:from>
    <xdr:ext cx="534377" cy="259045"/>
    <xdr:sp macro="" textlink="">
      <xdr:nvSpPr>
        <xdr:cNvPr id="697" name="積立金該当値テキスト"/>
        <xdr:cNvSpPr txBox="1"/>
      </xdr:nvSpPr>
      <xdr:spPr>
        <a:xfrm>
          <a:off x="16370300" y="164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40246</xdr:rowOff>
    </xdr:from>
    <xdr:to>
      <xdr:col>81</xdr:col>
      <xdr:colOff>101600</xdr:colOff>
      <xdr:row>98</xdr:row>
      <xdr:rowOff>141846</xdr:rowOff>
    </xdr:to>
    <xdr:sp macro="" textlink="">
      <xdr:nvSpPr>
        <xdr:cNvPr id="698" name="楕円 697"/>
        <xdr:cNvSpPr/>
      </xdr:nvSpPr>
      <xdr:spPr>
        <a:xfrm>
          <a:off x="15430500" y="168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132973</xdr:rowOff>
    </xdr:from>
    <xdr:ext cx="469744" cy="259045"/>
    <xdr:sp macro="" textlink="">
      <xdr:nvSpPr>
        <xdr:cNvPr id="699" name="テキスト ボックス 698"/>
        <xdr:cNvSpPr txBox="1"/>
      </xdr:nvSpPr>
      <xdr:spPr>
        <a:xfrm>
          <a:off x="15246428" y="169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115112</xdr:rowOff>
    </xdr:from>
    <xdr:to>
      <xdr:col>76</xdr:col>
      <xdr:colOff>165100</xdr:colOff>
      <xdr:row>99</xdr:row>
      <xdr:rowOff>45262</xdr:rowOff>
    </xdr:to>
    <xdr:sp macro="" textlink="">
      <xdr:nvSpPr>
        <xdr:cNvPr id="700" name="楕円 699"/>
        <xdr:cNvSpPr/>
      </xdr:nvSpPr>
      <xdr:spPr>
        <a:xfrm>
          <a:off x="14541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36389</xdr:rowOff>
    </xdr:from>
    <xdr:ext cx="469744" cy="259045"/>
    <xdr:sp macro="" textlink="">
      <xdr:nvSpPr>
        <xdr:cNvPr id="701" name="テキスト ボックス 700"/>
        <xdr:cNvSpPr txBox="1"/>
      </xdr:nvSpPr>
      <xdr:spPr>
        <a:xfrm>
          <a:off x="14357428" y="170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112294</xdr:rowOff>
    </xdr:from>
    <xdr:to>
      <xdr:col>72</xdr:col>
      <xdr:colOff>38100</xdr:colOff>
      <xdr:row>98</xdr:row>
      <xdr:rowOff>42444</xdr:rowOff>
    </xdr:to>
    <xdr:sp macro="" textlink="">
      <xdr:nvSpPr>
        <xdr:cNvPr id="702" name="楕円 701"/>
        <xdr:cNvSpPr/>
      </xdr:nvSpPr>
      <xdr:spPr>
        <a:xfrm>
          <a:off x="13652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33571</xdr:rowOff>
    </xdr:from>
    <xdr:ext cx="469744" cy="259045"/>
    <xdr:sp macro="" textlink="">
      <xdr:nvSpPr>
        <xdr:cNvPr id="703" name="テキスト ボックス 702"/>
        <xdr:cNvSpPr txBox="1"/>
      </xdr:nvSpPr>
      <xdr:spPr>
        <a:xfrm>
          <a:off x="13468428" y="168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120523</xdr:rowOff>
    </xdr:from>
    <xdr:to>
      <xdr:col>67</xdr:col>
      <xdr:colOff>101600</xdr:colOff>
      <xdr:row>97</xdr:row>
      <xdr:rowOff>50673</xdr:rowOff>
    </xdr:to>
    <xdr:sp macro="" textlink="">
      <xdr:nvSpPr>
        <xdr:cNvPr id="704" name="楕円 703"/>
        <xdr:cNvSpPr/>
      </xdr:nvSpPr>
      <xdr:spPr>
        <a:xfrm>
          <a:off x="12763500" y="165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67200</xdr:rowOff>
    </xdr:from>
    <xdr:ext cx="534377" cy="259045"/>
    <xdr:sp macro="" textlink="">
      <xdr:nvSpPr>
        <xdr:cNvPr id="705" name="テキスト ボックス 704"/>
        <xdr:cNvSpPr txBox="1"/>
      </xdr:nvSpPr>
      <xdr:spPr>
        <a:xfrm>
          <a:off x="12547111" y="163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85979</xdr:rowOff>
    </xdr:from>
    <xdr:to>
      <xdr:col>116</xdr:col>
      <xdr:colOff>63500</xdr:colOff>
      <xdr:row>39</xdr:row>
      <xdr:rowOff>91205</xdr:rowOff>
    </xdr:to>
    <xdr:cxnSp macro="">
      <xdr:nvCxnSpPr>
        <xdr:cNvPr id="736" name="直線コネクタ 735"/>
        <xdr:cNvCxnSpPr/>
      </xdr:nvCxnSpPr>
      <xdr:spPr>
        <a:xfrm>
          <a:off x="21323300" y="6772529"/>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83203</xdr:rowOff>
    </xdr:from>
    <xdr:to>
      <xdr:col>111</xdr:col>
      <xdr:colOff>177800</xdr:colOff>
      <xdr:row>39</xdr:row>
      <xdr:rowOff>85979</xdr:rowOff>
    </xdr:to>
    <xdr:cxnSp macro="">
      <xdr:nvCxnSpPr>
        <xdr:cNvPr id="739" name="直線コネクタ 738"/>
        <xdr:cNvCxnSpPr/>
      </xdr:nvCxnSpPr>
      <xdr:spPr>
        <a:xfrm>
          <a:off x="20434300" y="676975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83203</xdr:rowOff>
    </xdr:from>
    <xdr:to>
      <xdr:col>107</xdr:col>
      <xdr:colOff>50800</xdr:colOff>
      <xdr:row>39</xdr:row>
      <xdr:rowOff>87612</xdr:rowOff>
    </xdr:to>
    <xdr:cxnSp macro="">
      <xdr:nvCxnSpPr>
        <xdr:cNvPr id="742" name="直線コネクタ 741"/>
        <xdr:cNvCxnSpPr/>
      </xdr:nvCxnSpPr>
      <xdr:spPr>
        <a:xfrm flipV="1">
          <a:off x="19545300" y="676975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66385</xdr:rowOff>
    </xdr:from>
    <xdr:to>
      <xdr:col>102</xdr:col>
      <xdr:colOff>114300</xdr:colOff>
      <xdr:row>39</xdr:row>
      <xdr:rowOff>87612</xdr:rowOff>
    </xdr:to>
    <xdr:cxnSp macro="">
      <xdr:nvCxnSpPr>
        <xdr:cNvPr id="745" name="直線コネクタ 744"/>
        <xdr:cNvCxnSpPr/>
      </xdr:nvCxnSpPr>
      <xdr:spPr>
        <a:xfrm>
          <a:off x="18656300" y="675293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40405</xdr:rowOff>
    </xdr:from>
    <xdr:to>
      <xdr:col>116</xdr:col>
      <xdr:colOff>114300</xdr:colOff>
      <xdr:row>39</xdr:row>
      <xdr:rowOff>142005</xdr:rowOff>
    </xdr:to>
    <xdr:sp macro="" textlink="">
      <xdr:nvSpPr>
        <xdr:cNvPr id="755" name="楕円 754"/>
        <xdr:cNvSpPr/>
      </xdr:nvSpPr>
      <xdr:spPr>
        <a:xfrm>
          <a:off x="221107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126782</xdr:rowOff>
    </xdr:from>
    <xdr:ext cx="313932" cy="259045"/>
    <xdr:sp macro="" textlink="">
      <xdr:nvSpPr>
        <xdr:cNvPr id="756" name="投資及び出資金該当値テキスト"/>
        <xdr:cNvSpPr txBox="1"/>
      </xdr:nvSpPr>
      <xdr:spPr>
        <a:xfrm>
          <a:off x="22212300" y="6641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35179</xdr:rowOff>
    </xdr:from>
    <xdr:to>
      <xdr:col>112</xdr:col>
      <xdr:colOff>38100</xdr:colOff>
      <xdr:row>39</xdr:row>
      <xdr:rowOff>136779</xdr:rowOff>
    </xdr:to>
    <xdr:sp macro="" textlink="">
      <xdr:nvSpPr>
        <xdr:cNvPr id="757" name="楕円 756"/>
        <xdr:cNvSpPr/>
      </xdr:nvSpPr>
      <xdr:spPr>
        <a:xfrm>
          <a:off x="21272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127906</xdr:rowOff>
    </xdr:from>
    <xdr:ext cx="313932" cy="259045"/>
    <xdr:sp macro="" textlink="">
      <xdr:nvSpPr>
        <xdr:cNvPr id="758" name="テキスト ボックス 757"/>
        <xdr:cNvSpPr txBox="1"/>
      </xdr:nvSpPr>
      <xdr:spPr>
        <a:xfrm>
          <a:off x="21166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32403</xdr:rowOff>
    </xdr:from>
    <xdr:to>
      <xdr:col>107</xdr:col>
      <xdr:colOff>101600</xdr:colOff>
      <xdr:row>39</xdr:row>
      <xdr:rowOff>134003</xdr:rowOff>
    </xdr:to>
    <xdr:sp macro="" textlink="">
      <xdr:nvSpPr>
        <xdr:cNvPr id="759" name="楕円 758"/>
        <xdr:cNvSpPr/>
      </xdr:nvSpPr>
      <xdr:spPr>
        <a:xfrm>
          <a:off x="20383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125130</xdr:rowOff>
    </xdr:from>
    <xdr:ext cx="313932" cy="259045"/>
    <xdr:sp macro="" textlink="">
      <xdr:nvSpPr>
        <xdr:cNvPr id="760" name="テキスト ボックス 759"/>
        <xdr:cNvSpPr txBox="1"/>
      </xdr:nvSpPr>
      <xdr:spPr>
        <a:xfrm>
          <a:off x="20277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36812</xdr:rowOff>
    </xdr:from>
    <xdr:to>
      <xdr:col>102</xdr:col>
      <xdr:colOff>165100</xdr:colOff>
      <xdr:row>39</xdr:row>
      <xdr:rowOff>138412</xdr:rowOff>
    </xdr:to>
    <xdr:sp macro="" textlink="">
      <xdr:nvSpPr>
        <xdr:cNvPr id="761" name="楕円 760"/>
        <xdr:cNvSpPr/>
      </xdr:nvSpPr>
      <xdr:spPr>
        <a:xfrm>
          <a:off x="19494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129539</xdr:rowOff>
    </xdr:from>
    <xdr:ext cx="313932" cy="259045"/>
    <xdr:sp macro="" textlink="">
      <xdr:nvSpPr>
        <xdr:cNvPr id="762" name="テキスト ボックス 761"/>
        <xdr:cNvSpPr txBox="1"/>
      </xdr:nvSpPr>
      <xdr:spPr>
        <a:xfrm>
          <a:off x="19388333" y="6816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15585</xdr:rowOff>
    </xdr:from>
    <xdr:to>
      <xdr:col>98</xdr:col>
      <xdr:colOff>38100</xdr:colOff>
      <xdr:row>39</xdr:row>
      <xdr:rowOff>117185</xdr:rowOff>
    </xdr:to>
    <xdr:sp macro="" textlink="">
      <xdr:nvSpPr>
        <xdr:cNvPr id="763" name="楕円 762"/>
        <xdr:cNvSpPr/>
      </xdr:nvSpPr>
      <xdr:spPr>
        <a:xfrm>
          <a:off x="18605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108312</xdr:rowOff>
    </xdr:from>
    <xdr:ext cx="378565" cy="259045"/>
    <xdr:sp macro="" textlink="">
      <xdr:nvSpPr>
        <xdr:cNvPr id="764" name="テキスト ボックス 763"/>
        <xdr:cNvSpPr txBox="1"/>
      </xdr:nvSpPr>
      <xdr:spPr>
        <a:xfrm>
          <a:off x="18467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162560</xdr:rowOff>
    </xdr:from>
    <xdr:to>
      <xdr:col>116</xdr:col>
      <xdr:colOff>63500</xdr:colOff>
      <xdr:row>58</xdr:row>
      <xdr:rowOff>165532</xdr:rowOff>
    </xdr:to>
    <xdr:cxnSp macro="">
      <xdr:nvCxnSpPr>
        <xdr:cNvPr id="793" name="直線コネクタ 792"/>
        <xdr:cNvCxnSpPr/>
      </xdr:nvCxnSpPr>
      <xdr:spPr>
        <a:xfrm flipV="1">
          <a:off x="21323300" y="1010666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165532</xdr:rowOff>
    </xdr:from>
    <xdr:to>
      <xdr:col>111</xdr:col>
      <xdr:colOff>177800</xdr:colOff>
      <xdr:row>58</xdr:row>
      <xdr:rowOff>170561</xdr:rowOff>
    </xdr:to>
    <xdr:cxnSp macro="">
      <xdr:nvCxnSpPr>
        <xdr:cNvPr id="796" name="直線コネクタ 795"/>
        <xdr:cNvCxnSpPr/>
      </xdr:nvCxnSpPr>
      <xdr:spPr>
        <a:xfrm flipV="1">
          <a:off x="20434300" y="1010963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170561</xdr:rowOff>
    </xdr:from>
    <xdr:to>
      <xdr:col>107</xdr:col>
      <xdr:colOff>50800</xdr:colOff>
      <xdr:row>58</xdr:row>
      <xdr:rowOff>171247</xdr:rowOff>
    </xdr:to>
    <xdr:cxnSp macro="">
      <xdr:nvCxnSpPr>
        <xdr:cNvPr id="799" name="直線コネクタ 798"/>
        <xdr:cNvCxnSpPr/>
      </xdr:nvCxnSpPr>
      <xdr:spPr>
        <a:xfrm flipV="1">
          <a:off x="19545300" y="1011466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167170</xdr:rowOff>
    </xdr:from>
    <xdr:to>
      <xdr:col>102</xdr:col>
      <xdr:colOff>114300</xdr:colOff>
      <xdr:row>58</xdr:row>
      <xdr:rowOff>171247</xdr:rowOff>
    </xdr:to>
    <xdr:cxnSp macro="">
      <xdr:nvCxnSpPr>
        <xdr:cNvPr id="802" name="直線コネクタ 801"/>
        <xdr:cNvCxnSpPr/>
      </xdr:nvCxnSpPr>
      <xdr:spPr>
        <a:xfrm>
          <a:off x="18656300" y="1011127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111760</xdr:rowOff>
    </xdr:from>
    <xdr:to>
      <xdr:col>116</xdr:col>
      <xdr:colOff>114300</xdr:colOff>
      <xdr:row>59</xdr:row>
      <xdr:rowOff>41910</xdr:rowOff>
    </xdr:to>
    <xdr:sp macro="" textlink="">
      <xdr:nvSpPr>
        <xdr:cNvPr id="812" name="楕円 811"/>
        <xdr:cNvSpPr/>
      </xdr:nvSpPr>
      <xdr:spPr>
        <a:xfrm>
          <a:off x="221107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26687</xdr:rowOff>
    </xdr:from>
    <xdr:ext cx="469744" cy="259045"/>
    <xdr:sp macro="" textlink="">
      <xdr:nvSpPr>
        <xdr:cNvPr id="813" name="貸付金該当値テキスト"/>
        <xdr:cNvSpPr txBox="1"/>
      </xdr:nvSpPr>
      <xdr:spPr>
        <a:xfrm>
          <a:off x="22212300" y="99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114732</xdr:rowOff>
    </xdr:from>
    <xdr:to>
      <xdr:col>112</xdr:col>
      <xdr:colOff>38100</xdr:colOff>
      <xdr:row>59</xdr:row>
      <xdr:rowOff>44882</xdr:rowOff>
    </xdr:to>
    <xdr:sp macro="" textlink="">
      <xdr:nvSpPr>
        <xdr:cNvPr id="814" name="楕円 813"/>
        <xdr:cNvSpPr/>
      </xdr:nvSpPr>
      <xdr:spPr>
        <a:xfrm>
          <a:off x="21272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36009</xdr:rowOff>
    </xdr:from>
    <xdr:ext cx="469744" cy="259045"/>
    <xdr:sp macro="" textlink="">
      <xdr:nvSpPr>
        <xdr:cNvPr id="815" name="テキスト ボックス 814"/>
        <xdr:cNvSpPr txBox="1"/>
      </xdr:nvSpPr>
      <xdr:spPr>
        <a:xfrm>
          <a:off x="21088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119761</xdr:rowOff>
    </xdr:from>
    <xdr:to>
      <xdr:col>107</xdr:col>
      <xdr:colOff>101600</xdr:colOff>
      <xdr:row>59</xdr:row>
      <xdr:rowOff>49911</xdr:rowOff>
    </xdr:to>
    <xdr:sp macro="" textlink="">
      <xdr:nvSpPr>
        <xdr:cNvPr id="816" name="楕円 815"/>
        <xdr:cNvSpPr/>
      </xdr:nvSpPr>
      <xdr:spPr>
        <a:xfrm>
          <a:off x="20383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41038</xdr:rowOff>
    </xdr:from>
    <xdr:ext cx="469744" cy="259045"/>
    <xdr:sp macro="" textlink="">
      <xdr:nvSpPr>
        <xdr:cNvPr id="817" name="テキスト ボックス 816"/>
        <xdr:cNvSpPr txBox="1"/>
      </xdr:nvSpPr>
      <xdr:spPr>
        <a:xfrm>
          <a:off x="20199428"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120447</xdr:rowOff>
    </xdr:from>
    <xdr:to>
      <xdr:col>102</xdr:col>
      <xdr:colOff>165100</xdr:colOff>
      <xdr:row>59</xdr:row>
      <xdr:rowOff>50597</xdr:rowOff>
    </xdr:to>
    <xdr:sp macro="" textlink="">
      <xdr:nvSpPr>
        <xdr:cNvPr id="818" name="楕円 817"/>
        <xdr:cNvSpPr/>
      </xdr:nvSpPr>
      <xdr:spPr>
        <a:xfrm>
          <a:off x="19494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41724</xdr:rowOff>
    </xdr:from>
    <xdr:ext cx="469744" cy="259045"/>
    <xdr:sp macro="" textlink="">
      <xdr:nvSpPr>
        <xdr:cNvPr id="819" name="テキスト ボックス 818"/>
        <xdr:cNvSpPr txBox="1"/>
      </xdr:nvSpPr>
      <xdr:spPr>
        <a:xfrm>
          <a:off x="19310428" y="101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116370</xdr:rowOff>
    </xdr:from>
    <xdr:to>
      <xdr:col>98</xdr:col>
      <xdr:colOff>38100</xdr:colOff>
      <xdr:row>59</xdr:row>
      <xdr:rowOff>46520</xdr:rowOff>
    </xdr:to>
    <xdr:sp macro="" textlink="">
      <xdr:nvSpPr>
        <xdr:cNvPr id="820" name="楕円 819"/>
        <xdr:cNvSpPr/>
      </xdr:nvSpPr>
      <xdr:spPr>
        <a:xfrm>
          <a:off x="18605500" y="100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37647</xdr:rowOff>
    </xdr:from>
    <xdr:ext cx="469744" cy="259045"/>
    <xdr:sp macro="" textlink="">
      <xdr:nvSpPr>
        <xdr:cNvPr id="821" name="テキスト ボックス 820"/>
        <xdr:cNvSpPr txBox="1"/>
      </xdr:nvSpPr>
      <xdr:spPr>
        <a:xfrm>
          <a:off x="18421428" y="101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106514</xdr:rowOff>
    </xdr:from>
    <xdr:to>
      <xdr:col>116</xdr:col>
      <xdr:colOff>63500</xdr:colOff>
      <xdr:row>76</xdr:row>
      <xdr:rowOff>144272</xdr:rowOff>
    </xdr:to>
    <xdr:cxnSp macro="">
      <xdr:nvCxnSpPr>
        <xdr:cNvPr id="851" name="直線コネクタ 850"/>
        <xdr:cNvCxnSpPr/>
      </xdr:nvCxnSpPr>
      <xdr:spPr>
        <a:xfrm flipV="1">
          <a:off x="21323300" y="13136714"/>
          <a:ext cx="8382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146672</xdr:rowOff>
    </xdr:from>
    <xdr:to>
      <xdr:col>111</xdr:col>
      <xdr:colOff>177800</xdr:colOff>
      <xdr:row>76</xdr:row>
      <xdr:rowOff>144272</xdr:rowOff>
    </xdr:to>
    <xdr:cxnSp macro="">
      <xdr:nvCxnSpPr>
        <xdr:cNvPr id="854" name="直線コネクタ 853"/>
        <xdr:cNvCxnSpPr/>
      </xdr:nvCxnSpPr>
      <xdr:spPr>
        <a:xfrm>
          <a:off x="20434300" y="12833972"/>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96038</xdr:rowOff>
    </xdr:from>
    <xdr:to>
      <xdr:col>107</xdr:col>
      <xdr:colOff>50800</xdr:colOff>
      <xdr:row>74</xdr:row>
      <xdr:rowOff>146672</xdr:rowOff>
    </xdr:to>
    <xdr:cxnSp macro="">
      <xdr:nvCxnSpPr>
        <xdr:cNvPr id="857" name="直線コネクタ 856"/>
        <xdr:cNvCxnSpPr/>
      </xdr:nvCxnSpPr>
      <xdr:spPr>
        <a:xfrm>
          <a:off x="19545300" y="12783338"/>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96038</xdr:rowOff>
    </xdr:from>
    <xdr:to>
      <xdr:col>102</xdr:col>
      <xdr:colOff>114300</xdr:colOff>
      <xdr:row>74</xdr:row>
      <xdr:rowOff>125184</xdr:rowOff>
    </xdr:to>
    <xdr:cxnSp macro="">
      <xdr:nvCxnSpPr>
        <xdr:cNvPr id="860" name="直線コネクタ 859"/>
        <xdr:cNvCxnSpPr/>
      </xdr:nvCxnSpPr>
      <xdr:spPr>
        <a:xfrm flipV="1">
          <a:off x="18656300" y="127833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55714</xdr:rowOff>
    </xdr:from>
    <xdr:to>
      <xdr:col>116</xdr:col>
      <xdr:colOff>114300</xdr:colOff>
      <xdr:row>76</xdr:row>
      <xdr:rowOff>157314</xdr:rowOff>
    </xdr:to>
    <xdr:sp macro="" textlink="">
      <xdr:nvSpPr>
        <xdr:cNvPr id="870" name="楕円 869"/>
        <xdr:cNvSpPr/>
      </xdr:nvSpPr>
      <xdr:spPr>
        <a:xfrm>
          <a:off x="221107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34141</xdr:rowOff>
    </xdr:from>
    <xdr:ext cx="534377" cy="259045"/>
    <xdr:sp macro="" textlink="">
      <xdr:nvSpPr>
        <xdr:cNvPr id="871" name="繰出金該当値テキスト"/>
        <xdr:cNvSpPr txBox="1"/>
      </xdr:nvSpPr>
      <xdr:spPr>
        <a:xfrm>
          <a:off x="22212300" y="130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93472</xdr:rowOff>
    </xdr:from>
    <xdr:to>
      <xdr:col>112</xdr:col>
      <xdr:colOff>38100</xdr:colOff>
      <xdr:row>77</xdr:row>
      <xdr:rowOff>23622</xdr:rowOff>
    </xdr:to>
    <xdr:sp macro="" textlink="">
      <xdr:nvSpPr>
        <xdr:cNvPr id="872" name="楕円 871"/>
        <xdr:cNvSpPr/>
      </xdr:nvSpPr>
      <xdr:spPr>
        <a:xfrm>
          <a:off x="21272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14749</xdr:rowOff>
    </xdr:from>
    <xdr:ext cx="534377" cy="259045"/>
    <xdr:sp macro="" textlink="">
      <xdr:nvSpPr>
        <xdr:cNvPr id="873" name="テキスト ボックス 872"/>
        <xdr:cNvSpPr txBox="1"/>
      </xdr:nvSpPr>
      <xdr:spPr>
        <a:xfrm>
          <a:off x="21056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95872</xdr:rowOff>
    </xdr:from>
    <xdr:to>
      <xdr:col>107</xdr:col>
      <xdr:colOff>101600</xdr:colOff>
      <xdr:row>75</xdr:row>
      <xdr:rowOff>26022</xdr:rowOff>
    </xdr:to>
    <xdr:sp macro="" textlink="">
      <xdr:nvSpPr>
        <xdr:cNvPr id="874" name="楕円 873"/>
        <xdr:cNvSpPr/>
      </xdr:nvSpPr>
      <xdr:spPr>
        <a:xfrm>
          <a:off x="20383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42549</xdr:rowOff>
    </xdr:from>
    <xdr:ext cx="534377" cy="259045"/>
    <xdr:sp macro="" textlink="">
      <xdr:nvSpPr>
        <xdr:cNvPr id="875" name="テキスト ボックス 874"/>
        <xdr:cNvSpPr txBox="1"/>
      </xdr:nvSpPr>
      <xdr:spPr>
        <a:xfrm>
          <a:off x="20167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45238</xdr:rowOff>
    </xdr:from>
    <xdr:to>
      <xdr:col>102</xdr:col>
      <xdr:colOff>165100</xdr:colOff>
      <xdr:row>74</xdr:row>
      <xdr:rowOff>146838</xdr:rowOff>
    </xdr:to>
    <xdr:sp macro="" textlink="">
      <xdr:nvSpPr>
        <xdr:cNvPr id="876" name="楕円 875"/>
        <xdr:cNvSpPr/>
      </xdr:nvSpPr>
      <xdr:spPr>
        <a:xfrm>
          <a:off x="19494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163365</xdr:rowOff>
    </xdr:from>
    <xdr:ext cx="534377" cy="259045"/>
    <xdr:sp macro="" textlink="">
      <xdr:nvSpPr>
        <xdr:cNvPr id="877" name="テキスト ボックス 876"/>
        <xdr:cNvSpPr txBox="1"/>
      </xdr:nvSpPr>
      <xdr:spPr>
        <a:xfrm>
          <a:off x="19278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74384</xdr:rowOff>
    </xdr:from>
    <xdr:to>
      <xdr:col>98</xdr:col>
      <xdr:colOff>38100</xdr:colOff>
      <xdr:row>75</xdr:row>
      <xdr:rowOff>4534</xdr:rowOff>
    </xdr:to>
    <xdr:sp macro="" textlink="">
      <xdr:nvSpPr>
        <xdr:cNvPr id="878" name="楕円 877"/>
        <xdr:cNvSpPr/>
      </xdr:nvSpPr>
      <xdr:spPr>
        <a:xfrm>
          <a:off x="18605500" y="127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21061</xdr:rowOff>
    </xdr:from>
    <xdr:ext cx="534377" cy="259045"/>
    <xdr:sp macro="" textlink="">
      <xdr:nvSpPr>
        <xdr:cNvPr id="879" name="テキスト ボックス 878"/>
        <xdr:cNvSpPr txBox="1"/>
      </xdr:nvSpPr>
      <xdr:spPr>
        <a:xfrm>
          <a:off x="18389111" y="125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３４０，６８８</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６２，０７４</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類似団体と比較しても高い水準にあ</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、引き続き職員体制等の見直しにより、改善を図っていく。</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・公共施設が多いことから、維持補修費が構造的に高い水準にあり、平成</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６，３８０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円となっている。また、施設保守や設備点検等の経費が物件費を増額させる要因となっており、平成</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は５０，９４０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今後、公共施設等総合管理計画に基づき、将来世代の負担を少しでも軽減するために、施設の長寿命化や施設規模の縮小により修繕更新・建替費用及び運営経費の縮減を図ること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平成２９年度からの変動が大きいものは積立金、災害復旧事業費である。</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積立金は、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等整備基金や財政調整基金への積立額が増加し、平成２９年度に比べ７，２３２円増加している。災害復旧費は、大阪府北部地震、平成３０年７月豪雨及び台風により、平成２９年度に比べ２，６２２円皆増している。</a:t>
          </a:r>
          <a:endPar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56969</xdr:rowOff>
    </xdr:from>
    <xdr:to>
      <xdr:col>24</xdr:col>
      <xdr:colOff>63500</xdr:colOff>
      <xdr:row>36</xdr:row>
      <xdr:rowOff>71120</xdr:rowOff>
    </xdr:to>
    <xdr:cxnSp macro="">
      <xdr:nvCxnSpPr>
        <xdr:cNvPr id="63" name="直線コネクタ 62"/>
        <xdr:cNvCxnSpPr/>
      </xdr:nvCxnSpPr>
      <xdr:spPr>
        <a:xfrm flipV="1">
          <a:off x="3797300" y="622916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78740</xdr:rowOff>
    </xdr:to>
    <xdr:cxnSp macro="">
      <xdr:nvCxnSpPr>
        <xdr:cNvPr id="66" name="直線コネクタ 65"/>
        <xdr:cNvCxnSpPr/>
      </xdr:nvCxnSpPr>
      <xdr:spPr>
        <a:xfrm flipV="1">
          <a:off x="2908300" y="624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122827</xdr:rowOff>
    </xdr:from>
    <xdr:to>
      <xdr:col>15</xdr:col>
      <xdr:colOff>50800</xdr:colOff>
      <xdr:row>36</xdr:row>
      <xdr:rowOff>78740</xdr:rowOff>
    </xdr:to>
    <xdr:cxnSp macro="">
      <xdr:nvCxnSpPr>
        <xdr:cNvPr id="69" name="直線コネクタ 68"/>
        <xdr:cNvCxnSpPr/>
      </xdr:nvCxnSpPr>
      <xdr:spPr>
        <a:xfrm>
          <a:off x="2019300" y="612357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122827</xdr:rowOff>
    </xdr:from>
    <xdr:to>
      <xdr:col>10</xdr:col>
      <xdr:colOff>114300</xdr:colOff>
      <xdr:row>36</xdr:row>
      <xdr:rowOff>115751</xdr:rowOff>
    </xdr:to>
    <xdr:cxnSp macro="">
      <xdr:nvCxnSpPr>
        <xdr:cNvPr id="72" name="直線コネクタ 71"/>
        <xdr:cNvCxnSpPr/>
      </xdr:nvCxnSpPr>
      <xdr:spPr>
        <a:xfrm flipV="1">
          <a:off x="1130300" y="6123577"/>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6169</xdr:rowOff>
    </xdr:from>
    <xdr:to>
      <xdr:col>24</xdr:col>
      <xdr:colOff>114300</xdr:colOff>
      <xdr:row>36</xdr:row>
      <xdr:rowOff>107769</xdr:rowOff>
    </xdr:to>
    <xdr:sp macro="" textlink="">
      <xdr:nvSpPr>
        <xdr:cNvPr id="82" name="楕円 81"/>
        <xdr:cNvSpPr/>
      </xdr:nvSpPr>
      <xdr:spPr>
        <a:xfrm>
          <a:off x="4584700" y="61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29046</xdr:rowOff>
    </xdr:from>
    <xdr:ext cx="469744" cy="259045"/>
    <xdr:sp macro="" textlink="">
      <xdr:nvSpPr>
        <xdr:cNvPr id="83" name="議会費該当値テキスト"/>
        <xdr:cNvSpPr txBox="1"/>
      </xdr:nvSpPr>
      <xdr:spPr>
        <a:xfrm>
          <a:off x="4686300" y="602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20320</xdr:rowOff>
    </xdr:from>
    <xdr:to>
      <xdr:col>20</xdr:col>
      <xdr:colOff>38100</xdr:colOff>
      <xdr:row>36</xdr:row>
      <xdr:rowOff>121920</xdr:rowOff>
    </xdr:to>
    <xdr:sp macro="" textlink="">
      <xdr:nvSpPr>
        <xdr:cNvPr id="84" name="楕円 83"/>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138447</xdr:rowOff>
    </xdr:from>
    <xdr:ext cx="469744" cy="259045"/>
    <xdr:sp macro="" textlink="">
      <xdr:nvSpPr>
        <xdr:cNvPr id="85" name="テキスト ボックス 84"/>
        <xdr:cNvSpPr txBox="1"/>
      </xdr:nvSpPr>
      <xdr:spPr>
        <a:xfrm>
          <a:off x="3562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27940</xdr:rowOff>
    </xdr:from>
    <xdr:to>
      <xdr:col>15</xdr:col>
      <xdr:colOff>101600</xdr:colOff>
      <xdr:row>36</xdr:row>
      <xdr:rowOff>129540</xdr:rowOff>
    </xdr:to>
    <xdr:sp macro="" textlink="">
      <xdr:nvSpPr>
        <xdr:cNvPr id="86" name="楕円 85"/>
        <xdr:cNvSpPr/>
      </xdr:nvSpPr>
      <xdr:spPr>
        <a:xfrm>
          <a:off x="2857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146067</xdr:rowOff>
    </xdr:from>
    <xdr:ext cx="469744" cy="259045"/>
    <xdr:sp macro="" textlink="">
      <xdr:nvSpPr>
        <xdr:cNvPr id="87" name="テキスト ボックス 86"/>
        <xdr:cNvSpPr txBox="1"/>
      </xdr:nvSpPr>
      <xdr:spPr>
        <a:xfrm>
          <a:off x="2673428"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72027</xdr:rowOff>
    </xdr:from>
    <xdr:to>
      <xdr:col>10</xdr:col>
      <xdr:colOff>165100</xdr:colOff>
      <xdr:row>36</xdr:row>
      <xdr:rowOff>2177</xdr:rowOff>
    </xdr:to>
    <xdr:sp macro="" textlink="">
      <xdr:nvSpPr>
        <xdr:cNvPr id="88" name="楕円 87"/>
        <xdr:cNvSpPr/>
      </xdr:nvSpPr>
      <xdr:spPr>
        <a:xfrm>
          <a:off x="1968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164754</xdr:rowOff>
    </xdr:from>
    <xdr:ext cx="469744" cy="259045"/>
    <xdr:sp macro="" textlink="">
      <xdr:nvSpPr>
        <xdr:cNvPr id="89" name="テキスト ボックス 88"/>
        <xdr:cNvSpPr txBox="1"/>
      </xdr:nvSpPr>
      <xdr:spPr>
        <a:xfrm>
          <a:off x="1784428"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64951</xdr:rowOff>
    </xdr:from>
    <xdr:to>
      <xdr:col>6</xdr:col>
      <xdr:colOff>38100</xdr:colOff>
      <xdr:row>36</xdr:row>
      <xdr:rowOff>166551</xdr:rowOff>
    </xdr:to>
    <xdr:sp macro="" textlink="">
      <xdr:nvSpPr>
        <xdr:cNvPr id="90" name="楕円 89"/>
        <xdr:cNvSpPr/>
      </xdr:nvSpPr>
      <xdr:spPr>
        <a:xfrm>
          <a:off x="1079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157678</xdr:rowOff>
    </xdr:from>
    <xdr:ext cx="469744" cy="259045"/>
    <xdr:sp macro="" textlink="">
      <xdr:nvSpPr>
        <xdr:cNvPr id="91" name="テキスト ボックス 90"/>
        <xdr:cNvSpPr txBox="1"/>
      </xdr:nvSpPr>
      <xdr:spPr>
        <a:xfrm>
          <a:off x="895428"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69,623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79187</xdr:rowOff>
    </xdr:from>
    <xdr:to>
      <xdr:col>24</xdr:col>
      <xdr:colOff>63500</xdr:colOff>
      <xdr:row>57</xdr:row>
      <xdr:rowOff>58220</xdr:rowOff>
    </xdr:to>
    <xdr:cxnSp macro="">
      <xdr:nvCxnSpPr>
        <xdr:cNvPr id="123" name="直線コネクタ 122"/>
        <xdr:cNvCxnSpPr/>
      </xdr:nvCxnSpPr>
      <xdr:spPr>
        <a:xfrm flipV="1">
          <a:off x="3797300" y="9680387"/>
          <a:ext cx="838200" cy="1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58220</xdr:rowOff>
    </xdr:from>
    <xdr:to>
      <xdr:col>19</xdr:col>
      <xdr:colOff>177800</xdr:colOff>
      <xdr:row>57</xdr:row>
      <xdr:rowOff>150151</xdr:rowOff>
    </xdr:to>
    <xdr:cxnSp macro="">
      <xdr:nvCxnSpPr>
        <xdr:cNvPr id="126" name="直線コネクタ 125"/>
        <xdr:cNvCxnSpPr/>
      </xdr:nvCxnSpPr>
      <xdr:spPr>
        <a:xfrm flipV="1">
          <a:off x="2908300" y="9830870"/>
          <a:ext cx="889000" cy="9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14297</xdr:rowOff>
    </xdr:from>
    <xdr:to>
      <xdr:col>15</xdr:col>
      <xdr:colOff>50800</xdr:colOff>
      <xdr:row>57</xdr:row>
      <xdr:rowOff>150151</xdr:rowOff>
    </xdr:to>
    <xdr:cxnSp macro="">
      <xdr:nvCxnSpPr>
        <xdr:cNvPr id="129" name="直線コネクタ 128"/>
        <xdr:cNvCxnSpPr/>
      </xdr:nvCxnSpPr>
      <xdr:spPr>
        <a:xfrm>
          <a:off x="2019300" y="9444047"/>
          <a:ext cx="889000" cy="4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14297</xdr:rowOff>
    </xdr:from>
    <xdr:to>
      <xdr:col>10</xdr:col>
      <xdr:colOff>114300</xdr:colOff>
      <xdr:row>56</xdr:row>
      <xdr:rowOff>48292</xdr:rowOff>
    </xdr:to>
    <xdr:cxnSp macro="">
      <xdr:nvCxnSpPr>
        <xdr:cNvPr id="132" name="直線コネクタ 131"/>
        <xdr:cNvCxnSpPr/>
      </xdr:nvCxnSpPr>
      <xdr:spPr>
        <a:xfrm flipV="1">
          <a:off x="1130300" y="9444047"/>
          <a:ext cx="889000" cy="2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28387</xdr:rowOff>
    </xdr:from>
    <xdr:to>
      <xdr:col>24</xdr:col>
      <xdr:colOff>114300</xdr:colOff>
      <xdr:row>56</xdr:row>
      <xdr:rowOff>129987</xdr:rowOff>
    </xdr:to>
    <xdr:sp macro="" textlink="">
      <xdr:nvSpPr>
        <xdr:cNvPr id="142" name="楕円 141"/>
        <xdr:cNvSpPr/>
      </xdr:nvSpPr>
      <xdr:spPr>
        <a:xfrm>
          <a:off x="4584700" y="96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6814</xdr:rowOff>
    </xdr:from>
    <xdr:ext cx="534377" cy="259045"/>
    <xdr:sp macro="" textlink="">
      <xdr:nvSpPr>
        <xdr:cNvPr id="143" name="総務費該当値テキスト"/>
        <xdr:cNvSpPr txBox="1"/>
      </xdr:nvSpPr>
      <xdr:spPr>
        <a:xfrm>
          <a:off x="4686300" y="96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7420</xdr:rowOff>
    </xdr:from>
    <xdr:to>
      <xdr:col>20</xdr:col>
      <xdr:colOff>38100</xdr:colOff>
      <xdr:row>57</xdr:row>
      <xdr:rowOff>109020</xdr:rowOff>
    </xdr:to>
    <xdr:sp macro="" textlink="">
      <xdr:nvSpPr>
        <xdr:cNvPr id="144" name="楕円 143"/>
        <xdr:cNvSpPr/>
      </xdr:nvSpPr>
      <xdr:spPr>
        <a:xfrm>
          <a:off x="37465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100147</xdr:rowOff>
    </xdr:from>
    <xdr:ext cx="534377" cy="259045"/>
    <xdr:sp macro="" textlink="">
      <xdr:nvSpPr>
        <xdr:cNvPr id="145" name="テキスト ボックス 144"/>
        <xdr:cNvSpPr txBox="1"/>
      </xdr:nvSpPr>
      <xdr:spPr>
        <a:xfrm>
          <a:off x="3530111" y="98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99351</xdr:rowOff>
    </xdr:from>
    <xdr:to>
      <xdr:col>15</xdr:col>
      <xdr:colOff>101600</xdr:colOff>
      <xdr:row>58</xdr:row>
      <xdr:rowOff>29501</xdr:rowOff>
    </xdr:to>
    <xdr:sp macro="" textlink="">
      <xdr:nvSpPr>
        <xdr:cNvPr id="146" name="楕円 145"/>
        <xdr:cNvSpPr/>
      </xdr:nvSpPr>
      <xdr:spPr>
        <a:xfrm>
          <a:off x="28575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20628</xdr:rowOff>
    </xdr:from>
    <xdr:ext cx="534377" cy="259045"/>
    <xdr:sp macro="" textlink="">
      <xdr:nvSpPr>
        <xdr:cNvPr id="147" name="テキスト ボックス 146"/>
        <xdr:cNvSpPr txBox="1"/>
      </xdr:nvSpPr>
      <xdr:spPr>
        <a:xfrm>
          <a:off x="2641111" y="99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134947</xdr:rowOff>
    </xdr:from>
    <xdr:to>
      <xdr:col>10</xdr:col>
      <xdr:colOff>165100</xdr:colOff>
      <xdr:row>55</xdr:row>
      <xdr:rowOff>65097</xdr:rowOff>
    </xdr:to>
    <xdr:sp macro="" textlink="">
      <xdr:nvSpPr>
        <xdr:cNvPr id="148" name="楕円 147"/>
        <xdr:cNvSpPr/>
      </xdr:nvSpPr>
      <xdr:spPr>
        <a:xfrm>
          <a:off x="1968500" y="93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81624</xdr:rowOff>
    </xdr:from>
    <xdr:ext cx="534377" cy="259045"/>
    <xdr:sp macro="" textlink="">
      <xdr:nvSpPr>
        <xdr:cNvPr id="149" name="テキスト ボックス 148"/>
        <xdr:cNvSpPr txBox="1"/>
      </xdr:nvSpPr>
      <xdr:spPr>
        <a:xfrm>
          <a:off x="1752111" y="916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168942</xdr:rowOff>
    </xdr:from>
    <xdr:to>
      <xdr:col>6</xdr:col>
      <xdr:colOff>38100</xdr:colOff>
      <xdr:row>56</xdr:row>
      <xdr:rowOff>99092</xdr:rowOff>
    </xdr:to>
    <xdr:sp macro="" textlink="">
      <xdr:nvSpPr>
        <xdr:cNvPr id="150" name="楕円 149"/>
        <xdr:cNvSpPr/>
      </xdr:nvSpPr>
      <xdr:spPr>
        <a:xfrm>
          <a:off x="1079500" y="95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115619</xdr:rowOff>
    </xdr:from>
    <xdr:ext cx="534377" cy="259045"/>
    <xdr:sp macro="" textlink="">
      <xdr:nvSpPr>
        <xdr:cNvPr id="151" name="テキスト ボックス 150"/>
        <xdr:cNvSpPr txBox="1"/>
      </xdr:nvSpPr>
      <xdr:spPr>
        <a:xfrm>
          <a:off x="863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122898</xdr:rowOff>
    </xdr:from>
    <xdr:to>
      <xdr:col>24</xdr:col>
      <xdr:colOff>63500</xdr:colOff>
      <xdr:row>74</xdr:row>
      <xdr:rowOff>138119</xdr:rowOff>
    </xdr:to>
    <xdr:cxnSp macro="">
      <xdr:nvCxnSpPr>
        <xdr:cNvPr id="181" name="直線コネクタ 180"/>
        <xdr:cNvCxnSpPr/>
      </xdr:nvCxnSpPr>
      <xdr:spPr>
        <a:xfrm flipV="1">
          <a:off x="3797300" y="12810198"/>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138119</xdr:rowOff>
    </xdr:from>
    <xdr:to>
      <xdr:col>19</xdr:col>
      <xdr:colOff>177800</xdr:colOff>
      <xdr:row>75</xdr:row>
      <xdr:rowOff>89408</xdr:rowOff>
    </xdr:to>
    <xdr:cxnSp macro="">
      <xdr:nvCxnSpPr>
        <xdr:cNvPr id="184" name="直線コネクタ 183"/>
        <xdr:cNvCxnSpPr/>
      </xdr:nvCxnSpPr>
      <xdr:spPr>
        <a:xfrm flipV="1">
          <a:off x="2908300" y="12825419"/>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89408</xdr:rowOff>
    </xdr:from>
    <xdr:to>
      <xdr:col>15</xdr:col>
      <xdr:colOff>50800</xdr:colOff>
      <xdr:row>75</xdr:row>
      <xdr:rowOff>109658</xdr:rowOff>
    </xdr:to>
    <xdr:cxnSp macro="">
      <xdr:nvCxnSpPr>
        <xdr:cNvPr id="187" name="直線コネクタ 186"/>
        <xdr:cNvCxnSpPr/>
      </xdr:nvCxnSpPr>
      <xdr:spPr>
        <a:xfrm flipV="1">
          <a:off x="2019300" y="1294815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109658</xdr:rowOff>
    </xdr:from>
    <xdr:to>
      <xdr:col>10</xdr:col>
      <xdr:colOff>114300</xdr:colOff>
      <xdr:row>76</xdr:row>
      <xdr:rowOff>43078</xdr:rowOff>
    </xdr:to>
    <xdr:cxnSp macro="">
      <xdr:nvCxnSpPr>
        <xdr:cNvPr id="190" name="直線コネクタ 189"/>
        <xdr:cNvCxnSpPr/>
      </xdr:nvCxnSpPr>
      <xdr:spPr>
        <a:xfrm flipV="1">
          <a:off x="1130300" y="12968408"/>
          <a:ext cx="8890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72098</xdr:rowOff>
    </xdr:from>
    <xdr:to>
      <xdr:col>24</xdr:col>
      <xdr:colOff>114300</xdr:colOff>
      <xdr:row>75</xdr:row>
      <xdr:rowOff>2248</xdr:rowOff>
    </xdr:to>
    <xdr:sp macro="" textlink="">
      <xdr:nvSpPr>
        <xdr:cNvPr id="200" name="楕円 199"/>
        <xdr:cNvSpPr/>
      </xdr:nvSpPr>
      <xdr:spPr>
        <a:xfrm>
          <a:off x="45847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94975</xdr:rowOff>
    </xdr:from>
    <xdr:ext cx="599010" cy="259045"/>
    <xdr:sp macro="" textlink="">
      <xdr:nvSpPr>
        <xdr:cNvPr id="201" name="民生費該当値テキスト"/>
        <xdr:cNvSpPr txBox="1"/>
      </xdr:nvSpPr>
      <xdr:spPr>
        <a:xfrm>
          <a:off x="4686300" y="1261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87319</xdr:rowOff>
    </xdr:from>
    <xdr:to>
      <xdr:col>20</xdr:col>
      <xdr:colOff>38100</xdr:colOff>
      <xdr:row>75</xdr:row>
      <xdr:rowOff>17469</xdr:rowOff>
    </xdr:to>
    <xdr:sp macro="" textlink="">
      <xdr:nvSpPr>
        <xdr:cNvPr id="202" name="楕円 201"/>
        <xdr:cNvSpPr/>
      </xdr:nvSpPr>
      <xdr:spPr>
        <a:xfrm>
          <a:off x="3746500" y="12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33996</xdr:rowOff>
    </xdr:from>
    <xdr:ext cx="599010" cy="259045"/>
    <xdr:sp macro="" textlink="">
      <xdr:nvSpPr>
        <xdr:cNvPr id="203" name="テキスト ボックス 202"/>
        <xdr:cNvSpPr txBox="1"/>
      </xdr:nvSpPr>
      <xdr:spPr>
        <a:xfrm>
          <a:off x="3497795" y="1254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38608</xdr:rowOff>
    </xdr:from>
    <xdr:to>
      <xdr:col>15</xdr:col>
      <xdr:colOff>101600</xdr:colOff>
      <xdr:row>75</xdr:row>
      <xdr:rowOff>140208</xdr:rowOff>
    </xdr:to>
    <xdr:sp macro="" textlink="">
      <xdr:nvSpPr>
        <xdr:cNvPr id="204" name="楕円 203"/>
        <xdr:cNvSpPr/>
      </xdr:nvSpPr>
      <xdr:spPr>
        <a:xfrm>
          <a:off x="28575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156735</xdr:rowOff>
    </xdr:from>
    <xdr:ext cx="599010" cy="259045"/>
    <xdr:sp macro="" textlink="">
      <xdr:nvSpPr>
        <xdr:cNvPr id="205" name="テキスト ボックス 204"/>
        <xdr:cNvSpPr txBox="1"/>
      </xdr:nvSpPr>
      <xdr:spPr>
        <a:xfrm>
          <a:off x="2608795" y="126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58858</xdr:rowOff>
    </xdr:from>
    <xdr:to>
      <xdr:col>10</xdr:col>
      <xdr:colOff>165100</xdr:colOff>
      <xdr:row>75</xdr:row>
      <xdr:rowOff>160458</xdr:rowOff>
    </xdr:to>
    <xdr:sp macro="" textlink="">
      <xdr:nvSpPr>
        <xdr:cNvPr id="206" name="楕円 205"/>
        <xdr:cNvSpPr/>
      </xdr:nvSpPr>
      <xdr:spPr>
        <a:xfrm>
          <a:off x="1968500" y="12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5535</xdr:rowOff>
    </xdr:from>
    <xdr:ext cx="599010" cy="259045"/>
    <xdr:sp macro="" textlink="">
      <xdr:nvSpPr>
        <xdr:cNvPr id="207" name="テキスト ボックス 206"/>
        <xdr:cNvSpPr txBox="1"/>
      </xdr:nvSpPr>
      <xdr:spPr>
        <a:xfrm>
          <a:off x="1719795" y="1269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163728</xdr:rowOff>
    </xdr:from>
    <xdr:to>
      <xdr:col>6</xdr:col>
      <xdr:colOff>38100</xdr:colOff>
      <xdr:row>76</xdr:row>
      <xdr:rowOff>93878</xdr:rowOff>
    </xdr:to>
    <xdr:sp macro="" textlink="">
      <xdr:nvSpPr>
        <xdr:cNvPr id="208" name="楕円 207"/>
        <xdr:cNvSpPr/>
      </xdr:nvSpPr>
      <xdr:spPr>
        <a:xfrm>
          <a:off x="10795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110406</xdr:rowOff>
    </xdr:from>
    <xdr:ext cx="599010" cy="259045"/>
    <xdr:sp macro="" textlink="">
      <xdr:nvSpPr>
        <xdr:cNvPr id="209" name="テキスト ボックス 208"/>
        <xdr:cNvSpPr txBox="1"/>
      </xdr:nvSpPr>
      <xdr:spPr>
        <a:xfrm>
          <a:off x="830795" y="127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64,638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85065</xdr:rowOff>
    </xdr:from>
    <xdr:to>
      <xdr:col>24</xdr:col>
      <xdr:colOff>63500</xdr:colOff>
      <xdr:row>96</xdr:row>
      <xdr:rowOff>158502</xdr:rowOff>
    </xdr:to>
    <xdr:cxnSp macro="">
      <xdr:nvCxnSpPr>
        <xdr:cNvPr id="243" name="直線コネクタ 242"/>
        <xdr:cNvCxnSpPr/>
      </xdr:nvCxnSpPr>
      <xdr:spPr>
        <a:xfrm>
          <a:off x="3797300" y="16544265"/>
          <a:ext cx="8382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85065</xdr:rowOff>
    </xdr:from>
    <xdr:to>
      <xdr:col>19</xdr:col>
      <xdr:colOff>177800</xdr:colOff>
      <xdr:row>97</xdr:row>
      <xdr:rowOff>17114</xdr:rowOff>
    </xdr:to>
    <xdr:cxnSp macro="">
      <xdr:nvCxnSpPr>
        <xdr:cNvPr id="246" name="直線コネクタ 245"/>
        <xdr:cNvCxnSpPr/>
      </xdr:nvCxnSpPr>
      <xdr:spPr>
        <a:xfrm flipV="1">
          <a:off x="2908300" y="16544265"/>
          <a:ext cx="889000" cy="1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17114</xdr:rowOff>
    </xdr:from>
    <xdr:to>
      <xdr:col>15</xdr:col>
      <xdr:colOff>50800</xdr:colOff>
      <xdr:row>97</xdr:row>
      <xdr:rowOff>53090</xdr:rowOff>
    </xdr:to>
    <xdr:cxnSp macro="">
      <xdr:nvCxnSpPr>
        <xdr:cNvPr id="249" name="直線コネクタ 248"/>
        <xdr:cNvCxnSpPr/>
      </xdr:nvCxnSpPr>
      <xdr:spPr>
        <a:xfrm flipV="1">
          <a:off x="2019300" y="16647764"/>
          <a:ext cx="889000" cy="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46831</xdr:rowOff>
    </xdr:from>
    <xdr:to>
      <xdr:col>10</xdr:col>
      <xdr:colOff>114300</xdr:colOff>
      <xdr:row>97</xdr:row>
      <xdr:rowOff>53090</xdr:rowOff>
    </xdr:to>
    <xdr:cxnSp macro="">
      <xdr:nvCxnSpPr>
        <xdr:cNvPr id="252" name="直線コネクタ 251"/>
        <xdr:cNvCxnSpPr/>
      </xdr:nvCxnSpPr>
      <xdr:spPr>
        <a:xfrm>
          <a:off x="1130300" y="16677481"/>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107702</xdr:rowOff>
    </xdr:from>
    <xdr:to>
      <xdr:col>24</xdr:col>
      <xdr:colOff>114300</xdr:colOff>
      <xdr:row>97</xdr:row>
      <xdr:rowOff>37852</xdr:rowOff>
    </xdr:to>
    <xdr:sp macro="" textlink="">
      <xdr:nvSpPr>
        <xdr:cNvPr id="262" name="楕円 261"/>
        <xdr:cNvSpPr/>
      </xdr:nvSpPr>
      <xdr:spPr>
        <a:xfrm>
          <a:off x="4584700" y="165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86129</xdr:rowOff>
    </xdr:from>
    <xdr:ext cx="534377" cy="259045"/>
    <xdr:sp macro="" textlink="">
      <xdr:nvSpPr>
        <xdr:cNvPr id="263" name="衛生費該当値テキスト"/>
        <xdr:cNvSpPr txBox="1"/>
      </xdr:nvSpPr>
      <xdr:spPr>
        <a:xfrm>
          <a:off x="4686300" y="165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34265</xdr:rowOff>
    </xdr:from>
    <xdr:to>
      <xdr:col>20</xdr:col>
      <xdr:colOff>38100</xdr:colOff>
      <xdr:row>96</xdr:row>
      <xdr:rowOff>135865</xdr:rowOff>
    </xdr:to>
    <xdr:sp macro="" textlink="">
      <xdr:nvSpPr>
        <xdr:cNvPr id="264" name="楕円 263"/>
        <xdr:cNvSpPr/>
      </xdr:nvSpPr>
      <xdr:spPr>
        <a:xfrm>
          <a:off x="3746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126992</xdr:rowOff>
    </xdr:from>
    <xdr:ext cx="534377" cy="259045"/>
    <xdr:sp macro="" textlink="">
      <xdr:nvSpPr>
        <xdr:cNvPr id="265" name="テキスト ボックス 264"/>
        <xdr:cNvSpPr txBox="1"/>
      </xdr:nvSpPr>
      <xdr:spPr>
        <a:xfrm>
          <a:off x="3530111" y="16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137764</xdr:rowOff>
    </xdr:from>
    <xdr:to>
      <xdr:col>15</xdr:col>
      <xdr:colOff>101600</xdr:colOff>
      <xdr:row>97</xdr:row>
      <xdr:rowOff>67914</xdr:rowOff>
    </xdr:to>
    <xdr:sp macro="" textlink="">
      <xdr:nvSpPr>
        <xdr:cNvPr id="266" name="楕円 265"/>
        <xdr:cNvSpPr/>
      </xdr:nvSpPr>
      <xdr:spPr>
        <a:xfrm>
          <a:off x="2857500" y="165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59041</xdr:rowOff>
    </xdr:from>
    <xdr:ext cx="534377" cy="259045"/>
    <xdr:sp macro="" textlink="">
      <xdr:nvSpPr>
        <xdr:cNvPr id="267" name="テキスト ボックス 266"/>
        <xdr:cNvSpPr txBox="1"/>
      </xdr:nvSpPr>
      <xdr:spPr>
        <a:xfrm>
          <a:off x="2641111" y="166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2290</xdr:rowOff>
    </xdr:from>
    <xdr:to>
      <xdr:col>10</xdr:col>
      <xdr:colOff>165100</xdr:colOff>
      <xdr:row>97</xdr:row>
      <xdr:rowOff>103890</xdr:rowOff>
    </xdr:to>
    <xdr:sp macro="" textlink="">
      <xdr:nvSpPr>
        <xdr:cNvPr id="268" name="楕円 267"/>
        <xdr:cNvSpPr/>
      </xdr:nvSpPr>
      <xdr:spPr>
        <a:xfrm>
          <a:off x="1968500" y="16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95017</xdr:rowOff>
    </xdr:from>
    <xdr:ext cx="534377" cy="259045"/>
    <xdr:sp macro="" textlink="">
      <xdr:nvSpPr>
        <xdr:cNvPr id="269" name="テキスト ボックス 268"/>
        <xdr:cNvSpPr txBox="1"/>
      </xdr:nvSpPr>
      <xdr:spPr>
        <a:xfrm>
          <a:off x="1752111" y="167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167481</xdr:rowOff>
    </xdr:from>
    <xdr:to>
      <xdr:col>6</xdr:col>
      <xdr:colOff>38100</xdr:colOff>
      <xdr:row>97</xdr:row>
      <xdr:rowOff>97631</xdr:rowOff>
    </xdr:to>
    <xdr:sp macro="" textlink="">
      <xdr:nvSpPr>
        <xdr:cNvPr id="270" name="楕円 269"/>
        <xdr:cNvSpPr/>
      </xdr:nvSpPr>
      <xdr:spPr>
        <a:xfrm>
          <a:off x="10795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88758</xdr:rowOff>
    </xdr:from>
    <xdr:ext cx="534377" cy="259045"/>
    <xdr:sp macro="" textlink="">
      <xdr:nvSpPr>
        <xdr:cNvPr id="271" name="テキスト ボックス 270"/>
        <xdr:cNvSpPr txBox="1"/>
      </xdr:nvSpPr>
      <xdr:spPr>
        <a:xfrm>
          <a:off x="863111" y="167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31605</xdr:rowOff>
    </xdr:from>
    <xdr:to>
      <xdr:col>55</xdr:col>
      <xdr:colOff>0</xdr:colOff>
      <xdr:row>38</xdr:row>
      <xdr:rowOff>47607</xdr:rowOff>
    </xdr:to>
    <xdr:cxnSp macro="">
      <xdr:nvCxnSpPr>
        <xdr:cNvPr id="302" name="直線コネクタ 301"/>
        <xdr:cNvCxnSpPr/>
      </xdr:nvCxnSpPr>
      <xdr:spPr>
        <a:xfrm flipV="1">
          <a:off x="9639300" y="654670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30952</xdr:rowOff>
    </xdr:from>
    <xdr:to>
      <xdr:col>50</xdr:col>
      <xdr:colOff>114300</xdr:colOff>
      <xdr:row>38</xdr:row>
      <xdr:rowOff>47607</xdr:rowOff>
    </xdr:to>
    <xdr:cxnSp macro="">
      <xdr:nvCxnSpPr>
        <xdr:cNvPr id="305" name="直線コネクタ 304"/>
        <xdr:cNvCxnSpPr/>
      </xdr:nvCxnSpPr>
      <xdr:spPr>
        <a:xfrm>
          <a:off x="8750300" y="654605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30952</xdr:rowOff>
    </xdr:from>
    <xdr:to>
      <xdr:col>45</xdr:col>
      <xdr:colOff>177800</xdr:colOff>
      <xdr:row>38</xdr:row>
      <xdr:rowOff>42382</xdr:rowOff>
    </xdr:to>
    <xdr:cxnSp macro="">
      <xdr:nvCxnSpPr>
        <xdr:cNvPr id="308" name="直線コネクタ 307"/>
        <xdr:cNvCxnSpPr/>
      </xdr:nvCxnSpPr>
      <xdr:spPr>
        <a:xfrm flipV="1">
          <a:off x="7861300" y="6546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39769</xdr:rowOff>
    </xdr:from>
    <xdr:to>
      <xdr:col>41</xdr:col>
      <xdr:colOff>50800</xdr:colOff>
      <xdr:row>38</xdr:row>
      <xdr:rowOff>42382</xdr:rowOff>
    </xdr:to>
    <xdr:cxnSp macro="">
      <xdr:nvCxnSpPr>
        <xdr:cNvPr id="311" name="直線コネクタ 310"/>
        <xdr:cNvCxnSpPr/>
      </xdr:nvCxnSpPr>
      <xdr:spPr>
        <a:xfrm>
          <a:off x="6972300" y="655486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152255</xdr:rowOff>
    </xdr:from>
    <xdr:to>
      <xdr:col>55</xdr:col>
      <xdr:colOff>50800</xdr:colOff>
      <xdr:row>38</xdr:row>
      <xdr:rowOff>82405</xdr:rowOff>
    </xdr:to>
    <xdr:sp macro="" textlink="">
      <xdr:nvSpPr>
        <xdr:cNvPr id="321" name="楕円 320"/>
        <xdr:cNvSpPr/>
      </xdr:nvSpPr>
      <xdr:spPr>
        <a:xfrm>
          <a:off x="104267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130682</xdr:rowOff>
    </xdr:from>
    <xdr:ext cx="378565" cy="259045"/>
    <xdr:sp macro="" textlink="">
      <xdr:nvSpPr>
        <xdr:cNvPr id="322" name="労働費該当値テキスト"/>
        <xdr:cNvSpPr txBox="1"/>
      </xdr:nvSpPr>
      <xdr:spPr>
        <a:xfrm>
          <a:off x="10528300" y="647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168257</xdr:rowOff>
    </xdr:from>
    <xdr:to>
      <xdr:col>50</xdr:col>
      <xdr:colOff>165100</xdr:colOff>
      <xdr:row>38</xdr:row>
      <xdr:rowOff>98407</xdr:rowOff>
    </xdr:to>
    <xdr:sp macro="" textlink="">
      <xdr:nvSpPr>
        <xdr:cNvPr id="323" name="楕円 322"/>
        <xdr:cNvSpPr/>
      </xdr:nvSpPr>
      <xdr:spPr>
        <a:xfrm>
          <a:off x="9588500" y="65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89534</xdr:rowOff>
    </xdr:from>
    <xdr:ext cx="378565" cy="259045"/>
    <xdr:sp macro="" textlink="">
      <xdr:nvSpPr>
        <xdr:cNvPr id="324" name="テキスト ボックス 323"/>
        <xdr:cNvSpPr txBox="1"/>
      </xdr:nvSpPr>
      <xdr:spPr>
        <a:xfrm>
          <a:off x="9450017" y="660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151602</xdr:rowOff>
    </xdr:from>
    <xdr:to>
      <xdr:col>46</xdr:col>
      <xdr:colOff>38100</xdr:colOff>
      <xdr:row>38</xdr:row>
      <xdr:rowOff>81752</xdr:rowOff>
    </xdr:to>
    <xdr:sp macro="" textlink="">
      <xdr:nvSpPr>
        <xdr:cNvPr id="325" name="楕円 324"/>
        <xdr:cNvSpPr/>
      </xdr:nvSpPr>
      <xdr:spPr>
        <a:xfrm>
          <a:off x="8699500" y="64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72879</xdr:rowOff>
    </xdr:from>
    <xdr:ext cx="378565" cy="259045"/>
    <xdr:sp macro="" textlink="">
      <xdr:nvSpPr>
        <xdr:cNvPr id="326" name="テキスト ボックス 325"/>
        <xdr:cNvSpPr txBox="1"/>
      </xdr:nvSpPr>
      <xdr:spPr>
        <a:xfrm>
          <a:off x="8561017" y="658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163032</xdr:rowOff>
    </xdr:from>
    <xdr:to>
      <xdr:col>41</xdr:col>
      <xdr:colOff>101600</xdr:colOff>
      <xdr:row>38</xdr:row>
      <xdr:rowOff>93182</xdr:rowOff>
    </xdr:to>
    <xdr:sp macro="" textlink="">
      <xdr:nvSpPr>
        <xdr:cNvPr id="327" name="楕円 326"/>
        <xdr:cNvSpPr/>
      </xdr:nvSpPr>
      <xdr:spPr>
        <a:xfrm>
          <a:off x="7810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84309</xdr:rowOff>
    </xdr:from>
    <xdr:ext cx="378565" cy="259045"/>
    <xdr:sp macro="" textlink="">
      <xdr:nvSpPr>
        <xdr:cNvPr id="328" name="テキスト ボックス 327"/>
        <xdr:cNvSpPr txBox="1"/>
      </xdr:nvSpPr>
      <xdr:spPr>
        <a:xfrm>
          <a:off x="7672017" y="659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160419</xdr:rowOff>
    </xdr:from>
    <xdr:to>
      <xdr:col>36</xdr:col>
      <xdr:colOff>165100</xdr:colOff>
      <xdr:row>38</xdr:row>
      <xdr:rowOff>90569</xdr:rowOff>
    </xdr:to>
    <xdr:sp macro="" textlink="">
      <xdr:nvSpPr>
        <xdr:cNvPr id="329" name="楕円 328"/>
        <xdr:cNvSpPr/>
      </xdr:nvSpPr>
      <xdr:spPr>
        <a:xfrm>
          <a:off x="6921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81696</xdr:rowOff>
    </xdr:from>
    <xdr:ext cx="378565" cy="259045"/>
    <xdr:sp macro="" textlink="">
      <xdr:nvSpPr>
        <xdr:cNvPr id="330" name="テキスト ボックス 329"/>
        <xdr:cNvSpPr txBox="1"/>
      </xdr:nvSpPr>
      <xdr:spPr>
        <a:xfrm>
          <a:off x="6783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131516</xdr:rowOff>
    </xdr:from>
    <xdr:to>
      <xdr:col>55</xdr:col>
      <xdr:colOff>0</xdr:colOff>
      <xdr:row>58</xdr:row>
      <xdr:rowOff>131790</xdr:rowOff>
    </xdr:to>
    <xdr:cxnSp macro="">
      <xdr:nvCxnSpPr>
        <xdr:cNvPr id="357" name="直線コネクタ 356"/>
        <xdr:cNvCxnSpPr/>
      </xdr:nvCxnSpPr>
      <xdr:spPr>
        <a:xfrm flipV="1">
          <a:off x="9639300" y="1007561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131516</xdr:rowOff>
    </xdr:from>
    <xdr:to>
      <xdr:col>50</xdr:col>
      <xdr:colOff>114300</xdr:colOff>
      <xdr:row>58</xdr:row>
      <xdr:rowOff>131790</xdr:rowOff>
    </xdr:to>
    <xdr:cxnSp macro="">
      <xdr:nvCxnSpPr>
        <xdr:cNvPr id="360" name="直線コネクタ 359"/>
        <xdr:cNvCxnSpPr/>
      </xdr:nvCxnSpPr>
      <xdr:spPr>
        <a:xfrm>
          <a:off x="8750300" y="1007561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131516</xdr:rowOff>
    </xdr:from>
    <xdr:to>
      <xdr:col>45</xdr:col>
      <xdr:colOff>177800</xdr:colOff>
      <xdr:row>58</xdr:row>
      <xdr:rowOff>131607</xdr:rowOff>
    </xdr:to>
    <xdr:cxnSp macro="">
      <xdr:nvCxnSpPr>
        <xdr:cNvPr id="363" name="直線コネクタ 362"/>
        <xdr:cNvCxnSpPr/>
      </xdr:nvCxnSpPr>
      <xdr:spPr>
        <a:xfrm flipV="1">
          <a:off x="7861300" y="100756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131607</xdr:rowOff>
    </xdr:from>
    <xdr:to>
      <xdr:col>41</xdr:col>
      <xdr:colOff>50800</xdr:colOff>
      <xdr:row>58</xdr:row>
      <xdr:rowOff>131653</xdr:rowOff>
    </xdr:to>
    <xdr:cxnSp macro="">
      <xdr:nvCxnSpPr>
        <xdr:cNvPr id="366" name="直線コネクタ 365"/>
        <xdr:cNvCxnSpPr/>
      </xdr:nvCxnSpPr>
      <xdr:spPr>
        <a:xfrm flipV="1">
          <a:off x="6972300" y="100757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80716</xdr:rowOff>
    </xdr:from>
    <xdr:to>
      <xdr:col>55</xdr:col>
      <xdr:colOff>50800</xdr:colOff>
      <xdr:row>59</xdr:row>
      <xdr:rowOff>10866</xdr:rowOff>
    </xdr:to>
    <xdr:sp macro="" textlink="">
      <xdr:nvSpPr>
        <xdr:cNvPr id="376" name="楕円 375"/>
        <xdr:cNvSpPr/>
      </xdr:nvSpPr>
      <xdr:spPr>
        <a:xfrm>
          <a:off x="104267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167093</xdr:rowOff>
    </xdr:from>
    <xdr:ext cx="378565" cy="259045"/>
    <xdr:sp macro="" textlink="">
      <xdr:nvSpPr>
        <xdr:cNvPr id="377" name="農林水産業費該当値テキスト"/>
        <xdr:cNvSpPr txBox="1"/>
      </xdr:nvSpPr>
      <xdr:spPr>
        <a:xfrm>
          <a:off x="10528300" y="993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80990</xdr:rowOff>
    </xdr:from>
    <xdr:to>
      <xdr:col>50</xdr:col>
      <xdr:colOff>165100</xdr:colOff>
      <xdr:row>59</xdr:row>
      <xdr:rowOff>11140</xdr:rowOff>
    </xdr:to>
    <xdr:sp macro="" textlink="">
      <xdr:nvSpPr>
        <xdr:cNvPr id="378" name="楕円 377"/>
        <xdr:cNvSpPr/>
      </xdr:nvSpPr>
      <xdr:spPr>
        <a:xfrm>
          <a:off x="9588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2267</xdr:rowOff>
    </xdr:from>
    <xdr:ext cx="378565" cy="259045"/>
    <xdr:sp macro="" textlink="">
      <xdr:nvSpPr>
        <xdr:cNvPr id="379" name="テキスト ボックス 378"/>
        <xdr:cNvSpPr txBox="1"/>
      </xdr:nvSpPr>
      <xdr:spPr>
        <a:xfrm>
          <a:off x="9450017" y="1011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80716</xdr:rowOff>
    </xdr:from>
    <xdr:to>
      <xdr:col>46</xdr:col>
      <xdr:colOff>38100</xdr:colOff>
      <xdr:row>59</xdr:row>
      <xdr:rowOff>10866</xdr:rowOff>
    </xdr:to>
    <xdr:sp macro="" textlink="">
      <xdr:nvSpPr>
        <xdr:cNvPr id="380" name="楕円 379"/>
        <xdr:cNvSpPr/>
      </xdr:nvSpPr>
      <xdr:spPr>
        <a:xfrm>
          <a:off x="8699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1993</xdr:rowOff>
    </xdr:from>
    <xdr:ext cx="378565" cy="259045"/>
    <xdr:sp macro="" textlink="">
      <xdr:nvSpPr>
        <xdr:cNvPr id="381" name="テキスト ボックス 380"/>
        <xdr:cNvSpPr txBox="1"/>
      </xdr:nvSpPr>
      <xdr:spPr>
        <a:xfrm>
          <a:off x="8561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80807</xdr:rowOff>
    </xdr:from>
    <xdr:to>
      <xdr:col>41</xdr:col>
      <xdr:colOff>101600</xdr:colOff>
      <xdr:row>59</xdr:row>
      <xdr:rowOff>10957</xdr:rowOff>
    </xdr:to>
    <xdr:sp macro="" textlink="">
      <xdr:nvSpPr>
        <xdr:cNvPr id="382" name="楕円 381"/>
        <xdr:cNvSpPr/>
      </xdr:nvSpPr>
      <xdr:spPr>
        <a:xfrm>
          <a:off x="7810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2084</xdr:rowOff>
    </xdr:from>
    <xdr:ext cx="378565" cy="259045"/>
    <xdr:sp macro="" textlink="">
      <xdr:nvSpPr>
        <xdr:cNvPr id="383" name="テキスト ボックス 382"/>
        <xdr:cNvSpPr txBox="1"/>
      </xdr:nvSpPr>
      <xdr:spPr>
        <a:xfrm>
          <a:off x="7672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80853</xdr:rowOff>
    </xdr:from>
    <xdr:to>
      <xdr:col>36</xdr:col>
      <xdr:colOff>165100</xdr:colOff>
      <xdr:row>59</xdr:row>
      <xdr:rowOff>11003</xdr:rowOff>
    </xdr:to>
    <xdr:sp macro="" textlink="">
      <xdr:nvSpPr>
        <xdr:cNvPr id="384" name="楕円 383"/>
        <xdr:cNvSpPr/>
      </xdr:nvSpPr>
      <xdr:spPr>
        <a:xfrm>
          <a:off x="6921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2130</xdr:rowOff>
    </xdr:from>
    <xdr:ext cx="378565" cy="259045"/>
    <xdr:sp macro="" textlink="">
      <xdr:nvSpPr>
        <xdr:cNvPr id="385" name="テキスト ボックス 384"/>
        <xdr:cNvSpPr txBox="1"/>
      </xdr:nvSpPr>
      <xdr:spPr>
        <a:xfrm>
          <a:off x="6783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27,092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65359</xdr:rowOff>
    </xdr:from>
    <xdr:to>
      <xdr:col>55</xdr:col>
      <xdr:colOff>0</xdr:colOff>
      <xdr:row>78</xdr:row>
      <xdr:rowOff>65588</xdr:rowOff>
    </xdr:to>
    <xdr:cxnSp macro="">
      <xdr:nvCxnSpPr>
        <xdr:cNvPr id="412" name="直線コネクタ 411"/>
        <xdr:cNvCxnSpPr/>
      </xdr:nvCxnSpPr>
      <xdr:spPr>
        <a:xfrm flipV="1">
          <a:off x="9639300" y="1343845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65588</xdr:rowOff>
    </xdr:from>
    <xdr:to>
      <xdr:col>50</xdr:col>
      <xdr:colOff>114300</xdr:colOff>
      <xdr:row>78</xdr:row>
      <xdr:rowOff>66960</xdr:rowOff>
    </xdr:to>
    <xdr:cxnSp macro="">
      <xdr:nvCxnSpPr>
        <xdr:cNvPr id="415" name="直線コネクタ 414"/>
        <xdr:cNvCxnSpPr/>
      </xdr:nvCxnSpPr>
      <xdr:spPr>
        <a:xfrm flipV="1">
          <a:off x="8750300" y="134386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112451</xdr:rowOff>
    </xdr:from>
    <xdr:to>
      <xdr:col>45</xdr:col>
      <xdr:colOff>177800</xdr:colOff>
      <xdr:row>78</xdr:row>
      <xdr:rowOff>66960</xdr:rowOff>
    </xdr:to>
    <xdr:cxnSp macro="">
      <xdr:nvCxnSpPr>
        <xdr:cNvPr id="418" name="直線コネクタ 417"/>
        <xdr:cNvCxnSpPr/>
      </xdr:nvCxnSpPr>
      <xdr:spPr>
        <a:xfrm>
          <a:off x="7861300" y="13314101"/>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112451</xdr:rowOff>
    </xdr:from>
    <xdr:to>
      <xdr:col>41</xdr:col>
      <xdr:colOff>50800</xdr:colOff>
      <xdr:row>78</xdr:row>
      <xdr:rowOff>62661</xdr:rowOff>
    </xdr:to>
    <xdr:cxnSp macro="">
      <xdr:nvCxnSpPr>
        <xdr:cNvPr id="421" name="直線コネクタ 420"/>
        <xdr:cNvCxnSpPr/>
      </xdr:nvCxnSpPr>
      <xdr:spPr>
        <a:xfrm flipV="1">
          <a:off x="6972300" y="13314101"/>
          <a:ext cx="889000" cy="1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14559</xdr:rowOff>
    </xdr:from>
    <xdr:to>
      <xdr:col>55</xdr:col>
      <xdr:colOff>50800</xdr:colOff>
      <xdr:row>78</xdr:row>
      <xdr:rowOff>116159</xdr:rowOff>
    </xdr:to>
    <xdr:sp macro="" textlink="">
      <xdr:nvSpPr>
        <xdr:cNvPr id="431" name="楕円 430"/>
        <xdr:cNvSpPr/>
      </xdr:nvSpPr>
      <xdr:spPr>
        <a:xfrm>
          <a:off x="104267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100936</xdr:rowOff>
    </xdr:from>
    <xdr:ext cx="469744" cy="259045"/>
    <xdr:sp macro="" textlink="">
      <xdr:nvSpPr>
        <xdr:cNvPr id="432" name="商工費該当値テキスト"/>
        <xdr:cNvSpPr txBox="1"/>
      </xdr:nvSpPr>
      <xdr:spPr>
        <a:xfrm>
          <a:off x="10528300" y="133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14788</xdr:rowOff>
    </xdr:from>
    <xdr:to>
      <xdr:col>50</xdr:col>
      <xdr:colOff>165100</xdr:colOff>
      <xdr:row>78</xdr:row>
      <xdr:rowOff>116388</xdr:rowOff>
    </xdr:to>
    <xdr:sp macro="" textlink="">
      <xdr:nvSpPr>
        <xdr:cNvPr id="433" name="楕円 432"/>
        <xdr:cNvSpPr/>
      </xdr:nvSpPr>
      <xdr:spPr>
        <a:xfrm>
          <a:off x="95885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107515</xdr:rowOff>
    </xdr:from>
    <xdr:ext cx="469744" cy="259045"/>
    <xdr:sp macro="" textlink="">
      <xdr:nvSpPr>
        <xdr:cNvPr id="434" name="テキスト ボックス 433"/>
        <xdr:cNvSpPr txBox="1"/>
      </xdr:nvSpPr>
      <xdr:spPr>
        <a:xfrm>
          <a:off x="9404428" y="134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16160</xdr:rowOff>
    </xdr:from>
    <xdr:to>
      <xdr:col>46</xdr:col>
      <xdr:colOff>38100</xdr:colOff>
      <xdr:row>78</xdr:row>
      <xdr:rowOff>117760</xdr:rowOff>
    </xdr:to>
    <xdr:sp macro="" textlink="">
      <xdr:nvSpPr>
        <xdr:cNvPr id="435" name="楕円 434"/>
        <xdr:cNvSpPr/>
      </xdr:nvSpPr>
      <xdr:spPr>
        <a:xfrm>
          <a:off x="8699500" y="133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108887</xdr:rowOff>
    </xdr:from>
    <xdr:ext cx="469744" cy="259045"/>
    <xdr:sp macro="" textlink="">
      <xdr:nvSpPr>
        <xdr:cNvPr id="436" name="テキスト ボックス 435"/>
        <xdr:cNvSpPr txBox="1"/>
      </xdr:nvSpPr>
      <xdr:spPr>
        <a:xfrm>
          <a:off x="8515428" y="134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61651</xdr:rowOff>
    </xdr:from>
    <xdr:to>
      <xdr:col>41</xdr:col>
      <xdr:colOff>101600</xdr:colOff>
      <xdr:row>77</xdr:row>
      <xdr:rowOff>163251</xdr:rowOff>
    </xdr:to>
    <xdr:sp macro="" textlink="">
      <xdr:nvSpPr>
        <xdr:cNvPr id="437" name="楕円 436"/>
        <xdr:cNvSpPr/>
      </xdr:nvSpPr>
      <xdr:spPr>
        <a:xfrm>
          <a:off x="7810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154378</xdr:rowOff>
    </xdr:from>
    <xdr:ext cx="469744" cy="259045"/>
    <xdr:sp macro="" textlink="">
      <xdr:nvSpPr>
        <xdr:cNvPr id="438" name="テキスト ボックス 437"/>
        <xdr:cNvSpPr txBox="1"/>
      </xdr:nvSpPr>
      <xdr:spPr>
        <a:xfrm>
          <a:off x="7626428" y="133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11861</xdr:rowOff>
    </xdr:from>
    <xdr:to>
      <xdr:col>36</xdr:col>
      <xdr:colOff>165100</xdr:colOff>
      <xdr:row>78</xdr:row>
      <xdr:rowOff>113461</xdr:rowOff>
    </xdr:to>
    <xdr:sp macro="" textlink="">
      <xdr:nvSpPr>
        <xdr:cNvPr id="439" name="楕円 438"/>
        <xdr:cNvSpPr/>
      </xdr:nvSpPr>
      <xdr:spPr>
        <a:xfrm>
          <a:off x="6921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104588</xdr:rowOff>
    </xdr:from>
    <xdr:ext cx="469744" cy="259045"/>
    <xdr:sp macro="" textlink="">
      <xdr:nvSpPr>
        <xdr:cNvPr id="440" name="テキスト ボックス 439"/>
        <xdr:cNvSpPr txBox="1"/>
      </xdr:nvSpPr>
      <xdr:spPr>
        <a:xfrm>
          <a:off x="6737428" y="134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24657</xdr:rowOff>
    </xdr:from>
    <xdr:to>
      <xdr:col>55</xdr:col>
      <xdr:colOff>0</xdr:colOff>
      <xdr:row>97</xdr:row>
      <xdr:rowOff>39649</xdr:rowOff>
    </xdr:to>
    <xdr:cxnSp macro="">
      <xdr:nvCxnSpPr>
        <xdr:cNvPr id="470" name="直線コネクタ 469"/>
        <xdr:cNvCxnSpPr/>
      </xdr:nvCxnSpPr>
      <xdr:spPr>
        <a:xfrm flipV="1">
          <a:off x="9639300" y="16655307"/>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99752</xdr:rowOff>
    </xdr:from>
    <xdr:to>
      <xdr:col>50</xdr:col>
      <xdr:colOff>114300</xdr:colOff>
      <xdr:row>97</xdr:row>
      <xdr:rowOff>39649</xdr:rowOff>
    </xdr:to>
    <xdr:cxnSp macro="">
      <xdr:nvCxnSpPr>
        <xdr:cNvPr id="473" name="直線コネクタ 472"/>
        <xdr:cNvCxnSpPr/>
      </xdr:nvCxnSpPr>
      <xdr:spPr>
        <a:xfrm>
          <a:off x="8750300" y="16558952"/>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99752</xdr:rowOff>
    </xdr:from>
    <xdr:to>
      <xdr:col>45</xdr:col>
      <xdr:colOff>177800</xdr:colOff>
      <xdr:row>97</xdr:row>
      <xdr:rowOff>107086</xdr:rowOff>
    </xdr:to>
    <xdr:cxnSp macro="">
      <xdr:nvCxnSpPr>
        <xdr:cNvPr id="476" name="直線コネクタ 475"/>
        <xdr:cNvCxnSpPr/>
      </xdr:nvCxnSpPr>
      <xdr:spPr>
        <a:xfrm flipV="1">
          <a:off x="7861300" y="16558952"/>
          <a:ext cx="8890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107086</xdr:rowOff>
    </xdr:from>
    <xdr:to>
      <xdr:col>41</xdr:col>
      <xdr:colOff>50800</xdr:colOff>
      <xdr:row>97</xdr:row>
      <xdr:rowOff>117850</xdr:rowOff>
    </xdr:to>
    <xdr:cxnSp macro="">
      <xdr:nvCxnSpPr>
        <xdr:cNvPr id="479" name="直線コネクタ 478"/>
        <xdr:cNvCxnSpPr/>
      </xdr:nvCxnSpPr>
      <xdr:spPr>
        <a:xfrm flipV="1">
          <a:off x="6972300" y="16737736"/>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145307</xdr:rowOff>
    </xdr:from>
    <xdr:to>
      <xdr:col>55</xdr:col>
      <xdr:colOff>50800</xdr:colOff>
      <xdr:row>97</xdr:row>
      <xdr:rowOff>75457</xdr:rowOff>
    </xdr:to>
    <xdr:sp macro="" textlink="">
      <xdr:nvSpPr>
        <xdr:cNvPr id="489" name="楕円 488"/>
        <xdr:cNvSpPr/>
      </xdr:nvSpPr>
      <xdr:spPr>
        <a:xfrm>
          <a:off x="104267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123734</xdr:rowOff>
    </xdr:from>
    <xdr:ext cx="534377" cy="259045"/>
    <xdr:sp macro="" textlink="">
      <xdr:nvSpPr>
        <xdr:cNvPr id="490" name="土木費該当値テキスト"/>
        <xdr:cNvSpPr txBox="1"/>
      </xdr:nvSpPr>
      <xdr:spPr>
        <a:xfrm>
          <a:off x="10528300" y="165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160299</xdr:rowOff>
    </xdr:from>
    <xdr:to>
      <xdr:col>50</xdr:col>
      <xdr:colOff>165100</xdr:colOff>
      <xdr:row>97</xdr:row>
      <xdr:rowOff>90449</xdr:rowOff>
    </xdr:to>
    <xdr:sp macro="" textlink="">
      <xdr:nvSpPr>
        <xdr:cNvPr id="491" name="楕円 490"/>
        <xdr:cNvSpPr/>
      </xdr:nvSpPr>
      <xdr:spPr>
        <a:xfrm>
          <a:off x="9588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81576</xdr:rowOff>
    </xdr:from>
    <xdr:ext cx="534377" cy="259045"/>
    <xdr:sp macro="" textlink="">
      <xdr:nvSpPr>
        <xdr:cNvPr id="492" name="テキスト ボックス 491"/>
        <xdr:cNvSpPr txBox="1"/>
      </xdr:nvSpPr>
      <xdr:spPr>
        <a:xfrm>
          <a:off x="9372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48952</xdr:rowOff>
    </xdr:from>
    <xdr:to>
      <xdr:col>46</xdr:col>
      <xdr:colOff>38100</xdr:colOff>
      <xdr:row>96</xdr:row>
      <xdr:rowOff>150552</xdr:rowOff>
    </xdr:to>
    <xdr:sp macro="" textlink="">
      <xdr:nvSpPr>
        <xdr:cNvPr id="493" name="楕円 492"/>
        <xdr:cNvSpPr/>
      </xdr:nvSpPr>
      <xdr:spPr>
        <a:xfrm>
          <a:off x="8699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167079</xdr:rowOff>
    </xdr:from>
    <xdr:ext cx="534377" cy="259045"/>
    <xdr:sp macro="" textlink="">
      <xdr:nvSpPr>
        <xdr:cNvPr id="494" name="テキスト ボックス 493"/>
        <xdr:cNvSpPr txBox="1"/>
      </xdr:nvSpPr>
      <xdr:spPr>
        <a:xfrm>
          <a:off x="8483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56286</xdr:rowOff>
    </xdr:from>
    <xdr:to>
      <xdr:col>41</xdr:col>
      <xdr:colOff>101600</xdr:colOff>
      <xdr:row>97</xdr:row>
      <xdr:rowOff>157886</xdr:rowOff>
    </xdr:to>
    <xdr:sp macro="" textlink="">
      <xdr:nvSpPr>
        <xdr:cNvPr id="495" name="楕円 494"/>
        <xdr:cNvSpPr/>
      </xdr:nvSpPr>
      <xdr:spPr>
        <a:xfrm>
          <a:off x="7810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149013</xdr:rowOff>
    </xdr:from>
    <xdr:ext cx="534377" cy="259045"/>
    <xdr:sp macro="" textlink="">
      <xdr:nvSpPr>
        <xdr:cNvPr id="496" name="テキスト ボックス 495"/>
        <xdr:cNvSpPr txBox="1"/>
      </xdr:nvSpPr>
      <xdr:spPr>
        <a:xfrm>
          <a:off x="7594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67050</xdr:rowOff>
    </xdr:from>
    <xdr:to>
      <xdr:col>36</xdr:col>
      <xdr:colOff>165100</xdr:colOff>
      <xdr:row>97</xdr:row>
      <xdr:rowOff>168650</xdr:rowOff>
    </xdr:to>
    <xdr:sp macro="" textlink="">
      <xdr:nvSpPr>
        <xdr:cNvPr id="497" name="楕円 496"/>
        <xdr:cNvSpPr/>
      </xdr:nvSpPr>
      <xdr:spPr>
        <a:xfrm>
          <a:off x="69215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159777</xdr:rowOff>
    </xdr:from>
    <xdr:ext cx="534377" cy="259045"/>
    <xdr:sp macro="" textlink="">
      <xdr:nvSpPr>
        <xdr:cNvPr id="498" name="テキスト ボックス 497"/>
        <xdr:cNvSpPr txBox="1"/>
      </xdr:nvSpPr>
      <xdr:spPr>
        <a:xfrm>
          <a:off x="6705111" y="167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54610</xdr:rowOff>
    </xdr:from>
    <xdr:to>
      <xdr:col>85</xdr:col>
      <xdr:colOff>127000</xdr:colOff>
      <xdr:row>38</xdr:row>
      <xdr:rowOff>142240</xdr:rowOff>
    </xdr:to>
    <xdr:cxnSp macro="">
      <xdr:nvCxnSpPr>
        <xdr:cNvPr id="528" name="直線コネクタ 527"/>
        <xdr:cNvCxnSpPr/>
      </xdr:nvCxnSpPr>
      <xdr:spPr>
        <a:xfrm flipV="1">
          <a:off x="15481300" y="65697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113665</xdr:rowOff>
    </xdr:from>
    <xdr:to>
      <xdr:col>81</xdr:col>
      <xdr:colOff>50800</xdr:colOff>
      <xdr:row>38</xdr:row>
      <xdr:rowOff>142240</xdr:rowOff>
    </xdr:to>
    <xdr:cxnSp macro="">
      <xdr:nvCxnSpPr>
        <xdr:cNvPr id="531" name="直線コネクタ 530"/>
        <xdr:cNvCxnSpPr/>
      </xdr:nvCxnSpPr>
      <xdr:spPr>
        <a:xfrm>
          <a:off x="14592300" y="611441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75565</xdr:rowOff>
    </xdr:from>
    <xdr:to>
      <xdr:col>76</xdr:col>
      <xdr:colOff>114300</xdr:colOff>
      <xdr:row>35</xdr:row>
      <xdr:rowOff>113665</xdr:rowOff>
    </xdr:to>
    <xdr:cxnSp macro="">
      <xdr:nvCxnSpPr>
        <xdr:cNvPr id="534" name="直線コネクタ 533"/>
        <xdr:cNvCxnSpPr/>
      </xdr:nvCxnSpPr>
      <xdr:spPr>
        <a:xfrm>
          <a:off x="13703300" y="6076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75565</xdr:rowOff>
    </xdr:from>
    <xdr:to>
      <xdr:col>71</xdr:col>
      <xdr:colOff>177800</xdr:colOff>
      <xdr:row>39</xdr:row>
      <xdr:rowOff>57658</xdr:rowOff>
    </xdr:to>
    <xdr:cxnSp macro="">
      <xdr:nvCxnSpPr>
        <xdr:cNvPr id="537" name="直線コネクタ 536"/>
        <xdr:cNvCxnSpPr/>
      </xdr:nvCxnSpPr>
      <xdr:spPr>
        <a:xfrm flipV="1">
          <a:off x="12814300" y="6076315"/>
          <a:ext cx="889000" cy="6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9" name="テキスト ボックス 538"/>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3810</xdr:rowOff>
    </xdr:from>
    <xdr:to>
      <xdr:col>85</xdr:col>
      <xdr:colOff>177800</xdr:colOff>
      <xdr:row>38</xdr:row>
      <xdr:rowOff>105410</xdr:rowOff>
    </xdr:to>
    <xdr:sp macro="" textlink="">
      <xdr:nvSpPr>
        <xdr:cNvPr id="547" name="楕円 546"/>
        <xdr:cNvSpPr/>
      </xdr:nvSpPr>
      <xdr:spPr>
        <a:xfrm>
          <a:off x="162687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90187</xdr:rowOff>
    </xdr:from>
    <xdr:ext cx="534377" cy="259045"/>
    <xdr:sp macro="" textlink="">
      <xdr:nvSpPr>
        <xdr:cNvPr id="548" name="消防費該当値テキスト"/>
        <xdr:cNvSpPr txBox="1"/>
      </xdr:nvSpPr>
      <xdr:spPr>
        <a:xfrm>
          <a:off x="16370300"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91440</xdr:rowOff>
    </xdr:from>
    <xdr:to>
      <xdr:col>81</xdr:col>
      <xdr:colOff>101600</xdr:colOff>
      <xdr:row>39</xdr:row>
      <xdr:rowOff>21590</xdr:rowOff>
    </xdr:to>
    <xdr:sp macro="" textlink="">
      <xdr:nvSpPr>
        <xdr:cNvPr id="549" name="楕円 548"/>
        <xdr:cNvSpPr/>
      </xdr:nvSpPr>
      <xdr:spPr>
        <a:xfrm>
          <a:off x="15430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12717</xdr:rowOff>
    </xdr:from>
    <xdr:ext cx="469744" cy="259045"/>
    <xdr:sp macro="" textlink="">
      <xdr:nvSpPr>
        <xdr:cNvPr id="550" name="テキスト ボックス 549"/>
        <xdr:cNvSpPr txBox="1"/>
      </xdr:nvSpPr>
      <xdr:spPr>
        <a:xfrm>
          <a:off x="15246428" y="66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62865</xdr:rowOff>
    </xdr:from>
    <xdr:to>
      <xdr:col>76</xdr:col>
      <xdr:colOff>165100</xdr:colOff>
      <xdr:row>35</xdr:row>
      <xdr:rowOff>164465</xdr:rowOff>
    </xdr:to>
    <xdr:sp macro="" textlink="">
      <xdr:nvSpPr>
        <xdr:cNvPr id="551" name="楕円 550"/>
        <xdr:cNvSpPr/>
      </xdr:nvSpPr>
      <xdr:spPr>
        <a:xfrm>
          <a:off x="14541500" y="6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9542</xdr:rowOff>
    </xdr:from>
    <xdr:ext cx="534377" cy="259045"/>
    <xdr:sp macro="" textlink="">
      <xdr:nvSpPr>
        <xdr:cNvPr id="552" name="テキスト ボックス 551"/>
        <xdr:cNvSpPr txBox="1"/>
      </xdr:nvSpPr>
      <xdr:spPr>
        <a:xfrm>
          <a:off x="14325111" y="58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24765</xdr:rowOff>
    </xdr:from>
    <xdr:to>
      <xdr:col>72</xdr:col>
      <xdr:colOff>38100</xdr:colOff>
      <xdr:row>35</xdr:row>
      <xdr:rowOff>126365</xdr:rowOff>
    </xdr:to>
    <xdr:sp macro="" textlink="">
      <xdr:nvSpPr>
        <xdr:cNvPr id="553" name="楕円 552"/>
        <xdr:cNvSpPr/>
      </xdr:nvSpPr>
      <xdr:spPr>
        <a:xfrm>
          <a:off x="13652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142892</xdr:rowOff>
    </xdr:from>
    <xdr:ext cx="534377" cy="259045"/>
    <xdr:sp macro="" textlink="">
      <xdr:nvSpPr>
        <xdr:cNvPr id="554" name="テキスト ボックス 553"/>
        <xdr:cNvSpPr txBox="1"/>
      </xdr:nvSpPr>
      <xdr:spPr>
        <a:xfrm>
          <a:off x="13436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6858</xdr:rowOff>
    </xdr:from>
    <xdr:to>
      <xdr:col>67</xdr:col>
      <xdr:colOff>101600</xdr:colOff>
      <xdr:row>39</xdr:row>
      <xdr:rowOff>108458</xdr:rowOff>
    </xdr:to>
    <xdr:sp macro="" textlink="">
      <xdr:nvSpPr>
        <xdr:cNvPr id="555" name="楕円 554"/>
        <xdr:cNvSpPr/>
      </xdr:nvSpPr>
      <xdr:spPr>
        <a:xfrm>
          <a:off x="12763500" y="66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99585</xdr:rowOff>
    </xdr:from>
    <xdr:ext cx="469744" cy="259045"/>
    <xdr:sp macro="" textlink="">
      <xdr:nvSpPr>
        <xdr:cNvPr id="556" name="テキスト ボックス 555"/>
        <xdr:cNvSpPr txBox="1"/>
      </xdr:nvSpPr>
      <xdr:spPr>
        <a:xfrm>
          <a:off x="12579428"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107631</xdr:rowOff>
    </xdr:from>
    <xdr:to>
      <xdr:col>85</xdr:col>
      <xdr:colOff>127000</xdr:colOff>
      <xdr:row>54</xdr:row>
      <xdr:rowOff>135813</xdr:rowOff>
    </xdr:to>
    <xdr:cxnSp macro="">
      <xdr:nvCxnSpPr>
        <xdr:cNvPr id="588" name="直線コネクタ 587"/>
        <xdr:cNvCxnSpPr/>
      </xdr:nvCxnSpPr>
      <xdr:spPr>
        <a:xfrm flipV="1">
          <a:off x="15481300" y="9365931"/>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135813</xdr:rowOff>
    </xdr:from>
    <xdr:to>
      <xdr:col>81</xdr:col>
      <xdr:colOff>50800</xdr:colOff>
      <xdr:row>55</xdr:row>
      <xdr:rowOff>97572</xdr:rowOff>
    </xdr:to>
    <xdr:cxnSp macro="">
      <xdr:nvCxnSpPr>
        <xdr:cNvPr id="591" name="直線コネクタ 590"/>
        <xdr:cNvCxnSpPr/>
      </xdr:nvCxnSpPr>
      <xdr:spPr>
        <a:xfrm flipV="1">
          <a:off x="14592300" y="9394113"/>
          <a:ext cx="889000" cy="1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97572</xdr:rowOff>
    </xdr:from>
    <xdr:to>
      <xdr:col>76</xdr:col>
      <xdr:colOff>114300</xdr:colOff>
      <xdr:row>55</xdr:row>
      <xdr:rowOff>155310</xdr:rowOff>
    </xdr:to>
    <xdr:cxnSp macro="">
      <xdr:nvCxnSpPr>
        <xdr:cNvPr id="594" name="直線コネクタ 593"/>
        <xdr:cNvCxnSpPr/>
      </xdr:nvCxnSpPr>
      <xdr:spPr>
        <a:xfrm flipV="1">
          <a:off x="13703300" y="9527322"/>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151816</xdr:rowOff>
    </xdr:from>
    <xdr:to>
      <xdr:col>71</xdr:col>
      <xdr:colOff>177800</xdr:colOff>
      <xdr:row>55</xdr:row>
      <xdr:rowOff>155310</xdr:rowOff>
    </xdr:to>
    <xdr:cxnSp macro="">
      <xdr:nvCxnSpPr>
        <xdr:cNvPr id="597" name="直線コネクタ 596"/>
        <xdr:cNvCxnSpPr/>
      </xdr:nvCxnSpPr>
      <xdr:spPr>
        <a:xfrm>
          <a:off x="12814300" y="9410116"/>
          <a:ext cx="889000" cy="1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56831</xdr:rowOff>
    </xdr:from>
    <xdr:to>
      <xdr:col>85</xdr:col>
      <xdr:colOff>177800</xdr:colOff>
      <xdr:row>54</xdr:row>
      <xdr:rowOff>158431</xdr:rowOff>
    </xdr:to>
    <xdr:sp macro="" textlink="">
      <xdr:nvSpPr>
        <xdr:cNvPr id="607" name="楕円 606"/>
        <xdr:cNvSpPr/>
      </xdr:nvSpPr>
      <xdr:spPr>
        <a:xfrm>
          <a:off x="16268700" y="93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79708</xdr:rowOff>
    </xdr:from>
    <xdr:ext cx="534377" cy="259045"/>
    <xdr:sp macro="" textlink="">
      <xdr:nvSpPr>
        <xdr:cNvPr id="608" name="教育費該当値テキスト"/>
        <xdr:cNvSpPr txBox="1"/>
      </xdr:nvSpPr>
      <xdr:spPr>
        <a:xfrm>
          <a:off x="16370300" y="91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85013</xdr:rowOff>
    </xdr:from>
    <xdr:to>
      <xdr:col>81</xdr:col>
      <xdr:colOff>101600</xdr:colOff>
      <xdr:row>55</xdr:row>
      <xdr:rowOff>15163</xdr:rowOff>
    </xdr:to>
    <xdr:sp macro="" textlink="">
      <xdr:nvSpPr>
        <xdr:cNvPr id="609" name="楕円 608"/>
        <xdr:cNvSpPr/>
      </xdr:nvSpPr>
      <xdr:spPr>
        <a:xfrm>
          <a:off x="15430500" y="93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31690</xdr:rowOff>
    </xdr:from>
    <xdr:ext cx="534377" cy="259045"/>
    <xdr:sp macro="" textlink="">
      <xdr:nvSpPr>
        <xdr:cNvPr id="610" name="テキスト ボックス 609"/>
        <xdr:cNvSpPr txBox="1"/>
      </xdr:nvSpPr>
      <xdr:spPr>
        <a:xfrm>
          <a:off x="15214111" y="91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46772</xdr:rowOff>
    </xdr:from>
    <xdr:to>
      <xdr:col>76</xdr:col>
      <xdr:colOff>165100</xdr:colOff>
      <xdr:row>55</xdr:row>
      <xdr:rowOff>148372</xdr:rowOff>
    </xdr:to>
    <xdr:sp macro="" textlink="">
      <xdr:nvSpPr>
        <xdr:cNvPr id="611" name="楕円 610"/>
        <xdr:cNvSpPr/>
      </xdr:nvSpPr>
      <xdr:spPr>
        <a:xfrm>
          <a:off x="14541500" y="94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164899</xdr:rowOff>
    </xdr:from>
    <xdr:ext cx="534377" cy="259045"/>
    <xdr:sp macro="" textlink="">
      <xdr:nvSpPr>
        <xdr:cNvPr id="612" name="テキスト ボックス 611"/>
        <xdr:cNvSpPr txBox="1"/>
      </xdr:nvSpPr>
      <xdr:spPr>
        <a:xfrm>
          <a:off x="14325111" y="92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104510</xdr:rowOff>
    </xdr:from>
    <xdr:to>
      <xdr:col>72</xdr:col>
      <xdr:colOff>38100</xdr:colOff>
      <xdr:row>56</xdr:row>
      <xdr:rowOff>34660</xdr:rowOff>
    </xdr:to>
    <xdr:sp macro="" textlink="">
      <xdr:nvSpPr>
        <xdr:cNvPr id="613" name="楕円 612"/>
        <xdr:cNvSpPr/>
      </xdr:nvSpPr>
      <xdr:spPr>
        <a:xfrm>
          <a:off x="13652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51187</xdr:rowOff>
    </xdr:from>
    <xdr:ext cx="534377" cy="259045"/>
    <xdr:sp macro="" textlink="">
      <xdr:nvSpPr>
        <xdr:cNvPr id="614" name="テキスト ボックス 613"/>
        <xdr:cNvSpPr txBox="1"/>
      </xdr:nvSpPr>
      <xdr:spPr>
        <a:xfrm>
          <a:off x="13436111" y="93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101016</xdr:rowOff>
    </xdr:from>
    <xdr:to>
      <xdr:col>67</xdr:col>
      <xdr:colOff>101600</xdr:colOff>
      <xdr:row>55</xdr:row>
      <xdr:rowOff>31166</xdr:rowOff>
    </xdr:to>
    <xdr:sp macro="" textlink="">
      <xdr:nvSpPr>
        <xdr:cNvPr id="615" name="楕円 614"/>
        <xdr:cNvSpPr/>
      </xdr:nvSpPr>
      <xdr:spPr>
        <a:xfrm>
          <a:off x="12763500" y="9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47693</xdr:rowOff>
    </xdr:from>
    <xdr:ext cx="534377" cy="259045"/>
    <xdr:sp macro="" textlink="">
      <xdr:nvSpPr>
        <xdr:cNvPr id="616" name="テキスト ボックス 615"/>
        <xdr:cNvSpPr txBox="1"/>
      </xdr:nvSpPr>
      <xdr:spPr>
        <a:xfrm>
          <a:off x="12547111" y="91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74168</xdr:rowOff>
    </xdr:from>
    <xdr:to>
      <xdr:col>85</xdr:col>
      <xdr:colOff>127000</xdr:colOff>
      <xdr:row>79</xdr:row>
      <xdr:rowOff>44450</xdr:rowOff>
    </xdr:to>
    <xdr:cxnSp macro="">
      <xdr:nvCxnSpPr>
        <xdr:cNvPr id="645" name="直線コネクタ 644"/>
        <xdr:cNvCxnSpPr/>
      </xdr:nvCxnSpPr>
      <xdr:spPr>
        <a:xfrm flipV="1">
          <a:off x="15481300" y="12590018"/>
          <a:ext cx="838200" cy="99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43307</xdr:rowOff>
    </xdr:from>
    <xdr:to>
      <xdr:col>71</xdr:col>
      <xdr:colOff>177800</xdr:colOff>
      <xdr:row>79</xdr:row>
      <xdr:rowOff>44450</xdr:rowOff>
    </xdr:to>
    <xdr:cxnSp macro="">
      <xdr:nvCxnSpPr>
        <xdr:cNvPr id="654" name="直線コネクタ 653"/>
        <xdr:cNvCxnSpPr/>
      </xdr:nvCxnSpPr>
      <xdr:spPr>
        <a:xfrm>
          <a:off x="12814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23368</xdr:rowOff>
    </xdr:from>
    <xdr:to>
      <xdr:col>85</xdr:col>
      <xdr:colOff>177800</xdr:colOff>
      <xdr:row>73</xdr:row>
      <xdr:rowOff>124968</xdr:rowOff>
    </xdr:to>
    <xdr:sp macro="" textlink="">
      <xdr:nvSpPr>
        <xdr:cNvPr id="664" name="楕円 663"/>
        <xdr:cNvSpPr/>
      </xdr:nvSpPr>
      <xdr:spPr>
        <a:xfrm>
          <a:off x="16268700" y="125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46245</xdr:rowOff>
    </xdr:from>
    <xdr:ext cx="469744" cy="259045"/>
    <xdr:sp macro="" textlink="">
      <xdr:nvSpPr>
        <xdr:cNvPr id="665" name="災害復旧費該当値テキスト"/>
        <xdr:cNvSpPr txBox="1"/>
      </xdr:nvSpPr>
      <xdr:spPr>
        <a:xfrm>
          <a:off x="16370300" y="123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163957</xdr:rowOff>
    </xdr:from>
    <xdr:to>
      <xdr:col>67</xdr:col>
      <xdr:colOff>101600</xdr:colOff>
      <xdr:row>79</xdr:row>
      <xdr:rowOff>94107</xdr:rowOff>
    </xdr:to>
    <xdr:sp macro="" textlink="">
      <xdr:nvSpPr>
        <xdr:cNvPr id="672" name="楕円 671"/>
        <xdr:cNvSpPr/>
      </xdr:nvSpPr>
      <xdr:spPr>
        <a:xfrm>
          <a:off x="12763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85234</xdr:rowOff>
    </xdr:from>
    <xdr:ext cx="249299" cy="259045"/>
    <xdr:sp macro="" textlink="">
      <xdr:nvSpPr>
        <xdr:cNvPr id="673" name="テキスト ボックス 672"/>
        <xdr:cNvSpPr txBox="1"/>
      </xdr:nvSpPr>
      <xdr:spPr>
        <a:xfrm>
          <a:off x="12689650" y="13629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149106</xdr:rowOff>
    </xdr:from>
    <xdr:to>
      <xdr:col>85</xdr:col>
      <xdr:colOff>127000</xdr:colOff>
      <xdr:row>98</xdr:row>
      <xdr:rowOff>151033</xdr:rowOff>
    </xdr:to>
    <xdr:cxnSp macro="">
      <xdr:nvCxnSpPr>
        <xdr:cNvPr id="705" name="直線コネクタ 704"/>
        <xdr:cNvCxnSpPr/>
      </xdr:nvCxnSpPr>
      <xdr:spPr>
        <a:xfrm>
          <a:off x="15481300" y="1695120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133234</xdr:rowOff>
    </xdr:from>
    <xdr:to>
      <xdr:col>81</xdr:col>
      <xdr:colOff>50800</xdr:colOff>
      <xdr:row>98</xdr:row>
      <xdr:rowOff>149106</xdr:rowOff>
    </xdr:to>
    <xdr:cxnSp macro="">
      <xdr:nvCxnSpPr>
        <xdr:cNvPr id="708" name="直線コネクタ 707"/>
        <xdr:cNvCxnSpPr/>
      </xdr:nvCxnSpPr>
      <xdr:spPr>
        <a:xfrm>
          <a:off x="14592300" y="16935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112399</xdr:rowOff>
    </xdr:from>
    <xdr:to>
      <xdr:col>76</xdr:col>
      <xdr:colOff>114300</xdr:colOff>
      <xdr:row>98</xdr:row>
      <xdr:rowOff>133234</xdr:rowOff>
    </xdr:to>
    <xdr:cxnSp macro="">
      <xdr:nvCxnSpPr>
        <xdr:cNvPr id="711" name="直線コネクタ 710"/>
        <xdr:cNvCxnSpPr/>
      </xdr:nvCxnSpPr>
      <xdr:spPr>
        <a:xfrm>
          <a:off x="13703300" y="16914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16942</xdr:rowOff>
    </xdr:from>
    <xdr:to>
      <xdr:col>71</xdr:col>
      <xdr:colOff>177800</xdr:colOff>
      <xdr:row>98</xdr:row>
      <xdr:rowOff>112399</xdr:rowOff>
    </xdr:to>
    <xdr:cxnSp macro="">
      <xdr:nvCxnSpPr>
        <xdr:cNvPr id="714" name="直線コネクタ 713"/>
        <xdr:cNvCxnSpPr/>
      </xdr:nvCxnSpPr>
      <xdr:spPr>
        <a:xfrm>
          <a:off x="12814300" y="16819042"/>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100233</xdr:rowOff>
    </xdr:from>
    <xdr:to>
      <xdr:col>85</xdr:col>
      <xdr:colOff>177800</xdr:colOff>
      <xdr:row>99</xdr:row>
      <xdr:rowOff>30383</xdr:rowOff>
    </xdr:to>
    <xdr:sp macro="" textlink="">
      <xdr:nvSpPr>
        <xdr:cNvPr id="724" name="楕円 723"/>
        <xdr:cNvSpPr/>
      </xdr:nvSpPr>
      <xdr:spPr>
        <a:xfrm>
          <a:off x="162687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15160</xdr:rowOff>
    </xdr:from>
    <xdr:ext cx="534377" cy="259045"/>
    <xdr:sp macro="" textlink="">
      <xdr:nvSpPr>
        <xdr:cNvPr id="725" name="公債費該当値テキスト"/>
        <xdr:cNvSpPr txBox="1"/>
      </xdr:nvSpPr>
      <xdr:spPr>
        <a:xfrm>
          <a:off x="16370300" y="168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98306</xdr:rowOff>
    </xdr:from>
    <xdr:to>
      <xdr:col>81</xdr:col>
      <xdr:colOff>101600</xdr:colOff>
      <xdr:row>99</xdr:row>
      <xdr:rowOff>28456</xdr:rowOff>
    </xdr:to>
    <xdr:sp macro="" textlink="">
      <xdr:nvSpPr>
        <xdr:cNvPr id="726" name="楕円 725"/>
        <xdr:cNvSpPr/>
      </xdr:nvSpPr>
      <xdr:spPr>
        <a:xfrm>
          <a:off x="15430500" y="16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19583</xdr:rowOff>
    </xdr:from>
    <xdr:ext cx="534377" cy="259045"/>
    <xdr:sp macro="" textlink="">
      <xdr:nvSpPr>
        <xdr:cNvPr id="727" name="テキスト ボックス 726"/>
        <xdr:cNvSpPr txBox="1"/>
      </xdr:nvSpPr>
      <xdr:spPr>
        <a:xfrm>
          <a:off x="15214111" y="16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82434</xdr:rowOff>
    </xdr:from>
    <xdr:to>
      <xdr:col>76</xdr:col>
      <xdr:colOff>165100</xdr:colOff>
      <xdr:row>99</xdr:row>
      <xdr:rowOff>12584</xdr:rowOff>
    </xdr:to>
    <xdr:sp macro="" textlink="">
      <xdr:nvSpPr>
        <xdr:cNvPr id="728" name="楕円 727"/>
        <xdr:cNvSpPr/>
      </xdr:nvSpPr>
      <xdr:spPr>
        <a:xfrm>
          <a:off x="14541500" y="16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3711</xdr:rowOff>
    </xdr:from>
    <xdr:ext cx="534377" cy="259045"/>
    <xdr:sp macro="" textlink="">
      <xdr:nvSpPr>
        <xdr:cNvPr id="729" name="テキスト ボックス 728"/>
        <xdr:cNvSpPr txBox="1"/>
      </xdr:nvSpPr>
      <xdr:spPr>
        <a:xfrm>
          <a:off x="14325111" y="169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61599</xdr:rowOff>
    </xdr:from>
    <xdr:to>
      <xdr:col>72</xdr:col>
      <xdr:colOff>38100</xdr:colOff>
      <xdr:row>98</xdr:row>
      <xdr:rowOff>163199</xdr:rowOff>
    </xdr:to>
    <xdr:sp macro="" textlink="">
      <xdr:nvSpPr>
        <xdr:cNvPr id="730" name="楕円 729"/>
        <xdr:cNvSpPr/>
      </xdr:nvSpPr>
      <xdr:spPr>
        <a:xfrm>
          <a:off x="13652500" y="16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154326</xdr:rowOff>
    </xdr:from>
    <xdr:ext cx="534377" cy="259045"/>
    <xdr:sp macro="" textlink="">
      <xdr:nvSpPr>
        <xdr:cNvPr id="731" name="テキスト ボックス 730"/>
        <xdr:cNvSpPr txBox="1"/>
      </xdr:nvSpPr>
      <xdr:spPr>
        <a:xfrm>
          <a:off x="13436111" y="16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137592</xdr:rowOff>
    </xdr:from>
    <xdr:to>
      <xdr:col>67</xdr:col>
      <xdr:colOff>101600</xdr:colOff>
      <xdr:row>98</xdr:row>
      <xdr:rowOff>67742</xdr:rowOff>
    </xdr:to>
    <xdr:sp macro="" textlink="">
      <xdr:nvSpPr>
        <xdr:cNvPr id="732" name="楕円 731"/>
        <xdr:cNvSpPr/>
      </xdr:nvSpPr>
      <xdr:spPr>
        <a:xfrm>
          <a:off x="12763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58869</xdr:rowOff>
    </xdr:from>
    <xdr:ext cx="534377" cy="259045"/>
    <xdr:sp macro="" textlink="">
      <xdr:nvSpPr>
        <xdr:cNvPr id="733" name="テキスト ボックス 732"/>
        <xdr:cNvSpPr txBox="1"/>
      </xdr:nvSpPr>
      <xdr:spPr>
        <a:xfrm>
          <a:off x="12547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・総務費は、住民１人当たり３６，３５３円となっており、公共施設等整備基金や財政調整基金への積立額が増加したことなどにより、平成２９年度に比べて４，６０８円増加している。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衛生費は、住民１人当たり２７，３４２円となっており、地方独立行政法人市立吹田市民病院の移転建替工事に対する整備補助が減少したことなどにより、平成２９年度に比べて２，５７０円減少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教育費は、住民１人当たり４５，９８２円となっており、中学校校舎大規模改造の事業費が増加したことなどにより、平成２９年度に比べて８６３円増加している。小中学校の大規模改造事業は今後も継続して実施する予定であり、十分な事業費の精査に努める必要が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・災害復旧費は、住民１人当たり２，６２２円となっており、</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大阪府北部地震、平成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月豪雨及び台風により、平成２９年度に比べ</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２，６２２</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円皆増している</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３年間停止していた新規採用を平成２７年度から再開したことによる職員数の増加に伴い、人件費が増加している。しかし、人口増加や雇用・所得環境の改善などによる地方税収入の増加などにより、平成２９年度に引き続き実質収支が黒字となった。また、財政調整基金の取崩しによる財源補填措置を行わず黒字決算を達成したため、財政調整基金残高は前年度比で１．５９％増加している。</a:t>
          </a:r>
          <a:endPar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今後も職員体制の見直しや事務事業の精査等を通して、持続可能な財政運営に努める。</a:t>
          </a:r>
          <a:r>
            <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endPar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各会計を連結した場合、黒字の状況が続いているが、これは国民健康保険特別会計の赤字が水道事業会計や下水道事業会計など、他の会計の黒字で相殺されるという算定上の結果にすぎない。</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国民健康保険特別会計においては、平成２９年度に引き続き実質収支は改善したものの、これは</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平成</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３０</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年度から国民健康保険が広域化され、府</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保険給付費等交付金</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が</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市に</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交付される</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ことで赤字が出にくい体質になったことに加え、</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赤字解消計画による一般会計繰入金等によるところが大きい。</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引き続き、収支構造の改善を図り、全会計において実質収支の黒字を目指す。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130623455</v>
      </c>
      <c r="BO4" s="461"/>
      <c r="BP4" s="461"/>
      <c r="BQ4" s="461"/>
      <c r="BR4" s="461"/>
      <c r="BS4" s="461"/>
      <c r="BT4" s="461"/>
      <c r="BU4" s="462"/>
      <c r="BV4" s="460">
        <v>127541878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3.6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126638909</v>
      </c>
      <c r="BO5" s="466"/>
      <c r="BP5" s="466"/>
      <c r="BQ5" s="466"/>
      <c r="BR5" s="466"/>
      <c r="BS5" s="466"/>
      <c r="BT5" s="466"/>
      <c r="BU5" s="467"/>
      <c r="BV5" s="465">
        <v>123358131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95.7</v>
      </c>
      <c r="CU5" s="436"/>
      <c r="CV5" s="436"/>
      <c r="CW5" s="436"/>
      <c r="CX5" s="436"/>
      <c r="CY5" s="436"/>
      <c r="CZ5" s="436"/>
      <c r="DA5" s="437"/>
      <c r="DB5" s="435">
        <v>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3984546</v>
      </c>
      <c r="BO6" s="466"/>
      <c r="BP6" s="466"/>
      <c r="BQ6" s="466"/>
      <c r="BR6" s="466"/>
      <c r="BS6" s="466"/>
      <c r="BT6" s="466"/>
      <c r="BU6" s="467"/>
      <c r="BV6" s="465">
        <v>4183747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95.7</v>
      </c>
      <c r="CU6" s="616"/>
      <c r="CV6" s="616"/>
      <c r="CW6" s="616"/>
      <c r="CX6" s="616"/>
      <c r="CY6" s="616"/>
      <c r="CZ6" s="616"/>
      <c r="DA6" s="617"/>
      <c r="DB6" s="615">
        <v>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1528758</v>
      </c>
      <c r="BO7" s="466"/>
      <c r="BP7" s="466"/>
      <c r="BQ7" s="466"/>
      <c r="BR7" s="466"/>
      <c r="BS7" s="466"/>
      <c r="BT7" s="466"/>
      <c r="BU7" s="467"/>
      <c r="BV7" s="465">
        <v>1649865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71396048</v>
      </c>
      <c r="CU7" s="466"/>
      <c r="CV7" s="466"/>
      <c r="CW7" s="466"/>
      <c r="CX7" s="466"/>
      <c r="CY7" s="466"/>
      <c r="CZ7" s="466"/>
      <c r="DA7" s="467"/>
      <c r="DB7" s="465">
        <v>70589517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2455788</v>
      </c>
      <c r="BO8" s="466"/>
      <c r="BP8" s="466"/>
      <c r="BQ8" s="466"/>
      <c r="BR8" s="466"/>
      <c r="BS8" s="466"/>
      <c r="BT8" s="466"/>
      <c r="BU8" s="467"/>
      <c r="BV8" s="465">
        <v>2533882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0.99</v>
      </c>
      <c r="CU8" s="579"/>
      <c r="CV8" s="579"/>
      <c r="CW8" s="579"/>
      <c r="CX8" s="579"/>
      <c r="CY8" s="579"/>
      <c r="CZ8" s="579"/>
      <c r="DA8" s="580"/>
      <c r="DB8" s="578">
        <v>0.99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374468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-78094</v>
      </c>
      <c r="BO9" s="466"/>
      <c r="BP9" s="466"/>
      <c r="BQ9" s="466"/>
      <c r="BR9" s="466"/>
      <c r="BS9" s="466"/>
      <c r="BT9" s="466"/>
      <c r="BU9" s="467"/>
      <c r="BV9" s="465">
        <v>2001937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5.9</v>
      </c>
      <c r="CU9" s="436"/>
      <c r="CV9" s="436"/>
      <c r="CW9" s="436"/>
      <c r="CX9" s="436"/>
      <c r="CY9" s="436"/>
      <c r="CZ9" s="436"/>
      <c r="DA9" s="437"/>
      <c r="DB9" s="435">
        <v>6.3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355798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1263074</v>
      </c>
      <c r="BO10" s="466"/>
      <c r="BP10" s="466"/>
      <c r="BQ10" s="466"/>
      <c r="BR10" s="466"/>
      <c r="BS10" s="466"/>
      <c r="BT10" s="466"/>
      <c r="BU10" s="467"/>
      <c r="BV10" s="465">
        <v>262680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371715</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366281</v>
      </c>
      <c r="S13" s="569"/>
      <c r="T13" s="569"/>
      <c r="U13" s="569"/>
      <c r="V13" s="570"/>
      <c r="W13" s="556" t="s">
        <v>138</v>
      </c>
      <c r="X13" s="478"/>
      <c r="Y13" s="478"/>
      <c r="Z13" s="478"/>
      <c r="AA13" s="478"/>
      <c r="AB13" s="479"/>
      <c r="AC13" s="441">
        <v>317</v>
      </c>
      <c r="AD13" s="442"/>
      <c r="AE13" s="442"/>
      <c r="AF13" s="442"/>
      <c r="AG13" s="443"/>
      <c r="AH13" s="441">
        <v>317</v>
      </c>
      <c r="AI13" s="442"/>
      <c r="AJ13" s="442"/>
      <c r="AK13" s="442"/>
      <c r="AL13" s="444"/>
      <c r="AM13" s="534" t="s">
        <v>139</v>
      </c>
      <c r="AN13" s="439"/>
      <c r="AO13" s="439"/>
      <c r="AP13" s="439"/>
      <c r="AQ13" s="439"/>
      <c r="AR13" s="439"/>
      <c r="AS13" s="439"/>
      <c r="AT13" s="440"/>
      <c r="AU13" s="522" t="s">
        <v>108</v>
      </c>
      <c r="AV13" s="523"/>
      <c r="AW13" s="523"/>
      <c r="AX13" s="523"/>
      <c r="AY13" s="445" t="s">
        <v>140</v>
      </c>
      <c r="AZ13" s="446"/>
      <c r="BA13" s="446"/>
      <c r="BB13" s="446"/>
      <c r="BC13" s="446"/>
      <c r="BD13" s="446"/>
      <c r="BE13" s="446"/>
      <c r="BF13" s="446"/>
      <c r="BG13" s="446"/>
      <c r="BH13" s="446"/>
      <c r="BI13" s="446"/>
      <c r="BJ13" s="446"/>
      <c r="BK13" s="446"/>
      <c r="BL13" s="446"/>
      <c r="BM13" s="447"/>
      <c r="BN13" s="465">
        <v>1184980</v>
      </c>
      <c r="BO13" s="466"/>
      <c r="BP13" s="466"/>
      <c r="BQ13" s="466"/>
      <c r="BR13" s="466"/>
      <c r="BS13" s="466"/>
      <c r="BT13" s="466"/>
      <c r="BU13" s="467"/>
      <c r="BV13" s="465">
        <v>2264617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-2.7</v>
      </c>
      <c r="CU13" s="436"/>
      <c r="CV13" s="436"/>
      <c r="CW13" s="436"/>
      <c r="CX13" s="436"/>
      <c r="CY13" s="436"/>
      <c r="CZ13" s="436"/>
      <c r="DA13" s="437"/>
      <c r="DB13" s="435">
        <v>-2.2000000000000002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370583</v>
      </c>
      <c r="S14" s="569"/>
      <c r="T14" s="569"/>
      <c r="U14" s="569"/>
      <c r="V14" s="570"/>
      <c r="W14" s="571"/>
      <c r="X14" s="481"/>
      <c r="Y14" s="481"/>
      <c r="Z14" s="481"/>
      <c r="AA14" s="481"/>
      <c r="AB14" s="482"/>
      <c r="AC14" s="561">
        <v>0.2</v>
      </c>
      <c r="AD14" s="562"/>
      <c r="AE14" s="562"/>
      <c r="AF14" s="562"/>
      <c r="AG14" s="563"/>
      <c r="AH14" s="561">
        <v>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365389</v>
      </c>
      <c r="S15" s="569"/>
      <c r="T15" s="569"/>
      <c r="U15" s="569"/>
      <c r="V15" s="570"/>
      <c r="W15" s="556" t="s">
        <v>145</v>
      </c>
      <c r="X15" s="478"/>
      <c r="Y15" s="478"/>
      <c r="Z15" s="478"/>
      <c r="AA15" s="478"/>
      <c r="AB15" s="479"/>
      <c r="AC15" s="441">
        <v>30864</v>
      </c>
      <c r="AD15" s="442"/>
      <c r="AE15" s="442"/>
      <c r="AF15" s="442"/>
      <c r="AG15" s="443"/>
      <c r="AH15" s="441">
        <v>28052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52864294</v>
      </c>
      <c r="BO15" s="461"/>
      <c r="BP15" s="461"/>
      <c r="BQ15" s="461"/>
      <c r="BR15" s="461"/>
      <c r="BS15" s="461"/>
      <c r="BT15" s="461"/>
      <c r="BU15" s="462"/>
      <c r="BV15" s="460">
        <v>52753290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20.100000000000001</v>
      </c>
      <c r="AD16" s="562"/>
      <c r="AE16" s="562"/>
      <c r="AF16" s="562"/>
      <c r="AG16" s="563"/>
      <c r="AH16" s="561">
        <v>18.899999999999999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53449513</v>
      </c>
      <c r="BO16" s="466"/>
      <c r="BP16" s="466"/>
      <c r="BQ16" s="466"/>
      <c r="BR16" s="466"/>
      <c r="BS16" s="466"/>
      <c r="BT16" s="466"/>
      <c r="BU16" s="467"/>
      <c r="BV16" s="465">
        <v>53289462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122191</v>
      </c>
      <c r="AD17" s="442"/>
      <c r="AE17" s="442"/>
      <c r="AF17" s="442"/>
      <c r="AG17" s="443"/>
      <c r="AH17" s="441">
        <v>119799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68955813</v>
      </c>
      <c r="BO17" s="466"/>
      <c r="BP17" s="466"/>
      <c r="BQ17" s="466"/>
      <c r="BR17" s="466"/>
      <c r="BS17" s="466"/>
      <c r="BT17" s="466"/>
      <c r="BU17" s="467"/>
      <c r="BV17" s="465">
        <v>68706649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36.090000000000003</v>
      </c>
      <c r="M18" s="530"/>
      <c r="N18" s="530"/>
      <c r="O18" s="530"/>
      <c r="P18" s="530"/>
      <c r="Q18" s="530"/>
      <c r="R18" s="531"/>
      <c r="S18" s="531"/>
      <c r="T18" s="531"/>
      <c r="U18" s="531"/>
      <c r="V18" s="532"/>
      <c r="W18" s="546"/>
      <c r="X18" s="547"/>
      <c r="Y18" s="547"/>
      <c r="Z18" s="547"/>
      <c r="AA18" s="547"/>
      <c r="AB18" s="557"/>
      <c r="AC18" s="429">
        <v>79.7</v>
      </c>
      <c r="AD18" s="430"/>
      <c r="AE18" s="430"/>
      <c r="AF18" s="430"/>
      <c r="AG18" s="533"/>
      <c r="AH18" s="429">
        <v>80.900000000000006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68792715</v>
      </c>
      <c r="BO18" s="466"/>
      <c r="BP18" s="466"/>
      <c r="BQ18" s="466"/>
      <c r="BR18" s="466"/>
      <c r="BS18" s="466"/>
      <c r="BT18" s="466"/>
      <c r="BU18" s="467"/>
      <c r="BV18" s="465">
        <v>67457869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10376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85337190</v>
      </c>
      <c r="BO19" s="466"/>
      <c r="BP19" s="466"/>
      <c r="BQ19" s="466"/>
      <c r="BR19" s="466"/>
      <c r="BS19" s="466"/>
      <c r="BT19" s="466"/>
      <c r="BU19" s="467"/>
      <c r="BV19" s="465">
        <v>80714437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168473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48683751</v>
      </c>
      <c r="BO23" s="466"/>
      <c r="BP23" s="466"/>
      <c r="BQ23" s="466"/>
      <c r="BR23" s="466"/>
      <c r="BS23" s="466"/>
      <c r="BT23" s="466"/>
      <c r="BU23" s="467"/>
      <c r="BV23" s="465">
        <v>47688184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10500</v>
      </c>
      <c r="R24" s="442"/>
      <c r="S24" s="442"/>
      <c r="T24" s="442"/>
      <c r="U24" s="442"/>
      <c r="V24" s="443"/>
      <c r="W24" s="507"/>
      <c r="X24" s="498"/>
      <c r="Y24" s="499"/>
      <c r="Z24" s="438" t="s">
        <v>169</v>
      </c>
      <c r="AA24" s="439"/>
      <c r="AB24" s="439"/>
      <c r="AC24" s="439"/>
      <c r="AD24" s="439"/>
      <c r="AE24" s="439"/>
      <c r="AF24" s="439"/>
      <c r="AG24" s="440"/>
      <c r="AH24" s="441">
        <v>2320</v>
      </c>
      <c r="AI24" s="442"/>
      <c r="AJ24" s="442"/>
      <c r="AK24" s="442"/>
      <c r="AL24" s="443"/>
      <c r="AM24" s="441">
        <v>7115440</v>
      </c>
      <c r="AN24" s="442"/>
      <c r="AO24" s="442"/>
      <c r="AP24" s="442"/>
      <c r="AQ24" s="442"/>
      <c r="AR24" s="443"/>
      <c r="AS24" s="441">
        <v>3067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35166842</v>
      </c>
      <c r="BO24" s="466"/>
      <c r="BP24" s="466"/>
      <c r="BQ24" s="466"/>
      <c r="BR24" s="466"/>
      <c r="BS24" s="466"/>
      <c r="BT24" s="466"/>
      <c r="BU24" s="467"/>
      <c r="BV24" s="465">
        <v>36567993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9200</v>
      </c>
      <c r="R25" s="442"/>
      <c r="S25" s="442"/>
      <c r="T25" s="442"/>
      <c r="U25" s="442"/>
      <c r="V25" s="443"/>
      <c r="W25" s="507"/>
      <c r="X25" s="498"/>
      <c r="Y25" s="499"/>
      <c r="Z25" s="438" t="s">
        <v>172</v>
      </c>
      <c r="AA25" s="439"/>
      <c r="AB25" s="439"/>
      <c r="AC25" s="439"/>
      <c r="AD25" s="439"/>
      <c r="AE25" s="439"/>
      <c r="AF25" s="439"/>
      <c r="AG25" s="440"/>
      <c r="AH25" s="441">
        <v>355</v>
      </c>
      <c r="AI25" s="442"/>
      <c r="AJ25" s="442"/>
      <c r="AK25" s="442"/>
      <c r="AL25" s="443"/>
      <c r="AM25" s="441">
        <v>1036245</v>
      </c>
      <c r="AN25" s="442"/>
      <c r="AO25" s="442"/>
      <c r="AP25" s="442"/>
      <c r="AQ25" s="442"/>
      <c r="AR25" s="443"/>
      <c r="AS25" s="441">
        <v>2919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38245734</v>
      </c>
      <c r="BO25" s="461"/>
      <c r="BP25" s="461"/>
      <c r="BQ25" s="461"/>
      <c r="BR25" s="461"/>
      <c r="BS25" s="461"/>
      <c r="BT25" s="461"/>
      <c r="BU25" s="462"/>
      <c r="BV25" s="460">
        <v>35588536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8100</v>
      </c>
      <c r="R26" s="442"/>
      <c r="S26" s="442"/>
      <c r="T26" s="442"/>
      <c r="U26" s="442"/>
      <c r="V26" s="443"/>
      <c r="W26" s="507"/>
      <c r="X26" s="498"/>
      <c r="Y26" s="499"/>
      <c r="Z26" s="438" t="s">
        <v>175</v>
      </c>
      <c r="AA26" s="520"/>
      <c r="AB26" s="520"/>
      <c r="AC26" s="520"/>
      <c r="AD26" s="520"/>
      <c r="AE26" s="520"/>
      <c r="AF26" s="520"/>
      <c r="AG26" s="521"/>
      <c r="AH26" s="441">
        <v>211</v>
      </c>
      <c r="AI26" s="442"/>
      <c r="AJ26" s="442"/>
      <c r="AK26" s="442"/>
      <c r="AL26" s="443"/>
      <c r="AM26" s="441">
        <v>655366</v>
      </c>
      <c r="AN26" s="442"/>
      <c r="AO26" s="442"/>
      <c r="AP26" s="442"/>
      <c r="AQ26" s="442"/>
      <c r="AR26" s="443"/>
      <c r="AS26" s="441">
        <v>3106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v>122288</v>
      </c>
      <c r="BO26" s="466"/>
      <c r="BP26" s="466"/>
      <c r="BQ26" s="466"/>
      <c r="BR26" s="466"/>
      <c r="BS26" s="466"/>
      <c r="BT26" s="466"/>
      <c r="BU26" s="467"/>
      <c r="BV26" s="465">
        <v>116230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7400</v>
      </c>
      <c r="R27" s="442"/>
      <c r="S27" s="442"/>
      <c r="T27" s="442"/>
      <c r="U27" s="442"/>
      <c r="V27" s="443"/>
      <c r="W27" s="507"/>
      <c r="X27" s="498"/>
      <c r="Y27" s="499"/>
      <c r="Z27" s="438" t="s">
        <v>178</v>
      </c>
      <c r="AA27" s="439"/>
      <c r="AB27" s="439"/>
      <c r="AC27" s="439"/>
      <c r="AD27" s="439"/>
      <c r="AE27" s="439"/>
      <c r="AF27" s="439"/>
      <c r="AG27" s="440"/>
      <c r="AH27" s="441">
        <v>102</v>
      </c>
      <c r="AI27" s="442"/>
      <c r="AJ27" s="442"/>
      <c r="AK27" s="442"/>
      <c r="AL27" s="443"/>
      <c r="AM27" s="441">
        <v>328066</v>
      </c>
      <c r="AN27" s="442"/>
      <c r="AO27" s="442"/>
      <c r="AP27" s="442"/>
      <c r="AQ27" s="442"/>
      <c r="AR27" s="443"/>
      <c r="AS27" s="441">
        <v>3216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1062351</v>
      </c>
      <c r="BO27" s="469"/>
      <c r="BP27" s="469"/>
      <c r="BQ27" s="469"/>
      <c r="BR27" s="469"/>
      <c r="BS27" s="469"/>
      <c r="BT27" s="469"/>
      <c r="BU27" s="470"/>
      <c r="BV27" s="468">
        <v>1060411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7000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182</v>
      </c>
      <c r="AN28" s="442"/>
      <c r="AO28" s="442"/>
      <c r="AP28" s="442"/>
      <c r="AQ28" s="442"/>
      <c r="AR28" s="443"/>
      <c r="AS28" s="441" t="s">
        <v>136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12153848</v>
      </c>
      <c r="BO28" s="461"/>
      <c r="BP28" s="461"/>
      <c r="BQ28" s="461"/>
      <c r="BR28" s="461"/>
      <c r="BS28" s="461"/>
      <c r="BT28" s="461"/>
      <c r="BU28" s="462"/>
      <c r="BV28" s="460">
        <v>10890774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34</v>
      </c>
      <c r="M29" s="442"/>
      <c r="N29" s="442"/>
      <c r="O29" s="442"/>
      <c r="P29" s="443"/>
      <c r="Q29" s="441">
        <v>6500</v>
      </c>
      <c r="R29" s="442"/>
      <c r="S29" s="442"/>
      <c r="T29" s="442"/>
      <c r="U29" s="442"/>
      <c r="V29" s="443"/>
      <c r="W29" s="508"/>
      <c r="X29" s="509"/>
      <c r="Y29" s="510"/>
      <c r="Z29" s="438" t="s">
        <v>185</v>
      </c>
      <c r="AA29" s="439"/>
      <c r="AB29" s="439"/>
      <c r="AC29" s="439"/>
      <c r="AD29" s="439"/>
      <c r="AE29" s="439"/>
      <c r="AF29" s="439"/>
      <c r="AG29" s="440"/>
      <c r="AH29" s="441">
        <v>2422</v>
      </c>
      <c r="AI29" s="442"/>
      <c r="AJ29" s="442"/>
      <c r="AK29" s="442"/>
      <c r="AL29" s="443"/>
      <c r="AM29" s="441">
        <v>7443506</v>
      </c>
      <c r="AN29" s="442"/>
      <c r="AO29" s="442"/>
      <c r="AP29" s="442"/>
      <c r="AQ29" s="442"/>
      <c r="AR29" s="443"/>
      <c r="AS29" s="441">
        <v>3073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t="s">
        <v>182</v>
      </c>
      <c r="BO29" s="466"/>
      <c r="BP29" s="466"/>
      <c r="BQ29" s="466"/>
      <c r="BR29" s="466"/>
      <c r="BS29" s="466"/>
      <c r="BT29" s="466"/>
      <c r="BU29" s="467"/>
      <c r="BV29" s="465" t="s">
        <v>136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11090316</v>
      </c>
      <c r="BO30" s="469"/>
      <c r="BP30" s="469"/>
      <c r="BQ30" s="469"/>
      <c r="BR30" s="469"/>
      <c r="BS30" s="469"/>
      <c r="BT30" s="469"/>
      <c r="BU30" s="470"/>
      <c r="BV30" s="468">
        <v>11183316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195</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194</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大阪府都市競艇企業団</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吹田市健康づくり推進事業団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部落有財産特別会計</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大阪府後期高齢者医療広域連合（一般会計）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吹田市介護老人保健施設事業団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交通災害・火災等共済特別会計</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大阪府後期高齢者医療広域連合（後期高齢者医療特別会計）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吹田市文化振興事業団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勤労者福祉共済特別会計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淀川右岸水防事務組合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吹田市国際交流協会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公共用地先行取得特別会計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大阪広域水道企業団（水道事業会計）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吹田市開発ビル</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病院事業債管理特別会計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大阪広域水道企業団（工業用水道事業会計）</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千里リサイクルプラザ</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市立吹田市民病院</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25</v>
      </c>
      <c r="CP41" s="424"/>
      <c r="CQ41" s="423" t="str">
        <f>IF('各会計、関係団体の財政状況及び健全化判断比率'!BS14="","",'各会計、関係団体の財政状況及び健全化判断比率'!BS14)</f>
        <v>大阪外環状鉄道</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3IuKjYYXoSmNSE7YEJB12eaNhmodmh2xqIgr3x+G8Vjveaw7BLVUeTMHFz0hSRO1zEizQWyuGJK2Oktw53FFQ==" saltValue="LZhUnH92mBJ8Lk089mJa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552</v>
      </c>
      <c r="D34" s="1248"/>
      <c r="E34" s="1249"/>
      <c r="F34" s="32" t="s">
        <v>553</v>
      </c>
      <c r="G34" s="33" t="s">
        <v>554</v>
      </c>
      <c r="H34" s="33" t="s">
        <v>555</v>
      </c>
      <c r="I34" s="33" t="s">
        <v>556</v>
      </c>
      <c r="J34" s="34" t="s">
        <v>557</v>
      </c>
      <c r="K34" s="22"/>
      <c r="L34" s="22"/>
      <c r="M34" s="22"/>
      <c r="N34" s="22"/>
      <c r="O34" s="22"/>
      <c r="P34" s="22"/>
    </row>
    <row r="35" spans="1:16" ht="39" customHeight="1" x14ac:dyDescent="0.15">
      <c r="A35" s="22"/>
      <c r="B35" s="35"/>
      <c r="C35" s="1242" t="s">
        <v>558</v>
      </c>
      <c r="D35" s="1243"/>
      <c r="E35" s="1244"/>
      <c r="F35" s="36">
        <v>6.52</v>
      </c>
      <c r="G35" s="37">
        <v>5.47</v>
      </c>
      <c r="H35" s="37">
        <v>5.83</v>
      </c>
      <c r="I35" s="37">
        <v>5.27</v>
      </c>
      <c r="J35" s="38">
        <v>5.61</v>
      </c>
      <c r="K35" s="22"/>
      <c r="L35" s="22"/>
      <c r="M35" s="22"/>
      <c r="N35" s="22"/>
      <c r="O35" s="22"/>
      <c r="P35" s="22"/>
    </row>
    <row r="36" spans="1:16" ht="39" customHeight="1" x14ac:dyDescent="0.15">
      <c r="A36" s="22"/>
      <c r="B36" s="35"/>
      <c r="C36" s="1242" t="s">
        <v>559</v>
      </c>
      <c r="D36" s="1243"/>
      <c r="E36" s="1244"/>
      <c r="F36" s="36" t="s">
        <v>505</v>
      </c>
      <c r="G36" s="37" t="s">
        <v>505</v>
      </c>
      <c r="H36" s="37" t="s">
        <v>505</v>
      </c>
      <c r="I36" s="37">
        <v>4.37</v>
      </c>
      <c r="J36" s="38">
        <v>3.96</v>
      </c>
      <c r="K36" s="22"/>
      <c r="L36" s="22"/>
      <c r="M36" s="22"/>
      <c r="N36" s="22"/>
      <c r="O36" s="22"/>
      <c r="P36" s="22"/>
    </row>
    <row r="37" spans="1:16" ht="39" customHeight="1" x14ac:dyDescent="0.15">
      <c r="A37" s="22"/>
      <c r="B37" s="35"/>
      <c r="C37" s="1242" t="s">
        <v>560</v>
      </c>
      <c r="D37" s="1243"/>
      <c r="E37" s="1244"/>
      <c r="F37" s="36">
        <v>1.65</v>
      </c>
      <c r="G37" s="37">
        <v>0.24</v>
      </c>
      <c r="H37" s="37">
        <v>0.74</v>
      </c>
      <c r="I37" s="37">
        <v>3.57</v>
      </c>
      <c r="J37" s="38">
        <v>3.43</v>
      </c>
      <c r="K37" s="22"/>
      <c r="L37" s="22"/>
      <c r="M37" s="22"/>
      <c r="N37" s="22"/>
      <c r="O37" s="22"/>
      <c r="P37" s="22"/>
    </row>
    <row r="38" spans="1:16" ht="39" customHeight="1" x14ac:dyDescent="0.15">
      <c r="A38" s="22"/>
      <c r="B38" s="35"/>
      <c r="C38" s="1242" t="s">
        <v>561</v>
      </c>
      <c r="D38" s="1243"/>
      <c r="E38" s="1244"/>
      <c r="F38" s="36">
        <v>0.56000000000000005</v>
      </c>
      <c r="G38" s="37">
        <v>0.43</v>
      </c>
      <c r="H38" s="37">
        <v>0.83</v>
      </c>
      <c r="I38" s="37">
        <v>0.88</v>
      </c>
      <c r="J38" s="38">
        <v>1.0900000000000001</v>
      </c>
      <c r="K38" s="22"/>
      <c r="L38" s="22"/>
      <c r="M38" s="22"/>
      <c r="N38" s="22"/>
      <c r="O38" s="22"/>
      <c r="P38" s="22"/>
    </row>
    <row r="39" spans="1:16" ht="39" customHeight="1" x14ac:dyDescent="0.15">
      <c r="A39" s="22"/>
      <c r="B39" s="35"/>
      <c r="C39" s="1242" t="s">
        <v>562</v>
      </c>
      <c r="D39" s="1243"/>
      <c r="E39" s="1244"/>
      <c r="F39" s="36">
        <v>0.18</v>
      </c>
      <c r="G39" s="37">
        <v>0.18</v>
      </c>
      <c r="H39" s="37">
        <v>0.17</v>
      </c>
      <c r="I39" s="37">
        <v>0.19</v>
      </c>
      <c r="J39" s="38">
        <v>0.2</v>
      </c>
      <c r="K39" s="22"/>
      <c r="L39" s="22"/>
      <c r="M39" s="22"/>
      <c r="N39" s="22"/>
      <c r="O39" s="22"/>
      <c r="P39" s="22"/>
    </row>
    <row r="40" spans="1:16" ht="39" customHeight="1" x14ac:dyDescent="0.15">
      <c r="A40" s="22"/>
      <c r="B40" s="35"/>
      <c r="C40" s="1242" t="s">
        <v>563</v>
      </c>
      <c r="D40" s="1243"/>
      <c r="E40" s="1244"/>
      <c r="F40" s="36">
        <v>0</v>
      </c>
      <c r="G40" s="37">
        <v>0</v>
      </c>
      <c r="H40" s="37">
        <v>0.01</v>
      </c>
      <c r="I40" s="37">
        <v>0.01</v>
      </c>
      <c r="J40" s="38">
        <v>0.01</v>
      </c>
      <c r="K40" s="22"/>
      <c r="L40" s="22"/>
      <c r="M40" s="22"/>
      <c r="N40" s="22"/>
      <c r="O40" s="22"/>
      <c r="P40" s="22"/>
    </row>
    <row r="41" spans="1:16" ht="39" customHeight="1" x14ac:dyDescent="0.15">
      <c r="A41" s="22"/>
      <c r="B41" s="35"/>
      <c r="C41" s="1242" t="s">
        <v>564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565</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566</v>
      </c>
      <c r="D43" s="1246"/>
      <c r="E43" s="1247"/>
      <c r="F43" s="41">
        <v>1.21</v>
      </c>
      <c r="G43" s="42">
        <v>2.0099999999999998</v>
      </c>
      <c r="H43" s="42">
        <v>3.68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ersmtAGZl5k7oPgCazT6RLrKyAcLoj35gQQxdAg+hL/GDER3u1AA37LT8A7BoagpgN1GO003RTS8ch8TjL8Q==" saltValue="7tOt37EkMHPhutW1xAAE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6690</v>
      </c>
      <c r="L45" s="60">
        <v>5840</v>
      </c>
      <c r="M45" s="60">
        <v>5624</v>
      </c>
      <c r="N45" s="60">
        <v>5351</v>
      </c>
      <c r="O45" s="61">
        <v>5381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15</v>
      </c>
      <c r="F48" s="1252"/>
      <c r="G48" s="1252"/>
      <c r="H48" s="1252"/>
      <c r="I48" s="1252"/>
      <c r="J48" s="1253"/>
      <c r="K48" s="63">
        <v>2652</v>
      </c>
      <c r="L48" s="64">
        <v>2683</v>
      </c>
      <c r="M48" s="64">
        <v>2584</v>
      </c>
      <c r="N48" s="64">
        <v>2145</v>
      </c>
      <c r="O48" s="65">
        <v>1971</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505</v>
      </c>
      <c r="L49" s="64" t="s">
        <v>505</v>
      </c>
      <c r="M49" s="64" t="s">
        <v>505</v>
      </c>
      <c r="N49" s="64" t="s">
        <v>505</v>
      </c>
      <c r="O49" s="65" t="s">
        <v>505</v>
      </c>
      <c r="P49" s="48"/>
      <c r="Q49" s="48"/>
      <c r="R49" s="48"/>
      <c r="S49" s="48"/>
      <c r="T49" s="48"/>
      <c r="U49" s="48"/>
    </row>
    <row r="50" spans="1:21" ht="30.75" customHeight="1" x14ac:dyDescent="0.15">
      <c r="A50" s="48"/>
      <c r="B50" s="1270"/>
      <c r="C50" s="1271"/>
      <c r="D50" s="62"/>
      <c r="E50" s="1252" t="s">
        <v>17</v>
      </c>
      <c r="F50" s="1252"/>
      <c r="G50" s="1252"/>
      <c r="H50" s="1252"/>
      <c r="I50" s="1252"/>
      <c r="J50" s="1253"/>
      <c r="K50" s="63">
        <v>311</v>
      </c>
      <c r="L50" s="64">
        <v>308</v>
      </c>
      <c r="M50" s="64">
        <v>303</v>
      </c>
      <c r="N50" s="64">
        <v>310</v>
      </c>
      <c r="O50" s="65">
        <v>306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505</v>
      </c>
      <c r="L51" s="64" t="s">
        <v>505</v>
      </c>
      <c r="M51" s="64" t="s">
        <v>505</v>
      </c>
      <c r="N51" s="64" t="s">
        <v>505</v>
      </c>
      <c r="O51" s="65" t="s">
        <v>505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10631</v>
      </c>
      <c r="L52" s="64">
        <v>9785</v>
      </c>
      <c r="M52" s="64">
        <v>10086</v>
      </c>
      <c r="N52" s="64">
        <v>9500</v>
      </c>
      <c r="O52" s="65">
        <v>9684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-978</v>
      </c>
      <c r="L53" s="69">
        <v>-954</v>
      </c>
      <c r="M53" s="69">
        <v>-1575</v>
      </c>
      <c r="N53" s="69">
        <v>-1694</v>
      </c>
      <c r="O53" s="70">
        <v>-2026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2" t="s">
        <v>593</v>
      </c>
      <c r="L57" s="83" t="s">
        <v>593</v>
      </c>
      <c r="M57" s="83" t="s">
        <v>593</v>
      </c>
      <c r="N57" s="83" t="s">
        <v>593</v>
      </c>
      <c r="O57" s="84" t="s">
        <v>593</v>
      </c>
    </row>
    <row r="58" spans="1:21" ht="31.5" customHeight="1" thickBot="1" x14ac:dyDescent="0.2">
      <c r="B58" s="1260"/>
      <c r="C58" s="1261"/>
      <c r="D58" s="1265" t="s">
        <v>27</v>
      </c>
      <c r="E58" s="1266"/>
      <c r="F58" s="1266"/>
      <c r="G58" s="1266"/>
      <c r="H58" s="1266"/>
      <c r="I58" s="1266"/>
      <c r="J58" s="1267"/>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JKzccJzaN5tMAx74xjJFzwG5/uA9/UOmAcTf2sO33hg2/Qe2pj+xxqcHJyzbr6NG57D37rHN6l0wRo1p1e/A==" saltValue="ghZxyh35tpDuaWQmertH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88" t="s">
        <v>30</v>
      </c>
      <c r="C41" s="1289"/>
      <c r="D41" s="101"/>
      <c r="E41" s="1290" t="s">
        <v>31</v>
      </c>
      <c r="F41" s="1290"/>
      <c r="G41" s="1290"/>
      <c r="H41" s="1291"/>
      <c r="I41" s="102">
        <v>50343</v>
      </c>
      <c r="J41" s="103">
        <v>49603</v>
      </c>
      <c r="K41" s="103">
        <v>50699</v>
      </c>
      <c r="L41" s="103">
        <v>55158</v>
      </c>
      <c r="M41" s="104">
        <v>68725</v>
      </c>
    </row>
    <row r="42" spans="2:13" ht="27.75" customHeight="1" x14ac:dyDescent="0.15">
      <c r="B42" s="1278"/>
      <c r="C42" s="1279"/>
      <c r="D42" s="105"/>
      <c r="E42" s="1282" t="s">
        <v>32</v>
      </c>
      <c r="F42" s="1282"/>
      <c r="G42" s="1282"/>
      <c r="H42" s="1283"/>
      <c r="I42" s="106">
        <v>4075</v>
      </c>
      <c r="J42" s="107">
        <v>3844</v>
      </c>
      <c r="K42" s="107">
        <v>3720</v>
      </c>
      <c r="L42" s="107">
        <v>3478</v>
      </c>
      <c r="M42" s="108">
        <v>3237</v>
      </c>
    </row>
    <row r="43" spans="2:13" ht="27.75" customHeight="1" x14ac:dyDescent="0.15">
      <c r="B43" s="1278"/>
      <c r="C43" s="1279"/>
      <c r="D43" s="105"/>
      <c r="E43" s="1282" t="s">
        <v>33</v>
      </c>
      <c r="F43" s="1282"/>
      <c r="G43" s="1282"/>
      <c r="H43" s="1283"/>
      <c r="I43" s="106">
        <v>25088</v>
      </c>
      <c r="J43" s="107">
        <v>26418</v>
      </c>
      <c r="K43" s="107">
        <v>24626</v>
      </c>
      <c r="L43" s="107">
        <v>23109</v>
      </c>
      <c r="M43" s="108">
        <v>18539</v>
      </c>
    </row>
    <row r="44" spans="2:13" ht="27.75" customHeight="1" x14ac:dyDescent="0.15">
      <c r="B44" s="1278"/>
      <c r="C44" s="1279"/>
      <c r="D44" s="105"/>
      <c r="E44" s="1282" t="s">
        <v>34</v>
      </c>
      <c r="F44" s="1282"/>
      <c r="G44" s="1282"/>
      <c r="H44" s="1283"/>
      <c r="I44" s="106" t="s">
        <v>505</v>
      </c>
      <c r="J44" s="107" t="s">
        <v>505</v>
      </c>
      <c r="K44" s="107" t="s">
        <v>505</v>
      </c>
      <c r="L44" s="107" t="s">
        <v>505</v>
      </c>
      <c r="M44" s="108" t="s">
        <v>505</v>
      </c>
    </row>
    <row r="45" spans="2:13" ht="27.75" customHeight="1" x14ac:dyDescent="0.15">
      <c r="B45" s="1278"/>
      <c r="C45" s="1279"/>
      <c r="D45" s="105"/>
      <c r="E45" s="1282" t="s">
        <v>35</v>
      </c>
      <c r="F45" s="1282"/>
      <c r="G45" s="1282"/>
      <c r="H45" s="1283"/>
      <c r="I45" s="106">
        <v>19207</v>
      </c>
      <c r="J45" s="107">
        <v>16839</v>
      </c>
      <c r="K45" s="107">
        <v>17033</v>
      </c>
      <c r="L45" s="107">
        <v>16671</v>
      </c>
      <c r="M45" s="108">
        <v>15986</v>
      </c>
    </row>
    <row r="46" spans="2:13" ht="27.75" customHeight="1" x14ac:dyDescent="0.15">
      <c r="B46" s="1278"/>
      <c r="C46" s="1279"/>
      <c r="D46" s="109"/>
      <c r="E46" s="1282" t="s">
        <v>36</v>
      </c>
      <c r="F46" s="1282"/>
      <c r="G46" s="1282"/>
      <c r="H46" s="1283"/>
      <c r="I46" s="106" t="s">
        <v>505</v>
      </c>
      <c r="J46" s="107" t="s">
        <v>505</v>
      </c>
      <c r="K46" s="107" t="s">
        <v>505</v>
      </c>
      <c r="L46" s="107" t="s">
        <v>505</v>
      </c>
      <c r="M46" s="108" t="s">
        <v>505</v>
      </c>
    </row>
    <row r="47" spans="2:13" ht="27.75" customHeight="1" x14ac:dyDescent="0.15">
      <c r="B47" s="1278"/>
      <c r="C47" s="1279"/>
      <c r="D47" s="110"/>
      <c r="E47" s="1292" t="s">
        <v>37</v>
      </c>
      <c r="F47" s="1293"/>
      <c r="G47" s="1293"/>
      <c r="H47" s="1294"/>
      <c r="I47" s="106" t="s">
        <v>505</v>
      </c>
      <c r="J47" s="107" t="s">
        <v>505</v>
      </c>
      <c r="K47" s="107" t="s">
        <v>505</v>
      </c>
      <c r="L47" s="107" t="s">
        <v>505</v>
      </c>
      <c r="M47" s="108" t="s">
        <v>505</v>
      </c>
    </row>
    <row r="48" spans="2:13" ht="27.75" customHeight="1" x14ac:dyDescent="0.15">
      <c r="B48" s="1278"/>
      <c r="C48" s="1279"/>
      <c r="D48" s="105"/>
      <c r="E48" s="1282" t="s">
        <v>38</v>
      </c>
      <c r="F48" s="1282"/>
      <c r="G48" s="1282"/>
      <c r="H48" s="1283"/>
      <c r="I48" s="106" t="s">
        <v>505</v>
      </c>
      <c r="J48" s="107" t="s">
        <v>505</v>
      </c>
      <c r="K48" s="107" t="s">
        <v>505</v>
      </c>
      <c r="L48" s="107" t="s">
        <v>505</v>
      </c>
      <c r="M48" s="108" t="s">
        <v>505</v>
      </c>
    </row>
    <row r="49" spans="2:13" ht="27.75" customHeight="1" x14ac:dyDescent="0.15">
      <c r="B49" s="1280"/>
      <c r="C49" s="1281"/>
      <c r="D49" s="105"/>
      <c r="E49" s="1282" t="s">
        <v>39</v>
      </c>
      <c r="F49" s="1282"/>
      <c r="G49" s="1282"/>
      <c r="H49" s="1283"/>
      <c r="I49" s="106" t="s">
        <v>505</v>
      </c>
      <c r="J49" s="107" t="s">
        <v>505</v>
      </c>
      <c r="K49" s="107" t="s">
        <v>505</v>
      </c>
      <c r="L49" s="107" t="s">
        <v>505</v>
      </c>
      <c r="M49" s="108" t="s">
        <v>505</v>
      </c>
    </row>
    <row r="50" spans="2:13" ht="27.75" customHeight="1" x14ac:dyDescent="0.15">
      <c r="B50" s="1276" t="s">
        <v>40</v>
      </c>
      <c r="C50" s="1277"/>
      <c r="D50" s="111"/>
      <c r="E50" s="1282" t="s">
        <v>41</v>
      </c>
      <c r="F50" s="1282"/>
      <c r="G50" s="1282"/>
      <c r="H50" s="1283"/>
      <c r="I50" s="106">
        <v>27769</v>
      </c>
      <c r="J50" s="107">
        <v>28788</v>
      </c>
      <c r="K50" s="107">
        <v>25551</v>
      </c>
      <c r="L50" s="107">
        <v>24396</v>
      </c>
      <c r="M50" s="108">
        <v>26409</v>
      </c>
    </row>
    <row r="51" spans="2:13" ht="27.75" customHeight="1" x14ac:dyDescent="0.15">
      <c r="B51" s="1278"/>
      <c r="C51" s="1279"/>
      <c r="D51" s="105"/>
      <c r="E51" s="1282" t="s">
        <v>42</v>
      </c>
      <c r="F51" s="1282"/>
      <c r="G51" s="1282"/>
      <c r="H51" s="1283"/>
      <c r="I51" s="106">
        <v>33973</v>
      </c>
      <c r="J51" s="107">
        <v>33865</v>
      </c>
      <c r="K51" s="107">
        <v>31913</v>
      </c>
      <c r="L51" s="107">
        <v>32661</v>
      </c>
      <c r="M51" s="108">
        <v>38263</v>
      </c>
    </row>
    <row r="52" spans="2:13" ht="27.75" customHeight="1" x14ac:dyDescent="0.15">
      <c r="B52" s="1280"/>
      <c r="C52" s="1281"/>
      <c r="D52" s="105"/>
      <c r="E52" s="1282" t="s">
        <v>43</v>
      </c>
      <c r="F52" s="1282"/>
      <c r="G52" s="1282"/>
      <c r="H52" s="1283"/>
      <c r="I52" s="106">
        <v>73316</v>
      </c>
      <c r="J52" s="107">
        <v>72050</v>
      </c>
      <c r="K52" s="107">
        <v>69561</v>
      </c>
      <c r="L52" s="107">
        <v>68995</v>
      </c>
      <c r="M52" s="108">
        <v>71053</v>
      </c>
    </row>
    <row r="53" spans="2:13" ht="27.75" customHeight="1" thickBot="1" x14ac:dyDescent="0.2">
      <c r="B53" s="1284" t="s">
        <v>44</v>
      </c>
      <c r="C53" s="1285"/>
      <c r="D53" s="112"/>
      <c r="E53" s="1286" t="s">
        <v>45</v>
      </c>
      <c r="F53" s="1286"/>
      <c r="G53" s="1286"/>
      <c r="H53" s="1287"/>
      <c r="I53" s="113">
        <v>-36345</v>
      </c>
      <c r="J53" s="114">
        <v>-37998</v>
      </c>
      <c r="K53" s="114">
        <v>-30946</v>
      </c>
      <c r="L53" s="114">
        <v>-27636</v>
      </c>
      <c r="M53" s="115">
        <v>-29238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GspN0Ei9Sh0l4MTbtSIwUIhuF5XvVSxhZVwz98SXZl9Etzb4DIKnWpIWb6J3YBMCXhjCHMqZFesQKsfa3hTqQ==" saltValue="pSQeA233m0vhjcs4Cv6k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303" t="s">
        <v>48</v>
      </c>
      <c r="D55" s="1303"/>
      <c r="E55" s="1304"/>
      <c r="F55" s="127">
        <v>10628</v>
      </c>
      <c r="G55" s="127">
        <v>10891</v>
      </c>
      <c r="H55" s="128">
        <v>12154</v>
      </c>
    </row>
    <row r="56" spans="2:8" ht="52.5" customHeight="1" x14ac:dyDescent="0.15">
      <c r="B56" s="129"/>
      <c r="C56" s="1305" t="s">
        <v>49</v>
      </c>
      <c r="D56" s="1305"/>
      <c r="E56" s="1306"/>
      <c r="F56" s="130" t="s">
        <v>505</v>
      </c>
      <c r="G56" s="130" t="s">
        <v>505</v>
      </c>
      <c r="H56" s="131" t="s">
        <v>505</v>
      </c>
    </row>
    <row r="57" spans="2:8" ht="53.25" customHeight="1" x14ac:dyDescent="0.15">
      <c r="B57" s="129"/>
      <c r="C57" s="1307" t="s">
        <v>50</v>
      </c>
      <c r="D57" s="1307"/>
      <c r="E57" s="1308"/>
      <c r="F57" s="132">
        <v>12552</v>
      </c>
      <c r="G57" s="132">
        <v>11183</v>
      </c>
      <c r="H57" s="133">
        <v>11090</v>
      </c>
    </row>
    <row r="58" spans="2:8" ht="45.75" customHeight="1" x14ac:dyDescent="0.15">
      <c r="B58" s="134"/>
      <c r="C58" s="1295" t="s">
        <v>594</v>
      </c>
      <c r="D58" s="1296"/>
      <c r="E58" s="1297"/>
      <c r="F58" s="135">
        <v>5988</v>
      </c>
      <c r="G58" s="135">
        <v>5149</v>
      </c>
      <c r="H58" s="136">
        <v>3730</v>
      </c>
    </row>
    <row r="59" spans="2:8" ht="45.75" customHeight="1" x14ac:dyDescent="0.15">
      <c r="B59" s="134"/>
      <c r="C59" s="1295" t="s">
        <v>597</v>
      </c>
      <c r="D59" s="1296"/>
      <c r="E59" s="1297"/>
      <c r="F59" s="135">
        <v>878</v>
      </c>
      <c r="G59" s="135">
        <v>941</v>
      </c>
      <c r="H59" s="136">
        <v>2265</v>
      </c>
    </row>
    <row r="60" spans="2:8" ht="45.75" customHeight="1" x14ac:dyDescent="0.15">
      <c r="B60" s="134"/>
      <c r="C60" s="1295" t="s">
        <v>598</v>
      </c>
      <c r="D60" s="1296"/>
      <c r="E60" s="1297"/>
      <c r="F60" s="135">
        <v>2153</v>
      </c>
      <c r="G60" s="135">
        <v>1964</v>
      </c>
      <c r="H60" s="136">
        <v>1964</v>
      </c>
    </row>
    <row r="61" spans="2:8" ht="45.75" customHeight="1" x14ac:dyDescent="0.15">
      <c r="B61" s="134"/>
      <c r="C61" s="1295" t="s">
        <v>595</v>
      </c>
      <c r="D61" s="1296"/>
      <c r="E61" s="1297"/>
      <c r="F61" s="135">
        <v>1080</v>
      </c>
      <c r="G61" s="135">
        <v>765</v>
      </c>
      <c r="H61" s="136">
        <v>719</v>
      </c>
    </row>
    <row r="62" spans="2:8" ht="45.75" customHeight="1" thickBot="1" x14ac:dyDescent="0.2">
      <c r="B62" s="137"/>
      <c r="C62" s="1298" t="s">
        <v>596</v>
      </c>
      <c r="D62" s="1299"/>
      <c r="E62" s="1300"/>
      <c r="F62" s="138">
        <v>549</v>
      </c>
      <c r="G62" s="138">
        <v>554</v>
      </c>
      <c r="H62" s="139">
        <v>564</v>
      </c>
    </row>
    <row r="63" spans="2:8" ht="52.5" customHeight="1" thickBot="1" x14ac:dyDescent="0.2">
      <c r="B63" s="140"/>
      <c r="C63" s="1301" t="s">
        <v>51</v>
      </c>
      <c r="D63" s="1301"/>
      <c r="E63" s="1302"/>
      <c r="F63" s="141">
        <v>23180</v>
      </c>
      <c r="G63" s="141">
        <v>22074</v>
      </c>
      <c r="H63" s="142">
        <v>23244</v>
      </c>
    </row>
    <row r="64" spans="2:8" ht="15" customHeight="1" x14ac:dyDescent="0.15"/>
    <row r="65" ht="0" hidden="1" customHeight="1" x14ac:dyDescent="0.15"/>
    <row r="66" ht="0" hidden="1" customHeight="1" x14ac:dyDescent="0.15"/>
  </sheetData>
  <sheetProtection algorithmName="SHA-512" hashValue="+G75RfLNz8dtDMqD0egEqyfoQ2KtAhqGQU1nbycCjcy2mu20ymEFSoVKZWt10mkMlZ48qdHjFWg4JUI0a3HIwA==" saltValue="5gbRiQWkZeCi25828T26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4"/>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4"/>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4"/>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4"/>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5"/>
      <c r="H50" s="1315"/>
      <c r="I50" s="1315"/>
      <c r="J50" s="1315"/>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4"/>
      <c r="G51" s="1317"/>
      <c r="H51" s="1317"/>
      <c r="I51" s="1331"/>
      <c r="J51" s="1331"/>
      <c r="K51" s="1316"/>
      <c r="L51" s="1316"/>
      <c r="M51" s="1316"/>
      <c r="N51" s="1316"/>
      <c r="AM51" s="403"/>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4"/>
      <c r="G52" s="1317"/>
      <c r="H52" s="1317"/>
      <c r="I52" s="1331"/>
      <c r="J52" s="1331"/>
      <c r="K52" s="1316"/>
      <c r="L52" s="1316"/>
      <c r="M52" s="1316"/>
      <c r="N52" s="1316"/>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17"/>
      <c r="H53" s="1317"/>
      <c r="I53" s="1315"/>
      <c r="J53" s="1315"/>
      <c r="K53" s="1316"/>
      <c r="L53" s="1316"/>
      <c r="M53" s="1316"/>
      <c r="N53" s="1316"/>
      <c r="AM53" s="403"/>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59</v>
      </c>
      <c r="BY53" s="1309"/>
      <c r="BZ53" s="1309"/>
      <c r="CA53" s="1309"/>
      <c r="CB53" s="1309"/>
      <c r="CC53" s="1309"/>
      <c r="CD53" s="1309"/>
      <c r="CE53" s="1309"/>
      <c r="CF53" s="1309">
        <v>59.9</v>
      </c>
      <c r="CG53" s="1309"/>
      <c r="CH53" s="1309"/>
      <c r="CI53" s="1309"/>
      <c r="CJ53" s="1309"/>
      <c r="CK53" s="1309"/>
      <c r="CL53" s="1309"/>
      <c r="CM53" s="1309"/>
      <c r="CN53" s="1309">
        <v>60.6</v>
      </c>
      <c r="CO53" s="1309"/>
      <c r="CP53" s="1309"/>
      <c r="CQ53" s="1309"/>
      <c r="CR53" s="1309"/>
      <c r="CS53" s="1309"/>
      <c r="CT53" s="1309"/>
      <c r="CU53" s="1309"/>
      <c r="CV53" s="1309">
        <v>60</v>
      </c>
      <c r="CW53" s="1309"/>
      <c r="CX53" s="1309"/>
      <c r="CY53" s="1309"/>
      <c r="CZ53" s="1309"/>
      <c r="DA53" s="1309"/>
      <c r="DB53" s="1309"/>
      <c r="DC53" s="1309"/>
    </row>
    <row r="54" spans="1:109" x14ac:dyDescent="0.15">
      <c r="A54" s="402"/>
      <c r="B54" s="394"/>
      <c r="G54" s="1317"/>
      <c r="H54" s="1317"/>
      <c r="I54" s="1315"/>
      <c r="J54" s="1315"/>
      <c r="K54" s="1316"/>
      <c r="L54" s="1316"/>
      <c r="M54" s="1316"/>
      <c r="N54" s="1316"/>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37.4</v>
      </c>
      <c r="BY55" s="1309"/>
      <c r="BZ55" s="1309"/>
      <c r="CA55" s="1309"/>
      <c r="CB55" s="1309"/>
      <c r="CC55" s="1309"/>
      <c r="CD55" s="1309"/>
      <c r="CE55" s="1309"/>
      <c r="CF55" s="1309">
        <v>31</v>
      </c>
      <c r="CG55" s="1309"/>
      <c r="CH55" s="1309"/>
      <c r="CI55" s="1309"/>
      <c r="CJ55" s="1309"/>
      <c r="CK55" s="1309"/>
      <c r="CL55" s="1309"/>
      <c r="CM55" s="1309"/>
      <c r="CN55" s="1309">
        <v>30</v>
      </c>
      <c r="CO55" s="1309"/>
      <c r="CP55" s="1309"/>
      <c r="CQ55" s="1309"/>
      <c r="CR55" s="1309"/>
      <c r="CS55" s="1309"/>
      <c r="CT55" s="1309"/>
      <c r="CU55" s="1309"/>
      <c r="CV55" s="1309">
        <v>23.1</v>
      </c>
      <c r="CW55" s="1309"/>
      <c r="CX55" s="1309"/>
      <c r="CY55" s="1309"/>
      <c r="CZ55" s="1309"/>
      <c r="DA55" s="1309"/>
      <c r="DB55" s="1309"/>
      <c r="DC55" s="1309"/>
    </row>
    <row r="56" spans="1:109" x14ac:dyDescent="0.15">
      <c r="A56" s="402"/>
      <c r="B56" s="394"/>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15"/>
      <c r="H57" s="1315"/>
      <c r="I57" s="1310"/>
      <c r="J57" s="1310"/>
      <c r="K57" s="1316"/>
      <c r="L57" s="1316"/>
      <c r="M57" s="1316"/>
      <c r="N57" s="1316"/>
      <c r="AM57" s="387"/>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54.4</v>
      </c>
      <c r="BY57" s="1309"/>
      <c r="BZ57" s="1309"/>
      <c r="CA57" s="1309"/>
      <c r="CB57" s="1309"/>
      <c r="CC57" s="1309"/>
      <c r="CD57" s="1309"/>
      <c r="CE57" s="1309"/>
      <c r="CF57" s="1309">
        <v>57.4</v>
      </c>
      <c r="CG57" s="1309"/>
      <c r="CH57" s="1309"/>
      <c r="CI57" s="1309"/>
      <c r="CJ57" s="1309"/>
      <c r="CK57" s="1309"/>
      <c r="CL57" s="1309"/>
      <c r="CM57" s="1309"/>
      <c r="CN57" s="1309">
        <v>58.3</v>
      </c>
      <c r="CO57" s="1309"/>
      <c r="CP57" s="1309"/>
      <c r="CQ57" s="1309"/>
      <c r="CR57" s="1309"/>
      <c r="CS57" s="1309"/>
      <c r="CT57" s="1309"/>
      <c r="CU57" s="1309"/>
      <c r="CV57" s="1309">
        <v>60.3</v>
      </c>
      <c r="CW57" s="1309"/>
      <c r="CX57" s="1309"/>
      <c r="CY57" s="1309"/>
      <c r="CZ57" s="1309"/>
      <c r="DA57" s="1309"/>
      <c r="DB57" s="1309"/>
      <c r="DC57" s="1309"/>
      <c r="DD57" s="407"/>
      <c r="DE57" s="406"/>
    </row>
    <row r="58" spans="1:109" s="402" customFormat="1" x14ac:dyDescent="0.15">
      <c r="A58" s="387"/>
      <c r="B58" s="406"/>
      <c r="G58" s="1315"/>
      <c r="H58" s="1315"/>
      <c r="I58" s="1310"/>
      <c r="J58" s="1310"/>
      <c r="K58" s="1316"/>
      <c r="L58" s="1316"/>
      <c r="M58" s="1316"/>
      <c r="N58" s="1316"/>
      <c r="AM58" s="387"/>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5"/>
      <c r="H72" s="1315"/>
      <c r="I72" s="1315"/>
      <c r="J72" s="1315"/>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4"/>
      <c r="G73" s="1317"/>
      <c r="H73" s="1317"/>
      <c r="I73" s="1317"/>
      <c r="J73" s="1317"/>
      <c r="K73" s="1313"/>
      <c r="L73" s="1313"/>
      <c r="M73" s="1313"/>
      <c r="N73" s="1313"/>
      <c r="AM73" s="403"/>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4"/>
      <c r="G74" s="1317"/>
      <c r="H74" s="1317"/>
      <c r="I74" s="1317"/>
      <c r="J74" s="1317"/>
      <c r="K74" s="1313"/>
      <c r="L74" s="1313"/>
      <c r="M74" s="1313"/>
      <c r="N74" s="1313"/>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17"/>
      <c r="H75" s="1317"/>
      <c r="I75" s="1315"/>
      <c r="J75" s="1315"/>
      <c r="K75" s="1316"/>
      <c r="L75" s="1316"/>
      <c r="M75" s="1316"/>
      <c r="N75" s="1316"/>
      <c r="AM75" s="403"/>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-1.1000000000000001</v>
      </c>
      <c r="BQ75" s="1309"/>
      <c r="BR75" s="1309"/>
      <c r="BS75" s="1309"/>
      <c r="BT75" s="1309"/>
      <c r="BU75" s="1309"/>
      <c r="BV75" s="1309"/>
      <c r="BW75" s="1309"/>
      <c r="BX75" s="1309">
        <v>-1.5</v>
      </c>
      <c r="BY75" s="1309"/>
      <c r="BZ75" s="1309"/>
      <c r="CA75" s="1309"/>
      <c r="CB75" s="1309"/>
      <c r="CC75" s="1309"/>
      <c r="CD75" s="1309"/>
      <c r="CE75" s="1309"/>
      <c r="CF75" s="1309">
        <v>-1.8</v>
      </c>
      <c r="CG75" s="1309"/>
      <c r="CH75" s="1309"/>
      <c r="CI75" s="1309"/>
      <c r="CJ75" s="1309"/>
      <c r="CK75" s="1309"/>
      <c r="CL75" s="1309"/>
      <c r="CM75" s="1309"/>
      <c r="CN75" s="1309">
        <v>-2.2000000000000002</v>
      </c>
      <c r="CO75" s="1309"/>
      <c r="CP75" s="1309"/>
      <c r="CQ75" s="1309"/>
      <c r="CR75" s="1309"/>
      <c r="CS75" s="1309"/>
      <c r="CT75" s="1309"/>
      <c r="CU75" s="1309"/>
      <c r="CV75" s="1309">
        <v>-2.7</v>
      </c>
      <c r="CW75" s="1309"/>
      <c r="CX75" s="1309"/>
      <c r="CY75" s="1309"/>
      <c r="CZ75" s="1309"/>
      <c r="DA75" s="1309"/>
      <c r="DB75" s="1309"/>
      <c r="DC75" s="1309"/>
    </row>
    <row r="76" spans="2:107" x14ac:dyDescent="0.15">
      <c r="B76" s="394"/>
      <c r="G76" s="1317"/>
      <c r="H76" s="1317"/>
      <c r="I76" s="1315"/>
      <c r="J76" s="1315"/>
      <c r="K76" s="1316"/>
      <c r="L76" s="1316"/>
      <c r="M76" s="1316"/>
      <c r="N76" s="1316"/>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45.1</v>
      </c>
      <c r="BQ77" s="1309"/>
      <c r="BR77" s="1309"/>
      <c r="BS77" s="1309"/>
      <c r="BT77" s="1309"/>
      <c r="BU77" s="1309"/>
      <c r="BV77" s="1309"/>
      <c r="BW77" s="1309"/>
      <c r="BX77" s="1309">
        <v>37.4</v>
      </c>
      <c r="BY77" s="1309"/>
      <c r="BZ77" s="1309"/>
      <c r="CA77" s="1309"/>
      <c r="CB77" s="1309"/>
      <c r="CC77" s="1309"/>
      <c r="CD77" s="1309"/>
      <c r="CE77" s="1309"/>
      <c r="CF77" s="1309">
        <v>31</v>
      </c>
      <c r="CG77" s="1309"/>
      <c r="CH77" s="1309"/>
      <c r="CI77" s="1309"/>
      <c r="CJ77" s="1309"/>
      <c r="CK77" s="1309"/>
      <c r="CL77" s="1309"/>
      <c r="CM77" s="1309"/>
      <c r="CN77" s="1309">
        <v>30</v>
      </c>
      <c r="CO77" s="1309"/>
      <c r="CP77" s="1309"/>
      <c r="CQ77" s="1309"/>
      <c r="CR77" s="1309"/>
      <c r="CS77" s="1309"/>
      <c r="CT77" s="1309"/>
      <c r="CU77" s="1309"/>
      <c r="CV77" s="1309">
        <v>23.1</v>
      </c>
      <c r="CW77" s="1309"/>
      <c r="CX77" s="1309"/>
      <c r="CY77" s="1309"/>
      <c r="CZ77" s="1309"/>
      <c r="DA77" s="1309"/>
      <c r="DB77" s="1309"/>
      <c r="DC77" s="1309"/>
    </row>
    <row r="78" spans="2:107" x14ac:dyDescent="0.15">
      <c r="B78" s="394"/>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6.3</v>
      </c>
      <c r="BY79" s="1309"/>
      <c r="BZ79" s="1309"/>
      <c r="CA79" s="1309"/>
      <c r="CB79" s="1309"/>
      <c r="CC79" s="1309"/>
      <c r="CD79" s="1309"/>
      <c r="CE79" s="1309"/>
      <c r="CF79" s="1309">
        <v>5.2</v>
      </c>
      <c r="CG79" s="1309"/>
      <c r="CH79" s="1309"/>
      <c r="CI79" s="1309"/>
      <c r="CJ79" s="1309"/>
      <c r="CK79" s="1309"/>
      <c r="CL79" s="1309"/>
      <c r="CM79" s="1309"/>
      <c r="CN79" s="1309">
        <v>5</v>
      </c>
      <c r="CO79" s="1309"/>
      <c r="CP79" s="1309"/>
      <c r="CQ79" s="1309"/>
      <c r="CR79" s="1309"/>
      <c r="CS79" s="1309"/>
      <c r="CT79" s="1309"/>
      <c r="CU79" s="1309"/>
      <c r="CV79" s="1309">
        <v>4.2</v>
      </c>
      <c r="CW79" s="1309"/>
      <c r="CX79" s="1309"/>
      <c r="CY79" s="1309"/>
      <c r="CZ79" s="1309"/>
      <c r="DA79" s="1309"/>
      <c r="DB79" s="1309"/>
      <c r="DC79" s="1309"/>
    </row>
    <row r="80" spans="2:107" x14ac:dyDescent="0.15">
      <c r="B80" s="394"/>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TqLsxHnwNnQRssOhLkZzGqOZiup3LFJi9Y7ou6mtpDMbTIuTBj7IPaRyfTIN8wUSFJ1Rg8ljjDs75ecb791A==" saltValue="khIwUOufoBLW387W5zC7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BM8NZtCBCtzIj88fj3YqYMYuTxAXDVToY73wUZvmPcNYAkpeLYV4LcHGq7m0jPTnH5soOmwm+9q7+NwrtLrA==" saltValue="Q0MfrRIJ1DQ/AwhEYtfp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Wj7QGZuKW++XpDKd0MOPRptN8lrhd2dvwDE9kV64yf34uj9TIZnuWfA5uvOA6809h9KjjqQAEs7NQ+cprQU/g==" saltValue="wJ2UcQr9caSVajbv3nT/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33299</v>
      </c>
      <c r="E3" s="161"/>
      <c r="F3" s="162">
        <v>41862</v>
      </c>
      <c r="G3" s="163"/>
      <c r="H3" s="164"/>
    </row>
    <row r="4" spans="1:8" x14ac:dyDescent="0.15">
      <c r="A4" s="165"/>
      <c r="B4" s="166"/>
      <c r="C4" s="167"/>
      <c r="D4" s="168">
        <v>16707</v>
      </c>
      <c r="E4" s="169"/>
      <c r="F4" s="170">
        <v>23710</v>
      </c>
      <c r="G4" s="171"/>
      <c r="H4" s="172"/>
    </row>
    <row r="5" spans="1:8" x14ac:dyDescent="0.15">
      <c r="A5" s="153" t="s">
        <v>538</v>
      </c>
      <c r="B5" s="158"/>
      <c r="C5" s="159"/>
      <c r="D5" s="160">
        <v>42005</v>
      </c>
      <c r="E5" s="161"/>
      <c r="F5" s="162">
        <v>43554</v>
      </c>
      <c r="G5" s="163"/>
      <c r="H5" s="164"/>
    </row>
    <row r="6" spans="1:8" x14ac:dyDescent="0.15">
      <c r="A6" s="165"/>
      <c r="B6" s="166"/>
      <c r="C6" s="167"/>
      <c r="D6" s="168">
        <v>29055</v>
      </c>
      <c r="E6" s="169"/>
      <c r="F6" s="170">
        <v>24811</v>
      </c>
      <c r="G6" s="171"/>
      <c r="H6" s="172"/>
    </row>
    <row r="7" spans="1:8" x14ac:dyDescent="0.15">
      <c r="A7" s="153" t="s">
        <v>539</v>
      </c>
      <c r="B7" s="158"/>
      <c r="C7" s="159"/>
      <c r="D7" s="160">
        <v>44081</v>
      </c>
      <c r="E7" s="161"/>
      <c r="F7" s="162">
        <v>42581</v>
      </c>
      <c r="G7" s="163"/>
      <c r="H7" s="164"/>
    </row>
    <row r="8" spans="1:8" x14ac:dyDescent="0.15">
      <c r="A8" s="165"/>
      <c r="B8" s="166"/>
      <c r="C8" s="167"/>
      <c r="D8" s="168">
        <v>31929</v>
      </c>
      <c r="E8" s="169"/>
      <c r="F8" s="170">
        <v>24354</v>
      </c>
      <c r="G8" s="171"/>
      <c r="H8" s="172"/>
    </row>
    <row r="9" spans="1:8" x14ac:dyDescent="0.15">
      <c r="A9" s="153" t="s">
        <v>540</v>
      </c>
      <c r="B9" s="158"/>
      <c r="C9" s="159"/>
      <c r="D9" s="160">
        <v>45457</v>
      </c>
      <c r="E9" s="161"/>
      <c r="F9" s="162">
        <v>45426</v>
      </c>
      <c r="G9" s="163"/>
      <c r="H9" s="164"/>
    </row>
    <row r="10" spans="1:8" x14ac:dyDescent="0.15">
      <c r="A10" s="165"/>
      <c r="B10" s="166"/>
      <c r="C10" s="167"/>
      <c r="D10" s="168">
        <v>26684</v>
      </c>
      <c r="E10" s="169"/>
      <c r="F10" s="170">
        <v>24508</v>
      </c>
      <c r="G10" s="171"/>
      <c r="H10" s="172"/>
    </row>
    <row r="11" spans="1:8" x14ac:dyDescent="0.15">
      <c r="A11" s="153" t="s">
        <v>541</v>
      </c>
      <c r="B11" s="158"/>
      <c r="C11" s="159"/>
      <c r="D11" s="160">
        <v>38300</v>
      </c>
      <c r="E11" s="161"/>
      <c r="F11" s="162">
        <v>45022</v>
      </c>
      <c r="G11" s="163"/>
      <c r="H11" s="164"/>
    </row>
    <row r="12" spans="1:8" x14ac:dyDescent="0.15">
      <c r="A12" s="165"/>
      <c r="B12" s="166"/>
      <c r="C12" s="173"/>
      <c r="D12" s="168">
        <v>26942</v>
      </c>
      <c r="E12" s="169"/>
      <c r="F12" s="170">
        <v>25247</v>
      </c>
      <c r="G12" s="171"/>
      <c r="H12" s="172"/>
    </row>
    <row r="13" spans="1:8" x14ac:dyDescent="0.15">
      <c r="A13" s="153"/>
      <c r="B13" s="158"/>
      <c r="C13" s="174"/>
      <c r="D13" s="175">
        <v>40628</v>
      </c>
      <c r="E13" s="176"/>
      <c r="F13" s="177">
        <v>43689</v>
      </c>
      <c r="G13" s="178"/>
      <c r="H13" s="164"/>
    </row>
    <row r="14" spans="1:8" x14ac:dyDescent="0.15">
      <c r="A14" s="165"/>
      <c r="B14" s="166"/>
      <c r="C14" s="167"/>
      <c r="D14" s="168">
        <v>26263</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1.66</v>
      </c>
      <c r="C19" s="179">
        <f>ROUND(VALUE(SUBSTITUTE(実質収支比率等に係る経年分析!G$48,"▲","-")),2)</f>
        <v>0.26</v>
      </c>
      <c r="D19" s="179">
        <f>ROUND(VALUE(SUBSTITUTE(実質収支比率等に係る経年分析!H$48,"▲","-")),2)</f>
        <v>0.76</v>
      </c>
      <c r="E19" s="179">
        <f>ROUND(VALUE(SUBSTITUTE(実質収支比率等に係る経年分析!I$48,"▲","-")),2)</f>
        <v>3.59</v>
      </c>
      <c r="F19" s="179">
        <f>ROUND(VALUE(SUBSTITUTE(実質収支比率等に係る経年分析!J$48,"▲","-")),2)</f>
        <v>3.44</v>
      </c>
    </row>
    <row r="20" spans="1:11" x14ac:dyDescent="0.15">
      <c r="A20" s="179" t="s">
        <v>55</v>
      </c>
      <c r="B20" s="179">
        <f>ROUND(VALUE(SUBSTITUTE(実質収支比率等に係る経年分析!F$47,"▲","-")),2)</f>
        <v>15.15</v>
      </c>
      <c r="C20" s="179">
        <f>ROUND(VALUE(SUBSTITUTE(実質収支比率等に係る経年分析!G$47,"▲","-")),2)</f>
        <v>15.57</v>
      </c>
      <c r="D20" s="179">
        <f>ROUND(VALUE(SUBSTITUTE(実質収支比率等に係る経年分析!H$47,"▲","-")),2)</f>
        <v>15.16</v>
      </c>
      <c r="E20" s="179">
        <f>ROUND(VALUE(SUBSTITUTE(実質収支比率等に係る経年分析!I$47,"▲","-")),2)</f>
        <v>15.43</v>
      </c>
      <c r="F20" s="179">
        <f>ROUND(VALUE(SUBSTITUTE(実質収支比率等に係る経年分析!J$47,"▲","-")),2)</f>
        <v>17.02</v>
      </c>
    </row>
    <row r="21" spans="1:11" x14ac:dyDescent="0.15">
      <c r="A21" s="179" t="s">
        <v>56</v>
      </c>
      <c r="B21" s="179">
        <f>IF(ISNUMBER(VALUE(SUBSTITUTE(実質収支比率等に係る経年分析!F$49,"▲","-"))),ROUND(VALUE(SUBSTITUTE(実質収支比率等に係る経年分析!F$49,"▲","-")),2),NA())</f>
        <v>0.14000000000000001</v>
      </c>
      <c r="C21" s="179">
        <f>IF(ISNUMBER(VALUE(SUBSTITUTE(実質収支比率等に係る経年分析!G$49,"▲","-"))),ROUND(VALUE(SUBSTITUTE(実質収支比率等に係る経年分析!G$49,"▲","-")),2),NA())</f>
        <v>-0.87</v>
      </c>
      <c r="D21" s="179">
        <f>IF(ISNUMBER(VALUE(SUBSTITUTE(実質収支比率等に係る経年分析!H$49,"▲","-"))),ROUND(VALUE(SUBSTITUTE(実質収支比率等に係る経年分析!H$49,"▲","-")),2),NA())</f>
        <v>0.63</v>
      </c>
      <c r="E21" s="179">
        <f>IF(ISNUMBER(VALUE(SUBSTITUTE(実質収支比率等に係る経年分析!I$49,"▲","-"))),ROUND(VALUE(SUBSTITUTE(実質収支比率等に係る経年分析!I$49,"▲","-")),2),NA())</f>
        <v>3.21</v>
      </c>
      <c r="F21" s="179">
        <f>IF(ISNUMBER(VALUE(SUBSTITUTE(実質収支比率等に係る経年分析!J$49,"▲","-"))),ROUND(VALUE(SUBSTITUTE(実質収支比率等に係る経年分析!J$49,"▲","-")),2),NA())</f>
        <v>1.66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2.0099999999999998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3.68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勤労者福祉共済特別会計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交通災害・火災等共済特別会計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1.0900000000000001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3.43</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5.61</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4.26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4.03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3.36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0.84</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10631</v>
      </c>
      <c r="E42" s="181"/>
      <c r="F42" s="181"/>
      <c r="G42" s="181">
        <f>'実質公債費比率（分子）の構造'!L$52</f>
        <v>9785</v>
      </c>
      <c r="H42" s="181"/>
      <c r="I42" s="181"/>
      <c r="J42" s="181">
        <f>'実質公債費比率（分子）の構造'!M$52</f>
        <v>10086</v>
      </c>
      <c r="K42" s="181"/>
      <c r="L42" s="181"/>
      <c r="M42" s="181">
        <f>'実質公債費比率（分子）の構造'!N$52</f>
        <v>9500</v>
      </c>
      <c r="N42" s="181"/>
      <c r="O42" s="181"/>
      <c r="P42" s="181">
        <f>'実質公債費比率（分子）の構造'!O$52</f>
        <v>9684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311</v>
      </c>
      <c r="C44" s="181"/>
      <c r="D44" s="181"/>
      <c r="E44" s="181">
        <f>'実質公債費比率（分子）の構造'!L$50</f>
        <v>308</v>
      </c>
      <c r="F44" s="181"/>
      <c r="G44" s="181"/>
      <c r="H44" s="181">
        <f>'実質公債費比率（分子）の構造'!M$50</f>
        <v>303</v>
      </c>
      <c r="I44" s="181"/>
      <c r="J44" s="181"/>
      <c r="K44" s="181">
        <f>'実質公債費比率（分子）の構造'!N$50</f>
        <v>310</v>
      </c>
      <c r="L44" s="181"/>
      <c r="M44" s="181"/>
      <c r="N44" s="181">
        <f>'実質公債費比率（分子）の構造'!O$50</f>
        <v>306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2652</v>
      </c>
      <c r="C46" s="181"/>
      <c r="D46" s="181"/>
      <c r="E46" s="181">
        <f>'実質公債費比率（分子）の構造'!L$48</f>
        <v>2683</v>
      </c>
      <c r="F46" s="181"/>
      <c r="G46" s="181"/>
      <c r="H46" s="181">
        <f>'実質公債費比率（分子）の構造'!M$48</f>
        <v>2584</v>
      </c>
      <c r="I46" s="181"/>
      <c r="J46" s="181"/>
      <c r="K46" s="181">
        <f>'実質公債費比率（分子）の構造'!N$48</f>
        <v>2145</v>
      </c>
      <c r="L46" s="181"/>
      <c r="M46" s="181"/>
      <c r="N46" s="181">
        <f>'実質公債費比率（分子）の構造'!O$48</f>
        <v>1971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6690</v>
      </c>
      <c r="C49" s="181"/>
      <c r="D49" s="181"/>
      <c r="E49" s="181">
        <f>'実質公債費比率（分子）の構造'!L$45</f>
        <v>5840</v>
      </c>
      <c r="F49" s="181"/>
      <c r="G49" s="181"/>
      <c r="H49" s="181">
        <f>'実質公債費比率（分子）の構造'!M$45</f>
        <v>5624</v>
      </c>
      <c r="I49" s="181"/>
      <c r="J49" s="181"/>
      <c r="K49" s="181">
        <f>'実質公債費比率（分子）の構造'!N$45</f>
        <v>5351</v>
      </c>
      <c r="L49" s="181"/>
      <c r="M49" s="181"/>
      <c r="N49" s="181">
        <f>'実質公債費比率（分子）の構造'!O$45</f>
        <v>5381</v>
      </c>
      <c r="O49" s="181"/>
      <c r="P49" s="181"/>
    </row>
    <row r="50" spans="1:16" x14ac:dyDescent="0.15">
      <c r="A50" s="181" t="s">
        <v>71</v>
      </c>
      <c r="B50" s="181" t="e">
        <f>NA()</f>
        <v>#N/A</v>
      </c>
      <c r="C50" s="181">
        <f>IF(ISNUMBER('実質公債費比率（分子）の構造'!K$53),'実質公債費比率（分子）の構造'!K$53,NA())</f>
        <v>-978</v>
      </c>
      <c r="D50" s="181" t="e">
        <f>NA()</f>
        <v>#N/A</v>
      </c>
      <c r="E50" s="181" t="e">
        <f>NA()</f>
        <v>#N/A</v>
      </c>
      <c r="F50" s="181">
        <f>IF(ISNUMBER('実質公債費比率（分子）の構造'!L$53),'実質公債費比率（分子）の構造'!L$53,NA())</f>
        <v>-954</v>
      </c>
      <c r="G50" s="181" t="e">
        <f>NA()</f>
        <v>#N/A</v>
      </c>
      <c r="H50" s="181" t="e">
        <f>NA()</f>
        <v>#N/A</v>
      </c>
      <c r="I50" s="181">
        <f>IF(ISNUMBER('実質公債費比率（分子）の構造'!M$53),'実質公債費比率（分子）の構造'!M$53,NA())</f>
        <v>-1575</v>
      </c>
      <c r="J50" s="181" t="e">
        <f>NA()</f>
        <v>#N/A</v>
      </c>
      <c r="K50" s="181" t="e">
        <f>NA()</f>
        <v>#N/A</v>
      </c>
      <c r="L50" s="181">
        <f>IF(ISNUMBER('実質公債費比率（分子）の構造'!N$53),'実質公債費比率（分子）の構造'!N$53,NA())</f>
        <v>-1694</v>
      </c>
      <c r="M50" s="181" t="e">
        <f>NA()</f>
        <v>#N/A</v>
      </c>
      <c r="N50" s="181" t="e">
        <f>NA()</f>
        <v>#N/A</v>
      </c>
      <c r="O50" s="181">
        <f>IF(ISNUMBER('実質公債費比率（分子）の構造'!O$53),'実質公債費比率（分子）の構造'!O$53,NA())</f>
        <v>-2026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73316</v>
      </c>
      <c r="E56" s="180"/>
      <c r="F56" s="180"/>
      <c r="G56" s="180">
        <f>'将来負担比率（分子）の構造'!J$52</f>
        <v>72050</v>
      </c>
      <c r="H56" s="180"/>
      <c r="I56" s="180"/>
      <c r="J56" s="180">
        <f>'将来負担比率（分子）の構造'!K$52</f>
        <v>69561</v>
      </c>
      <c r="K56" s="180"/>
      <c r="L56" s="180"/>
      <c r="M56" s="180">
        <f>'将来負担比率（分子）の構造'!L$52</f>
        <v>68995</v>
      </c>
      <c r="N56" s="180"/>
      <c r="O56" s="180"/>
      <c r="P56" s="180">
        <f>'将来負担比率（分子）の構造'!M$52</f>
        <v>71053</v>
      </c>
    </row>
    <row r="57" spans="1:16" x14ac:dyDescent="0.15">
      <c r="A57" s="180" t="s">
        <v>42</v>
      </c>
      <c r="B57" s="180"/>
      <c r="C57" s="180"/>
      <c r="D57" s="180">
        <f>'将来負担比率（分子）の構造'!I$51</f>
        <v>33973</v>
      </c>
      <c r="E57" s="180"/>
      <c r="F57" s="180"/>
      <c r="G57" s="180">
        <f>'将来負担比率（分子）の構造'!J$51</f>
        <v>33865</v>
      </c>
      <c r="H57" s="180"/>
      <c r="I57" s="180"/>
      <c r="J57" s="180">
        <f>'将来負担比率（分子）の構造'!K$51</f>
        <v>31913</v>
      </c>
      <c r="K57" s="180"/>
      <c r="L57" s="180"/>
      <c r="M57" s="180">
        <f>'将来負担比率（分子）の構造'!L$51</f>
        <v>32661</v>
      </c>
      <c r="N57" s="180"/>
      <c r="O57" s="180"/>
      <c r="P57" s="180">
        <f>'将来負担比率（分子）の構造'!M$51</f>
        <v>38263</v>
      </c>
    </row>
    <row r="58" spans="1:16" x14ac:dyDescent="0.15">
      <c r="A58" s="180" t="s">
        <v>41</v>
      </c>
      <c r="B58" s="180"/>
      <c r="C58" s="180"/>
      <c r="D58" s="180">
        <f>'将来負担比率（分子）の構造'!I$50</f>
        <v>27769</v>
      </c>
      <c r="E58" s="180"/>
      <c r="F58" s="180"/>
      <c r="G58" s="180">
        <f>'将来負担比率（分子）の構造'!J$50</f>
        <v>28788</v>
      </c>
      <c r="H58" s="180"/>
      <c r="I58" s="180"/>
      <c r="J58" s="180">
        <f>'将来負担比率（分子）の構造'!K$50</f>
        <v>25551</v>
      </c>
      <c r="K58" s="180"/>
      <c r="L58" s="180"/>
      <c r="M58" s="180">
        <f>'将来負担比率（分子）の構造'!L$50</f>
        <v>24396</v>
      </c>
      <c r="N58" s="180"/>
      <c r="O58" s="180"/>
      <c r="P58" s="180">
        <f>'将来負担比率（分子）の構造'!M$50</f>
        <v>26409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19207</v>
      </c>
      <c r="C62" s="180"/>
      <c r="D62" s="180"/>
      <c r="E62" s="180">
        <f>'将来負担比率（分子）の構造'!J$45</f>
        <v>16839</v>
      </c>
      <c r="F62" s="180"/>
      <c r="G62" s="180"/>
      <c r="H62" s="180">
        <f>'将来負担比率（分子）の構造'!K$45</f>
        <v>17033</v>
      </c>
      <c r="I62" s="180"/>
      <c r="J62" s="180"/>
      <c r="K62" s="180">
        <f>'将来負担比率（分子）の構造'!L$45</f>
        <v>16671</v>
      </c>
      <c r="L62" s="180"/>
      <c r="M62" s="180"/>
      <c r="N62" s="180">
        <f>'将来負担比率（分子）の構造'!M$45</f>
        <v>15986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25088</v>
      </c>
      <c r="C64" s="180"/>
      <c r="D64" s="180"/>
      <c r="E64" s="180">
        <f>'将来負担比率（分子）の構造'!J$43</f>
        <v>26418</v>
      </c>
      <c r="F64" s="180"/>
      <c r="G64" s="180"/>
      <c r="H64" s="180">
        <f>'将来負担比率（分子）の構造'!K$43</f>
        <v>24626</v>
      </c>
      <c r="I64" s="180"/>
      <c r="J64" s="180"/>
      <c r="K64" s="180">
        <f>'将来負担比率（分子）の構造'!L$43</f>
        <v>23109</v>
      </c>
      <c r="L64" s="180"/>
      <c r="M64" s="180"/>
      <c r="N64" s="180">
        <f>'将来負担比率（分子）の構造'!M$43</f>
        <v>18539</v>
      </c>
      <c r="O64" s="180"/>
      <c r="P64" s="180"/>
    </row>
    <row r="65" spans="1:16" x14ac:dyDescent="0.15">
      <c r="A65" s="180" t="s">
        <v>32</v>
      </c>
      <c r="B65" s="180">
        <f>'将来負担比率（分子）の構造'!I$42</f>
        <v>4075</v>
      </c>
      <c r="C65" s="180"/>
      <c r="D65" s="180"/>
      <c r="E65" s="180">
        <f>'将来負担比率（分子）の構造'!J$42</f>
        <v>3844</v>
      </c>
      <c r="F65" s="180"/>
      <c r="G65" s="180"/>
      <c r="H65" s="180">
        <f>'将来負担比率（分子）の構造'!K$42</f>
        <v>3720</v>
      </c>
      <c r="I65" s="180"/>
      <c r="J65" s="180"/>
      <c r="K65" s="180">
        <f>'将来負担比率（分子）の構造'!L$42</f>
        <v>3478</v>
      </c>
      <c r="L65" s="180"/>
      <c r="M65" s="180"/>
      <c r="N65" s="180">
        <f>'将来負担比率（分子）の構造'!M$42</f>
        <v>3237</v>
      </c>
      <c r="O65" s="180"/>
      <c r="P65" s="180"/>
    </row>
    <row r="66" spans="1:16" x14ac:dyDescent="0.15">
      <c r="A66" s="180" t="s">
        <v>31</v>
      </c>
      <c r="B66" s="180">
        <f>'将来負担比率（分子）の構造'!I$41</f>
        <v>50343</v>
      </c>
      <c r="C66" s="180"/>
      <c r="D66" s="180"/>
      <c r="E66" s="180">
        <f>'将来負担比率（分子）の構造'!J$41</f>
        <v>49603</v>
      </c>
      <c r="F66" s="180"/>
      <c r="G66" s="180"/>
      <c r="H66" s="180">
        <f>'将来負担比率（分子）の構造'!K$41</f>
        <v>50699</v>
      </c>
      <c r="I66" s="180"/>
      <c r="J66" s="180"/>
      <c r="K66" s="180">
        <f>'将来負担比率（分子）の構造'!L$41</f>
        <v>55158</v>
      </c>
      <c r="L66" s="180"/>
      <c r="M66" s="180"/>
      <c r="N66" s="180">
        <f>'将来負担比率（分子）の構造'!M$41</f>
        <v>68725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10628</v>
      </c>
      <c r="C72" s="184">
        <f>基金残高に係る経年分析!G55</f>
        <v>10891</v>
      </c>
      <c r="D72" s="184">
        <f>基金残高に係る経年分析!H55</f>
        <v>12154</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12552</v>
      </c>
      <c r="C74" s="184">
        <f>基金残高に係る経年分析!G57</f>
        <v>11183</v>
      </c>
      <c r="D74" s="184">
        <f>基金残高に係る経年分析!H57</f>
        <v>11090</v>
      </c>
    </row>
  </sheetData>
  <sheetProtection algorithmName="SHA-512" hashValue="d3whCrkZVYt1EsLrssTMIRtjreWCCmGV1vz/fXxdpl2u71U3rlBjjyw9fFWPiS0Xu0nN1DfYtmAWDVKCHTYCSQ==" saltValue="OvkYQ+38WecWKatRakV6J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67264653</v>
      </c>
      <c r="S5" s="727"/>
      <c r="T5" s="727"/>
      <c r="U5" s="727"/>
      <c r="V5" s="727"/>
      <c r="W5" s="727"/>
      <c r="X5" s="727"/>
      <c r="Y5" s="773"/>
      <c r="Z5" s="791">
        <v>51.5</v>
      </c>
      <c r="AA5" s="791"/>
      <c r="AB5" s="791"/>
      <c r="AC5" s="791"/>
      <c r="AD5" s="792">
        <v>61621741</v>
      </c>
      <c r="AE5" s="792"/>
      <c r="AF5" s="792"/>
      <c r="AG5" s="792"/>
      <c r="AH5" s="792"/>
      <c r="AI5" s="792"/>
      <c r="AJ5" s="792"/>
      <c r="AK5" s="792"/>
      <c r="AL5" s="774">
        <v>85.7</v>
      </c>
      <c r="AM5" s="743"/>
      <c r="AN5" s="743"/>
      <c r="AO5" s="775"/>
      <c r="AP5" s="760" t="s">
        <v>226</v>
      </c>
      <c r="AQ5" s="761"/>
      <c r="AR5" s="761"/>
      <c r="AS5" s="761"/>
      <c r="AT5" s="761"/>
      <c r="AU5" s="761"/>
      <c r="AV5" s="761"/>
      <c r="AW5" s="761"/>
      <c r="AX5" s="761"/>
      <c r="AY5" s="761"/>
      <c r="AZ5" s="761"/>
      <c r="BA5" s="761"/>
      <c r="BB5" s="761"/>
      <c r="BC5" s="761"/>
      <c r="BD5" s="761"/>
      <c r="BE5" s="761"/>
      <c r="BF5" s="762"/>
      <c r="BG5" s="661">
        <v>60551480</v>
      </c>
      <c r="BH5" s="664"/>
      <c r="BI5" s="664"/>
      <c r="BJ5" s="664"/>
      <c r="BK5" s="664"/>
      <c r="BL5" s="664"/>
      <c r="BM5" s="664"/>
      <c r="BN5" s="665"/>
      <c r="BO5" s="723">
        <v>90</v>
      </c>
      <c r="BP5" s="723"/>
      <c r="BQ5" s="723"/>
      <c r="BR5" s="723"/>
      <c r="BS5" s="724">
        <v>469078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558403</v>
      </c>
      <c r="S6" s="664"/>
      <c r="T6" s="664"/>
      <c r="U6" s="664"/>
      <c r="V6" s="664"/>
      <c r="W6" s="664"/>
      <c r="X6" s="664"/>
      <c r="Y6" s="665"/>
      <c r="Z6" s="723">
        <v>0.4</v>
      </c>
      <c r="AA6" s="723"/>
      <c r="AB6" s="723"/>
      <c r="AC6" s="723"/>
      <c r="AD6" s="724">
        <v>558403</v>
      </c>
      <c r="AE6" s="724"/>
      <c r="AF6" s="724"/>
      <c r="AG6" s="724"/>
      <c r="AH6" s="724"/>
      <c r="AI6" s="724"/>
      <c r="AJ6" s="724"/>
      <c r="AK6" s="724"/>
      <c r="AL6" s="666">
        <v>0.8</v>
      </c>
      <c r="AM6" s="667"/>
      <c r="AN6" s="667"/>
      <c r="AO6" s="725"/>
      <c r="AP6" s="658" t="s">
        <v>231</v>
      </c>
      <c r="AQ6" s="659"/>
      <c r="AR6" s="659"/>
      <c r="AS6" s="659"/>
      <c r="AT6" s="659"/>
      <c r="AU6" s="659"/>
      <c r="AV6" s="659"/>
      <c r="AW6" s="659"/>
      <c r="AX6" s="659"/>
      <c r="AY6" s="659"/>
      <c r="AZ6" s="659"/>
      <c r="BA6" s="659"/>
      <c r="BB6" s="659"/>
      <c r="BC6" s="659"/>
      <c r="BD6" s="659"/>
      <c r="BE6" s="659"/>
      <c r="BF6" s="660"/>
      <c r="BG6" s="661">
        <v>60551480</v>
      </c>
      <c r="BH6" s="664"/>
      <c r="BI6" s="664"/>
      <c r="BJ6" s="664"/>
      <c r="BK6" s="664"/>
      <c r="BL6" s="664"/>
      <c r="BM6" s="664"/>
      <c r="BN6" s="665"/>
      <c r="BO6" s="723">
        <v>90</v>
      </c>
      <c r="BP6" s="723"/>
      <c r="BQ6" s="723"/>
      <c r="BR6" s="723"/>
      <c r="BS6" s="724">
        <v>469078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747543</v>
      </c>
      <c r="CS6" s="664"/>
      <c r="CT6" s="664"/>
      <c r="CU6" s="664"/>
      <c r="CV6" s="664"/>
      <c r="CW6" s="664"/>
      <c r="CX6" s="664"/>
      <c r="CY6" s="665"/>
      <c r="CZ6" s="774">
        <v>0.6</v>
      </c>
      <c r="DA6" s="743"/>
      <c r="DB6" s="743"/>
      <c r="DC6" s="777"/>
      <c r="DD6" s="669" t="s">
        <v>136</v>
      </c>
      <c r="DE6" s="664"/>
      <c r="DF6" s="664"/>
      <c r="DG6" s="664"/>
      <c r="DH6" s="664"/>
      <c r="DI6" s="664"/>
      <c r="DJ6" s="664"/>
      <c r="DK6" s="664"/>
      <c r="DL6" s="664"/>
      <c r="DM6" s="664"/>
      <c r="DN6" s="664"/>
      <c r="DO6" s="664"/>
      <c r="DP6" s="665"/>
      <c r="DQ6" s="669">
        <v>747160</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166813</v>
      </c>
      <c r="S7" s="664"/>
      <c r="T7" s="664"/>
      <c r="U7" s="664"/>
      <c r="V7" s="664"/>
      <c r="W7" s="664"/>
      <c r="X7" s="664"/>
      <c r="Y7" s="665"/>
      <c r="Z7" s="723">
        <v>0.1</v>
      </c>
      <c r="AA7" s="723"/>
      <c r="AB7" s="723"/>
      <c r="AC7" s="723"/>
      <c r="AD7" s="724">
        <v>166813</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33122523</v>
      </c>
      <c r="BH7" s="664"/>
      <c r="BI7" s="664"/>
      <c r="BJ7" s="664"/>
      <c r="BK7" s="664"/>
      <c r="BL7" s="664"/>
      <c r="BM7" s="664"/>
      <c r="BN7" s="665"/>
      <c r="BO7" s="723">
        <v>49.2</v>
      </c>
      <c r="BP7" s="723"/>
      <c r="BQ7" s="723"/>
      <c r="BR7" s="723"/>
      <c r="BS7" s="724">
        <v>469078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13512850</v>
      </c>
      <c r="CS7" s="664"/>
      <c r="CT7" s="664"/>
      <c r="CU7" s="664"/>
      <c r="CV7" s="664"/>
      <c r="CW7" s="664"/>
      <c r="CX7" s="664"/>
      <c r="CY7" s="665"/>
      <c r="CZ7" s="723">
        <v>10.7</v>
      </c>
      <c r="DA7" s="723"/>
      <c r="DB7" s="723"/>
      <c r="DC7" s="723"/>
      <c r="DD7" s="669">
        <v>292901</v>
      </c>
      <c r="DE7" s="664"/>
      <c r="DF7" s="664"/>
      <c r="DG7" s="664"/>
      <c r="DH7" s="664"/>
      <c r="DI7" s="664"/>
      <c r="DJ7" s="664"/>
      <c r="DK7" s="664"/>
      <c r="DL7" s="664"/>
      <c r="DM7" s="664"/>
      <c r="DN7" s="664"/>
      <c r="DO7" s="664"/>
      <c r="DP7" s="665"/>
      <c r="DQ7" s="669">
        <v>12233459</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397318</v>
      </c>
      <c r="S8" s="664"/>
      <c r="T8" s="664"/>
      <c r="U8" s="664"/>
      <c r="V8" s="664"/>
      <c r="W8" s="664"/>
      <c r="X8" s="664"/>
      <c r="Y8" s="665"/>
      <c r="Z8" s="723">
        <v>0.3</v>
      </c>
      <c r="AA8" s="723"/>
      <c r="AB8" s="723"/>
      <c r="AC8" s="723"/>
      <c r="AD8" s="724">
        <v>397318</v>
      </c>
      <c r="AE8" s="724"/>
      <c r="AF8" s="724"/>
      <c r="AG8" s="724"/>
      <c r="AH8" s="724"/>
      <c r="AI8" s="724"/>
      <c r="AJ8" s="724"/>
      <c r="AK8" s="724"/>
      <c r="AL8" s="666">
        <v>0.6</v>
      </c>
      <c r="AM8" s="667"/>
      <c r="AN8" s="667"/>
      <c r="AO8" s="725"/>
      <c r="AP8" s="658" t="s">
        <v>237</v>
      </c>
      <c r="AQ8" s="659"/>
      <c r="AR8" s="659"/>
      <c r="AS8" s="659"/>
      <c r="AT8" s="659"/>
      <c r="AU8" s="659"/>
      <c r="AV8" s="659"/>
      <c r="AW8" s="659"/>
      <c r="AX8" s="659"/>
      <c r="AY8" s="659"/>
      <c r="AZ8" s="659"/>
      <c r="BA8" s="659"/>
      <c r="BB8" s="659"/>
      <c r="BC8" s="659"/>
      <c r="BD8" s="659"/>
      <c r="BE8" s="659"/>
      <c r="BF8" s="660"/>
      <c r="BG8" s="661">
        <v>617863</v>
      </c>
      <c r="BH8" s="664"/>
      <c r="BI8" s="664"/>
      <c r="BJ8" s="664"/>
      <c r="BK8" s="664"/>
      <c r="BL8" s="664"/>
      <c r="BM8" s="664"/>
      <c r="BN8" s="665"/>
      <c r="BO8" s="723">
        <v>0.9</v>
      </c>
      <c r="BP8" s="723"/>
      <c r="BQ8" s="723"/>
      <c r="BR8" s="723"/>
      <c r="BS8" s="669" t="s">
        <v>136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59802236</v>
      </c>
      <c r="CS8" s="664"/>
      <c r="CT8" s="664"/>
      <c r="CU8" s="664"/>
      <c r="CV8" s="664"/>
      <c r="CW8" s="664"/>
      <c r="CX8" s="664"/>
      <c r="CY8" s="665"/>
      <c r="CZ8" s="723">
        <v>47.2</v>
      </c>
      <c r="DA8" s="723"/>
      <c r="DB8" s="723"/>
      <c r="DC8" s="723"/>
      <c r="DD8" s="669">
        <v>1088232</v>
      </c>
      <c r="DE8" s="664"/>
      <c r="DF8" s="664"/>
      <c r="DG8" s="664"/>
      <c r="DH8" s="664"/>
      <c r="DI8" s="664"/>
      <c r="DJ8" s="664"/>
      <c r="DK8" s="664"/>
      <c r="DL8" s="664"/>
      <c r="DM8" s="664"/>
      <c r="DN8" s="664"/>
      <c r="DO8" s="664"/>
      <c r="DP8" s="665"/>
      <c r="DQ8" s="669">
        <v>28429919</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337371</v>
      </c>
      <c r="S9" s="664"/>
      <c r="T9" s="664"/>
      <c r="U9" s="664"/>
      <c r="V9" s="664"/>
      <c r="W9" s="664"/>
      <c r="X9" s="664"/>
      <c r="Y9" s="665"/>
      <c r="Z9" s="723">
        <v>0.3</v>
      </c>
      <c r="AA9" s="723"/>
      <c r="AB9" s="723"/>
      <c r="AC9" s="723"/>
      <c r="AD9" s="724">
        <v>337371</v>
      </c>
      <c r="AE9" s="724"/>
      <c r="AF9" s="724"/>
      <c r="AG9" s="724"/>
      <c r="AH9" s="724"/>
      <c r="AI9" s="724"/>
      <c r="AJ9" s="724"/>
      <c r="AK9" s="724"/>
      <c r="AL9" s="666">
        <v>0.5</v>
      </c>
      <c r="AM9" s="667"/>
      <c r="AN9" s="667"/>
      <c r="AO9" s="725"/>
      <c r="AP9" s="658" t="s">
        <v>240</v>
      </c>
      <c r="AQ9" s="659"/>
      <c r="AR9" s="659"/>
      <c r="AS9" s="659"/>
      <c r="AT9" s="659"/>
      <c r="AU9" s="659"/>
      <c r="AV9" s="659"/>
      <c r="AW9" s="659"/>
      <c r="AX9" s="659"/>
      <c r="AY9" s="659"/>
      <c r="AZ9" s="659"/>
      <c r="BA9" s="659"/>
      <c r="BB9" s="659"/>
      <c r="BC9" s="659"/>
      <c r="BD9" s="659"/>
      <c r="BE9" s="659"/>
      <c r="BF9" s="660"/>
      <c r="BG9" s="661">
        <v>27473937</v>
      </c>
      <c r="BH9" s="664"/>
      <c r="BI9" s="664"/>
      <c r="BJ9" s="664"/>
      <c r="BK9" s="664"/>
      <c r="BL9" s="664"/>
      <c r="BM9" s="664"/>
      <c r="BN9" s="665"/>
      <c r="BO9" s="723">
        <v>40.799999999999997</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10163288</v>
      </c>
      <c r="CS9" s="664"/>
      <c r="CT9" s="664"/>
      <c r="CU9" s="664"/>
      <c r="CV9" s="664"/>
      <c r="CW9" s="664"/>
      <c r="CX9" s="664"/>
      <c r="CY9" s="665"/>
      <c r="CZ9" s="723">
        <v>8</v>
      </c>
      <c r="DA9" s="723"/>
      <c r="DB9" s="723"/>
      <c r="DC9" s="723"/>
      <c r="DD9" s="669">
        <v>755176</v>
      </c>
      <c r="DE9" s="664"/>
      <c r="DF9" s="664"/>
      <c r="DG9" s="664"/>
      <c r="DH9" s="664"/>
      <c r="DI9" s="664"/>
      <c r="DJ9" s="664"/>
      <c r="DK9" s="664"/>
      <c r="DL9" s="664"/>
      <c r="DM9" s="664"/>
      <c r="DN9" s="664"/>
      <c r="DO9" s="664"/>
      <c r="DP9" s="665"/>
      <c r="DQ9" s="669">
        <v>9106799</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136</v>
      </c>
      <c r="AA10" s="723"/>
      <c r="AB10" s="723"/>
      <c r="AC10" s="723"/>
      <c r="AD10" s="724" t="s">
        <v>136</v>
      </c>
      <c r="AE10" s="724"/>
      <c r="AF10" s="724"/>
      <c r="AG10" s="724"/>
      <c r="AH10" s="724"/>
      <c r="AI10" s="724"/>
      <c r="AJ10" s="724"/>
      <c r="AK10" s="724"/>
      <c r="AL10" s="666" t="s">
        <v>136</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1208792</v>
      </c>
      <c r="BH10" s="664"/>
      <c r="BI10" s="664"/>
      <c r="BJ10" s="664"/>
      <c r="BK10" s="664"/>
      <c r="BL10" s="664"/>
      <c r="BM10" s="664"/>
      <c r="BN10" s="665"/>
      <c r="BO10" s="723">
        <v>1.8</v>
      </c>
      <c r="BP10" s="723"/>
      <c r="BQ10" s="723"/>
      <c r="BR10" s="723"/>
      <c r="BS10" s="669" t="s">
        <v>136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271607</v>
      </c>
      <c r="CS10" s="664"/>
      <c r="CT10" s="664"/>
      <c r="CU10" s="664"/>
      <c r="CV10" s="664"/>
      <c r="CW10" s="664"/>
      <c r="CX10" s="664"/>
      <c r="CY10" s="665"/>
      <c r="CZ10" s="723">
        <v>0.2</v>
      </c>
      <c r="DA10" s="723"/>
      <c r="DB10" s="723"/>
      <c r="DC10" s="723"/>
      <c r="DD10" s="669">
        <v>34065</v>
      </c>
      <c r="DE10" s="664"/>
      <c r="DF10" s="664"/>
      <c r="DG10" s="664"/>
      <c r="DH10" s="664"/>
      <c r="DI10" s="664"/>
      <c r="DJ10" s="664"/>
      <c r="DK10" s="664"/>
      <c r="DL10" s="664"/>
      <c r="DM10" s="664"/>
      <c r="DN10" s="664"/>
      <c r="DO10" s="664"/>
      <c r="DP10" s="665"/>
      <c r="DQ10" s="669">
        <v>238262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127</v>
      </c>
      <c r="AA11" s="723"/>
      <c r="AB11" s="723"/>
      <c r="AC11" s="723"/>
      <c r="AD11" s="724" t="s">
        <v>136</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3821931</v>
      </c>
      <c r="BH11" s="664"/>
      <c r="BI11" s="664"/>
      <c r="BJ11" s="664"/>
      <c r="BK11" s="664"/>
      <c r="BL11" s="664"/>
      <c r="BM11" s="664"/>
      <c r="BN11" s="665"/>
      <c r="BO11" s="723">
        <v>5.7</v>
      </c>
      <c r="BP11" s="723"/>
      <c r="BQ11" s="723"/>
      <c r="BR11" s="723"/>
      <c r="BS11" s="669">
        <v>469078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66457</v>
      </c>
      <c r="CS11" s="664"/>
      <c r="CT11" s="664"/>
      <c r="CU11" s="664"/>
      <c r="CV11" s="664"/>
      <c r="CW11" s="664"/>
      <c r="CX11" s="664"/>
      <c r="CY11" s="665"/>
      <c r="CZ11" s="723">
        <v>0.1</v>
      </c>
      <c r="DA11" s="723"/>
      <c r="DB11" s="723"/>
      <c r="DC11" s="723"/>
      <c r="DD11" s="669" t="s">
        <v>127</v>
      </c>
      <c r="DE11" s="664"/>
      <c r="DF11" s="664"/>
      <c r="DG11" s="664"/>
      <c r="DH11" s="664"/>
      <c r="DI11" s="664"/>
      <c r="DJ11" s="664"/>
      <c r="DK11" s="664"/>
      <c r="DL11" s="664"/>
      <c r="DM11" s="664"/>
      <c r="DN11" s="664"/>
      <c r="DO11" s="664"/>
      <c r="DP11" s="665"/>
      <c r="DQ11" s="669">
        <v>61927</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6438868</v>
      </c>
      <c r="S12" s="664"/>
      <c r="T12" s="664"/>
      <c r="U12" s="664"/>
      <c r="V12" s="664"/>
      <c r="W12" s="664"/>
      <c r="X12" s="664"/>
      <c r="Y12" s="665"/>
      <c r="Z12" s="723">
        <v>4.9000000000000004</v>
      </c>
      <c r="AA12" s="723"/>
      <c r="AB12" s="723"/>
      <c r="AC12" s="723"/>
      <c r="AD12" s="724">
        <v>6438868</v>
      </c>
      <c r="AE12" s="724"/>
      <c r="AF12" s="724"/>
      <c r="AG12" s="724"/>
      <c r="AH12" s="724"/>
      <c r="AI12" s="724"/>
      <c r="AJ12" s="724"/>
      <c r="AK12" s="724"/>
      <c r="AL12" s="666">
        <v>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25476531</v>
      </c>
      <c r="BH12" s="664"/>
      <c r="BI12" s="664"/>
      <c r="BJ12" s="664"/>
      <c r="BK12" s="664"/>
      <c r="BL12" s="664"/>
      <c r="BM12" s="664"/>
      <c r="BN12" s="665"/>
      <c r="BO12" s="723">
        <v>37.9</v>
      </c>
      <c r="BP12" s="723"/>
      <c r="BQ12" s="723"/>
      <c r="BR12" s="723"/>
      <c r="BS12" s="669" t="s">
        <v>136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604345</v>
      </c>
      <c r="CS12" s="664"/>
      <c r="CT12" s="664"/>
      <c r="CU12" s="664"/>
      <c r="CV12" s="664"/>
      <c r="CW12" s="664"/>
      <c r="CX12" s="664"/>
      <c r="CY12" s="665"/>
      <c r="CZ12" s="723">
        <v>0.5</v>
      </c>
      <c r="DA12" s="723"/>
      <c r="DB12" s="723"/>
      <c r="DC12" s="723"/>
      <c r="DD12" s="669" t="s">
        <v>127</v>
      </c>
      <c r="DE12" s="664"/>
      <c r="DF12" s="664"/>
      <c r="DG12" s="664"/>
      <c r="DH12" s="664"/>
      <c r="DI12" s="664"/>
      <c r="DJ12" s="664"/>
      <c r="DK12" s="664"/>
      <c r="DL12" s="664"/>
      <c r="DM12" s="664"/>
      <c r="DN12" s="664"/>
      <c r="DO12" s="664"/>
      <c r="DP12" s="665"/>
      <c r="DQ12" s="669">
        <v>298594</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136</v>
      </c>
      <c r="S13" s="664"/>
      <c r="T13" s="664"/>
      <c r="U13" s="664"/>
      <c r="V13" s="664"/>
      <c r="W13" s="664"/>
      <c r="X13" s="664"/>
      <c r="Y13" s="665"/>
      <c r="Z13" s="723" t="s">
        <v>136</v>
      </c>
      <c r="AA13" s="723"/>
      <c r="AB13" s="723"/>
      <c r="AC13" s="723"/>
      <c r="AD13" s="724" t="s">
        <v>127</v>
      </c>
      <c r="AE13" s="724"/>
      <c r="AF13" s="724"/>
      <c r="AG13" s="724"/>
      <c r="AH13" s="724"/>
      <c r="AI13" s="724"/>
      <c r="AJ13" s="724"/>
      <c r="AK13" s="724"/>
      <c r="AL13" s="666" t="s">
        <v>136</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24822984</v>
      </c>
      <c r="BH13" s="664"/>
      <c r="BI13" s="664"/>
      <c r="BJ13" s="664"/>
      <c r="BK13" s="664"/>
      <c r="BL13" s="664"/>
      <c r="BM13" s="664"/>
      <c r="BN13" s="665"/>
      <c r="BO13" s="723">
        <v>36.9</v>
      </c>
      <c r="BP13" s="723"/>
      <c r="BQ13" s="723"/>
      <c r="BR13" s="723"/>
      <c r="BS13" s="669" t="s">
        <v>136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14511365</v>
      </c>
      <c r="CS13" s="664"/>
      <c r="CT13" s="664"/>
      <c r="CU13" s="664"/>
      <c r="CV13" s="664"/>
      <c r="CW13" s="664"/>
      <c r="CX13" s="664"/>
      <c r="CY13" s="665"/>
      <c r="CZ13" s="723">
        <v>11.5</v>
      </c>
      <c r="DA13" s="723"/>
      <c r="DB13" s="723"/>
      <c r="DC13" s="723"/>
      <c r="DD13" s="669">
        <v>6213727</v>
      </c>
      <c r="DE13" s="664"/>
      <c r="DF13" s="664"/>
      <c r="DG13" s="664"/>
      <c r="DH13" s="664"/>
      <c r="DI13" s="664"/>
      <c r="DJ13" s="664"/>
      <c r="DK13" s="664"/>
      <c r="DL13" s="664"/>
      <c r="DM13" s="664"/>
      <c r="DN13" s="664"/>
      <c r="DO13" s="664"/>
      <c r="DP13" s="665"/>
      <c r="DQ13" s="669">
        <v>9496119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136</v>
      </c>
      <c r="AA14" s="723"/>
      <c r="AB14" s="723"/>
      <c r="AC14" s="723"/>
      <c r="AD14" s="724" t="s">
        <v>136</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259143</v>
      </c>
      <c r="BH14" s="664"/>
      <c r="BI14" s="664"/>
      <c r="BJ14" s="664"/>
      <c r="BK14" s="664"/>
      <c r="BL14" s="664"/>
      <c r="BM14" s="664"/>
      <c r="BN14" s="665"/>
      <c r="BO14" s="723">
        <v>0.4</v>
      </c>
      <c r="BP14" s="723"/>
      <c r="BQ14" s="723"/>
      <c r="BR14" s="723"/>
      <c r="BS14" s="669" t="s">
        <v>136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3817367</v>
      </c>
      <c r="CS14" s="664"/>
      <c r="CT14" s="664"/>
      <c r="CU14" s="664"/>
      <c r="CV14" s="664"/>
      <c r="CW14" s="664"/>
      <c r="CX14" s="664"/>
      <c r="CY14" s="665"/>
      <c r="CZ14" s="723">
        <v>3</v>
      </c>
      <c r="DA14" s="723"/>
      <c r="DB14" s="723"/>
      <c r="DC14" s="723"/>
      <c r="DD14" s="669">
        <v>286987</v>
      </c>
      <c r="DE14" s="664"/>
      <c r="DF14" s="664"/>
      <c r="DG14" s="664"/>
      <c r="DH14" s="664"/>
      <c r="DI14" s="664"/>
      <c r="DJ14" s="664"/>
      <c r="DK14" s="664"/>
      <c r="DL14" s="664"/>
      <c r="DM14" s="664"/>
      <c r="DN14" s="664"/>
      <c r="DO14" s="664"/>
      <c r="DP14" s="665"/>
      <c r="DQ14" s="669">
        <v>3494321</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302486</v>
      </c>
      <c r="S15" s="664"/>
      <c r="T15" s="664"/>
      <c r="U15" s="664"/>
      <c r="V15" s="664"/>
      <c r="W15" s="664"/>
      <c r="X15" s="664"/>
      <c r="Y15" s="665"/>
      <c r="Z15" s="723">
        <v>0.2</v>
      </c>
      <c r="AA15" s="723"/>
      <c r="AB15" s="723"/>
      <c r="AC15" s="723"/>
      <c r="AD15" s="724">
        <v>302486</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1693283</v>
      </c>
      <c r="BH15" s="664"/>
      <c r="BI15" s="664"/>
      <c r="BJ15" s="664"/>
      <c r="BK15" s="664"/>
      <c r="BL15" s="664"/>
      <c r="BM15" s="664"/>
      <c r="BN15" s="665"/>
      <c r="BO15" s="723">
        <v>2.5</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17092196</v>
      </c>
      <c r="CS15" s="664"/>
      <c r="CT15" s="664"/>
      <c r="CU15" s="664"/>
      <c r="CV15" s="664"/>
      <c r="CW15" s="664"/>
      <c r="CX15" s="664"/>
      <c r="CY15" s="665"/>
      <c r="CZ15" s="723">
        <v>13.5</v>
      </c>
      <c r="DA15" s="723"/>
      <c r="DB15" s="723"/>
      <c r="DC15" s="723"/>
      <c r="DD15" s="669">
        <v>5565630</v>
      </c>
      <c r="DE15" s="664"/>
      <c r="DF15" s="664"/>
      <c r="DG15" s="664"/>
      <c r="DH15" s="664"/>
      <c r="DI15" s="664"/>
      <c r="DJ15" s="664"/>
      <c r="DK15" s="664"/>
      <c r="DL15" s="664"/>
      <c r="DM15" s="664"/>
      <c r="DN15" s="664"/>
      <c r="DO15" s="664"/>
      <c r="DP15" s="665"/>
      <c r="DQ15" s="669">
        <v>11678457</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136</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136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974550</v>
      </c>
      <c r="CS16" s="664"/>
      <c r="CT16" s="664"/>
      <c r="CU16" s="664"/>
      <c r="CV16" s="664"/>
      <c r="CW16" s="664"/>
      <c r="CX16" s="664"/>
      <c r="CY16" s="665"/>
      <c r="CZ16" s="723">
        <v>0.8</v>
      </c>
      <c r="DA16" s="723"/>
      <c r="DB16" s="723"/>
      <c r="DC16" s="723"/>
      <c r="DD16" s="669" t="s">
        <v>136</v>
      </c>
      <c r="DE16" s="664"/>
      <c r="DF16" s="664"/>
      <c r="DG16" s="664"/>
      <c r="DH16" s="664"/>
      <c r="DI16" s="664"/>
      <c r="DJ16" s="664"/>
      <c r="DK16" s="664"/>
      <c r="DL16" s="664"/>
      <c r="DM16" s="664"/>
      <c r="DN16" s="664"/>
      <c r="DO16" s="664"/>
      <c r="DP16" s="665"/>
      <c r="DQ16" s="669">
        <v>493361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288208</v>
      </c>
      <c r="S17" s="664"/>
      <c r="T17" s="664"/>
      <c r="U17" s="664"/>
      <c r="V17" s="664"/>
      <c r="W17" s="664"/>
      <c r="X17" s="664"/>
      <c r="Y17" s="665"/>
      <c r="Z17" s="723">
        <v>0.2</v>
      </c>
      <c r="AA17" s="723"/>
      <c r="AB17" s="723"/>
      <c r="AC17" s="723"/>
      <c r="AD17" s="724">
        <v>288208</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136</v>
      </c>
      <c r="BP17" s="723"/>
      <c r="BQ17" s="723"/>
      <c r="BR17" s="723"/>
      <c r="BS17" s="669" t="s">
        <v>136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5075105</v>
      </c>
      <c r="CS17" s="664"/>
      <c r="CT17" s="664"/>
      <c r="CU17" s="664"/>
      <c r="CV17" s="664"/>
      <c r="CW17" s="664"/>
      <c r="CX17" s="664"/>
      <c r="CY17" s="665"/>
      <c r="CZ17" s="723">
        <v>4</v>
      </c>
      <c r="DA17" s="723"/>
      <c r="DB17" s="723"/>
      <c r="DC17" s="723"/>
      <c r="DD17" s="669" t="s">
        <v>127</v>
      </c>
      <c r="DE17" s="664"/>
      <c r="DF17" s="664"/>
      <c r="DG17" s="664"/>
      <c r="DH17" s="664"/>
      <c r="DI17" s="664"/>
      <c r="DJ17" s="664"/>
      <c r="DK17" s="664"/>
      <c r="DL17" s="664"/>
      <c r="DM17" s="664"/>
      <c r="DN17" s="664"/>
      <c r="DO17" s="664"/>
      <c r="DP17" s="665"/>
      <c r="DQ17" s="669">
        <v>5074266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858653</v>
      </c>
      <c r="S18" s="664"/>
      <c r="T18" s="664"/>
      <c r="U18" s="664"/>
      <c r="V18" s="664"/>
      <c r="W18" s="664"/>
      <c r="X18" s="664"/>
      <c r="Y18" s="665"/>
      <c r="Z18" s="723">
        <v>0.7</v>
      </c>
      <c r="AA18" s="723"/>
      <c r="AB18" s="723"/>
      <c r="AC18" s="723"/>
      <c r="AD18" s="724">
        <v>585219</v>
      </c>
      <c r="AE18" s="724"/>
      <c r="AF18" s="724"/>
      <c r="AG18" s="724"/>
      <c r="AH18" s="724"/>
      <c r="AI18" s="724"/>
      <c r="AJ18" s="724"/>
      <c r="AK18" s="724"/>
      <c r="AL18" s="666">
        <v>0.8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136</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127</v>
      </c>
      <c r="DA18" s="723"/>
      <c r="DB18" s="723"/>
      <c r="DC18" s="723"/>
      <c r="DD18" s="669" t="s">
        <v>136</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585219</v>
      </c>
      <c r="S19" s="664"/>
      <c r="T19" s="664"/>
      <c r="U19" s="664"/>
      <c r="V19" s="664"/>
      <c r="W19" s="664"/>
      <c r="X19" s="664"/>
      <c r="Y19" s="665"/>
      <c r="Z19" s="723">
        <v>0.4</v>
      </c>
      <c r="AA19" s="723"/>
      <c r="AB19" s="723"/>
      <c r="AC19" s="723"/>
      <c r="AD19" s="724">
        <v>585219</v>
      </c>
      <c r="AE19" s="724"/>
      <c r="AF19" s="724"/>
      <c r="AG19" s="724"/>
      <c r="AH19" s="724"/>
      <c r="AI19" s="724"/>
      <c r="AJ19" s="724"/>
      <c r="AK19" s="724"/>
      <c r="AL19" s="666">
        <v>0.8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6713173</v>
      </c>
      <c r="BH19" s="664"/>
      <c r="BI19" s="664"/>
      <c r="BJ19" s="664"/>
      <c r="BK19" s="664"/>
      <c r="BL19" s="664"/>
      <c r="BM19" s="664"/>
      <c r="BN19" s="665"/>
      <c r="BO19" s="723">
        <v>10</v>
      </c>
      <c r="BP19" s="723"/>
      <c r="BQ19" s="723"/>
      <c r="BR19" s="723"/>
      <c r="BS19" s="669" t="s">
        <v>136</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136</v>
      </c>
      <c r="DA19" s="723"/>
      <c r="DB19" s="723"/>
      <c r="DC19" s="723"/>
      <c r="DD19" s="669" t="s">
        <v>127</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273396</v>
      </c>
      <c r="S20" s="664"/>
      <c r="T20" s="664"/>
      <c r="U20" s="664"/>
      <c r="V20" s="664"/>
      <c r="W20" s="664"/>
      <c r="X20" s="664"/>
      <c r="Y20" s="665"/>
      <c r="Z20" s="723">
        <v>0.2</v>
      </c>
      <c r="AA20" s="723"/>
      <c r="AB20" s="723"/>
      <c r="AC20" s="723"/>
      <c r="AD20" s="724" t="s">
        <v>136</v>
      </c>
      <c r="AE20" s="724"/>
      <c r="AF20" s="724"/>
      <c r="AG20" s="724"/>
      <c r="AH20" s="724"/>
      <c r="AI20" s="724"/>
      <c r="AJ20" s="724"/>
      <c r="AK20" s="724"/>
      <c r="AL20" s="666" t="s">
        <v>136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6713173</v>
      </c>
      <c r="BH20" s="664"/>
      <c r="BI20" s="664"/>
      <c r="BJ20" s="664"/>
      <c r="BK20" s="664"/>
      <c r="BL20" s="664"/>
      <c r="BM20" s="664"/>
      <c r="BN20" s="665"/>
      <c r="BO20" s="723">
        <v>10</v>
      </c>
      <c r="BP20" s="723"/>
      <c r="BQ20" s="723"/>
      <c r="BR20" s="723"/>
      <c r="BS20" s="669" t="s">
        <v>136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126638909</v>
      </c>
      <c r="CS20" s="664"/>
      <c r="CT20" s="664"/>
      <c r="CU20" s="664"/>
      <c r="CV20" s="664"/>
      <c r="CW20" s="664"/>
      <c r="CX20" s="664"/>
      <c r="CY20" s="665"/>
      <c r="CZ20" s="723">
        <v>100</v>
      </c>
      <c r="DA20" s="723"/>
      <c r="DB20" s="723"/>
      <c r="DC20" s="723"/>
      <c r="DD20" s="669">
        <v>14236718</v>
      </c>
      <c r="DE20" s="664"/>
      <c r="DF20" s="664"/>
      <c r="DG20" s="664"/>
      <c r="DH20" s="664"/>
      <c r="DI20" s="664"/>
      <c r="DJ20" s="664"/>
      <c r="DK20" s="664"/>
      <c r="DL20" s="664"/>
      <c r="DM20" s="664"/>
      <c r="DN20" s="664"/>
      <c r="DO20" s="664"/>
      <c r="DP20" s="665"/>
      <c r="DQ20" s="669">
        <v>81352644</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38</v>
      </c>
      <c r="S21" s="664"/>
      <c r="T21" s="664"/>
      <c r="U21" s="664"/>
      <c r="V21" s="664"/>
      <c r="W21" s="664"/>
      <c r="X21" s="664"/>
      <c r="Y21" s="665"/>
      <c r="Z21" s="723">
        <v>0</v>
      </c>
      <c r="AA21" s="723"/>
      <c r="AB21" s="723"/>
      <c r="AC21" s="723"/>
      <c r="AD21" s="724" t="s">
        <v>127</v>
      </c>
      <c r="AE21" s="724"/>
      <c r="AF21" s="724"/>
      <c r="AG21" s="724"/>
      <c r="AH21" s="724"/>
      <c r="AI21" s="724"/>
      <c r="AJ21" s="724"/>
      <c r="AK21" s="724"/>
      <c r="AL21" s="666" t="s">
        <v>136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23932</v>
      </c>
      <c r="BH21" s="664"/>
      <c r="BI21" s="664"/>
      <c r="BJ21" s="664"/>
      <c r="BK21" s="664"/>
      <c r="BL21" s="664"/>
      <c r="BM21" s="664"/>
      <c r="BN21" s="665"/>
      <c r="BO21" s="723">
        <v>0</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76612773</v>
      </c>
      <c r="S22" s="664"/>
      <c r="T22" s="664"/>
      <c r="U22" s="664"/>
      <c r="V22" s="664"/>
      <c r="W22" s="664"/>
      <c r="X22" s="664"/>
      <c r="Y22" s="665"/>
      <c r="Z22" s="723">
        <v>58.7</v>
      </c>
      <c r="AA22" s="723"/>
      <c r="AB22" s="723"/>
      <c r="AC22" s="723"/>
      <c r="AD22" s="724">
        <v>70696427</v>
      </c>
      <c r="AE22" s="724"/>
      <c r="AF22" s="724"/>
      <c r="AG22" s="724"/>
      <c r="AH22" s="724"/>
      <c r="AI22" s="724"/>
      <c r="AJ22" s="724"/>
      <c r="AK22" s="724"/>
      <c r="AL22" s="666">
        <v>98.3</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v>1046329</v>
      </c>
      <c r="BH22" s="664"/>
      <c r="BI22" s="664"/>
      <c r="BJ22" s="664"/>
      <c r="BK22" s="664"/>
      <c r="BL22" s="664"/>
      <c r="BM22" s="664"/>
      <c r="BN22" s="665"/>
      <c r="BO22" s="723">
        <v>1.6</v>
      </c>
      <c r="BP22" s="723"/>
      <c r="BQ22" s="723"/>
      <c r="BR22" s="723"/>
      <c r="BS22" s="669" t="s">
        <v>136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38172</v>
      </c>
      <c r="S23" s="664"/>
      <c r="T23" s="664"/>
      <c r="U23" s="664"/>
      <c r="V23" s="664"/>
      <c r="W23" s="664"/>
      <c r="X23" s="664"/>
      <c r="Y23" s="665"/>
      <c r="Z23" s="723">
        <v>0</v>
      </c>
      <c r="AA23" s="723"/>
      <c r="AB23" s="723"/>
      <c r="AC23" s="723"/>
      <c r="AD23" s="724">
        <v>38172</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5642912</v>
      </c>
      <c r="BH23" s="664"/>
      <c r="BI23" s="664"/>
      <c r="BJ23" s="664"/>
      <c r="BK23" s="664"/>
      <c r="BL23" s="664"/>
      <c r="BM23" s="664"/>
      <c r="BN23" s="665"/>
      <c r="BO23" s="723">
        <v>8.4</v>
      </c>
      <c r="BP23" s="723"/>
      <c r="BQ23" s="723"/>
      <c r="BR23" s="723"/>
      <c r="BS23" s="669" t="s">
        <v>136</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1194818</v>
      </c>
      <c r="S24" s="664"/>
      <c r="T24" s="664"/>
      <c r="U24" s="664"/>
      <c r="V24" s="664"/>
      <c r="W24" s="664"/>
      <c r="X24" s="664"/>
      <c r="Y24" s="665"/>
      <c r="Z24" s="723">
        <v>0.9</v>
      </c>
      <c r="AA24" s="723"/>
      <c r="AB24" s="723"/>
      <c r="AC24" s="723"/>
      <c r="AD24" s="724" t="s">
        <v>127</v>
      </c>
      <c r="AE24" s="724"/>
      <c r="AF24" s="724"/>
      <c r="AG24" s="724"/>
      <c r="AH24" s="724"/>
      <c r="AI24" s="724"/>
      <c r="AJ24" s="724"/>
      <c r="AK24" s="724"/>
      <c r="AL24" s="666" t="s">
        <v>136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66063373</v>
      </c>
      <c r="CS24" s="727"/>
      <c r="CT24" s="727"/>
      <c r="CU24" s="727"/>
      <c r="CV24" s="727"/>
      <c r="CW24" s="727"/>
      <c r="CX24" s="727"/>
      <c r="CY24" s="773"/>
      <c r="CZ24" s="774">
        <v>52.2</v>
      </c>
      <c r="DA24" s="743"/>
      <c r="DB24" s="743"/>
      <c r="DC24" s="777"/>
      <c r="DD24" s="772">
        <v>37630801</v>
      </c>
      <c r="DE24" s="727"/>
      <c r="DF24" s="727"/>
      <c r="DG24" s="727"/>
      <c r="DH24" s="727"/>
      <c r="DI24" s="727"/>
      <c r="DJ24" s="727"/>
      <c r="DK24" s="773"/>
      <c r="DL24" s="772">
        <v>37406508</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2492499</v>
      </c>
      <c r="S25" s="664"/>
      <c r="T25" s="664"/>
      <c r="U25" s="664"/>
      <c r="V25" s="664"/>
      <c r="W25" s="664"/>
      <c r="X25" s="664"/>
      <c r="Y25" s="665"/>
      <c r="Z25" s="723">
        <v>1.9</v>
      </c>
      <c r="AA25" s="723"/>
      <c r="AB25" s="723"/>
      <c r="AC25" s="723"/>
      <c r="AD25" s="724">
        <v>495515</v>
      </c>
      <c r="AE25" s="724"/>
      <c r="AF25" s="724"/>
      <c r="AG25" s="724"/>
      <c r="AH25" s="724"/>
      <c r="AI25" s="724"/>
      <c r="AJ25" s="724"/>
      <c r="AK25" s="724"/>
      <c r="AL25" s="666">
        <v>0.7</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23073855</v>
      </c>
      <c r="CS25" s="662"/>
      <c r="CT25" s="662"/>
      <c r="CU25" s="662"/>
      <c r="CV25" s="662"/>
      <c r="CW25" s="662"/>
      <c r="CX25" s="662"/>
      <c r="CY25" s="663"/>
      <c r="CZ25" s="666">
        <v>18.2</v>
      </c>
      <c r="DA25" s="695"/>
      <c r="DB25" s="695"/>
      <c r="DC25" s="696"/>
      <c r="DD25" s="669">
        <v>21038547</v>
      </c>
      <c r="DE25" s="662"/>
      <c r="DF25" s="662"/>
      <c r="DG25" s="662"/>
      <c r="DH25" s="662"/>
      <c r="DI25" s="662"/>
      <c r="DJ25" s="662"/>
      <c r="DK25" s="663"/>
      <c r="DL25" s="669">
        <v>20814879</v>
      </c>
      <c r="DM25" s="662"/>
      <c r="DN25" s="662"/>
      <c r="DO25" s="662"/>
      <c r="DP25" s="662"/>
      <c r="DQ25" s="662"/>
      <c r="DR25" s="662"/>
      <c r="DS25" s="662"/>
      <c r="DT25" s="662"/>
      <c r="DU25" s="662"/>
      <c r="DV25" s="663"/>
      <c r="DW25" s="666">
        <v>28.9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579487</v>
      </c>
      <c r="S26" s="664"/>
      <c r="T26" s="664"/>
      <c r="U26" s="664"/>
      <c r="V26" s="664"/>
      <c r="W26" s="664"/>
      <c r="X26" s="664"/>
      <c r="Y26" s="665"/>
      <c r="Z26" s="723">
        <v>0.4</v>
      </c>
      <c r="AA26" s="723"/>
      <c r="AB26" s="723"/>
      <c r="AC26" s="723"/>
      <c r="AD26" s="724" t="s">
        <v>136</v>
      </c>
      <c r="AE26" s="724"/>
      <c r="AF26" s="724"/>
      <c r="AG26" s="724"/>
      <c r="AH26" s="724"/>
      <c r="AI26" s="724"/>
      <c r="AJ26" s="724"/>
      <c r="AK26" s="724"/>
      <c r="AL26" s="666" t="s">
        <v>127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136</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15375008</v>
      </c>
      <c r="CS26" s="664"/>
      <c r="CT26" s="664"/>
      <c r="CU26" s="664"/>
      <c r="CV26" s="664"/>
      <c r="CW26" s="664"/>
      <c r="CX26" s="664"/>
      <c r="CY26" s="665"/>
      <c r="CZ26" s="666">
        <v>12.1</v>
      </c>
      <c r="DA26" s="695"/>
      <c r="DB26" s="695"/>
      <c r="DC26" s="696"/>
      <c r="DD26" s="669">
        <v>13877840</v>
      </c>
      <c r="DE26" s="664"/>
      <c r="DF26" s="664"/>
      <c r="DG26" s="664"/>
      <c r="DH26" s="664"/>
      <c r="DI26" s="664"/>
      <c r="DJ26" s="664"/>
      <c r="DK26" s="665"/>
      <c r="DL26" s="669" t="s">
        <v>127</v>
      </c>
      <c r="DM26" s="664"/>
      <c r="DN26" s="664"/>
      <c r="DO26" s="664"/>
      <c r="DP26" s="664"/>
      <c r="DQ26" s="664"/>
      <c r="DR26" s="664"/>
      <c r="DS26" s="664"/>
      <c r="DT26" s="664"/>
      <c r="DU26" s="664"/>
      <c r="DV26" s="665"/>
      <c r="DW26" s="666" t="s">
        <v>136</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22917737</v>
      </c>
      <c r="S27" s="664"/>
      <c r="T27" s="664"/>
      <c r="U27" s="664"/>
      <c r="V27" s="664"/>
      <c r="W27" s="664"/>
      <c r="X27" s="664"/>
      <c r="Y27" s="665"/>
      <c r="Z27" s="723">
        <v>17.5</v>
      </c>
      <c r="AA27" s="723"/>
      <c r="AB27" s="723"/>
      <c r="AC27" s="723"/>
      <c r="AD27" s="724" t="s">
        <v>127</v>
      </c>
      <c r="AE27" s="724"/>
      <c r="AF27" s="724"/>
      <c r="AG27" s="724"/>
      <c r="AH27" s="724"/>
      <c r="AI27" s="724"/>
      <c r="AJ27" s="724"/>
      <c r="AK27" s="724"/>
      <c r="AL27" s="666" t="s">
        <v>136</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67264653</v>
      </c>
      <c r="BH27" s="664"/>
      <c r="BI27" s="664"/>
      <c r="BJ27" s="664"/>
      <c r="BK27" s="664"/>
      <c r="BL27" s="664"/>
      <c r="BM27" s="664"/>
      <c r="BN27" s="665"/>
      <c r="BO27" s="723">
        <v>100</v>
      </c>
      <c r="BP27" s="723"/>
      <c r="BQ27" s="723"/>
      <c r="BR27" s="723"/>
      <c r="BS27" s="669">
        <v>469078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37914413</v>
      </c>
      <c r="CS27" s="662"/>
      <c r="CT27" s="662"/>
      <c r="CU27" s="662"/>
      <c r="CV27" s="662"/>
      <c r="CW27" s="662"/>
      <c r="CX27" s="662"/>
      <c r="CY27" s="663"/>
      <c r="CZ27" s="666">
        <v>29.9</v>
      </c>
      <c r="DA27" s="695"/>
      <c r="DB27" s="695"/>
      <c r="DC27" s="696"/>
      <c r="DD27" s="669">
        <v>11517988</v>
      </c>
      <c r="DE27" s="662"/>
      <c r="DF27" s="662"/>
      <c r="DG27" s="662"/>
      <c r="DH27" s="662"/>
      <c r="DI27" s="662"/>
      <c r="DJ27" s="662"/>
      <c r="DK27" s="663"/>
      <c r="DL27" s="669">
        <v>11517363</v>
      </c>
      <c r="DM27" s="662"/>
      <c r="DN27" s="662"/>
      <c r="DO27" s="662"/>
      <c r="DP27" s="662"/>
      <c r="DQ27" s="662"/>
      <c r="DR27" s="662"/>
      <c r="DS27" s="662"/>
      <c r="DT27" s="662"/>
      <c r="DU27" s="662"/>
      <c r="DV27" s="663"/>
      <c r="DW27" s="666">
        <v>16</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136</v>
      </c>
      <c r="AA28" s="723"/>
      <c r="AB28" s="723"/>
      <c r="AC28" s="723"/>
      <c r="AD28" s="724" t="s">
        <v>136</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5075105</v>
      </c>
      <c r="CS28" s="664"/>
      <c r="CT28" s="664"/>
      <c r="CU28" s="664"/>
      <c r="CV28" s="664"/>
      <c r="CW28" s="664"/>
      <c r="CX28" s="664"/>
      <c r="CY28" s="665"/>
      <c r="CZ28" s="666">
        <v>4</v>
      </c>
      <c r="DA28" s="695"/>
      <c r="DB28" s="695"/>
      <c r="DC28" s="696"/>
      <c r="DD28" s="669">
        <v>5074266</v>
      </c>
      <c r="DE28" s="664"/>
      <c r="DF28" s="664"/>
      <c r="DG28" s="664"/>
      <c r="DH28" s="664"/>
      <c r="DI28" s="664"/>
      <c r="DJ28" s="664"/>
      <c r="DK28" s="665"/>
      <c r="DL28" s="669">
        <v>5074266</v>
      </c>
      <c r="DM28" s="664"/>
      <c r="DN28" s="664"/>
      <c r="DO28" s="664"/>
      <c r="DP28" s="664"/>
      <c r="DQ28" s="664"/>
      <c r="DR28" s="664"/>
      <c r="DS28" s="664"/>
      <c r="DT28" s="664"/>
      <c r="DU28" s="664"/>
      <c r="DV28" s="665"/>
      <c r="DW28" s="666">
        <v>7.1</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9093305</v>
      </c>
      <c r="S29" s="664"/>
      <c r="T29" s="664"/>
      <c r="U29" s="664"/>
      <c r="V29" s="664"/>
      <c r="W29" s="664"/>
      <c r="X29" s="664"/>
      <c r="Y29" s="665"/>
      <c r="Z29" s="723">
        <v>7</v>
      </c>
      <c r="AA29" s="723"/>
      <c r="AB29" s="723"/>
      <c r="AC29" s="723"/>
      <c r="AD29" s="724" t="s">
        <v>136</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5075104</v>
      </c>
      <c r="CS29" s="662"/>
      <c r="CT29" s="662"/>
      <c r="CU29" s="662"/>
      <c r="CV29" s="662"/>
      <c r="CW29" s="662"/>
      <c r="CX29" s="662"/>
      <c r="CY29" s="663"/>
      <c r="CZ29" s="666">
        <v>4</v>
      </c>
      <c r="DA29" s="695"/>
      <c r="DB29" s="695"/>
      <c r="DC29" s="696"/>
      <c r="DD29" s="669">
        <v>5074265</v>
      </c>
      <c r="DE29" s="662"/>
      <c r="DF29" s="662"/>
      <c r="DG29" s="662"/>
      <c r="DH29" s="662"/>
      <c r="DI29" s="662"/>
      <c r="DJ29" s="662"/>
      <c r="DK29" s="663"/>
      <c r="DL29" s="669">
        <v>5074265</v>
      </c>
      <c r="DM29" s="662"/>
      <c r="DN29" s="662"/>
      <c r="DO29" s="662"/>
      <c r="DP29" s="662"/>
      <c r="DQ29" s="662"/>
      <c r="DR29" s="662"/>
      <c r="DS29" s="662"/>
      <c r="DT29" s="662"/>
      <c r="DU29" s="662"/>
      <c r="DV29" s="663"/>
      <c r="DW29" s="666">
        <v>7.1</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1903064</v>
      </c>
      <c r="S30" s="664"/>
      <c r="T30" s="664"/>
      <c r="U30" s="664"/>
      <c r="V30" s="664"/>
      <c r="W30" s="664"/>
      <c r="X30" s="664"/>
      <c r="Y30" s="665"/>
      <c r="Z30" s="723">
        <v>1.5</v>
      </c>
      <c r="AA30" s="723"/>
      <c r="AB30" s="723"/>
      <c r="AC30" s="723"/>
      <c r="AD30" s="724">
        <v>69382</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99.5</v>
      </c>
      <c r="BH30" s="742"/>
      <c r="BI30" s="742"/>
      <c r="BJ30" s="742"/>
      <c r="BK30" s="742"/>
      <c r="BL30" s="742"/>
      <c r="BM30" s="743">
        <v>98.2</v>
      </c>
      <c r="BN30" s="742"/>
      <c r="BO30" s="742"/>
      <c r="BP30" s="742"/>
      <c r="BQ30" s="744"/>
      <c r="BR30" s="741">
        <v>99.5</v>
      </c>
      <c r="BS30" s="742"/>
      <c r="BT30" s="742"/>
      <c r="BU30" s="742"/>
      <c r="BV30" s="742"/>
      <c r="BW30" s="742"/>
      <c r="BX30" s="743">
        <v>97.9</v>
      </c>
      <c r="BY30" s="742"/>
      <c r="BZ30" s="742"/>
      <c r="CA30" s="742"/>
      <c r="CB30" s="744"/>
      <c r="CD30" s="747"/>
      <c r="CE30" s="748"/>
      <c r="CF30" s="705" t="s">
        <v>308</v>
      </c>
      <c r="CG30" s="702"/>
      <c r="CH30" s="702"/>
      <c r="CI30" s="702"/>
      <c r="CJ30" s="702"/>
      <c r="CK30" s="702"/>
      <c r="CL30" s="702"/>
      <c r="CM30" s="702"/>
      <c r="CN30" s="702"/>
      <c r="CO30" s="702"/>
      <c r="CP30" s="702"/>
      <c r="CQ30" s="703"/>
      <c r="CR30" s="661">
        <v>4709533</v>
      </c>
      <c r="CS30" s="664"/>
      <c r="CT30" s="664"/>
      <c r="CU30" s="664"/>
      <c r="CV30" s="664"/>
      <c r="CW30" s="664"/>
      <c r="CX30" s="664"/>
      <c r="CY30" s="665"/>
      <c r="CZ30" s="666">
        <v>3.7</v>
      </c>
      <c r="DA30" s="695"/>
      <c r="DB30" s="695"/>
      <c r="DC30" s="696"/>
      <c r="DD30" s="669">
        <v>4709358</v>
      </c>
      <c r="DE30" s="664"/>
      <c r="DF30" s="664"/>
      <c r="DG30" s="664"/>
      <c r="DH30" s="664"/>
      <c r="DI30" s="664"/>
      <c r="DJ30" s="664"/>
      <c r="DK30" s="665"/>
      <c r="DL30" s="669">
        <v>4709358</v>
      </c>
      <c r="DM30" s="664"/>
      <c r="DN30" s="664"/>
      <c r="DO30" s="664"/>
      <c r="DP30" s="664"/>
      <c r="DQ30" s="664"/>
      <c r="DR30" s="664"/>
      <c r="DS30" s="664"/>
      <c r="DT30" s="664"/>
      <c r="DU30" s="664"/>
      <c r="DV30" s="665"/>
      <c r="DW30" s="666">
        <v>6.5</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159841</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99.4</v>
      </c>
      <c r="BH31" s="662"/>
      <c r="BI31" s="662"/>
      <c r="BJ31" s="662"/>
      <c r="BK31" s="662"/>
      <c r="BL31" s="662"/>
      <c r="BM31" s="667">
        <v>97.8</v>
      </c>
      <c r="BN31" s="740"/>
      <c r="BO31" s="740"/>
      <c r="BP31" s="740"/>
      <c r="BQ31" s="701"/>
      <c r="BR31" s="739">
        <v>99.3</v>
      </c>
      <c r="BS31" s="662"/>
      <c r="BT31" s="662"/>
      <c r="BU31" s="662"/>
      <c r="BV31" s="662"/>
      <c r="BW31" s="662"/>
      <c r="BX31" s="667">
        <v>97.4</v>
      </c>
      <c r="BY31" s="740"/>
      <c r="BZ31" s="740"/>
      <c r="CA31" s="740"/>
      <c r="CB31" s="701"/>
      <c r="CD31" s="747"/>
      <c r="CE31" s="748"/>
      <c r="CF31" s="705" t="s">
        <v>312</v>
      </c>
      <c r="CG31" s="702"/>
      <c r="CH31" s="702"/>
      <c r="CI31" s="702"/>
      <c r="CJ31" s="702"/>
      <c r="CK31" s="702"/>
      <c r="CL31" s="702"/>
      <c r="CM31" s="702"/>
      <c r="CN31" s="702"/>
      <c r="CO31" s="702"/>
      <c r="CP31" s="702"/>
      <c r="CQ31" s="703"/>
      <c r="CR31" s="661">
        <v>365571</v>
      </c>
      <c r="CS31" s="662"/>
      <c r="CT31" s="662"/>
      <c r="CU31" s="662"/>
      <c r="CV31" s="662"/>
      <c r="CW31" s="662"/>
      <c r="CX31" s="662"/>
      <c r="CY31" s="663"/>
      <c r="CZ31" s="666">
        <v>0.3</v>
      </c>
      <c r="DA31" s="695"/>
      <c r="DB31" s="695"/>
      <c r="DC31" s="696"/>
      <c r="DD31" s="669">
        <v>364907</v>
      </c>
      <c r="DE31" s="662"/>
      <c r="DF31" s="662"/>
      <c r="DG31" s="662"/>
      <c r="DH31" s="662"/>
      <c r="DI31" s="662"/>
      <c r="DJ31" s="662"/>
      <c r="DK31" s="663"/>
      <c r="DL31" s="669">
        <v>364907</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2739095</v>
      </c>
      <c r="S32" s="664"/>
      <c r="T32" s="664"/>
      <c r="U32" s="664"/>
      <c r="V32" s="664"/>
      <c r="W32" s="664"/>
      <c r="X32" s="664"/>
      <c r="Y32" s="665"/>
      <c r="Z32" s="723">
        <v>2.1</v>
      </c>
      <c r="AA32" s="723"/>
      <c r="AB32" s="723"/>
      <c r="AC32" s="723"/>
      <c r="AD32" s="724" t="s">
        <v>127</v>
      </c>
      <c r="AE32" s="724"/>
      <c r="AF32" s="724"/>
      <c r="AG32" s="724"/>
      <c r="AH32" s="724"/>
      <c r="AI32" s="724"/>
      <c r="AJ32" s="724"/>
      <c r="AK32" s="724"/>
      <c r="AL32" s="666" t="s">
        <v>136</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99.6</v>
      </c>
      <c r="BS32" s="677"/>
      <c r="BT32" s="677"/>
      <c r="BU32" s="677"/>
      <c r="BV32" s="677"/>
      <c r="BW32" s="677"/>
      <c r="BX32" s="721">
        <v>98.2</v>
      </c>
      <c r="BY32" s="677"/>
      <c r="BZ32" s="677"/>
      <c r="CA32" s="677"/>
      <c r="CB32" s="714"/>
      <c r="CD32" s="749"/>
      <c r="CE32" s="750"/>
      <c r="CF32" s="705" t="s">
        <v>315</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4183747</v>
      </c>
      <c r="S33" s="664"/>
      <c r="T33" s="664"/>
      <c r="U33" s="664"/>
      <c r="V33" s="664"/>
      <c r="W33" s="664"/>
      <c r="X33" s="664"/>
      <c r="Y33" s="665"/>
      <c r="Z33" s="723">
        <v>3.2</v>
      </c>
      <c r="AA33" s="723"/>
      <c r="AB33" s="723"/>
      <c r="AC33" s="723"/>
      <c r="AD33" s="724" t="s">
        <v>127</v>
      </c>
      <c r="AE33" s="724"/>
      <c r="AF33" s="724"/>
      <c r="AG33" s="724"/>
      <c r="AH33" s="724"/>
      <c r="AI33" s="724"/>
      <c r="AJ33" s="724"/>
      <c r="AK33" s="724"/>
      <c r="AL33" s="666" t="s">
        <v>136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45364268</v>
      </c>
      <c r="CS33" s="662"/>
      <c r="CT33" s="662"/>
      <c r="CU33" s="662"/>
      <c r="CV33" s="662"/>
      <c r="CW33" s="662"/>
      <c r="CX33" s="662"/>
      <c r="CY33" s="663"/>
      <c r="CZ33" s="666">
        <v>35.799999999999997</v>
      </c>
      <c r="DA33" s="695"/>
      <c r="DB33" s="695"/>
      <c r="DC33" s="696"/>
      <c r="DD33" s="669">
        <v>37884534</v>
      </c>
      <c r="DE33" s="662"/>
      <c r="DF33" s="662"/>
      <c r="DG33" s="662"/>
      <c r="DH33" s="662"/>
      <c r="DI33" s="662"/>
      <c r="DJ33" s="662"/>
      <c r="DK33" s="663"/>
      <c r="DL33" s="669">
        <v>31386207</v>
      </c>
      <c r="DM33" s="662"/>
      <c r="DN33" s="662"/>
      <c r="DO33" s="662"/>
      <c r="DP33" s="662"/>
      <c r="DQ33" s="662"/>
      <c r="DR33" s="662"/>
      <c r="DS33" s="662"/>
      <c r="DT33" s="662"/>
      <c r="DU33" s="662"/>
      <c r="DV33" s="663"/>
      <c r="DW33" s="666">
        <v>43.7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3003817</v>
      </c>
      <c r="S34" s="664"/>
      <c r="T34" s="664"/>
      <c r="U34" s="664"/>
      <c r="V34" s="664"/>
      <c r="W34" s="664"/>
      <c r="X34" s="664"/>
      <c r="Y34" s="665"/>
      <c r="Z34" s="723">
        <v>2.2999999999999998</v>
      </c>
      <c r="AA34" s="723"/>
      <c r="AB34" s="723"/>
      <c r="AC34" s="723"/>
      <c r="AD34" s="724">
        <v>603052</v>
      </c>
      <c r="AE34" s="724"/>
      <c r="AF34" s="724"/>
      <c r="AG34" s="724"/>
      <c r="AH34" s="724"/>
      <c r="AI34" s="724"/>
      <c r="AJ34" s="724"/>
      <c r="AK34" s="724"/>
      <c r="AL34" s="666">
        <v>0.8</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18935201</v>
      </c>
      <c r="CS34" s="664"/>
      <c r="CT34" s="664"/>
      <c r="CU34" s="664"/>
      <c r="CV34" s="664"/>
      <c r="CW34" s="664"/>
      <c r="CX34" s="664"/>
      <c r="CY34" s="665"/>
      <c r="CZ34" s="666">
        <v>15</v>
      </c>
      <c r="DA34" s="695"/>
      <c r="DB34" s="695"/>
      <c r="DC34" s="696"/>
      <c r="DD34" s="669">
        <v>15535290</v>
      </c>
      <c r="DE34" s="664"/>
      <c r="DF34" s="664"/>
      <c r="DG34" s="664"/>
      <c r="DH34" s="664"/>
      <c r="DI34" s="664"/>
      <c r="DJ34" s="664"/>
      <c r="DK34" s="665"/>
      <c r="DL34" s="669">
        <v>15024463</v>
      </c>
      <c r="DM34" s="664"/>
      <c r="DN34" s="664"/>
      <c r="DO34" s="664"/>
      <c r="DP34" s="664"/>
      <c r="DQ34" s="664"/>
      <c r="DR34" s="664"/>
      <c r="DS34" s="664"/>
      <c r="DT34" s="664"/>
      <c r="DU34" s="664"/>
      <c r="DV34" s="665"/>
      <c r="DW34" s="666">
        <v>20.9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5705100</v>
      </c>
      <c r="S35" s="664"/>
      <c r="T35" s="664"/>
      <c r="U35" s="664"/>
      <c r="V35" s="664"/>
      <c r="W35" s="664"/>
      <c r="X35" s="664"/>
      <c r="Y35" s="665"/>
      <c r="Z35" s="723">
        <v>4.4000000000000004</v>
      </c>
      <c r="AA35" s="723"/>
      <c r="AB35" s="723"/>
      <c r="AC35" s="723"/>
      <c r="AD35" s="724" t="s">
        <v>136</v>
      </c>
      <c r="AE35" s="724"/>
      <c r="AF35" s="724"/>
      <c r="AG35" s="724"/>
      <c r="AH35" s="724"/>
      <c r="AI35" s="724"/>
      <c r="AJ35" s="724"/>
      <c r="AK35" s="724"/>
      <c r="AL35" s="666" t="s">
        <v>136</v>
      </c>
      <c r="AM35" s="667"/>
      <c r="AN35" s="667"/>
      <c r="AO35" s="725"/>
      <c r="AP35" s="234"/>
      <c r="AQ35" s="729" t="s">
        <v>323</v>
      </c>
      <c r="AR35" s="730"/>
      <c r="AS35" s="730"/>
      <c r="AT35" s="730"/>
      <c r="AU35" s="730"/>
      <c r="AV35" s="730"/>
      <c r="AW35" s="730"/>
      <c r="AX35" s="730"/>
      <c r="AY35" s="731"/>
      <c r="AZ35" s="726">
        <v>14905264</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-602482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2371611</v>
      </c>
      <c r="CS35" s="662"/>
      <c r="CT35" s="662"/>
      <c r="CU35" s="662"/>
      <c r="CV35" s="662"/>
      <c r="CW35" s="662"/>
      <c r="CX35" s="662"/>
      <c r="CY35" s="663"/>
      <c r="CZ35" s="666">
        <v>1.9</v>
      </c>
      <c r="DA35" s="695"/>
      <c r="DB35" s="695"/>
      <c r="DC35" s="696"/>
      <c r="DD35" s="669">
        <v>2207431</v>
      </c>
      <c r="DE35" s="662"/>
      <c r="DF35" s="662"/>
      <c r="DG35" s="662"/>
      <c r="DH35" s="662"/>
      <c r="DI35" s="662"/>
      <c r="DJ35" s="662"/>
      <c r="DK35" s="663"/>
      <c r="DL35" s="669">
        <v>2207431</v>
      </c>
      <c r="DM35" s="662"/>
      <c r="DN35" s="662"/>
      <c r="DO35" s="662"/>
      <c r="DP35" s="662"/>
      <c r="DQ35" s="662"/>
      <c r="DR35" s="662"/>
      <c r="DS35" s="662"/>
      <c r="DT35" s="662"/>
      <c r="DU35" s="662"/>
      <c r="DV35" s="663"/>
      <c r="DW35" s="666">
        <v>3.1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136</v>
      </c>
      <c r="AA36" s="723"/>
      <c r="AB36" s="723"/>
      <c r="AC36" s="723"/>
      <c r="AD36" s="724" t="s">
        <v>136</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3010915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-1230252</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7766373</v>
      </c>
      <c r="CS36" s="664"/>
      <c r="CT36" s="664"/>
      <c r="CU36" s="664"/>
      <c r="CV36" s="664"/>
      <c r="CW36" s="664"/>
      <c r="CX36" s="664"/>
      <c r="CY36" s="665"/>
      <c r="CZ36" s="666">
        <v>6.1</v>
      </c>
      <c r="DA36" s="695"/>
      <c r="DB36" s="695"/>
      <c r="DC36" s="696"/>
      <c r="DD36" s="669">
        <v>6830123</v>
      </c>
      <c r="DE36" s="664"/>
      <c r="DF36" s="664"/>
      <c r="DG36" s="664"/>
      <c r="DH36" s="664"/>
      <c r="DI36" s="664"/>
      <c r="DJ36" s="664"/>
      <c r="DK36" s="665"/>
      <c r="DL36" s="669">
        <v>5900206</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t="s">
        <v>127</v>
      </c>
      <c r="S37" s="664"/>
      <c r="T37" s="664"/>
      <c r="U37" s="664"/>
      <c r="V37" s="664"/>
      <c r="W37" s="664"/>
      <c r="X37" s="664"/>
      <c r="Y37" s="665"/>
      <c r="Z37" s="723" t="s">
        <v>127</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114369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44433</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7120</v>
      </c>
      <c r="CS37" s="662"/>
      <c r="CT37" s="662"/>
      <c r="CU37" s="662"/>
      <c r="CV37" s="662"/>
      <c r="CW37" s="662"/>
      <c r="CX37" s="662"/>
      <c r="CY37" s="663"/>
      <c r="CZ37" s="666">
        <v>0</v>
      </c>
      <c r="DA37" s="695"/>
      <c r="DB37" s="695"/>
      <c r="DC37" s="696"/>
      <c r="DD37" s="669">
        <v>7120</v>
      </c>
      <c r="DE37" s="662"/>
      <c r="DF37" s="662"/>
      <c r="DG37" s="662"/>
      <c r="DH37" s="662"/>
      <c r="DI37" s="662"/>
      <c r="DJ37" s="662"/>
      <c r="DK37" s="663"/>
      <c r="DL37" s="669">
        <v>7120</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130623455</v>
      </c>
      <c r="S38" s="713"/>
      <c r="T38" s="713"/>
      <c r="U38" s="713"/>
      <c r="V38" s="713"/>
      <c r="W38" s="713"/>
      <c r="X38" s="713"/>
      <c r="Y38" s="718"/>
      <c r="Z38" s="719">
        <v>100</v>
      </c>
      <c r="AA38" s="719"/>
      <c r="AB38" s="719"/>
      <c r="AC38" s="719"/>
      <c r="AD38" s="720">
        <v>71902548</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47584</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68603</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11846765</v>
      </c>
      <c r="CS38" s="664"/>
      <c r="CT38" s="664"/>
      <c r="CU38" s="664"/>
      <c r="CV38" s="664"/>
      <c r="CW38" s="664"/>
      <c r="CX38" s="664"/>
      <c r="CY38" s="665"/>
      <c r="CZ38" s="666">
        <v>9.4</v>
      </c>
      <c r="DA38" s="695"/>
      <c r="DB38" s="695"/>
      <c r="DC38" s="696"/>
      <c r="DD38" s="669">
        <v>9596225</v>
      </c>
      <c r="DE38" s="664"/>
      <c r="DF38" s="664"/>
      <c r="DG38" s="664"/>
      <c r="DH38" s="664"/>
      <c r="DI38" s="664"/>
      <c r="DJ38" s="664"/>
      <c r="DK38" s="665"/>
      <c r="DL38" s="669">
        <v>8254107</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3906218</v>
      </c>
      <c r="CS39" s="662"/>
      <c r="CT39" s="662"/>
      <c r="CU39" s="662"/>
      <c r="CV39" s="662"/>
      <c r="CW39" s="662"/>
      <c r="CX39" s="662"/>
      <c r="CY39" s="663"/>
      <c r="CZ39" s="666">
        <v>3.1</v>
      </c>
      <c r="DA39" s="695"/>
      <c r="DB39" s="695"/>
      <c r="DC39" s="696"/>
      <c r="DD39" s="669">
        <v>3705965</v>
      </c>
      <c r="DE39" s="662"/>
      <c r="DF39" s="662"/>
      <c r="DG39" s="662"/>
      <c r="DH39" s="662"/>
      <c r="DI39" s="662"/>
      <c r="DJ39" s="662"/>
      <c r="DK39" s="663"/>
      <c r="DL39" s="669" t="s">
        <v>127</v>
      </c>
      <c r="DM39" s="662"/>
      <c r="DN39" s="662"/>
      <c r="DO39" s="662"/>
      <c r="DP39" s="662"/>
      <c r="DQ39" s="662"/>
      <c r="DR39" s="662"/>
      <c r="DS39" s="662"/>
      <c r="DT39" s="662"/>
      <c r="DU39" s="662"/>
      <c r="DV39" s="663"/>
      <c r="DW39" s="666" t="s">
        <v>136</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3289494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538100</v>
      </c>
      <c r="CS40" s="664"/>
      <c r="CT40" s="664"/>
      <c r="CU40" s="664"/>
      <c r="CV40" s="664"/>
      <c r="CW40" s="664"/>
      <c r="CX40" s="664"/>
      <c r="CY40" s="665"/>
      <c r="CZ40" s="666">
        <v>0.4</v>
      </c>
      <c r="DA40" s="695"/>
      <c r="DB40" s="695"/>
      <c r="DC40" s="696"/>
      <c r="DD40" s="669">
        <v>9500</v>
      </c>
      <c r="DE40" s="664"/>
      <c r="DF40" s="664"/>
      <c r="DG40" s="664"/>
      <c r="DH40" s="664"/>
      <c r="DI40" s="664"/>
      <c r="DJ40" s="664"/>
      <c r="DK40" s="665"/>
      <c r="DL40" s="669" t="s">
        <v>136</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8442902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342</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15211268</v>
      </c>
      <c r="CS42" s="664"/>
      <c r="CT42" s="664"/>
      <c r="CU42" s="664"/>
      <c r="CV42" s="664"/>
      <c r="CW42" s="664"/>
      <c r="CX42" s="664"/>
      <c r="CY42" s="665"/>
      <c r="CZ42" s="666">
        <v>12</v>
      </c>
      <c r="DA42" s="667"/>
      <c r="DB42" s="667"/>
      <c r="DC42" s="668"/>
      <c r="DD42" s="669">
        <v>5837309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455649</v>
      </c>
      <c r="CS43" s="662"/>
      <c r="CT43" s="662"/>
      <c r="CU43" s="662"/>
      <c r="CV43" s="662"/>
      <c r="CW43" s="662"/>
      <c r="CX43" s="662"/>
      <c r="CY43" s="663"/>
      <c r="CZ43" s="666">
        <v>0.4</v>
      </c>
      <c r="DA43" s="695"/>
      <c r="DB43" s="695"/>
      <c r="DC43" s="696"/>
      <c r="DD43" s="669">
        <v>442141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14236718</v>
      </c>
      <c r="CS44" s="664"/>
      <c r="CT44" s="664"/>
      <c r="CU44" s="664"/>
      <c r="CV44" s="664"/>
      <c r="CW44" s="664"/>
      <c r="CX44" s="664"/>
      <c r="CY44" s="665"/>
      <c r="CZ44" s="666">
        <v>11.2</v>
      </c>
      <c r="DA44" s="667"/>
      <c r="DB44" s="667"/>
      <c r="DC44" s="668"/>
      <c r="DD44" s="669">
        <v>5343948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4215987</v>
      </c>
      <c r="CS45" s="662"/>
      <c r="CT45" s="662"/>
      <c r="CU45" s="662"/>
      <c r="CV45" s="662"/>
      <c r="CW45" s="662"/>
      <c r="CX45" s="662"/>
      <c r="CY45" s="663"/>
      <c r="CZ45" s="666">
        <v>3.3</v>
      </c>
      <c r="DA45" s="695"/>
      <c r="DB45" s="695"/>
      <c r="DC45" s="696"/>
      <c r="DD45" s="669">
        <v>289997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10014663</v>
      </c>
      <c r="CS46" s="664"/>
      <c r="CT46" s="664"/>
      <c r="CU46" s="664"/>
      <c r="CV46" s="664"/>
      <c r="CW46" s="664"/>
      <c r="CX46" s="664"/>
      <c r="CY46" s="665"/>
      <c r="CZ46" s="666">
        <v>7.9</v>
      </c>
      <c r="DA46" s="667"/>
      <c r="DB46" s="667"/>
      <c r="DC46" s="668"/>
      <c r="DD46" s="669">
        <v>5051843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974550</v>
      </c>
      <c r="CS47" s="662"/>
      <c r="CT47" s="662"/>
      <c r="CU47" s="662"/>
      <c r="CV47" s="662"/>
      <c r="CW47" s="662"/>
      <c r="CX47" s="662"/>
      <c r="CY47" s="663"/>
      <c r="CZ47" s="666">
        <v>0.8</v>
      </c>
      <c r="DA47" s="695"/>
      <c r="DB47" s="695"/>
      <c r="DC47" s="696"/>
      <c r="DD47" s="669">
        <v>493361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126638909</v>
      </c>
      <c r="CS49" s="677"/>
      <c r="CT49" s="677"/>
      <c r="CU49" s="677"/>
      <c r="CV49" s="677"/>
      <c r="CW49" s="677"/>
      <c r="CX49" s="677"/>
      <c r="CY49" s="678"/>
      <c r="CZ49" s="679">
        <v>100</v>
      </c>
      <c r="DA49" s="680"/>
      <c r="DB49" s="680"/>
      <c r="DC49" s="681"/>
      <c r="DD49" s="682">
        <v>81352644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MpFEu4yEYP+9o1WebN7Vuxaz828mtqxSUFW7jrtga7NkHed8AujCOJNw9TPEuregMJkjQHAWp66gUP1Evxeaw==" saltValue="8tEn2jKMHjV4G1f9Ldv5J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360</v>
      </c>
      <c r="DK2" s="1204"/>
      <c r="DL2" s="1204"/>
      <c r="DM2" s="1204"/>
      <c r="DN2" s="1204"/>
      <c r="DO2" s="1205"/>
      <c r="DP2" s="249"/>
      <c r="DQ2" s="1203" t="s">
        <v>361</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6"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9" t="s">
        <v>378</v>
      </c>
      <c r="DH5" s="1190"/>
      <c r="DI5" s="1190"/>
      <c r="DJ5" s="1190"/>
      <c r="DK5" s="1191"/>
      <c r="DL5" s="1189" t="s">
        <v>379</v>
      </c>
      <c r="DM5" s="1190"/>
      <c r="DN5" s="1190"/>
      <c r="DO5" s="1190"/>
      <c r="DP5" s="1191"/>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7"/>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2"/>
      <c r="DH6" s="1193"/>
      <c r="DI6" s="1193"/>
      <c r="DJ6" s="1193"/>
      <c r="DK6" s="1194"/>
      <c r="DL6" s="1192"/>
      <c r="DM6" s="1193"/>
      <c r="DN6" s="1193"/>
      <c r="DO6" s="1193"/>
      <c r="DP6" s="1194"/>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5">
        <v>130811</v>
      </c>
      <c r="R7" s="1196"/>
      <c r="S7" s="1196"/>
      <c r="T7" s="1196"/>
      <c r="U7" s="1197"/>
      <c r="V7" s="1198">
        <f>126932</f>
        <v>126932</v>
      </c>
      <c r="W7" s="1196"/>
      <c r="X7" s="1196"/>
      <c r="Y7" s="1196"/>
      <c r="Z7" s="1197"/>
      <c r="AA7" s="1198">
        <f>Q7-V7</f>
        <v>3879</v>
      </c>
      <c r="AB7" s="1196"/>
      <c r="AC7" s="1196"/>
      <c r="AD7" s="1196"/>
      <c r="AE7" s="1199"/>
      <c r="AF7" s="1200">
        <v>2455</v>
      </c>
      <c r="AG7" s="1201"/>
      <c r="AH7" s="1201"/>
      <c r="AI7" s="1201"/>
      <c r="AJ7" s="1202"/>
      <c r="AK7" s="1182">
        <v>2720</v>
      </c>
      <c r="AL7" s="1183"/>
      <c r="AM7" s="1183"/>
      <c r="AN7" s="1183"/>
      <c r="AO7" s="1183"/>
      <c r="AP7" s="1183">
        <v>48832</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583</v>
      </c>
      <c r="BT7" s="1187"/>
      <c r="BU7" s="1187"/>
      <c r="BV7" s="1187"/>
      <c r="BW7" s="1187"/>
      <c r="BX7" s="1187"/>
      <c r="BY7" s="1187"/>
      <c r="BZ7" s="1187"/>
      <c r="CA7" s="1187"/>
      <c r="CB7" s="1187"/>
      <c r="CC7" s="1187"/>
      <c r="CD7" s="1187"/>
      <c r="CE7" s="1187"/>
      <c r="CF7" s="1187"/>
      <c r="CG7" s="1188"/>
      <c r="CH7" s="1179">
        <v>-2</v>
      </c>
      <c r="CI7" s="1180"/>
      <c r="CJ7" s="1180"/>
      <c r="CK7" s="1180"/>
      <c r="CL7" s="1181"/>
      <c r="CM7" s="1179">
        <v>242</v>
      </c>
      <c r="CN7" s="1180"/>
      <c r="CO7" s="1180"/>
      <c r="CP7" s="1180"/>
      <c r="CQ7" s="1181"/>
      <c r="CR7" s="1179">
        <v>200</v>
      </c>
      <c r="CS7" s="1180"/>
      <c r="CT7" s="1180"/>
      <c r="CU7" s="1180"/>
      <c r="CV7" s="1181"/>
      <c r="CW7" s="1179">
        <v>36</v>
      </c>
      <c r="CX7" s="1180"/>
      <c r="CY7" s="1180"/>
      <c r="CZ7" s="1180"/>
      <c r="DA7" s="1181"/>
      <c r="DB7" s="1179" t="s">
        <v>572</v>
      </c>
      <c r="DC7" s="1180"/>
      <c r="DD7" s="1180"/>
      <c r="DE7" s="1180"/>
      <c r="DF7" s="1181"/>
      <c r="DG7" s="1179" t="s">
        <v>572</v>
      </c>
      <c r="DH7" s="1180"/>
      <c r="DI7" s="1180"/>
      <c r="DJ7" s="1180"/>
      <c r="DK7" s="1181"/>
      <c r="DL7" s="1179" t="s">
        <v>572</v>
      </c>
      <c r="DM7" s="1180"/>
      <c r="DN7" s="1180"/>
      <c r="DO7" s="1180"/>
      <c r="DP7" s="1181"/>
      <c r="DQ7" s="1179" t="s">
        <v>572</v>
      </c>
      <c r="DR7" s="1180"/>
      <c r="DS7" s="1180"/>
      <c r="DT7" s="1180"/>
      <c r="DU7" s="1181"/>
      <c r="DV7" s="1208"/>
      <c r="DW7" s="1209"/>
      <c r="DX7" s="1209"/>
      <c r="DY7" s="1209"/>
      <c r="DZ7" s="1210"/>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77">
        <v>715</v>
      </c>
      <c r="R8" s="1109"/>
      <c r="S8" s="1109"/>
      <c r="T8" s="1109"/>
      <c r="U8" s="1178"/>
      <c r="V8" s="1134">
        <v>54</v>
      </c>
      <c r="W8" s="1109"/>
      <c r="X8" s="1109"/>
      <c r="Y8" s="1109"/>
      <c r="Z8" s="1178"/>
      <c r="AA8" s="1134">
        <f t="shared" ref="AA8:AA12" si="0">Q8-V8</f>
        <v>661</v>
      </c>
      <c r="AB8" s="1109"/>
      <c r="AC8" s="1109"/>
      <c r="AD8" s="1109"/>
      <c r="AE8" s="1110"/>
      <c r="AF8" s="1108" t="s">
        <v>127</v>
      </c>
      <c r="AG8" s="1109"/>
      <c r="AH8" s="1109"/>
      <c r="AI8" s="1109"/>
      <c r="AJ8" s="1110"/>
      <c r="AK8" s="1175">
        <v>0</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-6</v>
      </c>
      <c r="CI8" s="1079"/>
      <c r="CJ8" s="1079"/>
      <c r="CK8" s="1079"/>
      <c r="CL8" s="1080"/>
      <c r="CM8" s="1078">
        <v>145</v>
      </c>
      <c r="CN8" s="1079"/>
      <c r="CO8" s="1079"/>
      <c r="CP8" s="1079"/>
      <c r="CQ8" s="1080"/>
      <c r="CR8" s="1078">
        <v>100</v>
      </c>
      <c r="CS8" s="1079"/>
      <c r="CT8" s="1079"/>
      <c r="CU8" s="1079"/>
      <c r="CV8" s="1080"/>
      <c r="CW8" s="1078" t="s">
        <v>572</v>
      </c>
      <c r="CX8" s="1079"/>
      <c r="CY8" s="1079"/>
      <c r="CZ8" s="1079"/>
      <c r="DA8" s="1080"/>
      <c r="DB8" s="1078" t="s">
        <v>572</v>
      </c>
      <c r="DC8" s="1079"/>
      <c r="DD8" s="1079"/>
      <c r="DE8" s="1079"/>
      <c r="DF8" s="1080"/>
      <c r="DG8" s="1078" t="s">
        <v>572</v>
      </c>
      <c r="DH8" s="1079"/>
      <c r="DI8" s="1079"/>
      <c r="DJ8" s="1079"/>
      <c r="DK8" s="1080"/>
      <c r="DL8" s="1078" t="s">
        <v>572</v>
      </c>
      <c r="DM8" s="1079"/>
      <c r="DN8" s="1079"/>
      <c r="DO8" s="1079"/>
      <c r="DP8" s="1080"/>
      <c r="DQ8" s="1078" t="s">
        <v>572</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77">
        <v>57</v>
      </c>
      <c r="R9" s="1109"/>
      <c r="S9" s="1109"/>
      <c r="T9" s="1109"/>
      <c r="U9" s="1178"/>
      <c r="V9" s="1134">
        <v>48</v>
      </c>
      <c r="W9" s="1109"/>
      <c r="X9" s="1109"/>
      <c r="Y9" s="1109"/>
      <c r="Z9" s="1178"/>
      <c r="AA9" s="1134">
        <f t="shared" si="0"/>
        <v>9</v>
      </c>
      <c r="AB9" s="1109"/>
      <c r="AC9" s="1109"/>
      <c r="AD9" s="1109"/>
      <c r="AE9" s="1110"/>
      <c r="AF9" s="1108">
        <v>9</v>
      </c>
      <c r="AG9" s="1109"/>
      <c r="AH9" s="1109"/>
      <c r="AI9" s="1109"/>
      <c r="AJ9" s="1110"/>
      <c r="AK9" s="1175">
        <v>18</v>
      </c>
      <c r="AL9" s="1176"/>
      <c r="AM9" s="1176"/>
      <c r="AN9" s="1176"/>
      <c r="AO9" s="1176"/>
      <c r="AP9" s="1176">
        <v>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585</v>
      </c>
      <c r="BT9" s="1104"/>
      <c r="BU9" s="1104"/>
      <c r="BV9" s="1104"/>
      <c r="BW9" s="1104"/>
      <c r="BX9" s="1104"/>
      <c r="BY9" s="1104"/>
      <c r="BZ9" s="1104"/>
      <c r="CA9" s="1104"/>
      <c r="CB9" s="1104"/>
      <c r="CC9" s="1104"/>
      <c r="CD9" s="1104"/>
      <c r="CE9" s="1104"/>
      <c r="CF9" s="1104"/>
      <c r="CG9" s="1105"/>
      <c r="CH9" s="1078">
        <v>-2</v>
      </c>
      <c r="CI9" s="1079"/>
      <c r="CJ9" s="1079"/>
      <c r="CK9" s="1079"/>
      <c r="CL9" s="1080"/>
      <c r="CM9" s="1078">
        <v>115</v>
      </c>
      <c r="CN9" s="1079"/>
      <c r="CO9" s="1079"/>
      <c r="CP9" s="1079"/>
      <c r="CQ9" s="1080"/>
      <c r="CR9" s="1078">
        <v>200</v>
      </c>
      <c r="CS9" s="1079"/>
      <c r="CT9" s="1079"/>
      <c r="CU9" s="1079"/>
      <c r="CV9" s="1080"/>
      <c r="CW9" s="1078" t="s">
        <v>572</v>
      </c>
      <c r="CX9" s="1079"/>
      <c r="CY9" s="1079"/>
      <c r="CZ9" s="1079"/>
      <c r="DA9" s="1080"/>
      <c r="DB9" s="1078" t="s">
        <v>572</v>
      </c>
      <c r="DC9" s="1079"/>
      <c r="DD9" s="1079"/>
      <c r="DE9" s="1079"/>
      <c r="DF9" s="1080"/>
      <c r="DG9" s="1078" t="s">
        <v>572</v>
      </c>
      <c r="DH9" s="1079"/>
      <c r="DI9" s="1079"/>
      <c r="DJ9" s="1079"/>
      <c r="DK9" s="1080"/>
      <c r="DL9" s="1078" t="s">
        <v>572</v>
      </c>
      <c r="DM9" s="1079"/>
      <c r="DN9" s="1079"/>
      <c r="DO9" s="1079"/>
      <c r="DP9" s="1080"/>
      <c r="DQ9" s="1078" t="s">
        <v>572</v>
      </c>
      <c r="DR9" s="1079"/>
      <c r="DS9" s="1079"/>
      <c r="DT9" s="1079"/>
      <c r="DU9" s="1080"/>
      <c r="DV9" s="1081"/>
      <c r="DW9" s="1082"/>
      <c r="DX9" s="1082"/>
      <c r="DY9" s="1082"/>
      <c r="DZ9" s="1083"/>
      <c r="EA9" s="254"/>
    </row>
    <row r="10" spans="1:131" s="255" customFormat="1" ht="26.25" customHeight="1" x14ac:dyDescent="0.15">
      <c r="A10" s="261">
        <v>4</v>
      </c>
      <c r="B10" s="1126" t="s">
        <v>384</v>
      </c>
      <c r="C10" s="1127"/>
      <c r="D10" s="1127"/>
      <c r="E10" s="1127"/>
      <c r="F10" s="1127"/>
      <c r="G10" s="1127"/>
      <c r="H10" s="1127"/>
      <c r="I10" s="1127"/>
      <c r="J10" s="1127"/>
      <c r="K10" s="1127"/>
      <c r="L10" s="1127"/>
      <c r="M10" s="1127"/>
      <c r="N10" s="1127"/>
      <c r="O10" s="1127"/>
      <c r="P10" s="1128"/>
      <c r="Q10" s="1177">
        <v>33</v>
      </c>
      <c r="R10" s="1109"/>
      <c r="S10" s="1109"/>
      <c r="T10" s="1109"/>
      <c r="U10" s="1178"/>
      <c r="V10" s="1134">
        <v>33</v>
      </c>
      <c r="W10" s="1109"/>
      <c r="X10" s="1109"/>
      <c r="Y10" s="1109"/>
      <c r="Z10" s="1178"/>
      <c r="AA10" s="1134">
        <f t="shared" si="0"/>
        <v>0</v>
      </c>
      <c r="AB10" s="1109"/>
      <c r="AC10" s="1109"/>
      <c r="AD10" s="1109"/>
      <c r="AE10" s="1110"/>
      <c r="AF10" s="1108">
        <v>0</v>
      </c>
      <c r="AG10" s="1109"/>
      <c r="AH10" s="1109"/>
      <c r="AI10" s="1109"/>
      <c r="AJ10" s="1110"/>
      <c r="AK10" s="1175">
        <v>9</v>
      </c>
      <c r="AL10" s="1176"/>
      <c r="AM10" s="1176"/>
      <c r="AN10" s="1176"/>
      <c r="AO10" s="1176"/>
      <c r="AP10" s="1176">
        <v>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586</v>
      </c>
      <c r="BT10" s="1104"/>
      <c r="BU10" s="1104"/>
      <c r="BV10" s="1104"/>
      <c r="BW10" s="1104"/>
      <c r="BX10" s="1104"/>
      <c r="BY10" s="1104"/>
      <c r="BZ10" s="1104"/>
      <c r="CA10" s="1104"/>
      <c r="CB10" s="1104"/>
      <c r="CC10" s="1104"/>
      <c r="CD10" s="1104"/>
      <c r="CE10" s="1104"/>
      <c r="CF10" s="1104"/>
      <c r="CG10" s="1105"/>
      <c r="CH10" s="1078">
        <v>-4</v>
      </c>
      <c r="CI10" s="1079"/>
      <c r="CJ10" s="1079"/>
      <c r="CK10" s="1079"/>
      <c r="CL10" s="1080"/>
      <c r="CM10" s="1078">
        <v>230</v>
      </c>
      <c r="CN10" s="1079"/>
      <c r="CO10" s="1079"/>
      <c r="CP10" s="1079"/>
      <c r="CQ10" s="1080"/>
      <c r="CR10" s="1078">
        <v>200</v>
      </c>
      <c r="CS10" s="1079"/>
      <c r="CT10" s="1079"/>
      <c r="CU10" s="1079"/>
      <c r="CV10" s="1080"/>
      <c r="CW10" s="1078">
        <v>8</v>
      </c>
      <c r="CX10" s="1079"/>
      <c r="CY10" s="1079"/>
      <c r="CZ10" s="1079"/>
      <c r="DA10" s="1080"/>
      <c r="DB10" s="1078" t="s">
        <v>572</v>
      </c>
      <c r="DC10" s="1079"/>
      <c r="DD10" s="1079"/>
      <c r="DE10" s="1079"/>
      <c r="DF10" s="1080"/>
      <c r="DG10" s="1078" t="s">
        <v>572</v>
      </c>
      <c r="DH10" s="1079"/>
      <c r="DI10" s="1079"/>
      <c r="DJ10" s="1079"/>
      <c r="DK10" s="1080"/>
      <c r="DL10" s="1078" t="s">
        <v>572</v>
      </c>
      <c r="DM10" s="1079"/>
      <c r="DN10" s="1079"/>
      <c r="DO10" s="1079"/>
      <c r="DP10" s="1080"/>
      <c r="DQ10" s="1078" t="s">
        <v>572</v>
      </c>
      <c r="DR10" s="1079"/>
      <c r="DS10" s="1079"/>
      <c r="DT10" s="1079"/>
      <c r="DU10" s="1080"/>
      <c r="DV10" s="1081"/>
      <c r="DW10" s="1082"/>
      <c r="DX10" s="1082"/>
      <c r="DY10" s="1082"/>
      <c r="DZ10" s="1083"/>
      <c r="EA10" s="254"/>
    </row>
    <row r="11" spans="1:131" s="255" customFormat="1" ht="26.25" customHeight="1" x14ac:dyDescent="0.15">
      <c r="A11" s="261">
        <v>5</v>
      </c>
      <c r="B11" s="1126" t="s">
        <v>385</v>
      </c>
      <c r="C11" s="1127"/>
      <c r="D11" s="1127"/>
      <c r="E11" s="1127"/>
      <c r="F11" s="1127"/>
      <c r="G11" s="1127"/>
      <c r="H11" s="1127"/>
      <c r="I11" s="1127"/>
      <c r="J11" s="1127"/>
      <c r="K11" s="1127"/>
      <c r="L11" s="1127"/>
      <c r="M11" s="1127"/>
      <c r="N11" s="1127"/>
      <c r="O11" s="1127"/>
      <c r="P11" s="1128"/>
      <c r="Q11" s="1177">
        <v>561</v>
      </c>
      <c r="R11" s="1109"/>
      <c r="S11" s="1109"/>
      <c r="T11" s="1109"/>
      <c r="U11" s="1178"/>
      <c r="V11" s="1134">
        <v>561</v>
      </c>
      <c r="W11" s="1109"/>
      <c r="X11" s="1109"/>
      <c r="Y11" s="1109"/>
      <c r="Z11" s="1178"/>
      <c r="AA11" s="1134">
        <f t="shared" si="0"/>
        <v>0</v>
      </c>
      <c r="AB11" s="1109"/>
      <c r="AC11" s="1109"/>
      <c r="AD11" s="1109"/>
      <c r="AE11" s="1110"/>
      <c r="AF11" s="1108" t="s">
        <v>127</v>
      </c>
      <c r="AG11" s="1109"/>
      <c r="AH11" s="1109"/>
      <c r="AI11" s="1109"/>
      <c r="AJ11" s="1110"/>
      <c r="AK11" s="1175">
        <v>0</v>
      </c>
      <c r="AL11" s="1176"/>
      <c r="AM11" s="1176"/>
      <c r="AN11" s="1176"/>
      <c r="AO11" s="1176"/>
      <c r="AP11" s="1176">
        <v>0</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587</v>
      </c>
      <c r="BT11" s="1104"/>
      <c r="BU11" s="1104"/>
      <c r="BV11" s="1104"/>
      <c r="BW11" s="1104"/>
      <c r="BX11" s="1104"/>
      <c r="BY11" s="1104"/>
      <c r="BZ11" s="1104"/>
      <c r="CA11" s="1104"/>
      <c r="CB11" s="1104"/>
      <c r="CC11" s="1104"/>
      <c r="CD11" s="1104"/>
      <c r="CE11" s="1104"/>
      <c r="CF11" s="1104"/>
      <c r="CG11" s="1105"/>
      <c r="CH11" s="1078">
        <v>180</v>
      </c>
      <c r="CI11" s="1079"/>
      <c r="CJ11" s="1079"/>
      <c r="CK11" s="1079"/>
      <c r="CL11" s="1080"/>
      <c r="CM11" s="1078">
        <v>4335</v>
      </c>
      <c r="CN11" s="1079"/>
      <c r="CO11" s="1079"/>
      <c r="CP11" s="1079"/>
      <c r="CQ11" s="1080"/>
      <c r="CR11" s="1078">
        <v>41</v>
      </c>
      <c r="CS11" s="1079"/>
      <c r="CT11" s="1079"/>
      <c r="CU11" s="1079"/>
      <c r="CV11" s="1080"/>
      <c r="CW11" s="1078" t="s">
        <v>572</v>
      </c>
      <c r="CX11" s="1079"/>
      <c r="CY11" s="1079"/>
      <c r="CZ11" s="1079"/>
      <c r="DA11" s="1080"/>
      <c r="DB11" s="1078" t="s">
        <v>572</v>
      </c>
      <c r="DC11" s="1079"/>
      <c r="DD11" s="1079"/>
      <c r="DE11" s="1079"/>
      <c r="DF11" s="1080"/>
      <c r="DG11" s="1078" t="s">
        <v>572</v>
      </c>
      <c r="DH11" s="1079"/>
      <c r="DI11" s="1079"/>
      <c r="DJ11" s="1079"/>
      <c r="DK11" s="1080"/>
      <c r="DL11" s="1078" t="s">
        <v>572</v>
      </c>
      <c r="DM11" s="1079"/>
      <c r="DN11" s="1079"/>
      <c r="DO11" s="1079"/>
      <c r="DP11" s="1080"/>
      <c r="DQ11" s="1078" t="s">
        <v>572</v>
      </c>
      <c r="DR11" s="1079"/>
      <c r="DS11" s="1079"/>
      <c r="DT11" s="1079"/>
      <c r="DU11" s="1080"/>
      <c r="DV11" s="1081"/>
      <c r="DW11" s="1082"/>
      <c r="DX11" s="1082"/>
      <c r="DY11" s="1082"/>
      <c r="DZ11" s="1083"/>
      <c r="EA11" s="254"/>
    </row>
    <row r="12" spans="1:131" s="255" customFormat="1" ht="26.25" customHeight="1" x14ac:dyDescent="0.15">
      <c r="A12" s="261">
        <v>6</v>
      </c>
      <c r="B12" s="1126" t="s">
        <v>386</v>
      </c>
      <c r="C12" s="1127"/>
      <c r="D12" s="1127"/>
      <c r="E12" s="1127"/>
      <c r="F12" s="1127"/>
      <c r="G12" s="1127"/>
      <c r="H12" s="1127"/>
      <c r="I12" s="1127"/>
      <c r="J12" s="1127"/>
      <c r="K12" s="1127"/>
      <c r="L12" s="1127"/>
      <c r="M12" s="1127"/>
      <c r="N12" s="1127"/>
      <c r="O12" s="1127"/>
      <c r="P12" s="1128"/>
      <c r="Q12" s="1177">
        <v>12977</v>
      </c>
      <c r="R12" s="1109"/>
      <c r="S12" s="1109"/>
      <c r="T12" s="1109"/>
      <c r="U12" s="1178"/>
      <c r="V12" s="1134">
        <v>12977</v>
      </c>
      <c r="W12" s="1109"/>
      <c r="X12" s="1109"/>
      <c r="Y12" s="1109"/>
      <c r="Z12" s="1178"/>
      <c r="AA12" s="1134">
        <f t="shared" si="0"/>
        <v>0</v>
      </c>
      <c r="AB12" s="1109"/>
      <c r="AC12" s="1109"/>
      <c r="AD12" s="1109"/>
      <c r="AE12" s="1110"/>
      <c r="AF12" s="1108" t="s">
        <v>387</v>
      </c>
      <c r="AG12" s="1109"/>
      <c r="AH12" s="1109"/>
      <c r="AI12" s="1109"/>
      <c r="AJ12" s="1110"/>
      <c r="AK12" s="1175">
        <v>0</v>
      </c>
      <c r="AL12" s="1176"/>
      <c r="AM12" s="1176"/>
      <c r="AN12" s="1176"/>
      <c r="AO12" s="1176"/>
      <c r="AP12" s="1176">
        <v>19893</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588</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1294</v>
      </c>
      <c r="CN12" s="1079"/>
      <c r="CO12" s="1079"/>
      <c r="CP12" s="1079"/>
      <c r="CQ12" s="1080"/>
      <c r="CR12" s="1078">
        <v>539</v>
      </c>
      <c r="CS12" s="1079"/>
      <c r="CT12" s="1079"/>
      <c r="CU12" s="1079"/>
      <c r="CV12" s="1080"/>
      <c r="CW12" s="1078" t="s">
        <v>572</v>
      </c>
      <c r="CX12" s="1079"/>
      <c r="CY12" s="1079"/>
      <c r="CZ12" s="1079"/>
      <c r="DA12" s="1080"/>
      <c r="DB12" s="1078" t="s">
        <v>572</v>
      </c>
      <c r="DC12" s="1079"/>
      <c r="DD12" s="1079"/>
      <c r="DE12" s="1079"/>
      <c r="DF12" s="1080"/>
      <c r="DG12" s="1078" t="s">
        <v>572</v>
      </c>
      <c r="DH12" s="1079"/>
      <c r="DI12" s="1079"/>
      <c r="DJ12" s="1079"/>
      <c r="DK12" s="1080"/>
      <c r="DL12" s="1078" t="s">
        <v>572</v>
      </c>
      <c r="DM12" s="1079"/>
      <c r="DN12" s="1079"/>
      <c r="DO12" s="1079"/>
      <c r="DP12" s="1080"/>
      <c r="DQ12" s="1078" t="s">
        <v>572</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t="s">
        <v>589</v>
      </c>
      <c r="BS13" s="1103" t="s">
        <v>590</v>
      </c>
      <c r="BT13" s="1104"/>
      <c r="BU13" s="1104"/>
      <c r="BV13" s="1104"/>
      <c r="BW13" s="1104"/>
      <c r="BX13" s="1104"/>
      <c r="BY13" s="1104"/>
      <c r="BZ13" s="1104"/>
      <c r="CA13" s="1104"/>
      <c r="CB13" s="1104"/>
      <c r="CC13" s="1104"/>
      <c r="CD13" s="1104"/>
      <c r="CE13" s="1104"/>
      <c r="CF13" s="1104"/>
      <c r="CG13" s="1105"/>
      <c r="CH13" s="1078">
        <v>-2741</v>
      </c>
      <c r="CI13" s="1079"/>
      <c r="CJ13" s="1079"/>
      <c r="CK13" s="1079"/>
      <c r="CL13" s="1080"/>
      <c r="CM13" s="1078">
        <v>-24</v>
      </c>
      <c r="CN13" s="1079"/>
      <c r="CO13" s="1079"/>
      <c r="CP13" s="1079"/>
      <c r="CQ13" s="1080"/>
      <c r="CR13" s="1078">
        <v>3301</v>
      </c>
      <c r="CS13" s="1079"/>
      <c r="CT13" s="1079"/>
      <c r="CU13" s="1079"/>
      <c r="CV13" s="1080"/>
      <c r="CW13" s="1078">
        <v>1025</v>
      </c>
      <c r="CX13" s="1079"/>
      <c r="CY13" s="1079"/>
      <c r="CZ13" s="1079"/>
      <c r="DA13" s="1080"/>
      <c r="DB13" s="1078">
        <v>19893</v>
      </c>
      <c r="DC13" s="1079"/>
      <c r="DD13" s="1079"/>
      <c r="DE13" s="1079"/>
      <c r="DF13" s="1080"/>
      <c r="DG13" s="1078" t="s">
        <v>572</v>
      </c>
      <c r="DH13" s="1079"/>
      <c r="DI13" s="1079"/>
      <c r="DJ13" s="1079"/>
      <c r="DK13" s="1080"/>
      <c r="DL13" s="1078" t="s">
        <v>572</v>
      </c>
      <c r="DM13" s="1079"/>
      <c r="DN13" s="1079"/>
      <c r="DO13" s="1079"/>
      <c r="DP13" s="1080"/>
      <c r="DQ13" s="1078" t="s">
        <v>572</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591</v>
      </c>
      <c r="BT14" s="1104"/>
      <c r="BU14" s="1104"/>
      <c r="BV14" s="1104"/>
      <c r="BW14" s="1104"/>
      <c r="BX14" s="1104"/>
      <c r="BY14" s="1104"/>
      <c r="BZ14" s="1104"/>
      <c r="CA14" s="1104"/>
      <c r="CB14" s="1104"/>
      <c r="CC14" s="1104"/>
      <c r="CD14" s="1104"/>
      <c r="CE14" s="1104"/>
      <c r="CF14" s="1104"/>
      <c r="CG14" s="1105"/>
      <c r="CH14" s="1078">
        <v>-627</v>
      </c>
      <c r="CI14" s="1079"/>
      <c r="CJ14" s="1079"/>
      <c r="CK14" s="1079"/>
      <c r="CL14" s="1080"/>
      <c r="CM14" s="1078">
        <v>13198</v>
      </c>
      <c r="CN14" s="1079"/>
      <c r="CO14" s="1079"/>
      <c r="CP14" s="1079"/>
      <c r="CQ14" s="1080"/>
      <c r="CR14" s="1078">
        <v>520</v>
      </c>
      <c r="CS14" s="1079"/>
      <c r="CT14" s="1079"/>
      <c r="CU14" s="1079"/>
      <c r="CV14" s="1080"/>
      <c r="CW14" s="1078">
        <v>40</v>
      </c>
      <c r="CX14" s="1079"/>
      <c r="CY14" s="1079"/>
      <c r="CZ14" s="1079"/>
      <c r="DA14" s="1080"/>
      <c r="DB14" s="1078">
        <v>1463</v>
      </c>
      <c r="DC14" s="1079"/>
      <c r="DD14" s="1079"/>
      <c r="DE14" s="1079"/>
      <c r="DF14" s="1080"/>
      <c r="DG14" s="1078" t="s">
        <v>572</v>
      </c>
      <c r="DH14" s="1079"/>
      <c r="DI14" s="1079"/>
      <c r="DJ14" s="1079"/>
      <c r="DK14" s="1080"/>
      <c r="DL14" s="1078" t="s">
        <v>572</v>
      </c>
      <c r="DM14" s="1079"/>
      <c r="DN14" s="1079"/>
      <c r="DO14" s="1079"/>
      <c r="DP14" s="1080"/>
      <c r="DQ14" s="1078" t="s">
        <v>572</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144580</v>
      </c>
      <c r="R23" s="1158"/>
      <c r="S23" s="1158"/>
      <c r="T23" s="1158"/>
      <c r="U23" s="1158"/>
      <c r="V23" s="1158">
        <v>140031</v>
      </c>
      <c r="W23" s="1158"/>
      <c r="X23" s="1158"/>
      <c r="Y23" s="1158"/>
      <c r="Z23" s="1158"/>
      <c r="AA23" s="1158">
        <f>Q23-V23</f>
        <v>4549</v>
      </c>
      <c r="AB23" s="1158"/>
      <c r="AC23" s="1158"/>
      <c r="AD23" s="1158"/>
      <c r="AE23" s="1159"/>
      <c r="AF23" s="1160">
        <v>2465</v>
      </c>
      <c r="AG23" s="1158"/>
      <c r="AH23" s="1158"/>
      <c r="AI23" s="1158"/>
      <c r="AJ23" s="1161"/>
      <c r="AK23" s="1162"/>
      <c r="AL23" s="1163"/>
      <c r="AM23" s="1163"/>
      <c r="AN23" s="1163"/>
      <c r="AO23" s="1163"/>
      <c r="AP23" s="1158">
        <v>68725</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35078</v>
      </c>
      <c r="R28" s="1143"/>
      <c r="S28" s="1143"/>
      <c r="T28" s="1143"/>
      <c r="U28" s="1143"/>
      <c r="V28" s="1143">
        <v>35680</v>
      </c>
      <c r="W28" s="1143"/>
      <c r="X28" s="1143"/>
      <c r="Y28" s="1143"/>
      <c r="Z28" s="1143"/>
      <c r="AA28" s="1143">
        <f t="shared" ref="AA28:AA32" si="1">Q28-V28</f>
        <v>-602</v>
      </c>
      <c r="AB28" s="1143"/>
      <c r="AC28" s="1143"/>
      <c r="AD28" s="1143"/>
      <c r="AE28" s="1144"/>
      <c r="AF28" s="1145">
        <v>-602</v>
      </c>
      <c r="AG28" s="1143"/>
      <c r="AH28" s="1143"/>
      <c r="AI28" s="1143"/>
      <c r="AJ28" s="1146"/>
      <c r="AK28" s="1147">
        <v>3289</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26744</v>
      </c>
      <c r="R29" s="1133"/>
      <c r="S29" s="1133"/>
      <c r="T29" s="1133"/>
      <c r="U29" s="1133"/>
      <c r="V29" s="1133">
        <v>25960</v>
      </c>
      <c r="W29" s="1133"/>
      <c r="X29" s="1133"/>
      <c r="Y29" s="1133"/>
      <c r="Z29" s="1133"/>
      <c r="AA29" s="1133">
        <f t="shared" si="1"/>
        <v>784</v>
      </c>
      <c r="AB29" s="1133"/>
      <c r="AC29" s="1133"/>
      <c r="AD29" s="1133"/>
      <c r="AE29" s="1134"/>
      <c r="AF29" s="1108">
        <v>784</v>
      </c>
      <c r="AG29" s="1109"/>
      <c r="AH29" s="1109"/>
      <c r="AI29" s="1109"/>
      <c r="AJ29" s="1110"/>
      <c r="AK29" s="1069">
        <v>4055</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5154</v>
      </c>
      <c r="R30" s="1133"/>
      <c r="S30" s="1133"/>
      <c r="T30" s="1133"/>
      <c r="U30" s="1133"/>
      <c r="V30" s="1133">
        <v>5010</v>
      </c>
      <c r="W30" s="1133"/>
      <c r="X30" s="1133"/>
      <c r="Y30" s="1133"/>
      <c r="Z30" s="1133"/>
      <c r="AA30" s="1133">
        <f t="shared" si="1"/>
        <v>144</v>
      </c>
      <c r="AB30" s="1133"/>
      <c r="AC30" s="1133"/>
      <c r="AD30" s="1133"/>
      <c r="AE30" s="1134"/>
      <c r="AF30" s="1108">
        <v>144</v>
      </c>
      <c r="AG30" s="1109"/>
      <c r="AH30" s="1109"/>
      <c r="AI30" s="1109"/>
      <c r="AJ30" s="1110"/>
      <c r="AK30" s="1069">
        <v>881</v>
      </c>
      <c r="AL30" s="1060"/>
      <c r="AM30" s="1060"/>
      <c r="AN30" s="1060"/>
      <c r="AO30" s="1060"/>
      <c r="AP30" s="1060" t="s">
        <v>572</v>
      </c>
      <c r="AQ30" s="1060"/>
      <c r="AR30" s="1060"/>
      <c r="AS30" s="1060"/>
      <c r="AT30" s="1060"/>
      <c r="AU30" s="1060" t="s">
        <v>572</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6992</v>
      </c>
      <c r="R31" s="1133"/>
      <c r="S31" s="1133"/>
      <c r="T31" s="1133"/>
      <c r="U31" s="1133"/>
      <c r="V31" s="1133">
        <v>5886</v>
      </c>
      <c r="W31" s="1133"/>
      <c r="X31" s="1133"/>
      <c r="Y31" s="1133"/>
      <c r="Z31" s="1133"/>
      <c r="AA31" s="1133">
        <f t="shared" si="1"/>
        <v>1106</v>
      </c>
      <c r="AB31" s="1133"/>
      <c r="AC31" s="1133"/>
      <c r="AD31" s="1133"/>
      <c r="AE31" s="1134"/>
      <c r="AF31" s="1108">
        <v>4010</v>
      </c>
      <c r="AG31" s="1109"/>
      <c r="AH31" s="1109"/>
      <c r="AI31" s="1109"/>
      <c r="AJ31" s="1110"/>
      <c r="AK31" s="1069">
        <v>48</v>
      </c>
      <c r="AL31" s="1060"/>
      <c r="AM31" s="1060"/>
      <c r="AN31" s="1060"/>
      <c r="AO31" s="1060"/>
      <c r="AP31" s="1060">
        <v>11320</v>
      </c>
      <c r="AQ31" s="1060"/>
      <c r="AR31" s="1060"/>
      <c r="AS31" s="1060"/>
      <c r="AT31" s="1060"/>
      <c r="AU31" s="1060">
        <v>11</v>
      </c>
      <c r="AV31" s="1060"/>
      <c r="AW31" s="1060"/>
      <c r="AX31" s="1060"/>
      <c r="AY31" s="1060"/>
      <c r="AZ31" s="1131" t="s">
        <v>573</v>
      </c>
      <c r="BA31" s="1131"/>
      <c r="BB31" s="1131"/>
      <c r="BC31" s="1131"/>
      <c r="BD31" s="1131"/>
      <c r="BE31" s="1121" t="s">
        <v>574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9713</v>
      </c>
      <c r="R32" s="1133"/>
      <c r="S32" s="1133"/>
      <c r="T32" s="1133"/>
      <c r="U32" s="1133"/>
      <c r="V32" s="1133">
        <v>8468</v>
      </c>
      <c r="W32" s="1133"/>
      <c r="X32" s="1133"/>
      <c r="Y32" s="1133"/>
      <c r="Z32" s="1133"/>
      <c r="AA32" s="1133">
        <f t="shared" si="1"/>
        <v>1245</v>
      </c>
      <c r="AB32" s="1133"/>
      <c r="AC32" s="1133"/>
      <c r="AD32" s="1133"/>
      <c r="AE32" s="1134"/>
      <c r="AF32" s="1108">
        <v>2828</v>
      </c>
      <c r="AG32" s="1109"/>
      <c r="AH32" s="1109"/>
      <c r="AI32" s="1109"/>
      <c r="AJ32" s="1110"/>
      <c r="AK32" s="1069">
        <v>3011</v>
      </c>
      <c r="AL32" s="1060"/>
      <c r="AM32" s="1060"/>
      <c r="AN32" s="1060"/>
      <c r="AO32" s="1060"/>
      <c r="AP32" s="1060">
        <v>37581</v>
      </c>
      <c r="AQ32" s="1060"/>
      <c r="AR32" s="1060"/>
      <c r="AS32" s="1060"/>
      <c r="AT32" s="1060"/>
      <c r="AU32" s="1060">
        <v>18527</v>
      </c>
      <c r="AV32" s="1060"/>
      <c r="AW32" s="1060"/>
      <c r="AX32" s="1060"/>
      <c r="AY32" s="1060"/>
      <c r="AZ32" s="1131" t="s">
        <v>573</v>
      </c>
      <c r="BA32" s="1131"/>
      <c r="BB32" s="1131"/>
      <c r="BC32" s="1131"/>
      <c r="BD32" s="1131"/>
      <c r="BE32" s="1121" t="s">
        <v>574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f>AF28+AF29+AF30+AF31+AF32</f>
        <v>7164</v>
      </c>
      <c r="AG63" s="1048"/>
      <c r="AH63" s="1048"/>
      <c r="AI63" s="1048"/>
      <c r="AJ63" s="1119"/>
      <c r="AK63" s="1120"/>
      <c r="AL63" s="1052"/>
      <c r="AM63" s="1052"/>
      <c r="AN63" s="1052"/>
      <c r="AO63" s="1052"/>
      <c r="AP63" s="1048">
        <f>AP31+AP32</f>
        <v>48901</v>
      </c>
      <c r="AQ63" s="1048"/>
      <c r="AR63" s="1048"/>
      <c r="AS63" s="1048"/>
      <c r="AT63" s="1048"/>
      <c r="AU63" s="1048">
        <f>AU31+AU32</f>
        <v>18538</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396</v>
      </c>
      <c r="AB66" s="1091"/>
      <c r="AC66" s="1091"/>
      <c r="AD66" s="1091"/>
      <c r="AE66" s="1092"/>
      <c r="AF66" s="1096" t="s">
        <v>397</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70937</v>
      </c>
      <c r="R68" s="1071"/>
      <c r="S68" s="1071"/>
      <c r="T68" s="1071"/>
      <c r="U68" s="1071"/>
      <c r="V68" s="1071">
        <v>67710</v>
      </c>
      <c r="W68" s="1071"/>
      <c r="X68" s="1071"/>
      <c r="Y68" s="1071"/>
      <c r="Z68" s="1071"/>
      <c r="AA68" s="1071">
        <f>Q68-V68</f>
        <v>3227</v>
      </c>
      <c r="AB68" s="1071"/>
      <c r="AC68" s="1071"/>
      <c r="AD68" s="1071"/>
      <c r="AE68" s="1071"/>
      <c r="AF68" s="1071">
        <v>9374</v>
      </c>
      <c r="AG68" s="1071"/>
      <c r="AH68" s="1071"/>
      <c r="AI68" s="1071"/>
      <c r="AJ68" s="1071"/>
      <c r="AK68" s="1071" t="s">
        <v>581</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194</v>
      </c>
      <c r="R69" s="1060"/>
      <c r="S69" s="1060"/>
      <c r="T69" s="1060"/>
      <c r="U69" s="1060"/>
      <c r="V69" s="1060">
        <v>179</v>
      </c>
      <c r="W69" s="1060"/>
      <c r="X69" s="1060"/>
      <c r="Y69" s="1060"/>
      <c r="Z69" s="1060"/>
      <c r="AA69" s="1060">
        <v>16</v>
      </c>
      <c r="AB69" s="1060"/>
      <c r="AC69" s="1060"/>
      <c r="AD69" s="1060"/>
      <c r="AE69" s="1060"/>
      <c r="AF69" s="1060">
        <v>16</v>
      </c>
      <c r="AG69" s="1060"/>
      <c r="AH69" s="1060"/>
      <c r="AI69" s="1060"/>
      <c r="AJ69" s="1060"/>
      <c r="AK69" s="1060" t="s">
        <v>581</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1167375</v>
      </c>
      <c r="R70" s="1060"/>
      <c r="S70" s="1060"/>
      <c r="T70" s="1060"/>
      <c r="U70" s="1060"/>
      <c r="V70" s="1060">
        <v>1136425</v>
      </c>
      <c r="W70" s="1060"/>
      <c r="X70" s="1060"/>
      <c r="Y70" s="1060"/>
      <c r="Z70" s="1060"/>
      <c r="AA70" s="1060">
        <v>30950</v>
      </c>
      <c r="AB70" s="1060"/>
      <c r="AC70" s="1060"/>
      <c r="AD70" s="1060"/>
      <c r="AE70" s="1060"/>
      <c r="AF70" s="1060">
        <v>30950</v>
      </c>
      <c r="AG70" s="1060"/>
      <c r="AH70" s="1060"/>
      <c r="AI70" s="1060"/>
      <c r="AJ70" s="1060"/>
      <c r="AK70" s="1060">
        <v>7000</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139</v>
      </c>
      <c r="R71" s="1060"/>
      <c r="S71" s="1060"/>
      <c r="T71" s="1060"/>
      <c r="U71" s="1060"/>
      <c r="V71" s="1060">
        <v>135</v>
      </c>
      <c r="W71" s="1060"/>
      <c r="X71" s="1060"/>
      <c r="Y71" s="1060"/>
      <c r="Z71" s="1060"/>
      <c r="AA71" s="1060">
        <v>4</v>
      </c>
      <c r="AB71" s="1060"/>
      <c r="AC71" s="1060"/>
      <c r="AD71" s="1060"/>
      <c r="AE71" s="1060"/>
      <c r="AF71" s="1060">
        <v>4</v>
      </c>
      <c r="AG71" s="1060"/>
      <c r="AH71" s="1060"/>
      <c r="AI71" s="1060"/>
      <c r="AJ71" s="1060"/>
      <c r="AK71" s="1060">
        <v>12</v>
      </c>
      <c r="AL71" s="1060"/>
      <c r="AM71" s="1060"/>
      <c r="AN71" s="1060"/>
      <c r="AO71" s="1060"/>
      <c r="AP71" s="1060" t="s">
        <v>581</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39841</v>
      </c>
      <c r="R72" s="1060"/>
      <c r="S72" s="1060"/>
      <c r="T72" s="1060"/>
      <c r="U72" s="1060"/>
      <c r="V72" s="1060">
        <v>33505</v>
      </c>
      <c r="W72" s="1060"/>
      <c r="X72" s="1060"/>
      <c r="Y72" s="1060"/>
      <c r="Z72" s="1060"/>
      <c r="AA72" s="1060">
        <v>6336</v>
      </c>
      <c r="AB72" s="1060"/>
      <c r="AC72" s="1060"/>
      <c r="AD72" s="1060"/>
      <c r="AE72" s="1060"/>
      <c r="AF72" s="1060">
        <v>18410</v>
      </c>
      <c r="AG72" s="1060"/>
      <c r="AH72" s="1060"/>
      <c r="AI72" s="1060"/>
      <c r="AJ72" s="1060"/>
      <c r="AK72" s="1060" t="s">
        <v>581</v>
      </c>
      <c r="AL72" s="1060"/>
      <c r="AM72" s="1060"/>
      <c r="AN72" s="1060"/>
      <c r="AO72" s="1060"/>
      <c r="AP72" s="1060">
        <v>124747</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7860</v>
      </c>
      <c r="R73" s="1060"/>
      <c r="S73" s="1060"/>
      <c r="T73" s="1060"/>
      <c r="U73" s="1060"/>
      <c r="V73" s="1060">
        <v>5951</v>
      </c>
      <c r="W73" s="1060"/>
      <c r="X73" s="1060"/>
      <c r="Y73" s="1060"/>
      <c r="Z73" s="1060"/>
      <c r="AA73" s="1060">
        <v>1909</v>
      </c>
      <c r="AB73" s="1060"/>
      <c r="AC73" s="1060"/>
      <c r="AD73" s="1060"/>
      <c r="AE73" s="1060"/>
      <c r="AF73" s="1060">
        <v>17771</v>
      </c>
      <c r="AG73" s="1060"/>
      <c r="AH73" s="1060"/>
      <c r="AI73" s="1060"/>
      <c r="AJ73" s="1060"/>
      <c r="AK73" s="1060" t="s">
        <v>581</v>
      </c>
      <c r="AL73" s="1060"/>
      <c r="AM73" s="1060"/>
      <c r="AN73" s="1060"/>
      <c r="AO73" s="1060"/>
      <c r="AP73" s="1060">
        <v>15061</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AF68+AF69+AF70+AF71+AF72+AF73</f>
        <v>76525</v>
      </c>
      <c r="AG88" s="1048"/>
      <c r="AH88" s="1048"/>
      <c r="AI88" s="1048"/>
      <c r="AJ88" s="1048"/>
      <c r="AK88" s="1052"/>
      <c r="AL88" s="1052"/>
      <c r="AM88" s="1052"/>
      <c r="AN88" s="1052"/>
      <c r="AO88" s="1052"/>
      <c r="AP88" s="1048">
        <f>AP72+AP73</f>
        <v>139808</v>
      </c>
      <c r="AQ88" s="1048"/>
      <c r="AR88" s="1048"/>
      <c r="AS88" s="1048"/>
      <c r="AT88" s="1048"/>
      <c r="AU88" s="1048" t="s">
        <v>581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CR7+CR8+CR9+CR10+CR11+CR12+CR13+CR14</f>
        <v>5101</v>
      </c>
      <c r="CS102" s="1040"/>
      <c r="CT102" s="1040"/>
      <c r="CU102" s="1040"/>
      <c r="CV102" s="1041"/>
      <c r="CW102" s="1039">
        <f>CW7+CW10+CW13+CW14</f>
        <v>1109</v>
      </c>
      <c r="CX102" s="1040"/>
      <c r="CY102" s="1040"/>
      <c r="CZ102" s="1040"/>
      <c r="DA102" s="1041"/>
      <c r="DB102" s="1039">
        <f>DB13+DB14</f>
        <v>21356</v>
      </c>
      <c r="DC102" s="1040"/>
      <c r="DD102" s="1040"/>
      <c r="DE102" s="1040"/>
      <c r="DF102" s="1041"/>
      <c r="DG102" s="1039" t="s">
        <v>592</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5624314</v>
      </c>
      <c r="AB110" s="976"/>
      <c r="AC110" s="976"/>
      <c r="AD110" s="976"/>
      <c r="AE110" s="977"/>
      <c r="AF110" s="978">
        <v>5350852</v>
      </c>
      <c r="AG110" s="976"/>
      <c r="AH110" s="976"/>
      <c r="AI110" s="976"/>
      <c r="AJ110" s="977"/>
      <c r="AK110" s="978">
        <v>5380517</v>
      </c>
      <c r="AL110" s="976"/>
      <c r="AM110" s="976"/>
      <c r="AN110" s="976"/>
      <c r="AO110" s="977"/>
      <c r="AP110" s="979">
        <v>8.3000000000000007</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50699298</v>
      </c>
      <c r="BR110" s="923"/>
      <c r="BS110" s="923"/>
      <c r="BT110" s="923"/>
      <c r="BU110" s="923"/>
      <c r="BV110" s="923">
        <v>55158069</v>
      </c>
      <c r="BW110" s="923"/>
      <c r="BX110" s="923"/>
      <c r="BY110" s="923"/>
      <c r="BZ110" s="923"/>
      <c r="CA110" s="923">
        <v>68725375</v>
      </c>
      <c r="CB110" s="923"/>
      <c r="CC110" s="923"/>
      <c r="CD110" s="923"/>
      <c r="CE110" s="923"/>
      <c r="CF110" s="947">
        <v>106.2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3450302</v>
      </c>
      <c r="DH110" s="923"/>
      <c r="DI110" s="923"/>
      <c r="DJ110" s="923"/>
      <c r="DK110" s="923"/>
      <c r="DL110" s="923">
        <v>3220282</v>
      </c>
      <c r="DM110" s="923"/>
      <c r="DN110" s="923"/>
      <c r="DO110" s="923"/>
      <c r="DP110" s="923"/>
      <c r="DQ110" s="923">
        <v>2990262</v>
      </c>
      <c r="DR110" s="923"/>
      <c r="DS110" s="923"/>
      <c r="DT110" s="923"/>
      <c r="DU110" s="923"/>
      <c r="DV110" s="924">
        <v>4.5999999999999996</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433</v>
      </c>
      <c r="AG111" s="1004"/>
      <c r="AH111" s="1004"/>
      <c r="AI111" s="1004"/>
      <c r="AJ111" s="1005"/>
      <c r="AK111" s="1006" t="s">
        <v>433</v>
      </c>
      <c r="AL111" s="1004"/>
      <c r="AM111" s="1004"/>
      <c r="AN111" s="1004"/>
      <c r="AO111" s="1005"/>
      <c r="AP111" s="1007" t="s">
        <v>127</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3720042</v>
      </c>
      <c r="BR111" s="895"/>
      <c r="BS111" s="895"/>
      <c r="BT111" s="895"/>
      <c r="BU111" s="895"/>
      <c r="BV111" s="895">
        <v>3478412</v>
      </c>
      <c r="BW111" s="895"/>
      <c r="BX111" s="895"/>
      <c r="BY111" s="895"/>
      <c r="BZ111" s="895"/>
      <c r="CA111" s="895">
        <v>3236712</v>
      </c>
      <c r="CB111" s="895"/>
      <c r="CC111" s="895"/>
      <c r="CD111" s="895"/>
      <c r="CE111" s="895"/>
      <c r="CF111" s="956">
        <v>5</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269740</v>
      </c>
      <c r="DH111" s="895"/>
      <c r="DI111" s="895"/>
      <c r="DJ111" s="895"/>
      <c r="DK111" s="895"/>
      <c r="DL111" s="895">
        <v>258130</v>
      </c>
      <c r="DM111" s="895"/>
      <c r="DN111" s="895"/>
      <c r="DO111" s="895"/>
      <c r="DP111" s="895"/>
      <c r="DQ111" s="895">
        <v>246450</v>
      </c>
      <c r="DR111" s="895"/>
      <c r="DS111" s="895"/>
      <c r="DT111" s="895"/>
      <c r="DU111" s="895"/>
      <c r="DV111" s="872">
        <v>0.4</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24625735</v>
      </c>
      <c r="BR112" s="895"/>
      <c r="BS112" s="895"/>
      <c r="BT112" s="895"/>
      <c r="BU112" s="895"/>
      <c r="BV112" s="895">
        <v>23109224</v>
      </c>
      <c r="BW112" s="895"/>
      <c r="BX112" s="895"/>
      <c r="BY112" s="895"/>
      <c r="BZ112" s="895"/>
      <c r="CA112" s="895">
        <v>18538658</v>
      </c>
      <c r="CB112" s="895"/>
      <c r="CC112" s="895"/>
      <c r="CD112" s="895"/>
      <c r="CE112" s="895"/>
      <c r="CF112" s="956">
        <v>28.6</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391</v>
      </c>
      <c r="DH112" s="895"/>
      <c r="DI112" s="895"/>
      <c r="DJ112" s="895"/>
      <c r="DK112" s="895"/>
      <c r="DL112" s="895" t="s">
        <v>391</v>
      </c>
      <c r="DM112" s="895"/>
      <c r="DN112" s="895"/>
      <c r="DO112" s="895"/>
      <c r="DP112" s="895"/>
      <c r="DQ112" s="895" t="s">
        <v>391</v>
      </c>
      <c r="DR112" s="895"/>
      <c r="DS112" s="895"/>
      <c r="DT112" s="895"/>
      <c r="DU112" s="895"/>
      <c r="DV112" s="872" t="s">
        <v>433</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2583545</v>
      </c>
      <c r="AB113" s="1004"/>
      <c r="AC113" s="1004"/>
      <c r="AD113" s="1004"/>
      <c r="AE113" s="1005"/>
      <c r="AF113" s="1006">
        <v>2144869</v>
      </c>
      <c r="AG113" s="1004"/>
      <c r="AH113" s="1004"/>
      <c r="AI113" s="1004"/>
      <c r="AJ113" s="1005"/>
      <c r="AK113" s="1006">
        <v>1970954</v>
      </c>
      <c r="AL113" s="1004"/>
      <c r="AM113" s="1004"/>
      <c r="AN113" s="1004"/>
      <c r="AO113" s="1005"/>
      <c r="AP113" s="1007">
        <v>3</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t="s">
        <v>127</v>
      </c>
      <c r="BR113" s="895"/>
      <c r="BS113" s="895"/>
      <c r="BT113" s="895"/>
      <c r="BU113" s="895"/>
      <c r="BV113" s="895" t="s">
        <v>391</v>
      </c>
      <c r="BW113" s="895"/>
      <c r="BX113" s="895"/>
      <c r="BY113" s="895"/>
      <c r="BZ113" s="895"/>
      <c r="CA113" s="895" t="s">
        <v>127</v>
      </c>
      <c r="CB113" s="895"/>
      <c r="CC113" s="895"/>
      <c r="CD113" s="895"/>
      <c r="CE113" s="895"/>
      <c r="CF113" s="956" t="s">
        <v>127</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433</v>
      </c>
      <c r="DR113" s="858"/>
      <c r="DS113" s="858"/>
      <c r="DT113" s="858"/>
      <c r="DU113" s="859"/>
      <c r="DV113" s="905" t="s">
        <v>391</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391</v>
      </c>
      <c r="AB114" s="858"/>
      <c r="AC114" s="858"/>
      <c r="AD114" s="858"/>
      <c r="AE114" s="859"/>
      <c r="AF114" s="860" t="s">
        <v>433</v>
      </c>
      <c r="AG114" s="858"/>
      <c r="AH114" s="858"/>
      <c r="AI114" s="858"/>
      <c r="AJ114" s="859"/>
      <c r="AK114" s="860" t="s">
        <v>127</v>
      </c>
      <c r="AL114" s="858"/>
      <c r="AM114" s="858"/>
      <c r="AN114" s="858"/>
      <c r="AO114" s="859"/>
      <c r="AP114" s="905" t="s">
        <v>391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17033397</v>
      </c>
      <c r="BR114" s="895"/>
      <c r="BS114" s="895"/>
      <c r="BT114" s="895"/>
      <c r="BU114" s="895"/>
      <c r="BV114" s="895">
        <v>16670644</v>
      </c>
      <c r="BW114" s="895"/>
      <c r="BX114" s="895"/>
      <c r="BY114" s="895"/>
      <c r="BZ114" s="895"/>
      <c r="CA114" s="895">
        <v>15986167</v>
      </c>
      <c r="CB114" s="895"/>
      <c r="CC114" s="895"/>
      <c r="CD114" s="895"/>
      <c r="CE114" s="895"/>
      <c r="CF114" s="956">
        <v>24.7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391</v>
      </c>
      <c r="DM114" s="858"/>
      <c r="DN114" s="858"/>
      <c r="DO114" s="858"/>
      <c r="DP114" s="859"/>
      <c r="DQ114" s="860" t="s">
        <v>127</v>
      </c>
      <c r="DR114" s="858"/>
      <c r="DS114" s="858"/>
      <c r="DT114" s="858"/>
      <c r="DU114" s="859"/>
      <c r="DV114" s="905" t="s">
        <v>391</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302936</v>
      </c>
      <c r="AB115" s="1004"/>
      <c r="AC115" s="1004"/>
      <c r="AD115" s="1004"/>
      <c r="AE115" s="1005"/>
      <c r="AF115" s="1006">
        <v>310316</v>
      </c>
      <c r="AG115" s="1004"/>
      <c r="AH115" s="1004"/>
      <c r="AI115" s="1004"/>
      <c r="AJ115" s="1005"/>
      <c r="AK115" s="1006">
        <v>305746</v>
      </c>
      <c r="AL115" s="1004"/>
      <c r="AM115" s="1004"/>
      <c r="AN115" s="1004"/>
      <c r="AO115" s="1005"/>
      <c r="AP115" s="1007">
        <v>0.5</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391</v>
      </c>
      <c r="BR115" s="895"/>
      <c r="BS115" s="895"/>
      <c r="BT115" s="895"/>
      <c r="BU115" s="895"/>
      <c r="BV115" s="895" t="s">
        <v>127</v>
      </c>
      <c r="BW115" s="895"/>
      <c r="BX115" s="895"/>
      <c r="BY115" s="895"/>
      <c r="BZ115" s="895"/>
      <c r="CA115" s="895" t="s">
        <v>127</v>
      </c>
      <c r="CB115" s="895"/>
      <c r="CC115" s="895"/>
      <c r="CD115" s="895"/>
      <c r="CE115" s="895"/>
      <c r="CF115" s="956" t="s">
        <v>433</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391</v>
      </c>
      <c r="DR115" s="858"/>
      <c r="DS115" s="858"/>
      <c r="DT115" s="858"/>
      <c r="DU115" s="859"/>
      <c r="DV115" s="905" t="s">
        <v>433</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127</v>
      </c>
      <c r="BW116" s="895"/>
      <c r="BX116" s="895"/>
      <c r="BY116" s="895"/>
      <c r="BZ116" s="895"/>
      <c r="CA116" s="895" t="s">
        <v>127</v>
      </c>
      <c r="CB116" s="895"/>
      <c r="CC116" s="895"/>
      <c r="CD116" s="895"/>
      <c r="CE116" s="895"/>
      <c r="CF116" s="956" t="s">
        <v>391</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391</v>
      </c>
      <c r="DM116" s="858"/>
      <c r="DN116" s="858"/>
      <c r="DO116" s="858"/>
      <c r="DP116" s="859"/>
      <c r="DQ116" s="860" t="s">
        <v>127</v>
      </c>
      <c r="DR116" s="858"/>
      <c r="DS116" s="858"/>
      <c r="DT116" s="858"/>
      <c r="DU116" s="859"/>
      <c r="DV116" s="905" t="s">
        <v>433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8510795</v>
      </c>
      <c r="AB117" s="990"/>
      <c r="AC117" s="990"/>
      <c r="AD117" s="990"/>
      <c r="AE117" s="991"/>
      <c r="AF117" s="992">
        <v>7806037</v>
      </c>
      <c r="AG117" s="990"/>
      <c r="AH117" s="990"/>
      <c r="AI117" s="990"/>
      <c r="AJ117" s="991"/>
      <c r="AK117" s="992">
        <v>7657217</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391</v>
      </c>
      <c r="BW117" s="895"/>
      <c r="BX117" s="895"/>
      <c r="BY117" s="895"/>
      <c r="BZ117" s="895"/>
      <c r="CA117" s="895" t="s">
        <v>391</v>
      </c>
      <c r="CB117" s="895"/>
      <c r="CC117" s="895"/>
      <c r="CD117" s="895"/>
      <c r="CE117" s="895"/>
      <c r="CF117" s="956" t="s">
        <v>391</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391</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391</v>
      </c>
      <c r="CB118" s="926"/>
      <c r="CC118" s="926"/>
      <c r="CD118" s="926"/>
      <c r="CE118" s="926"/>
      <c r="CF118" s="956" t="s">
        <v>127</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391</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301997</v>
      </c>
      <c r="AB119" s="976"/>
      <c r="AC119" s="976"/>
      <c r="AD119" s="976"/>
      <c r="AE119" s="977"/>
      <c r="AF119" s="978">
        <v>297427</v>
      </c>
      <c r="AG119" s="976"/>
      <c r="AH119" s="976"/>
      <c r="AI119" s="976"/>
      <c r="AJ119" s="977"/>
      <c r="AK119" s="978">
        <v>292857</v>
      </c>
      <c r="AL119" s="976"/>
      <c r="AM119" s="976"/>
      <c r="AN119" s="976"/>
      <c r="AO119" s="977"/>
      <c r="AP119" s="979">
        <v>0.5</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457</v>
      </c>
      <c r="BP119" s="959"/>
      <c r="BQ119" s="963">
        <v>96078472</v>
      </c>
      <c r="BR119" s="926"/>
      <c r="BS119" s="926"/>
      <c r="BT119" s="926"/>
      <c r="BU119" s="926"/>
      <c r="BV119" s="926">
        <v>98416349</v>
      </c>
      <c r="BW119" s="926"/>
      <c r="BX119" s="926"/>
      <c r="BY119" s="926"/>
      <c r="BZ119" s="926"/>
      <c r="CA119" s="926">
        <v>106486912</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391</v>
      </c>
      <c r="DR119" s="841"/>
      <c r="DS119" s="841"/>
      <c r="DT119" s="841"/>
      <c r="DU119" s="842"/>
      <c r="DV119" s="929" t="s">
        <v>391</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939</v>
      </c>
      <c r="AB120" s="858"/>
      <c r="AC120" s="858"/>
      <c r="AD120" s="858"/>
      <c r="AE120" s="859"/>
      <c r="AF120" s="860">
        <v>12889</v>
      </c>
      <c r="AG120" s="858"/>
      <c r="AH120" s="858"/>
      <c r="AI120" s="858"/>
      <c r="AJ120" s="859"/>
      <c r="AK120" s="860">
        <v>12889</v>
      </c>
      <c r="AL120" s="858"/>
      <c r="AM120" s="858"/>
      <c r="AN120" s="858"/>
      <c r="AO120" s="859"/>
      <c r="AP120" s="905">
        <v>0</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25550677</v>
      </c>
      <c r="BR120" s="923"/>
      <c r="BS120" s="923"/>
      <c r="BT120" s="923"/>
      <c r="BU120" s="923"/>
      <c r="BV120" s="923">
        <v>24396454</v>
      </c>
      <c r="BW120" s="923"/>
      <c r="BX120" s="923"/>
      <c r="BY120" s="923"/>
      <c r="BZ120" s="923"/>
      <c r="CA120" s="923">
        <v>26409065</v>
      </c>
      <c r="CB120" s="923"/>
      <c r="CC120" s="923"/>
      <c r="CD120" s="923"/>
      <c r="CE120" s="923"/>
      <c r="CF120" s="947">
        <v>40.799999999999997</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t="s">
        <v>127</v>
      </c>
      <c r="DH120" s="923"/>
      <c r="DI120" s="923"/>
      <c r="DJ120" s="923"/>
      <c r="DK120" s="923"/>
      <c r="DL120" s="923">
        <v>23099010</v>
      </c>
      <c r="DM120" s="923"/>
      <c r="DN120" s="923"/>
      <c r="DO120" s="923"/>
      <c r="DP120" s="923"/>
      <c r="DQ120" s="923">
        <v>18527338</v>
      </c>
      <c r="DR120" s="923"/>
      <c r="DS120" s="923"/>
      <c r="DT120" s="923"/>
      <c r="DU120" s="923"/>
      <c r="DV120" s="924">
        <v>28.6</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31913090</v>
      </c>
      <c r="BR121" s="895"/>
      <c r="BS121" s="895"/>
      <c r="BT121" s="895"/>
      <c r="BU121" s="895"/>
      <c r="BV121" s="895">
        <v>32660769</v>
      </c>
      <c r="BW121" s="895"/>
      <c r="BX121" s="895"/>
      <c r="BY121" s="895"/>
      <c r="BZ121" s="895"/>
      <c r="CA121" s="895">
        <v>38262921</v>
      </c>
      <c r="CB121" s="895"/>
      <c r="CC121" s="895"/>
      <c r="CD121" s="895"/>
      <c r="CE121" s="895"/>
      <c r="CF121" s="956">
        <v>59.1</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9261</v>
      </c>
      <c r="DH121" s="895"/>
      <c r="DI121" s="895"/>
      <c r="DJ121" s="895"/>
      <c r="DK121" s="895"/>
      <c r="DL121" s="895">
        <v>10214</v>
      </c>
      <c r="DM121" s="895"/>
      <c r="DN121" s="895"/>
      <c r="DO121" s="895"/>
      <c r="DP121" s="895"/>
      <c r="DQ121" s="895">
        <v>11320</v>
      </c>
      <c r="DR121" s="895"/>
      <c r="DS121" s="895"/>
      <c r="DT121" s="895"/>
      <c r="DU121" s="895"/>
      <c r="DV121" s="872">
        <v>0</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391</v>
      </c>
      <c r="AL122" s="858"/>
      <c r="AM122" s="858"/>
      <c r="AN122" s="858"/>
      <c r="AO122" s="859"/>
      <c r="AP122" s="905" t="s">
        <v>433</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69560544</v>
      </c>
      <c r="BR122" s="926"/>
      <c r="BS122" s="926"/>
      <c r="BT122" s="926"/>
      <c r="BU122" s="926"/>
      <c r="BV122" s="926">
        <v>68994847</v>
      </c>
      <c r="BW122" s="926"/>
      <c r="BX122" s="926"/>
      <c r="BY122" s="926"/>
      <c r="BZ122" s="926"/>
      <c r="CA122" s="926">
        <v>71053171</v>
      </c>
      <c r="CB122" s="926"/>
      <c r="CC122" s="926"/>
      <c r="CD122" s="926"/>
      <c r="CE122" s="926"/>
      <c r="CF122" s="927">
        <v>109.8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433</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466</v>
      </c>
      <c r="BP123" s="959"/>
      <c r="BQ123" s="913">
        <v>127024311</v>
      </c>
      <c r="BR123" s="914"/>
      <c r="BS123" s="914"/>
      <c r="BT123" s="914"/>
      <c r="BU123" s="914"/>
      <c r="BV123" s="914">
        <v>126052070</v>
      </c>
      <c r="BW123" s="914"/>
      <c r="BX123" s="914"/>
      <c r="BY123" s="914"/>
      <c r="BZ123" s="914"/>
      <c r="CA123" s="914">
        <v>135725157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433</v>
      </c>
      <c r="AL124" s="858"/>
      <c r="AM124" s="858"/>
      <c r="AN124" s="858"/>
      <c r="AO124" s="859"/>
      <c r="AP124" s="905" t="s">
        <v>391</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t="s">
        <v>391</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v>24616474</v>
      </c>
      <c r="DH124" s="841"/>
      <c r="DI124" s="841"/>
      <c r="DJ124" s="841"/>
      <c r="DK124" s="842"/>
      <c r="DL124" s="843" t="s">
        <v>391</v>
      </c>
      <c r="DM124" s="841"/>
      <c r="DN124" s="841"/>
      <c r="DO124" s="841"/>
      <c r="DP124" s="842"/>
      <c r="DQ124" s="843" t="s">
        <v>391</v>
      </c>
      <c r="DR124" s="841"/>
      <c r="DS124" s="841"/>
      <c r="DT124" s="841"/>
      <c r="DU124" s="842"/>
      <c r="DV124" s="929" t="s">
        <v>433</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391</v>
      </c>
      <c r="AB125" s="858"/>
      <c r="AC125" s="858"/>
      <c r="AD125" s="858"/>
      <c r="AE125" s="859"/>
      <c r="AF125" s="860" t="s">
        <v>391</v>
      </c>
      <c r="AG125" s="858"/>
      <c r="AH125" s="858"/>
      <c r="AI125" s="858"/>
      <c r="AJ125" s="859"/>
      <c r="AK125" s="860" t="s">
        <v>391</v>
      </c>
      <c r="AL125" s="858"/>
      <c r="AM125" s="858"/>
      <c r="AN125" s="858"/>
      <c r="AO125" s="859"/>
      <c r="AP125" s="905" t="s">
        <v>391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391</v>
      </c>
      <c r="DH125" s="923"/>
      <c r="DI125" s="923"/>
      <c r="DJ125" s="923"/>
      <c r="DK125" s="923"/>
      <c r="DL125" s="923" t="s">
        <v>391</v>
      </c>
      <c r="DM125" s="923"/>
      <c r="DN125" s="923"/>
      <c r="DO125" s="923"/>
      <c r="DP125" s="923"/>
      <c r="DQ125" s="923" t="s">
        <v>433</v>
      </c>
      <c r="DR125" s="923"/>
      <c r="DS125" s="923"/>
      <c r="DT125" s="923"/>
      <c r="DU125" s="923"/>
      <c r="DV125" s="924" t="s">
        <v>391</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391</v>
      </c>
      <c r="AB126" s="858"/>
      <c r="AC126" s="858"/>
      <c r="AD126" s="858"/>
      <c r="AE126" s="859"/>
      <c r="AF126" s="860" t="s">
        <v>391</v>
      </c>
      <c r="AG126" s="858"/>
      <c r="AH126" s="858"/>
      <c r="AI126" s="858"/>
      <c r="AJ126" s="859"/>
      <c r="AK126" s="860" t="s">
        <v>391</v>
      </c>
      <c r="AL126" s="858"/>
      <c r="AM126" s="858"/>
      <c r="AN126" s="858"/>
      <c r="AO126" s="859"/>
      <c r="AP126" s="905" t="s">
        <v>391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391</v>
      </c>
      <c r="DH126" s="895"/>
      <c r="DI126" s="895"/>
      <c r="DJ126" s="895"/>
      <c r="DK126" s="895"/>
      <c r="DL126" s="895" t="s">
        <v>391</v>
      </c>
      <c r="DM126" s="895"/>
      <c r="DN126" s="895"/>
      <c r="DO126" s="895"/>
      <c r="DP126" s="895"/>
      <c r="DQ126" s="895" t="s">
        <v>391</v>
      </c>
      <c r="DR126" s="895"/>
      <c r="DS126" s="895"/>
      <c r="DT126" s="895"/>
      <c r="DU126" s="895"/>
      <c r="DV126" s="872" t="s">
        <v>391</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391</v>
      </c>
      <c r="AB127" s="858"/>
      <c r="AC127" s="858"/>
      <c r="AD127" s="858"/>
      <c r="AE127" s="859"/>
      <c r="AF127" s="860" t="s">
        <v>391</v>
      </c>
      <c r="AG127" s="858"/>
      <c r="AH127" s="858"/>
      <c r="AI127" s="858"/>
      <c r="AJ127" s="859"/>
      <c r="AK127" s="860" t="s">
        <v>391</v>
      </c>
      <c r="AL127" s="858"/>
      <c r="AM127" s="858"/>
      <c r="AN127" s="858"/>
      <c r="AO127" s="859"/>
      <c r="AP127" s="905" t="s">
        <v>391</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391</v>
      </c>
      <c r="DH127" s="895"/>
      <c r="DI127" s="895"/>
      <c r="DJ127" s="895"/>
      <c r="DK127" s="895"/>
      <c r="DL127" s="895" t="s">
        <v>391</v>
      </c>
      <c r="DM127" s="895"/>
      <c r="DN127" s="895"/>
      <c r="DO127" s="895"/>
      <c r="DP127" s="895"/>
      <c r="DQ127" s="895" t="s">
        <v>391</v>
      </c>
      <c r="DR127" s="895"/>
      <c r="DS127" s="895"/>
      <c r="DT127" s="895"/>
      <c r="DU127" s="895"/>
      <c r="DV127" s="872" t="s">
        <v>391</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3440717</v>
      </c>
      <c r="AB128" s="879"/>
      <c r="AC128" s="879"/>
      <c r="AD128" s="879"/>
      <c r="AE128" s="880"/>
      <c r="AF128" s="881">
        <v>3125380</v>
      </c>
      <c r="AG128" s="879"/>
      <c r="AH128" s="879"/>
      <c r="AI128" s="879"/>
      <c r="AJ128" s="880"/>
      <c r="AK128" s="881">
        <v>2996028</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391</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391</v>
      </c>
      <c r="DH128" s="869"/>
      <c r="DI128" s="869"/>
      <c r="DJ128" s="869"/>
      <c r="DK128" s="869"/>
      <c r="DL128" s="869" t="s">
        <v>127</v>
      </c>
      <c r="DM128" s="869"/>
      <c r="DN128" s="869"/>
      <c r="DO128" s="869"/>
      <c r="DP128" s="869"/>
      <c r="DQ128" s="869" t="s">
        <v>391</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70097555</v>
      </c>
      <c r="AB129" s="858"/>
      <c r="AC129" s="858"/>
      <c r="AD129" s="858"/>
      <c r="AE129" s="859"/>
      <c r="AF129" s="860">
        <v>70589517</v>
      </c>
      <c r="AG129" s="858"/>
      <c r="AH129" s="858"/>
      <c r="AI129" s="858"/>
      <c r="AJ129" s="859"/>
      <c r="AK129" s="860">
        <v>71396048</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127</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6644672</v>
      </c>
      <c r="AB130" s="858"/>
      <c r="AC130" s="858"/>
      <c r="AD130" s="858"/>
      <c r="AE130" s="859"/>
      <c r="AF130" s="860">
        <v>6375253</v>
      </c>
      <c r="AG130" s="858"/>
      <c r="AH130" s="858"/>
      <c r="AI130" s="858"/>
      <c r="AJ130" s="859"/>
      <c r="AK130" s="860">
        <v>6688661</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-2.7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63452883</v>
      </c>
      <c r="AB131" s="841"/>
      <c r="AC131" s="841"/>
      <c r="AD131" s="841"/>
      <c r="AE131" s="842"/>
      <c r="AF131" s="843">
        <v>64214264</v>
      </c>
      <c r="AG131" s="841"/>
      <c r="AH131" s="841"/>
      <c r="AI131" s="841"/>
      <c r="AJ131" s="842"/>
      <c r="AK131" s="843">
        <v>64707387</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t="s">
        <v>391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-2.4815168760000001</v>
      </c>
      <c r="AB132" s="821"/>
      <c r="AC132" s="821"/>
      <c r="AD132" s="821"/>
      <c r="AE132" s="822"/>
      <c r="AF132" s="823">
        <v>-2.638971304</v>
      </c>
      <c r="AG132" s="821"/>
      <c r="AH132" s="821"/>
      <c r="AI132" s="821"/>
      <c r="AJ132" s="822"/>
      <c r="AK132" s="823">
        <v>-3.1332929580000002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-1.8</v>
      </c>
      <c r="AB133" s="800"/>
      <c r="AC133" s="800"/>
      <c r="AD133" s="800"/>
      <c r="AE133" s="801"/>
      <c r="AF133" s="799">
        <v>-2.2000000000000002</v>
      </c>
      <c r="AG133" s="800"/>
      <c r="AH133" s="800"/>
      <c r="AI133" s="800"/>
      <c r="AJ133" s="801"/>
      <c r="AK133" s="799">
        <v>-2.7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NcdMRBygdmp5A4C9WJNkHx+sOTLkqvqakcbQpJy5BkjwEjXmBG1VYR1GiQzylVxWBobutotVRm2hmYvcM7V/w==" saltValue="LbJEel2+GEzdFSRR+6JR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20MnXLa9/9znikZ1Sa1Fq+ensCKLiLU2lA9l7Cfx4oCr4j51dfVTf1MTBVcoqG4GN92orUdKH8sD95sJ1Q93g==" saltValue="1B0B/y4HKQEQl0rgkmWR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5s4zyaUq5Ggf+81ifFRSb+EG4I5mIBgNinIpSlFtF4KnfmHsSSVamklMTzBxdBLQJMPFeSNFxNo1UCNmvQGsg==" saltValue="wkm7h2xw59LJzC86n6ma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500</v>
      </c>
      <c r="AL9" s="1231"/>
      <c r="AM9" s="1231"/>
      <c r="AN9" s="1232"/>
      <c r="AO9" s="312">
        <v>23073855</v>
      </c>
      <c r="AP9" s="312">
        <v>62074</v>
      </c>
      <c r="AQ9" s="313">
        <v>56485</v>
      </c>
      <c r="AR9" s="314">
        <v>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501</v>
      </c>
      <c r="AL10" s="1231"/>
      <c r="AM10" s="1231"/>
      <c r="AN10" s="1232"/>
      <c r="AO10" s="315">
        <v>1643812</v>
      </c>
      <c r="AP10" s="315">
        <v>4422</v>
      </c>
      <c r="AQ10" s="316">
        <v>3940</v>
      </c>
      <c r="AR10" s="317">
        <v>12.2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502</v>
      </c>
      <c r="AL11" s="1231"/>
      <c r="AM11" s="1231"/>
      <c r="AN11" s="1232"/>
      <c r="AO11" s="315">
        <v>680</v>
      </c>
      <c r="AP11" s="315">
        <v>2</v>
      </c>
      <c r="AQ11" s="316">
        <v>2339</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503</v>
      </c>
      <c r="AL12" s="1231"/>
      <c r="AM12" s="1231"/>
      <c r="AN12" s="1232"/>
      <c r="AO12" s="315">
        <v>400122</v>
      </c>
      <c r="AP12" s="315">
        <v>1076</v>
      </c>
      <c r="AQ12" s="316">
        <v>1531</v>
      </c>
      <c r="AR12" s="317">
        <v>-29.7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504</v>
      </c>
      <c r="AL13" s="1231"/>
      <c r="AM13" s="1231"/>
      <c r="AN13" s="1232"/>
      <c r="AO13" s="315" t="s">
        <v>505</v>
      </c>
      <c r="AP13" s="315" t="s">
        <v>505</v>
      </c>
      <c r="AQ13" s="316">
        <v>56</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506</v>
      </c>
      <c r="AL14" s="1231"/>
      <c r="AM14" s="1231"/>
      <c r="AN14" s="1232"/>
      <c r="AO14" s="315">
        <v>542403</v>
      </c>
      <c r="AP14" s="315">
        <v>1459</v>
      </c>
      <c r="AQ14" s="316">
        <v>1684</v>
      </c>
      <c r="AR14" s="317">
        <v>-13.4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507</v>
      </c>
      <c r="AL15" s="1231"/>
      <c r="AM15" s="1231"/>
      <c r="AN15" s="1232"/>
      <c r="AO15" s="315">
        <v>455649</v>
      </c>
      <c r="AP15" s="315">
        <v>1226</v>
      </c>
      <c r="AQ15" s="316">
        <v>1307</v>
      </c>
      <c r="AR15" s="317">
        <v>-6.2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508</v>
      </c>
      <c r="AL16" s="1234"/>
      <c r="AM16" s="1234"/>
      <c r="AN16" s="1235"/>
      <c r="AO16" s="315">
        <v>-1692693</v>
      </c>
      <c r="AP16" s="315">
        <v>-4554</v>
      </c>
      <c r="AQ16" s="316">
        <v>-4039</v>
      </c>
      <c r="AR16" s="317">
        <v>12.8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185</v>
      </c>
      <c r="AL17" s="1234"/>
      <c r="AM17" s="1234"/>
      <c r="AN17" s="1235"/>
      <c r="AO17" s="315">
        <v>24423828</v>
      </c>
      <c r="AP17" s="315">
        <v>65706</v>
      </c>
      <c r="AQ17" s="316">
        <v>63303</v>
      </c>
      <c r="AR17" s="317">
        <v>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513</v>
      </c>
      <c r="AL21" s="1228"/>
      <c r="AM21" s="1228"/>
      <c r="AN21" s="1229"/>
      <c r="AO21" s="327">
        <v>6.52</v>
      </c>
      <c r="AP21" s="328">
        <v>6.31</v>
      </c>
      <c r="AQ21" s="329">
        <v>0.21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514</v>
      </c>
      <c r="AL22" s="1228"/>
      <c r="AM22" s="1228"/>
      <c r="AN22" s="1229"/>
      <c r="AO22" s="332">
        <v>100.9</v>
      </c>
      <c r="AP22" s="333">
        <v>99.9</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518</v>
      </c>
      <c r="AL32" s="1219"/>
      <c r="AM32" s="1219"/>
      <c r="AN32" s="1220"/>
      <c r="AO32" s="342">
        <v>5380517</v>
      </c>
      <c r="AP32" s="342">
        <v>14475</v>
      </c>
      <c r="AQ32" s="343">
        <v>29657</v>
      </c>
      <c r="AR32" s="344">
        <v>-51.2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519</v>
      </c>
      <c r="AL33" s="1219"/>
      <c r="AM33" s="1219"/>
      <c r="AN33" s="1220"/>
      <c r="AO33" s="342" t="s">
        <v>505</v>
      </c>
      <c r="AP33" s="342" t="s">
        <v>505</v>
      </c>
      <c r="AQ33" s="343">
        <v>0</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520</v>
      </c>
      <c r="AL34" s="1219"/>
      <c r="AM34" s="1219"/>
      <c r="AN34" s="1220"/>
      <c r="AO34" s="342" t="s">
        <v>505</v>
      </c>
      <c r="AP34" s="342" t="s">
        <v>505</v>
      </c>
      <c r="AQ34" s="343">
        <v>34</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521</v>
      </c>
      <c r="AL35" s="1219"/>
      <c r="AM35" s="1219"/>
      <c r="AN35" s="1220"/>
      <c r="AO35" s="342">
        <v>1970954</v>
      </c>
      <c r="AP35" s="342">
        <v>5302</v>
      </c>
      <c r="AQ35" s="343">
        <v>9943</v>
      </c>
      <c r="AR35" s="344">
        <v>-46.7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522</v>
      </c>
      <c r="AL36" s="1219"/>
      <c r="AM36" s="1219"/>
      <c r="AN36" s="1220"/>
      <c r="AO36" s="342" t="s">
        <v>505</v>
      </c>
      <c r="AP36" s="342" t="s">
        <v>505</v>
      </c>
      <c r="AQ36" s="343">
        <v>489</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523</v>
      </c>
      <c r="AL37" s="1219"/>
      <c r="AM37" s="1219"/>
      <c r="AN37" s="1220"/>
      <c r="AO37" s="342">
        <v>305746</v>
      </c>
      <c r="AP37" s="342">
        <v>823</v>
      </c>
      <c r="AQ37" s="343">
        <v>748</v>
      </c>
      <c r="AR37" s="344">
        <v>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524</v>
      </c>
      <c r="AL38" s="1222"/>
      <c r="AM38" s="1222"/>
      <c r="AN38" s="1223"/>
      <c r="AO38" s="345" t="s">
        <v>505</v>
      </c>
      <c r="AP38" s="345" t="s">
        <v>505</v>
      </c>
      <c r="AQ38" s="346">
        <v>0</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525</v>
      </c>
      <c r="AL39" s="1222"/>
      <c r="AM39" s="1222"/>
      <c r="AN39" s="1223"/>
      <c r="AO39" s="342">
        <v>-2996028</v>
      </c>
      <c r="AP39" s="342">
        <v>-8060</v>
      </c>
      <c r="AQ39" s="343">
        <v>-7534</v>
      </c>
      <c r="AR39" s="344">
        <v>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526</v>
      </c>
      <c r="AL40" s="1219"/>
      <c r="AM40" s="1219"/>
      <c r="AN40" s="1220"/>
      <c r="AO40" s="342">
        <v>-6688661</v>
      </c>
      <c r="AP40" s="342">
        <v>-17994</v>
      </c>
      <c r="AQ40" s="343">
        <v>-26610</v>
      </c>
      <c r="AR40" s="344">
        <v>-32.4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297</v>
      </c>
      <c r="AL41" s="1225"/>
      <c r="AM41" s="1225"/>
      <c r="AN41" s="1226"/>
      <c r="AO41" s="342">
        <v>-2027472</v>
      </c>
      <c r="AP41" s="342">
        <v>-5454</v>
      </c>
      <c r="AQ41" s="343">
        <v>6727</v>
      </c>
      <c r="AR41" s="344">
        <v>-181.1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495</v>
      </c>
      <c r="AN49" s="1213" t="s">
        <v>530</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12082364</v>
      </c>
      <c r="AN51" s="364">
        <v>33299</v>
      </c>
      <c r="AO51" s="365">
        <v>45.7</v>
      </c>
      <c r="AP51" s="366">
        <v>41862</v>
      </c>
      <c r="AQ51" s="367">
        <v>1.5</v>
      </c>
      <c r="AR51" s="368">
        <v>44.2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6062197</v>
      </c>
      <c r="AN52" s="372">
        <v>16707</v>
      </c>
      <c r="AO52" s="373">
        <v>58.5</v>
      </c>
      <c r="AP52" s="374">
        <v>23710</v>
      </c>
      <c r="AQ52" s="375">
        <v>7.4</v>
      </c>
      <c r="AR52" s="376">
        <v>51.1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15418871</v>
      </c>
      <c r="AN53" s="364">
        <v>42005</v>
      </c>
      <c r="AO53" s="365">
        <v>26.1</v>
      </c>
      <c r="AP53" s="366">
        <v>43554</v>
      </c>
      <c r="AQ53" s="367">
        <v>4</v>
      </c>
      <c r="AR53" s="368">
        <v>22.1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10664999</v>
      </c>
      <c r="AN54" s="372">
        <v>29055</v>
      </c>
      <c r="AO54" s="373">
        <v>73.900000000000006</v>
      </c>
      <c r="AP54" s="374">
        <v>24811</v>
      </c>
      <c r="AQ54" s="375">
        <v>4.5999999999999996</v>
      </c>
      <c r="AR54" s="376">
        <v>69.3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16305342</v>
      </c>
      <c r="AN55" s="364">
        <v>44081</v>
      </c>
      <c r="AO55" s="365">
        <v>4.9000000000000004</v>
      </c>
      <c r="AP55" s="366">
        <v>42581</v>
      </c>
      <c r="AQ55" s="367">
        <v>-2.2000000000000002</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11810539</v>
      </c>
      <c r="AN56" s="372">
        <v>31929</v>
      </c>
      <c r="AO56" s="373">
        <v>9.9</v>
      </c>
      <c r="AP56" s="374">
        <v>24354</v>
      </c>
      <c r="AQ56" s="375">
        <v>-1.8</v>
      </c>
      <c r="AR56" s="376">
        <v>11.7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16845459</v>
      </c>
      <c r="AN57" s="364">
        <v>45457</v>
      </c>
      <c r="AO57" s="365">
        <v>3.1</v>
      </c>
      <c r="AP57" s="366">
        <v>45426</v>
      </c>
      <c r="AQ57" s="367">
        <v>6.7</v>
      </c>
      <c r="AR57" s="368">
        <v>-3.6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9888736</v>
      </c>
      <c r="AN58" s="372">
        <v>26684</v>
      </c>
      <c r="AO58" s="373">
        <v>-16.399999999999999</v>
      </c>
      <c r="AP58" s="374">
        <v>24508</v>
      </c>
      <c r="AQ58" s="375">
        <v>0.6</v>
      </c>
      <c r="AR58" s="376">
        <v>-17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14236718</v>
      </c>
      <c r="AN59" s="364">
        <v>38300</v>
      </c>
      <c r="AO59" s="365">
        <v>-15.7</v>
      </c>
      <c r="AP59" s="366">
        <v>45022</v>
      </c>
      <c r="AQ59" s="367">
        <v>-0.9</v>
      </c>
      <c r="AR59" s="368">
        <v>-14.8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10014663</v>
      </c>
      <c r="AN60" s="372">
        <v>26942</v>
      </c>
      <c r="AO60" s="373">
        <v>1</v>
      </c>
      <c r="AP60" s="374">
        <v>25247</v>
      </c>
      <c r="AQ60" s="375">
        <v>3</v>
      </c>
      <c r="AR60" s="376">
        <v>-2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14977751</v>
      </c>
      <c r="AN61" s="379">
        <v>40628</v>
      </c>
      <c r="AO61" s="380">
        <v>12.8</v>
      </c>
      <c r="AP61" s="381">
        <v>43689</v>
      </c>
      <c r="AQ61" s="382">
        <v>1.8</v>
      </c>
      <c r="AR61" s="368">
        <v>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9688227</v>
      </c>
      <c r="AN62" s="372">
        <v>26263</v>
      </c>
      <c r="AO62" s="373">
        <v>25.4</v>
      </c>
      <c r="AP62" s="374">
        <v>24526</v>
      </c>
      <c r="AQ62" s="375">
        <v>2.8</v>
      </c>
      <c r="AR62" s="376">
        <v>22.6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5EHg1pwW5jCm2YAl0esmy7U97cMErMciGJPH+8Y/kJNcYj+OksOKCgc8cRfFvOw9wQL+j53OsSNuxLcz7pHg==" saltValue="+dTNDsVxBFjgwDxKA++H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rHGw09VsitxUtqHdR8rUj3nUxXOv5W3mZEzwu9hV713oD7f1bgkV7EcgdEYWOX3ScDwwA4j3p3UiZf3C7XLQ==" saltValue="wAscLFG5bYdQdQQ3C/K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twB31/cTOrliDx2Vvcup4Qtj1IFhm5XCpFXEM96oxoXzlVn8ZCtCQgpKnxWAlUKhwLU+eiF/qfcTBGQHbTFQ==" saltValue="Zbe05Sp/4WWngfqAbNWP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15.15</v>
      </c>
      <c r="G47" s="12">
        <v>15.57</v>
      </c>
      <c r="H47" s="12">
        <v>15.16</v>
      </c>
      <c r="I47" s="12">
        <v>15.43</v>
      </c>
      <c r="J47" s="13">
        <v>17.02</v>
      </c>
    </row>
    <row r="48" spans="2:10" ht="57.75" customHeight="1" x14ac:dyDescent="0.15">
      <c r="B48" s="14"/>
      <c r="C48" s="1238" t="s">
        <v>4</v>
      </c>
      <c r="D48" s="1238"/>
      <c r="E48" s="1239"/>
      <c r="F48" s="15">
        <v>1.66</v>
      </c>
      <c r="G48" s="16">
        <v>0.26</v>
      </c>
      <c r="H48" s="16">
        <v>0.76</v>
      </c>
      <c r="I48" s="16">
        <v>3.59</v>
      </c>
      <c r="J48" s="17">
        <v>3.44</v>
      </c>
    </row>
    <row r="49" spans="2:10" ht="57.75" customHeight="1" thickBot="1" x14ac:dyDescent="0.2">
      <c r="B49" s="18"/>
      <c r="C49" s="1240" t="s">
        <v>5</v>
      </c>
      <c r="D49" s="1240"/>
      <c r="E49" s="1241"/>
      <c r="F49" s="19">
        <v>0.14000000000000001</v>
      </c>
      <c r="G49" s="20" t="s">
        <v>551</v>
      </c>
      <c r="H49" s="20">
        <v>0.63</v>
      </c>
      <c r="I49" s="20">
        <v>3.21</v>
      </c>
      <c r="J49" s="21">
        <v>1.66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Dth2nOjtQvh84asXHRi+qJXXztjr1lUtiYMJ7YCeD4AUZNijcO2YIZ8y8S6fOWLQMTPgvGqMUgi8om6GXmzRw==" saltValue="verMRqhusl+YMWOVt1gk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昌平</dc:creator>
  <cp:lastModifiedBy>大阪府</cp:lastModifiedBy>
  <cp:lastPrinted>2020-03-10T07:23:56Z</cp:lastPrinted>
  <dcterms:created xsi:type="dcterms:W3CDTF">2020-09-23T12:04:05Z</dcterms:created>
  <dcterms:modified xsi:type="dcterms:W3CDTF">2020-09-30T02:42:36Z</dcterms:modified>
</cp:coreProperties>
</file>