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3阪南市○\"/>
    </mc:Choice>
  </mc:AlternateContent>
  <workbookProtection workbookAlgorithmName="SHA-512" workbookHashValue="ltP2FjkEtl8t3GMJx9XZSGseQ8N3fXKywsmR+8xZL9UkV3CPx4pxIKoKTwTO1Xfi3CLhG2+iQcSoZJdgsdLjPA==" workbookSaltValue="GXZcvn9se7beW9LQvqRspA==" workbookSpinCount="100000" lockStructure="1"/>
  <bookViews>
    <workbookView xWindow="-120" yWindow="-120" windowWidth="19440" windowHeight="15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P10" i="4"/>
  <c r="BB8" i="4"/>
  <c r="AT8" i="4"/>
  <c r="AL8" i="4"/>
  <c r="AD8" i="4"/>
  <c r="W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<sst xmlns="http://schemas.openxmlformats.org/spreadsheetml/2006/main" count="312" uniqueCount="111">
  <si>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</si>
  <si>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</si>
  <si>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</si>
  <si>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</si>
  <si>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</si>
  <si>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</si>
  <si>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</si>
  <si>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</si>
  <si>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</si>
  <si>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</si>
  <si>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</si>
  <si>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</si>
  <si>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</si>
  <si>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</si>
  <si>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</si>
  <si>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</si>
  <si>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</si>
  <si>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</si>
  <si>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</si>
  <si>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</si>
  <si>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</si>
  <si>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</si>
  <si>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</si>
  <si>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</si>
  <si>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</si>
  <si>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</si>
  <si>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</si>
  <si>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</si>
  <si>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</si>
  <si>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</si>
  <si>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</si>
  <si>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</si>
  <si>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</si>
  <si>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</si>
  <si>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</si>
  <si>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</si>
  <si>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</si>
  <si>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</si>
  <si>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</si>
  <si>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</si>
  <si>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</si>
  <si>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</si>
  <si>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</si>
  <si>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</si>
  <si>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</si>
  <si>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</si>
  <si>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</si>
  <si>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</si>
  <si>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</si>
  <si>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</si>
  <si>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</si>
  <si>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</si>
  <si>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</si>
  <si>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</si>
  <si>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</si>
  <si>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</si>
  <si>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</si>
  <si>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</si>
  <si>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</si>
  <si>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</si>
  <si>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</si>
  <si>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</si>
  <si>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</si>
  <si>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</si>
  <si>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</si>
  <si>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</si>
  <si>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</si>
  <si>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</si>
  <si>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</si>
  <si>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</si>
  <si>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</si>
  <si>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</si>
  <si>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</si>
  <si>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</si>
  <si>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</si>
  <si>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</si>
  <si>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</si>
  <si>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</si>
  <si>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</si>
  <si>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</si>
  <si>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</si>
  <si>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</si>
  <si>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</si>
  <si>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</si>
  <si>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</si>
  <si>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</si>
  <si>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</si>
  <si>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</si>
  <si>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</si>
  <si>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</si>
  <si>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</si>
  <si>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</si>
  <si>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</si>
  <si>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</si>
  <si>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</si>
  <si>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</si>
  <si>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阪南市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</si>
  <si>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</si>
  <si>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</si>
  <si>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</si>
  <si>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</si>
  <si>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</si>
  <si>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</si>
  <si>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</si>
  <si>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</si>
  <si>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</si>
  <si>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</si>
  <si>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</si>
  <si>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下水道施設は、経過年数が50年に満たないため、本格的な老朽化対策の時期は到来していませんが、一部民間企業から移管された施設は40年を超えるところもあり、維持管理費の抑制を図るため、長寿命化計画を策定し、平成28年度より民間企業から移管された管の更正事業を行うなど予防保全対策を実施しており、③管渠改善率については類似団体平均値と同水準となっています。
なお、①有形固定資産減価償却率については、地方公営企業法適用後初年度のため、類似団体平均値よりも低くなっています。
・平成26年度　一部地域の老朽した下水道管渠にて長寿命化計画を策定
・平成27年度　長寿命化計画にて得た調査結果より改善が必要とされる管渠を抽出し年度計画を策定
・平成28年度～平成30年度　民間企業から移管された昭和50年布設の下水道本管の更正事業を実施
</t>
    <rPh sb="27" eb="29">
      <t>ホンカク</t>
    </rPh>
    <rPh sb="150" eb="152">
      <t>カンキョ</t>
    </rPh>
    <rPh sb="152" eb="154">
      <t>カイゼン</t>
    </rPh>
    <rPh sb="154" eb="155">
      <t>リツ</t>
    </rPh>
    <rPh sb="160" eb="162">
      <t>ルイジ</t>
    </rPh>
    <rPh sb="162" eb="164">
      <t>ダンタイ</t>
    </rPh>
    <rPh sb="164" eb="166">
      <t>ヘイキン</t>
    </rPh>
    <rPh sb="166" eb="167">
      <t>チ</t>
    </rPh>
    <rPh sb="168" eb="171">
      <t>ドウスイジュン</t>
    </rPh>
    <rPh sb="201" eb="203">
      <t>チホウ</t>
    </rPh>
    <rPh sb="203" eb="205">
      <t>コウエイ</t>
    </rPh>
    <rPh sb="205" eb="207">
      <t>キギョウ</t>
    </rPh>
    <rPh sb="207" eb="208">
      <t>ホウ</t>
    </rPh>
    <rPh sb="208" eb="210">
      <t>テキヨウ</t>
    </rPh>
    <rPh sb="210" eb="211">
      <t>ゴ</t>
    </rPh>
    <rPh sb="211" eb="214">
      <t>ショネンド</t>
    </rPh>
    <rPh sb="218" eb="220">
      <t>ルイジ</t>
    </rPh>
    <rPh sb="220" eb="222">
      <t>ダンタイ</t>
    </rPh>
    <rPh sb="222" eb="224">
      <t>ヘイキン</t>
    </rPh>
    <rPh sb="224" eb="225">
      <t>チ</t>
    </rPh>
    <rPh sb="228" eb="229">
      <t>ヒク</t>
    </rPh>
    <phoneticPr fontId="4"/>
  </si>
  <si>
    <t>　独自の終末処理場を有しない本市は、大阪府南部水みらいセンターにて下水の処理を行い、その運営経費を負担しています。
　また、供用開始前後の施設建設経費の財源に充てた企業債の償還額が未だ高額であり、今後２～３年度中に償還額のピークを迎えることから、阪南市行政経営計画に基づき、効率的な手法、箇所を選定した施設整備の実施に努め、下水道人口の普及率、下水道接続率向上に取り組んでいます。
　さらに、高齢化の進展や人口減少、節水機器の普及などにより有収水量は減少傾向にあり、今後も下水道使用料の減少が予想される一方で、近い将来、公共下水道の整備及び老朽管の更新の事業を並行して進める必要が生じるなど多額の投資額が見込まれ、非常に厳しい下水道事業経営になると予測しています。
　そこで、平成31年４月より手数料の見直し、令和元年10月より平均改定率８％の下水道使用料の値上げの実施、令和元年度末に下水道施設を効率的・計画的に管理するための「ストックマネジメント」の策定、令和２年度末に「経営戦略」の策定を予定しており、計画的な建設・更新工事、下水道施設の効率的な維持管理、費用対効果を踏まえた経費の節減など経営の効率化に努めるとともに、下水道使用料の適正化を含め将来を見据えつつ、経営基盤の強化を図り、健全な下水道経営を目指していきます。</t>
    <rPh sb="98" eb="100">
      <t>コンゴ</t>
    </rPh>
    <rPh sb="103" eb="106">
      <t>ネンドチュウ</t>
    </rPh>
    <rPh sb="159" eb="160">
      <t>ツト</t>
    </rPh>
    <rPh sb="251" eb="253">
      <t>イッポウ</t>
    </rPh>
    <rPh sb="255" eb="256">
      <t>チカ</t>
    </rPh>
    <rPh sb="257" eb="259">
      <t>ショウライ</t>
    </rPh>
    <rPh sb="260" eb="262">
      <t>コウキョウ</t>
    </rPh>
    <rPh sb="262" eb="265">
      <t>ゲスイドウ</t>
    </rPh>
    <rPh sb="266" eb="268">
      <t>セイビ</t>
    </rPh>
    <rPh sb="268" eb="269">
      <t>オヨ</t>
    </rPh>
    <rPh sb="270" eb="272">
      <t>ロウキュウ</t>
    </rPh>
    <rPh sb="272" eb="273">
      <t>カン</t>
    </rPh>
    <rPh sb="274" eb="276">
      <t>コウシン</t>
    </rPh>
    <rPh sb="277" eb="279">
      <t>ジギョウ</t>
    </rPh>
    <rPh sb="280" eb="282">
      <t>ヘイコウ</t>
    </rPh>
    <rPh sb="284" eb="285">
      <t>スス</t>
    </rPh>
    <rPh sb="287" eb="289">
      <t>ヒツヨウ</t>
    </rPh>
    <rPh sb="290" eb="291">
      <t>ショウ</t>
    </rPh>
    <rPh sb="295" eb="297">
      <t>タガク</t>
    </rPh>
    <rPh sb="298" eb="300">
      <t>トウシ</t>
    </rPh>
    <rPh sb="300" eb="301">
      <t>ガク</t>
    </rPh>
    <rPh sb="302" eb="304">
      <t>ミコ</t>
    </rPh>
    <rPh sb="307" eb="309">
      <t>ヒジョウ</t>
    </rPh>
    <rPh sb="310" eb="311">
      <t>キビ</t>
    </rPh>
    <rPh sb="313" eb="316">
      <t>ゲスイドウ</t>
    </rPh>
    <rPh sb="316" eb="318">
      <t>ジギョウ</t>
    </rPh>
    <rPh sb="318" eb="320">
      <t>ケイエイ</t>
    </rPh>
    <rPh sb="324" eb="326">
      <t>ヨソク</t>
    </rPh>
    <rPh sb="344" eb="345">
      <t>ガツ</t>
    </rPh>
    <rPh sb="347" eb="350">
      <t>テスウリョウ</t>
    </rPh>
    <rPh sb="351" eb="353">
      <t>ミナオ</t>
    </rPh>
    <rPh sb="355" eb="357">
      <t>レイワ</t>
    </rPh>
    <rPh sb="357" eb="358">
      <t>ガン</t>
    </rPh>
    <rPh sb="358" eb="359">
      <t>ネン</t>
    </rPh>
    <rPh sb="361" eb="362">
      <t>ガツ</t>
    </rPh>
    <rPh sb="364" eb="366">
      <t>ヘイキン</t>
    </rPh>
    <rPh sb="366" eb="368">
      <t>カイテイ</t>
    </rPh>
    <rPh sb="368" eb="369">
      <t>リツ</t>
    </rPh>
    <rPh sb="379" eb="381">
      <t>ネア</t>
    </rPh>
    <rPh sb="383" eb="385">
      <t>ジッシ</t>
    </rPh>
    <rPh sb="389" eb="391">
      <t>ネンド</t>
    </rPh>
    <rPh sb="391" eb="392">
      <t>マツ</t>
    </rPh>
    <rPh sb="430" eb="432">
      <t>レイワ</t>
    </rPh>
    <rPh sb="435" eb="436">
      <t>マツ</t>
    </rPh>
    <phoneticPr fontId="4"/>
  </si>
  <si>
    <t>※平成30年度より地方公営企業法を一部適用したため、平成29年度以前の数値は計上していません。
　①②約2,400万円の赤字（純損失）が発生したため、経常収支比率が100％を下回るとともに、累積欠損金比率が発生しています。これは、本市の下水道普及率が51.97％と大阪府内でも低いため、経常収益の主である下水道使用料も低く、経常費用の維持管理費は負担できても、資本費（減価償却費＋企業債利息）は一部しか賄えていないからであり、残額については一般会計からの繰入金に依存している状況です。
　③流動比率が類似団体平均値と比べて低い理由は、下水道使用料が低く、現預金が少ないため、また、過去の下水道整備への投資や事業費を補うために借り入れた企業債の償還金が大きいためです。
　④企業債残高対事業規模比率が類似団体平均値よりも低いのは、平成15年度以降、行財政改革により、下水道整備への投資及び企業債の借入を抑制したためと考えられます。
　⑤経費回収率は100％を下回っており、下水道使用料で汚水処理費を賄えていない状況です。本要因は、前述のとおり普及率の低さから下水道使用料が低く、汚水処理費の資本費については一部しか賄えていないこと、また、地方公営企業法一部適用に伴い、算出数値の違いなどにより汚水処理原価が増加したことなどが考えられます。
　⑥汚水処理原価については、一般会計より分流式下水道等に要する経費を受け入れているため、類似団体平均値よりも低い数値となっていますが、当該経費を除くと267.58円と非常に高い数値となります。これは、前述のとおり過去の投資などにより減価償却費や企業債利息の資本費が高いためです。
　⑦施設利用率は、単独処理場を設置していないため、当該値を計上していません。
　⑧水洗化率については、未接続世帯への各戸訪問によるアンケート調査など水洗化率向上に努め、類似団体平均値と同水準にありますが、今後、本市処理区域内の高齢化や人口減少等の影響により減少傾向に転じる恐れがあります。</t>
    <rPh sb="1" eb="3">
      <t>ヘイセイ</t>
    </rPh>
    <rPh sb="5" eb="7">
      <t>ネンド</t>
    </rPh>
    <rPh sb="9" eb="11">
      <t>チホウ</t>
    </rPh>
    <rPh sb="11" eb="13">
      <t>コウエイ</t>
    </rPh>
    <rPh sb="13" eb="15">
      <t>キギョウ</t>
    </rPh>
    <rPh sb="15" eb="16">
      <t>ホウ</t>
    </rPh>
    <rPh sb="17" eb="19">
      <t>イチブ</t>
    </rPh>
    <rPh sb="19" eb="21">
      <t>テキヨウ</t>
    </rPh>
    <rPh sb="26" eb="28">
      <t>ヘイセイ</t>
    </rPh>
    <rPh sb="30" eb="32">
      <t>ネンド</t>
    </rPh>
    <rPh sb="32" eb="34">
      <t>イゼン</t>
    </rPh>
    <rPh sb="35" eb="37">
      <t>スウチ</t>
    </rPh>
    <rPh sb="38" eb="40">
      <t>ケイジョウ</t>
    </rPh>
    <rPh sb="52" eb="53">
      <t>ヤク</t>
    </rPh>
    <rPh sb="69" eb="71">
      <t>ハッセイ</t>
    </rPh>
    <rPh sb="76" eb="78">
      <t>ケイジョウ</t>
    </rPh>
    <rPh sb="78" eb="80">
      <t>シュウシ</t>
    </rPh>
    <rPh sb="80" eb="82">
      <t>ヒリツ</t>
    </rPh>
    <rPh sb="88" eb="90">
      <t>シタマワ</t>
    </rPh>
    <rPh sb="116" eb="118">
      <t>ホンシ</t>
    </rPh>
    <rPh sb="119" eb="122">
      <t>ゲスイドウ</t>
    </rPh>
    <rPh sb="122" eb="124">
      <t>フキュウ</t>
    </rPh>
    <rPh sb="124" eb="125">
      <t>リツ</t>
    </rPh>
    <rPh sb="133" eb="135">
      <t>オオサカ</t>
    </rPh>
    <rPh sb="135" eb="137">
      <t>フナイ</t>
    </rPh>
    <rPh sb="139" eb="140">
      <t>ヒク</t>
    </rPh>
    <rPh sb="144" eb="146">
      <t>ケイジョウ</t>
    </rPh>
    <rPh sb="146" eb="148">
      <t>シュウエキ</t>
    </rPh>
    <rPh sb="149" eb="150">
      <t>シュ</t>
    </rPh>
    <rPh sb="153" eb="156">
      <t>ゲスイドウ</t>
    </rPh>
    <rPh sb="156" eb="159">
      <t>シヨウリョウ</t>
    </rPh>
    <rPh sb="160" eb="161">
      <t>ヒク</t>
    </rPh>
    <rPh sb="163" eb="165">
      <t>ケイジョウ</t>
    </rPh>
    <rPh sb="165" eb="167">
      <t>ヒヨウ</t>
    </rPh>
    <rPh sb="168" eb="170">
      <t>イジ</t>
    </rPh>
    <rPh sb="170" eb="172">
      <t>カンリ</t>
    </rPh>
    <rPh sb="198" eb="200">
      <t>イチブ</t>
    </rPh>
    <rPh sb="202" eb="203">
      <t>マカナ</t>
    </rPh>
    <rPh sb="214" eb="215">
      <t>ノコ</t>
    </rPh>
    <rPh sb="215" eb="216">
      <t>ガク</t>
    </rPh>
    <rPh sb="221" eb="223">
      <t>イッパン</t>
    </rPh>
    <rPh sb="223" eb="225">
      <t>カイケイ</t>
    </rPh>
    <rPh sb="228" eb="230">
      <t>クリイレ</t>
    </rPh>
    <rPh sb="230" eb="231">
      <t>キン</t>
    </rPh>
    <rPh sb="232" eb="234">
      <t>イゾン</t>
    </rPh>
    <rPh sb="238" eb="240">
      <t>ジョウキョウ</t>
    </rPh>
    <rPh sb="246" eb="248">
      <t>リュウドウ</t>
    </rPh>
    <rPh sb="248" eb="250">
      <t>ヒリツ</t>
    </rPh>
    <rPh sb="251" eb="253">
      <t>ルイジ</t>
    </rPh>
    <rPh sb="253" eb="255">
      <t>ダンタイ</t>
    </rPh>
    <rPh sb="255" eb="258">
      <t>ヘイキンチ</t>
    </rPh>
    <rPh sb="259" eb="260">
      <t>クラ</t>
    </rPh>
    <rPh sb="262" eb="263">
      <t>ヒク</t>
    </rPh>
    <rPh sb="264" eb="266">
      <t>リユウ</t>
    </rPh>
    <rPh sb="268" eb="271">
      <t>ゲスイドウ</t>
    </rPh>
    <rPh sb="271" eb="273">
      <t>シヨウ</t>
    </rPh>
    <rPh sb="273" eb="274">
      <t>リョウ</t>
    </rPh>
    <rPh sb="275" eb="276">
      <t>ヒク</t>
    </rPh>
    <rPh sb="282" eb="283">
      <t>スク</t>
    </rPh>
    <rPh sb="291" eb="293">
      <t>カコ</t>
    </rPh>
    <rPh sb="294" eb="297">
      <t>ゲスイドウ</t>
    </rPh>
    <rPh sb="297" eb="299">
      <t>セイビ</t>
    </rPh>
    <rPh sb="301" eb="303">
      <t>トウシ</t>
    </rPh>
    <rPh sb="304" eb="307">
      <t>ジギョウヒ</t>
    </rPh>
    <rPh sb="308" eb="309">
      <t>オギナ</t>
    </rPh>
    <rPh sb="313" eb="314">
      <t>カ</t>
    </rPh>
    <rPh sb="315" eb="316">
      <t>イ</t>
    </rPh>
    <rPh sb="318" eb="320">
      <t>キギョウ</t>
    </rPh>
    <rPh sb="320" eb="321">
      <t>サイ</t>
    </rPh>
    <rPh sb="322" eb="324">
      <t>ショウカン</t>
    </rPh>
    <rPh sb="324" eb="325">
      <t>キン</t>
    </rPh>
    <rPh sb="326" eb="327">
      <t>オオ</t>
    </rPh>
    <rPh sb="337" eb="339">
      <t>キギョウ</t>
    </rPh>
    <rPh sb="339" eb="340">
      <t>サイ</t>
    </rPh>
    <rPh sb="340" eb="341">
      <t>ザン</t>
    </rPh>
    <rPh sb="341" eb="342">
      <t>タカ</t>
    </rPh>
    <rPh sb="342" eb="343">
      <t>タイ</t>
    </rPh>
    <rPh sb="343" eb="345">
      <t>ジギョウ</t>
    </rPh>
    <rPh sb="345" eb="347">
      <t>キボ</t>
    </rPh>
    <rPh sb="347" eb="349">
      <t>ヒリツ</t>
    </rPh>
    <rPh sb="350" eb="352">
      <t>ルイジ</t>
    </rPh>
    <rPh sb="352" eb="354">
      <t>ダンタイ</t>
    </rPh>
    <rPh sb="354" eb="356">
      <t>ヘイキン</t>
    </rPh>
    <rPh sb="356" eb="357">
      <t>チ</t>
    </rPh>
    <rPh sb="360" eb="361">
      <t>ヒク</t>
    </rPh>
    <rPh sb="365" eb="367">
      <t>ヘイセイ</t>
    </rPh>
    <rPh sb="374" eb="377">
      <t>ギョウザイセイ</t>
    </rPh>
    <rPh sb="377" eb="379">
      <t>カイカク</t>
    </rPh>
    <rPh sb="576" eb="578">
      <t>ゲンカ</t>
    </rPh>
    <rPh sb="584" eb="586">
      <t>イッパン</t>
    </rPh>
    <rPh sb="586" eb="588">
      <t>カイケイ</t>
    </rPh>
    <rPh sb="590" eb="592">
      <t>ブンリュウ</t>
    </rPh>
    <rPh sb="592" eb="593">
      <t>シキ</t>
    </rPh>
    <rPh sb="593" eb="596">
      <t>ゲスイドウ</t>
    </rPh>
    <rPh sb="596" eb="597">
      <t>トウ</t>
    </rPh>
    <rPh sb="598" eb="599">
      <t>ヨウ</t>
    </rPh>
    <rPh sb="601" eb="603">
      <t>ケイヒ</t>
    </rPh>
    <rPh sb="604" eb="605">
      <t>ウ</t>
    </rPh>
    <rPh sb="606" eb="607">
      <t>イ</t>
    </rPh>
    <rPh sb="614" eb="616">
      <t>ルイジ</t>
    </rPh>
    <rPh sb="616" eb="618">
      <t>ダンタイ</t>
    </rPh>
    <rPh sb="618" eb="620">
      <t>ヘイキン</t>
    </rPh>
    <rPh sb="620" eb="621">
      <t>チ</t>
    </rPh>
    <rPh sb="624" eb="625">
      <t>ヒク</t>
    </rPh>
    <rPh sb="626" eb="628">
      <t>スウチ</t>
    </rPh>
    <rPh sb="637" eb="639">
      <t>トウガイ</t>
    </rPh>
    <rPh sb="639" eb="641">
      <t>ケイヒ</t>
    </rPh>
    <rPh sb="642" eb="643">
      <t>ノゾ</t>
    </rPh>
    <rPh sb="651" eb="652">
      <t>エン</t>
    </rPh>
    <rPh sb="653" eb="655">
      <t>ヒジョウ</t>
    </rPh>
    <rPh sb="656" eb="657">
      <t>タカ</t>
    </rPh>
    <rPh sb="658" eb="660">
      <t>スウチ</t>
    </rPh>
    <rPh sb="670" eb="672">
      <t>ゼンジュツ</t>
    </rPh>
    <rPh sb="676" eb="678">
      <t>カコ</t>
    </rPh>
    <rPh sb="679" eb="681">
      <t>トウシ</t>
    </rPh>
    <rPh sb="686" eb="688">
      <t>ゲンカ</t>
    </rPh>
    <rPh sb="688" eb="690">
      <t>ショウキャク</t>
    </rPh>
    <rPh sb="690" eb="691">
      <t>ヒ</t>
    </rPh>
    <rPh sb="692" eb="694">
      <t>キギョウ</t>
    </rPh>
    <rPh sb="694" eb="695">
      <t>サイ</t>
    </rPh>
    <rPh sb="695" eb="697">
      <t>リソク</t>
    </rPh>
    <rPh sb="698" eb="700">
      <t>シホン</t>
    </rPh>
    <rPh sb="700" eb="701">
      <t>ヒ</t>
    </rPh>
    <rPh sb="702" eb="703">
      <t>タカ</t>
    </rPh>
    <rPh sb="712" eb="714">
      <t>シセツ</t>
    </rPh>
    <rPh sb="714" eb="716">
      <t>リヨウ</t>
    </rPh>
    <rPh sb="716" eb="717">
      <t>リツ</t>
    </rPh>
    <rPh sb="751" eb="754">
      <t>スイセンカ</t>
    </rPh>
    <rPh sb="754" eb="755">
      <t>リツ</t>
    </rPh>
    <rPh sb="812" eb="814">
      <t>コンゴ</t>
    </rPh>
    <rPh sb="838" eb="840">
      <t>ゲンショウ</t>
    </rPh>
    <rPh sb="840" eb="842">
      <t>ケイコウ</t>
    </rPh>
    <rPh sb="843" eb="844">
      <t>テン</t>
    </rPh>
    <rPh sb="846" eb="847">
      <t>オソ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</si>
</sst>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0.23</c:v>
                </c:pt>
              </c:numCache>
            </c:numRef>
          </c:val>
          <c:extLst>
            <c:ext xmlns:c16="http://schemas.microsoft.com/office/drawing/2014/chart" uri="{C3380CC4-5D6E-409C-BE32-E72D297353CC}">
              <c16:uniqueId val="{00000000-BC63-4357-9AA8-51F17772C2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BC63-4357-9AA8-51F17772C2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8E-4D04-8886-E6637D1056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49.98</c:v>
                </c:pt>
              </c:numCache>
            </c:numRef>
          </c:val>
          <c:smooth val="0"/>
          <c:extLst>
            <c:ext xmlns:c16="http://schemas.microsoft.com/office/drawing/2014/chart" uri="{C3380CC4-5D6E-409C-BE32-E72D297353CC}">
              <c16:uniqueId val="{00000001-8D8E-4D04-8886-E6637D1056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86.82</c:v>
                </c:pt>
              </c:numCache>
            </c:numRef>
          </c:val>
          <c:extLst>
            <c:ext xmlns:c16="http://schemas.microsoft.com/office/drawing/2014/chart" uri="{C3380CC4-5D6E-409C-BE32-E72D297353CC}">
              <c16:uniqueId val="{00000000-C69F-4B64-8C03-BC4E54FFFF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87.09</c:v>
                </c:pt>
              </c:numCache>
            </c:numRef>
          </c:val>
          <c:smooth val="0"/>
          <c:extLst>
            <c:ext xmlns:c16="http://schemas.microsoft.com/office/drawing/2014/chart" uri="{C3380CC4-5D6E-409C-BE32-E72D297353CC}">
              <c16:uniqueId val="{00000001-C69F-4B64-8C03-BC4E54FFFF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98.46</c:v>
                </c:pt>
              </c:numCache>
            </c:numRef>
          </c:val>
          <c:extLst>
            <c:ext xmlns:c16="http://schemas.microsoft.com/office/drawing/2014/chart" uri="{C3380CC4-5D6E-409C-BE32-E72D297353CC}">
              <c16:uniqueId val="{00000000-D540-4390-846F-7D3E8AF65A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106.92</c:v>
                </c:pt>
              </c:numCache>
            </c:numRef>
          </c:val>
          <c:smooth val="0"/>
          <c:extLst>
            <c:ext xmlns:c16="http://schemas.microsoft.com/office/drawing/2014/chart" uri="{C3380CC4-5D6E-409C-BE32-E72D297353CC}">
              <c16:uniqueId val="{00000001-D540-4390-846F-7D3E8AF65A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2.92</c:v>
                </c:pt>
              </c:numCache>
            </c:numRef>
          </c:val>
          <c:extLst>
            <c:ext xmlns:c16="http://schemas.microsoft.com/office/drawing/2014/chart" uri="{C3380CC4-5D6E-409C-BE32-E72D297353CC}">
              <c16:uniqueId val="{00000000-3956-47C9-8E47-3F75AF78D0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18.600000000000001</c:v>
                </c:pt>
              </c:numCache>
            </c:numRef>
          </c:val>
          <c:smooth val="0"/>
          <c:extLst>
            <c:ext xmlns:c16="http://schemas.microsoft.com/office/drawing/2014/chart" uri="{C3380CC4-5D6E-409C-BE32-E72D297353CC}">
              <c16:uniqueId val="{00000001-3956-47C9-8E47-3F75AF78D0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CAE-46D2-AD22-39BDCBA453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CAE-46D2-AD22-39BDCBA453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6.13</c:v>
                </c:pt>
              </c:numCache>
            </c:numRef>
          </c:val>
          <c:extLst>
            <c:ext xmlns:c16="http://schemas.microsoft.com/office/drawing/2014/chart" uri="{C3380CC4-5D6E-409C-BE32-E72D297353CC}">
              <c16:uniqueId val="{00000000-A829-4170-A357-B58FD1DAFB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1.03</c:v>
                </c:pt>
              </c:numCache>
            </c:numRef>
          </c:val>
          <c:smooth val="0"/>
          <c:extLst>
            <c:ext xmlns:c16="http://schemas.microsoft.com/office/drawing/2014/chart" uri="{C3380CC4-5D6E-409C-BE32-E72D297353CC}">
              <c16:uniqueId val="{00000001-A829-4170-A357-B58FD1DAFB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25.81</c:v>
                </c:pt>
              </c:numCache>
            </c:numRef>
          </c:val>
          <c:extLst>
            <c:ext xmlns:c16="http://schemas.microsoft.com/office/drawing/2014/chart" uri="{C3380CC4-5D6E-409C-BE32-E72D297353CC}">
              <c16:uniqueId val="{00000000-10FF-4EFB-806B-33B629828C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49.02</c:v>
                </c:pt>
              </c:numCache>
            </c:numRef>
          </c:val>
          <c:smooth val="0"/>
          <c:extLst>
            <c:ext xmlns:c16="http://schemas.microsoft.com/office/drawing/2014/chart" uri="{C3380CC4-5D6E-409C-BE32-E72D297353CC}">
              <c16:uniqueId val="{00000001-10FF-4EFB-806B-33B629828C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672.83</c:v>
                </c:pt>
              </c:numCache>
            </c:numRef>
          </c:val>
          <c:extLst>
            <c:ext xmlns:c16="http://schemas.microsoft.com/office/drawing/2014/chart" uri="{C3380CC4-5D6E-409C-BE32-E72D297353CC}">
              <c16:uniqueId val="{00000000-BB4B-4D70-8F50-9800187B85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948.07</c:v>
                </c:pt>
              </c:numCache>
            </c:numRef>
          </c:val>
          <c:smooth val="0"/>
          <c:extLst>
            <c:ext xmlns:c16="http://schemas.microsoft.com/office/drawing/2014/chart" uri="{C3380CC4-5D6E-409C-BE32-E72D297353CC}">
              <c16:uniqueId val="{00000001-BB4B-4D70-8F50-9800187B85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91.72</c:v>
                </c:pt>
              </c:numCache>
            </c:numRef>
          </c:val>
          <c:extLst>
            <c:ext xmlns:c16="http://schemas.microsoft.com/office/drawing/2014/chart" uri="{C3380CC4-5D6E-409C-BE32-E72D297353CC}">
              <c16:uniqueId val="{00000000-C0C4-45D7-B9A0-A801FC81D0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83.31</c:v>
                </c:pt>
              </c:numCache>
            </c:numRef>
          </c:val>
          <c:smooth val="0"/>
          <c:extLst>
            <c:ext xmlns:c16="http://schemas.microsoft.com/office/drawing/2014/chart" uri="{C3380CC4-5D6E-409C-BE32-E72D297353CC}">
              <c16:uniqueId val="{00000001-C0C4-45D7-B9A0-A801FC81D0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150.05000000000001</c:v>
                </c:pt>
              </c:numCache>
            </c:numRef>
          </c:val>
          <c:extLst>
            <c:ext xmlns:c16="http://schemas.microsoft.com/office/drawing/2014/chart" uri="{C3380CC4-5D6E-409C-BE32-E72D297353CC}">
              <c16:uniqueId val="{00000000-C340-46D9-ACAB-0544EBE9D9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160.62</c:v>
                </c:pt>
              </c:numCache>
            </c:numRef>
          </c:val>
          <c:smooth val="0"/>
          <c:extLst>
            <c:ext xmlns:c16="http://schemas.microsoft.com/office/drawing/2014/chart" uri="{C3380CC4-5D6E-409C-BE32-E72D297353CC}">
              <c16:uniqueId val="{00000001-C340-46D9-ACAB-0544EBE9D9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大阪府　阪南市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Cb2</v>
      </c>
      <c r="X8" s="83"/>
      <c r="Y8" s="83"/>
      <c r="Z8" s="83"/>
      <c r="AA8" s="83"/>
      <c r="AB8" s="83"/>
      <c r="AC8" s="83"/>
      <c r="AD8" s="84" t="str">
        <f>データ!$M$6</f>
        <v>非設置</v>
      </c>
      <c r="AE8" s="84"/>
      <c r="AF8" s="84"/>
      <c r="AG8" s="84"/>
      <c r="AH8" s="84"/>
      <c r="AI8" s="84"/>
      <c r="AJ8" s="84"/>
      <c r="AK8" s="3"/>
      <c r="AL8" s="80">
        <f>データ!S6</f>
        <v>54534</v>
      </c>
      <c r="AM8" s="80"/>
      <c r="AN8" s="80"/>
      <c r="AO8" s="80"/>
      <c r="AP8" s="80"/>
      <c r="AQ8" s="80"/>
      <c r="AR8" s="80"/>
      <c r="AS8" s="80"/>
      <c r="AT8" s="79">
        <f>データ!T6</f>
        <v>36.17</v>
      </c>
      <c r="AU8" s="79"/>
      <c r="AV8" s="79"/>
      <c r="AW8" s="79"/>
      <c r="AX8" s="79"/>
      <c r="AY8" s="79"/>
      <c r="AZ8" s="79"/>
      <c r="BA8" s="79"/>
      <c r="BB8" s="79">
        <f>データ!U6</f>
        <v>1507.71</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f>データ!O6</f>
        <v>65.11</v>
      </c>
      <c r="J10" s="79"/>
      <c r="K10" s="79"/>
      <c r="L10" s="79"/>
      <c r="M10" s="79"/>
      <c r="N10" s="79"/>
      <c r="O10" s="79"/>
      <c r="P10" s="79">
        <f>データ!P6</f>
        <v>51.97</v>
      </c>
      <c r="Q10" s="79"/>
      <c r="R10" s="79"/>
      <c r="S10" s="79"/>
      <c r="T10" s="79"/>
      <c r="U10" s="79"/>
      <c r="V10" s="79"/>
      <c r="W10" s="79">
        <f>データ!Q6</f>
        <v>81.16</v>
      </c>
      <c r="X10" s="79"/>
      <c r="Y10" s="79"/>
      <c r="Z10" s="79"/>
      <c r="AA10" s="79"/>
      <c r="AB10" s="79"/>
      <c r="AC10" s="79"/>
      <c r="AD10" s="80">
        <f>データ!R6</f>
        <v>2694</v>
      </c>
      <c r="AE10" s="80"/>
      <c r="AF10" s="80"/>
      <c r="AG10" s="80"/>
      <c r="AH10" s="80"/>
      <c r="AI10" s="80"/>
      <c r="AJ10" s="80"/>
      <c r="AK10" s="2"/>
      <c r="AL10" s="80">
        <f>データ!V6</f>
        <v>28189</v>
      </c>
      <c r="AM10" s="80"/>
      <c r="AN10" s="80"/>
      <c r="AO10" s="80"/>
      <c r="AP10" s="80"/>
      <c r="AQ10" s="80"/>
      <c r="AR10" s="80"/>
      <c r="AS10" s="80"/>
      <c r="AT10" s="79">
        <f>データ!W6</f>
        <v>5.49</v>
      </c>
      <c r="AU10" s="79"/>
      <c r="AV10" s="79"/>
      <c r="AW10" s="79"/>
      <c r="AX10" s="79"/>
      <c r="AY10" s="79"/>
      <c r="AZ10" s="79"/>
      <c r="BA10" s="79"/>
      <c r="BB10" s="79">
        <f>データ!X6</f>
        <v>5134.6099999999997</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110</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cHcoXEjUu0abZhqupokDEwwfN1Kgt1Fo288+1tqpxKbtHliKSC3IaI1leu8KH+ff0bQMBqoEsizcDyrpIHqNQ==" saltValue="J4UxTo47Ch6rMcwTFC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272329</v>
      </c>
      <c r="D6" s="33">
        <f t="shared" si="3"/>
        <v>46</v>
      </c>
      <c r="E6" s="33">
        <f t="shared" si="3"/>
        <v>17</v>
      </c>
      <c r="F6" s="33">
        <f t="shared" si="3"/>
        <v>1</v>
      </c>
      <c r="G6" s="33">
        <f t="shared" si="3"/>
        <v>0</v>
      </c>
      <c r="H6" s="33" t="str">
        <f t="shared" si="3"/>
        <v>大阪府　阪南市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65.11</v>
      </c>
      <c r="P6" s="34">
        <f t="shared" si="3"/>
        <v>51.97</v>
      </c>
      <c r="Q6" s="34">
        <f t="shared" si="3"/>
        <v>81.16</v>
      </c>
      <c r="R6" s="34">
        <f t="shared" si="3"/>
        <v>2694</v>
      </c>
      <c r="S6" s="34">
        <f t="shared" si="3"/>
        <v>54534</v>
      </c>
      <c r="T6" s="34">
        <f t="shared" si="3"/>
        <v>36.17</v>
      </c>
      <c r="U6" s="34">
        <f t="shared" si="3"/>
        <v>1507.71</v>
      </c>
      <c r="V6" s="34">
        <f t="shared" si="3"/>
        <v>28189</v>
      </c>
      <c r="W6" s="34">
        <f t="shared" si="3"/>
        <v>5.49</v>
      </c>
      <c r="X6" s="34">
        <f t="shared" si="3"/>
        <v>5134.6099999999997</v>
      </c>
      <c r="Y6" s="35" t="str">
        <f>IF(Y7="",NA(),Y7)</f>
        <v>-</v>
      </c>
      <c r="Z6" s="35" t="str">
        <f t="shared" ref="Z6:AH6" si="4">IF(Z7="",NA(),Z7)</f>
        <v>-</v>
      </c>
      <c r="AA6" s="35" t="str">
        <f t="shared" si="4"/>
        <v>-</v>
      </c>
      <c r="AB6" s="35" t="str">
        <f t="shared" si="4"/>
        <v>-</v>
      </c>
      <c r="AC6" s="35">
        <f t="shared" si="4"/>
        <v>98.46</v>
      </c>
      <c r="AD6" s="35" t="str">
        <f t="shared" si="4"/>
        <v>-</v>
      </c>
      <c r="AE6" s="35" t="str">
        <f t="shared" si="4"/>
        <v>-</v>
      </c>
      <c r="AF6" s="35" t="str">
        <f t="shared" si="4"/>
        <v>-</v>
      </c>
      <c r="AG6" s="35" t="str">
        <f t="shared" si="4"/>
        <v>-</v>
      </c>
      <c r="AH6" s="35">
        <f t="shared" si="4"/>
        <v>106.92</v>
      </c>
      <c r="AI6" s="34" t="str">
        <f>IF(AI7="","",IF(AI7="-","【-】","【"&amp;SUBSTITUTE(TEXT(AI7,"#,##0.00"),"-","△")&amp;"】"))</f>
        <v>【108.69】</v>
      </c>
      <c r="AJ6" s="35" t="str">
        <f>IF(AJ7="",NA(),AJ7)</f>
        <v>-</v>
      </c>
      <c r="AK6" s="35" t="str">
        <f t="shared" ref="AK6:AS6" si="5">IF(AK7="",NA(),AK7)</f>
        <v>-</v>
      </c>
      <c r="AL6" s="35" t="str">
        <f t="shared" si="5"/>
        <v>-</v>
      </c>
      <c r="AM6" s="35" t="str">
        <f t="shared" si="5"/>
        <v>-</v>
      </c>
      <c r="AN6" s="35">
        <f t="shared" si="5"/>
        <v>6.13</v>
      </c>
      <c r="AO6" s="35" t="str">
        <f t="shared" si="5"/>
        <v>-</v>
      </c>
      <c r="AP6" s="35" t="str">
        <f t="shared" si="5"/>
        <v>-</v>
      </c>
      <c r="AQ6" s="35" t="str">
        <f t="shared" si="5"/>
        <v>-</v>
      </c>
      <c r="AR6" s="35" t="str">
        <f t="shared" si="5"/>
        <v>-</v>
      </c>
      <c r="AS6" s="35">
        <f t="shared" si="5"/>
        <v>1.03</v>
      </c>
      <c r="AT6" s="34" t="str">
        <f>IF(AT7="","",IF(AT7="-","【-】","【"&amp;SUBSTITUTE(TEXT(AT7,"#,##0.00"),"-","△")&amp;"】"))</f>
        <v>【3.28】</v>
      </c>
      <c r="AU6" s="35" t="str">
        <f>IF(AU7="",NA(),AU7)</f>
        <v>-</v>
      </c>
      <c r="AV6" s="35" t="str">
        <f t="shared" ref="AV6:BD6" si="6">IF(AV7="",NA(),AV7)</f>
        <v>-</v>
      </c>
      <c r="AW6" s="35" t="str">
        <f t="shared" si="6"/>
        <v>-</v>
      </c>
      <c r="AX6" s="35" t="str">
        <f t="shared" si="6"/>
        <v>-</v>
      </c>
      <c r="AY6" s="35">
        <f t="shared" si="6"/>
        <v>25.81</v>
      </c>
      <c r="AZ6" s="35" t="str">
        <f t="shared" si="6"/>
        <v>-</v>
      </c>
      <c r="BA6" s="35" t="str">
        <f t="shared" si="6"/>
        <v>-</v>
      </c>
      <c r="BB6" s="35" t="str">
        <f t="shared" si="6"/>
        <v>-</v>
      </c>
      <c r="BC6" s="35" t="str">
        <f t="shared" si="6"/>
        <v>-</v>
      </c>
      <c r="BD6" s="35">
        <f t="shared" si="6"/>
        <v>49.02</v>
      </c>
      <c r="BE6" s="34" t="str">
        <f>IF(BE7="","",IF(BE7="-","【-】","【"&amp;SUBSTITUTE(TEXT(BE7,"#,##0.00"),"-","△")&amp;"】"))</f>
        <v>【69.49】</v>
      </c>
      <c r="BF6" s="35" t="str">
        <f>IF(BF7="",NA(),BF7)</f>
        <v>-</v>
      </c>
      <c r="BG6" s="35" t="str">
        <f t="shared" ref="BG6:BO6" si="7">IF(BG7="",NA(),BG7)</f>
        <v>-</v>
      </c>
      <c r="BH6" s="35" t="str">
        <f t="shared" si="7"/>
        <v>-</v>
      </c>
      <c r="BI6" s="35" t="str">
        <f t="shared" si="7"/>
        <v>-</v>
      </c>
      <c r="BJ6" s="35">
        <f t="shared" si="7"/>
        <v>672.83</v>
      </c>
      <c r="BK6" s="35" t="str">
        <f t="shared" si="7"/>
        <v>-</v>
      </c>
      <c r="BL6" s="35" t="str">
        <f t="shared" si="7"/>
        <v>-</v>
      </c>
      <c r="BM6" s="35" t="str">
        <f t="shared" si="7"/>
        <v>-</v>
      </c>
      <c r="BN6" s="35" t="str">
        <f t="shared" si="7"/>
        <v>-</v>
      </c>
      <c r="BO6" s="35">
        <f t="shared" si="7"/>
        <v>948.07</v>
      </c>
      <c r="BP6" s="34" t="str">
        <f>IF(BP7="","",IF(BP7="-","【-】","【"&amp;SUBSTITUTE(TEXT(BP7,"#,##0.00"),"-","△")&amp;"】"))</f>
        <v>【682.78】</v>
      </c>
      <c r="BQ6" s="35" t="str">
        <f>IF(BQ7="",NA(),BQ7)</f>
        <v>-</v>
      </c>
      <c r="BR6" s="35" t="str">
        <f t="shared" ref="BR6:BZ6" si="8">IF(BR7="",NA(),BR7)</f>
        <v>-</v>
      </c>
      <c r="BS6" s="35" t="str">
        <f t="shared" si="8"/>
        <v>-</v>
      </c>
      <c r="BT6" s="35" t="str">
        <f t="shared" si="8"/>
        <v>-</v>
      </c>
      <c r="BU6" s="35">
        <f t="shared" si="8"/>
        <v>91.72</v>
      </c>
      <c r="BV6" s="35" t="str">
        <f t="shared" si="8"/>
        <v>-</v>
      </c>
      <c r="BW6" s="35" t="str">
        <f t="shared" si="8"/>
        <v>-</v>
      </c>
      <c r="BX6" s="35" t="str">
        <f t="shared" si="8"/>
        <v>-</v>
      </c>
      <c r="BY6" s="35" t="str">
        <f t="shared" si="8"/>
        <v>-</v>
      </c>
      <c r="BZ6" s="35">
        <f t="shared" si="8"/>
        <v>83.31</v>
      </c>
      <c r="CA6" s="34" t="str">
        <f>IF(CA7="","",IF(CA7="-","【-】","【"&amp;SUBSTITUTE(TEXT(CA7,"#,##0.00"),"-","△")&amp;"】"))</f>
        <v>【100.91】</v>
      </c>
      <c r="CB6" s="35" t="str">
        <f>IF(CB7="",NA(),CB7)</f>
        <v>-</v>
      </c>
      <c r="CC6" s="35" t="str">
        <f t="shared" ref="CC6:CK6" si="9">IF(CC7="",NA(),CC7)</f>
        <v>-</v>
      </c>
      <c r="CD6" s="35" t="str">
        <f t="shared" si="9"/>
        <v>-</v>
      </c>
      <c r="CE6" s="35" t="str">
        <f t="shared" si="9"/>
        <v>-</v>
      </c>
      <c r="CF6" s="35">
        <f t="shared" si="9"/>
        <v>150.05000000000001</v>
      </c>
      <c r="CG6" s="35" t="str">
        <f t="shared" si="9"/>
        <v>-</v>
      </c>
      <c r="CH6" s="35" t="str">
        <f t="shared" si="9"/>
        <v>-</v>
      </c>
      <c r="CI6" s="35" t="str">
        <f t="shared" si="9"/>
        <v>-</v>
      </c>
      <c r="CJ6" s="35" t="str">
        <f t="shared" si="9"/>
        <v>-</v>
      </c>
      <c r="CK6" s="35">
        <f t="shared" si="9"/>
        <v>160.62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49.98</v>
      </c>
      <c r="CW6" s="34" t="str">
        <f>IF(CW7="","",IF(CW7="-","【-】","【"&amp;SUBSTITUTE(TEXT(CW7,"#,##0.00"),"-","△")&amp;"】"))</f>
        <v>【58.98】</v>
      </c>
      <c r="CX6" s="35" t="str">
        <f>IF(CX7="",NA(),CX7)</f>
        <v>-</v>
      </c>
      <c r="CY6" s="35" t="str">
        <f t="shared" ref="CY6:DG6" si="11">IF(CY7="",NA(),CY7)</f>
        <v>-</v>
      </c>
      <c r="CZ6" s="35" t="str">
        <f t="shared" si="11"/>
        <v>-</v>
      </c>
      <c r="DA6" s="35" t="str">
        <f t="shared" si="11"/>
        <v>-</v>
      </c>
      <c r="DB6" s="35">
        <f t="shared" si="11"/>
        <v>86.82</v>
      </c>
      <c r="DC6" s="35" t="str">
        <f t="shared" si="11"/>
        <v>-</v>
      </c>
      <c r="DD6" s="35" t="str">
        <f t="shared" si="11"/>
        <v>-</v>
      </c>
      <c r="DE6" s="35" t="str">
        <f t="shared" si="11"/>
        <v>-</v>
      </c>
      <c r="DF6" s="35" t="str">
        <f t="shared" si="11"/>
        <v>-</v>
      </c>
      <c r="DG6" s="35">
        <f t="shared" si="11"/>
        <v>87.09</v>
      </c>
      <c r="DH6" s="34" t="str">
        <f>IF(DH7="","",IF(DH7="-","【-】","【"&amp;SUBSTITUTE(TEXT(DH7,"#,##0.00"),"-","△")&amp;"】"))</f>
        <v>【95.20】</v>
      </c>
      <c r="DI6" s="35" t="str">
        <f>IF(DI7="",NA(),DI7)</f>
        <v>-</v>
      </c>
      <c r="DJ6" s="35" t="str">
        <f t="shared" ref="DJ6:DR6" si="12">IF(DJ7="",NA(),DJ7)</f>
        <v>-</v>
      </c>
      <c r="DK6" s="35" t="str">
        <f t="shared" si="12"/>
        <v>-</v>
      </c>
      <c r="DL6" s="35" t="str">
        <f t="shared" si="12"/>
        <v>-</v>
      </c>
      <c r="DM6" s="35">
        <f t="shared" si="12"/>
        <v>2.92</v>
      </c>
      <c r="DN6" s="35" t="str">
        <f t="shared" si="12"/>
        <v>-</v>
      </c>
      <c r="DO6" s="35" t="str">
        <f t="shared" si="12"/>
        <v>-</v>
      </c>
      <c r="DP6" s="35" t="str">
        <f t="shared" si="12"/>
        <v>-</v>
      </c>
      <c r="DQ6" s="35" t="str">
        <f t="shared" si="12"/>
        <v>-</v>
      </c>
      <c r="DR6" s="35">
        <f t="shared" si="12"/>
        <v>18.600000000000001</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5">
        <f t="shared" si="14"/>
        <v>0.23</v>
      </c>
      <c r="EJ6" s="35" t="str">
        <f t="shared" si="14"/>
        <v>-</v>
      </c>
      <c r="EK6" s="35" t="str">
        <f t="shared" si="14"/>
        <v>-</v>
      </c>
      <c r="EL6" s="35" t="str">
        <f t="shared" si="14"/>
        <v>-</v>
      </c>
      <c r="EM6" s="35" t="str">
        <f t="shared" si="14"/>
        <v>-</v>
      </c>
      <c r="EN6" s="35">
        <f t="shared" si="14"/>
        <v>0.2</v>
      </c>
      <c r="EO6" s="34" t="str">
        <f>IF(EO7="","",IF(EO7="-","【-】","【"&amp;SUBSTITUTE(TEXT(EO7,"#,##0.00"),"-","△")&amp;"】"))</f>
        <v>【0.23】</v>
      </c>
    </row>
    <row r="7" spans="1:148" s="36" customFormat="1" x14ac:dyDescent="0.15">
      <c r="A7" s="28"/>
      <c r="B7" s="37">
        <v>2018</v>
      </c>
      <c r="C7" s="37">
        <v>272329</v>
      </c>
      <c r="D7" s="37">
        <v>46</v>
      </c>
      <c r="E7" s="37">
        <v>17</v>
      </c>
      <c r="F7" s="37">
        <v>1</v>
      </c>
      <c r="G7" s="37">
        <v>0</v>
      </c>
      <c r="H7" s="37" t="s">
        <v>96</v>
      </c>
      <c r="I7" s="37" t="s">
        <v>97</v>
      </c>
      <c r="J7" s="37" t="s">
        <v>98</v>
      </c>
      <c r="K7" s="37" t="s">
        <v>99</v>
      </c>
      <c r="L7" s="37" t="s">
        <v>100</v>
      </c>
      <c r="M7" s="37" t="s">
        <v>101</v>
      </c>
      <c r="N7" s="38" t="s">
        <v>102</v>
      </c>
      <c r="O7" s="38">
        <v>65.11</v>
      </c>
      <c r="P7" s="38">
        <v>51.97</v>
      </c>
      <c r="Q7" s="38">
        <v>81.16</v>
      </c>
      <c r="R7" s="38">
        <v>2694</v>
      </c>
      <c r="S7" s="38">
        <v>54534</v>
      </c>
      <c r="T7" s="38">
        <v>36.17</v>
      </c>
      <c r="U7" s="38">
        <v>1507.71</v>
      </c>
      <c r="V7" s="38">
        <v>28189</v>
      </c>
      <c r="W7" s="38">
        <v>5.49</v>
      </c>
      <c r="X7" s="38">
        <v>5134.6099999999997</v>
      </c>
      <c r="Y7" s="38" t="s">
        <v>102</v>
      </c>
      <c r="Z7" s="38" t="s">
        <v>102</v>
      </c>
      <c r="AA7" s="38" t="s">
        <v>102</v>
      </c>
      <c r="AB7" s="38" t="s">
        <v>102</v>
      </c>
      <c r="AC7" s="38">
        <v>98.46</v>
      </c>
      <c r="AD7" s="38" t="s">
        <v>102</v>
      </c>
      <c r="AE7" s="38" t="s">
        <v>102</v>
      </c>
      <c r="AF7" s="38" t="s">
        <v>102</v>
      </c>
      <c r="AG7" s="38" t="s">
        <v>102</v>
      </c>
      <c r="AH7" s="38">
        <v>106.92</v>
      </c>
      <c r="AI7" s="38">
        <v>108.69</v>
      </c>
      <c r="AJ7" s="38" t="s">
        <v>102</v>
      </c>
      <c r="AK7" s="38" t="s">
        <v>102</v>
      </c>
      <c r="AL7" s="38" t="s">
        <v>102</v>
      </c>
      <c r="AM7" s="38" t="s">
        <v>102</v>
      </c>
      <c r="AN7" s="38">
        <v>6.13</v>
      </c>
      <c r="AO7" s="38" t="s">
        <v>102</v>
      </c>
      <c r="AP7" s="38" t="s">
        <v>102</v>
      </c>
      <c r="AQ7" s="38" t="s">
        <v>102</v>
      </c>
      <c r="AR7" s="38" t="s">
        <v>102</v>
      </c>
      <c r="AS7" s="38">
        <v>1.03</v>
      </c>
      <c r="AT7" s="38">
        <v>3.28</v>
      </c>
      <c r="AU7" s="38" t="s">
        <v>102</v>
      </c>
      <c r="AV7" s="38" t="s">
        <v>102</v>
      </c>
      <c r="AW7" s="38" t="s">
        <v>102</v>
      </c>
      <c r="AX7" s="38" t="s">
        <v>102</v>
      </c>
      <c r="AY7" s="38">
        <v>25.81</v>
      </c>
      <c r="AZ7" s="38" t="s">
        <v>102</v>
      </c>
      <c r="BA7" s="38" t="s">
        <v>102</v>
      </c>
      <c r="BB7" s="38" t="s">
        <v>102</v>
      </c>
      <c r="BC7" s="38" t="s">
        <v>102</v>
      </c>
      <c r="BD7" s="38">
        <v>49.02</v>
      </c>
      <c r="BE7" s="38">
        <v>69.489999999999995</v>
      </c>
      <c r="BF7" s="38" t="s">
        <v>102</v>
      </c>
      <c r="BG7" s="38" t="s">
        <v>102</v>
      </c>
      <c r="BH7" s="38" t="s">
        <v>102</v>
      </c>
      <c r="BI7" s="38" t="s">
        <v>102</v>
      </c>
      <c r="BJ7" s="38">
        <v>672.83</v>
      </c>
      <c r="BK7" s="38" t="s">
        <v>102</v>
      </c>
      <c r="BL7" s="38" t="s">
        <v>102</v>
      </c>
      <c r="BM7" s="38" t="s">
        <v>102</v>
      </c>
      <c r="BN7" s="38" t="s">
        <v>102</v>
      </c>
      <c r="BO7" s="38">
        <v>948.07</v>
      </c>
      <c r="BP7" s="38">
        <v>682.78</v>
      </c>
      <c r="BQ7" s="38" t="s">
        <v>102</v>
      </c>
      <c r="BR7" s="38" t="s">
        <v>102</v>
      </c>
      <c r="BS7" s="38" t="s">
        <v>102</v>
      </c>
      <c r="BT7" s="38" t="s">
        <v>102</v>
      </c>
      <c r="BU7" s="38">
        <v>91.72</v>
      </c>
      <c r="BV7" s="38" t="s">
        <v>102</v>
      </c>
      <c r="BW7" s="38" t="s">
        <v>102</v>
      </c>
      <c r="BX7" s="38" t="s">
        <v>102</v>
      </c>
      <c r="BY7" s="38" t="s">
        <v>102</v>
      </c>
      <c r="BZ7" s="38">
        <v>83.31</v>
      </c>
      <c r="CA7" s="38">
        <v>100.91</v>
      </c>
      <c r="CB7" s="38" t="s">
        <v>102</v>
      </c>
      <c r="CC7" s="38" t="s">
        <v>102</v>
      </c>
      <c r="CD7" s="38" t="s">
        <v>102</v>
      </c>
      <c r="CE7" s="38" t="s">
        <v>102</v>
      </c>
      <c r="CF7" s="38">
        <v>150.05000000000001</v>
      </c>
      <c r="CG7" s="38" t="s">
        <v>102</v>
      </c>
      <c r="CH7" s="38" t="s">
        <v>102</v>
      </c>
      <c r="CI7" s="38" t="s">
        <v>102</v>
      </c>
      <c r="CJ7" s="38" t="s">
        <v>102</v>
      </c>
      <c r="CK7" s="38">
        <v>160.62</v>
      </c>
      <c r="CL7" s="38">
        <v>136.86000000000001</v>
      </c>
      <c r="CM7" s="38" t="s">
        <v>102</v>
      </c>
      <c r="CN7" s="38" t="s">
        <v>102</v>
      </c>
      <c r="CO7" s="38" t="s">
        <v>102</v>
      </c>
      <c r="CP7" s="38" t="s">
        <v>102</v>
      </c>
      <c r="CQ7" s="38" t="s">
        <v>102</v>
      </c>
      <c r="CR7" s="38" t="s">
        <v>102</v>
      </c>
      <c r="CS7" s="38" t="s">
        <v>102</v>
      </c>
      <c r="CT7" s="38" t="s">
        <v>102</v>
      </c>
      <c r="CU7" s="38" t="s">
        <v>102</v>
      </c>
      <c r="CV7" s="38">
        <v>49.98</v>
      </c>
      <c r="CW7" s="38">
        <v>58.98</v>
      </c>
      <c r="CX7" s="38" t="s">
        <v>102</v>
      </c>
      <c r="CY7" s="38" t="s">
        <v>102</v>
      </c>
      <c r="CZ7" s="38" t="s">
        <v>102</v>
      </c>
      <c r="DA7" s="38" t="s">
        <v>102</v>
      </c>
      <c r="DB7" s="38">
        <v>86.82</v>
      </c>
      <c r="DC7" s="38" t="s">
        <v>102</v>
      </c>
      <c r="DD7" s="38" t="s">
        <v>102</v>
      </c>
      <c r="DE7" s="38" t="s">
        <v>102</v>
      </c>
      <c r="DF7" s="38" t="s">
        <v>102</v>
      </c>
      <c r="DG7" s="38">
        <v>87.09</v>
      </c>
      <c r="DH7" s="38">
        <v>95.2</v>
      </c>
      <c r="DI7" s="38" t="s">
        <v>102</v>
      </c>
      <c r="DJ7" s="38" t="s">
        <v>102</v>
      </c>
      <c r="DK7" s="38" t="s">
        <v>102</v>
      </c>
      <c r="DL7" s="38" t="s">
        <v>102</v>
      </c>
      <c r="DM7" s="38">
        <v>2.92</v>
      </c>
      <c r="DN7" s="38" t="s">
        <v>102</v>
      </c>
      <c r="DO7" s="38" t="s">
        <v>102</v>
      </c>
      <c r="DP7" s="38" t="s">
        <v>102</v>
      </c>
      <c r="DQ7" s="38" t="s">
        <v>102</v>
      </c>
      <c r="DR7" s="38">
        <v>18.600000000000001</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0.23</v>
      </c>
      <c r="EJ7" s="38" t="s">
        <v>102</v>
      </c>
      <c r="EK7" s="38" t="s">
        <v>102</v>
      </c>
      <c r="EL7" s="38" t="s">
        <v>102</v>
      </c>
      <c r="EM7" s="38" t="s">
        <v>102</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2020-02-18T08:32:40Z</cp:lastPrinted>
  <dcterms:modified xsi:type="dcterms:W3CDTF">2020-02-18T08:32:44Z</dcterms:modified>
</cp:coreProperties>
</file>