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5 チェック完了後データ\25摂津市〇\"/>
    </mc:Choice>
  </mc:AlternateContent>
  <workbookProtection workbookAlgorithmName="SHA-512" workbookHashValue="pikdDr/tfd35ZTlLZ7w8qnLv91C+uGG3gYw/PICbv50zqAFVFxZzkO3SigpTH44jrpiUyUf2RMMlAQ31v2phHw==" workbookSaltValue="LZr0m32KKcmMuyrRuW/GR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 r="C10" i="5" l="1"/>
  <c r="D10" i="5"/>
  <c r="E10" i="5"/>
  <c r="B10" i="5"/>
</calcChain>
</file>

<file path=xl/sharedStrings.xml><?xml version="1.0" encoding="utf-8"?>
<sst xmlns="http://schemas.openxmlformats.org/spreadsheetml/2006/main" count="291" uniqueCount="111">
  <si>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</si>
  <si>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</si>
  <si>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</si>
  <si>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</si>
  <si>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</si>
  <si>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</si>
  <si>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</si>
  <si>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</si>
  <si>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</si>
  <si>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</si>
  <si>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</si>
  <si>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</si>
  <si>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</si>
  <si>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</si>
  <si>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</si>
  <si>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</si>
  <si>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</si>
  <si>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</si>
  <si>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</si>
  <si>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</si>
  <si>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</si>
  <si>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</si>
  <si>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</si>
  <si>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</si>
  <si>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</si>
  <si>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</si>
  <si>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</si>
  <si>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</si>
  <si>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</si>
  <si>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</si>
  <si>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</si>
  <si>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</si>
  <si>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</si>
  <si>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</si>
  <si>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</si>
  <si>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</si>
  <si>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</si>
  <si>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</si>
  <si>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</si>
  <si>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</si>
  <si>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</si>
  <si>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</si>
  <si>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</si>
  <si>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</si>
  <si>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</si>
  <si>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</si>
  <si>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</si>
  <si>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</si>
  <si>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</si>
  <si>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</si>
  <si>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</si>
  <si>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</si>
  <si>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</si>
  <si>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</si>
  <si>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</si>
  <si>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</si>
  <si>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</si>
  <si>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</si>
  <si>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</si>
  <si>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</si>
  <si>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</si>
  <si>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</si>
  <si>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</si>
  <si>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</si>
  <si>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</si>
  <si>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</si>
  <si>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</si>
  <si>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</si>
  <si>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</si>
  <si>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</si>
  <si>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</si>
  <si>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</si>
  <si>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</si>
  <si>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</si>
  <si>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</si>
  <si>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</si>
  <si>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</si>
  <si>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</si>
  <si>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</si>
  <si>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</si>
  <si>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</si>
  <si>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</si>
  <si>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</si>
  <si>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</si>
  <si>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</si>
  <si>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</si>
  <si>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</si>
  <si>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</si>
  <si>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</si>
  <si>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</si>
  <si>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</si>
  <si>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</si>
  <si>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</si>
  <si>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</si>
  <si>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</si>
  <si>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</si>
  <si>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摂津市</t>
  </si>
  <si>
    <t>法適用</t>
  </si>
  <si>
    <t>下水道事業</t>
  </si>
  <si>
    <t>公共下水道</t>
  </si>
  <si>
    <t>Bb1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</si>
  <si>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</si>
  <si>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</si>
  <si>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</si>
  <si>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</si>
  <si>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</si>
  <si>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</si>
  <si>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</si>
  <si>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企業の経費削減に向けた節水努力や一般家庭の節水型機器の普及により有収水量は減少しており、それに伴い下水道使用料も減少していくものと予想されるものの、現在ピークを迎えている企業債の元利償還が順次終了することから、経常収支比率等の指標は改善していくものと思われる。
　一方で、過去集中的に整備した管渠の老朽化対策、改築更新等の費用、昨今頻発する大雨等の災害に備えた雨水整備の拡大による工事費等、更なる費用の増加が見込まれることから、財政見通しは引き続き厳しい状況になると予測している。
　今後は、令和元年度に策定した摂津市上下水道ビジョン及び摂津市下水道事業経営戦略に基づき、収支構造の適正化及び経営基盤の強化を図る。</t>
    <rPh sb="1" eb="3">
      <t>キギョウ</t>
    </rPh>
    <rPh sb="4" eb="6">
      <t>ケイヒ</t>
    </rPh>
    <rPh sb="6" eb="8">
      <t>サクゲン</t>
    </rPh>
    <rPh sb="9" eb="10">
      <t>ム</t>
    </rPh>
    <rPh sb="12" eb="14">
      <t>セッスイ</t>
    </rPh>
    <rPh sb="14" eb="16">
      <t>ドリョク</t>
    </rPh>
    <rPh sb="17" eb="19">
      <t>イッパン</t>
    </rPh>
    <rPh sb="19" eb="21">
      <t>カテイ</t>
    </rPh>
    <rPh sb="22" eb="24">
      <t>セッスイ</t>
    </rPh>
    <rPh sb="24" eb="25">
      <t>ガタ</t>
    </rPh>
    <rPh sb="25" eb="27">
      <t>キキ</t>
    </rPh>
    <rPh sb="28" eb="30">
      <t>フキュウ</t>
    </rPh>
    <rPh sb="33" eb="35">
      <t>ユウシュウ</t>
    </rPh>
    <rPh sb="35" eb="37">
      <t>スイリョウ</t>
    </rPh>
    <rPh sb="38" eb="40">
      <t>ゲンショウ</t>
    </rPh>
    <rPh sb="48" eb="49">
      <t>トモナ</t>
    </rPh>
    <rPh sb="50" eb="53">
      <t>ゲスイドウ</t>
    </rPh>
    <rPh sb="53" eb="56">
      <t>シヨウリョウ</t>
    </rPh>
    <rPh sb="57" eb="59">
      <t>ゲンショウ</t>
    </rPh>
    <rPh sb="66" eb="68">
      <t>ヨソウ</t>
    </rPh>
    <rPh sb="75" eb="77">
      <t>ゲンザイ</t>
    </rPh>
    <rPh sb="81" eb="82">
      <t>ムカ</t>
    </rPh>
    <rPh sb="86" eb="88">
      <t>キギョウ</t>
    </rPh>
    <rPh sb="88" eb="89">
      <t>サイ</t>
    </rPh>
    <rPh sb="90" eb="92">
      <t>ガンリ</t>
    </rPh>
    <rPh sb="92" eb="94">
      <t>ショウカン</t>
    </rPh>
    <rPh sb="95" eb="97">
      <t>ジュンジ</t>
    </rPh>
    <rPh sb="97" eb="99">
      <t>シュウリョウ</t>
    </rPh>
    <rPh sb="106" eb="108">
      <t>ケイジョウ</t>
    </rPh>
    <rPh sb="108" eb="110">
      <t>シュウシ</t>
    </rPh>
    <rPh sb="110" eb="112">
      <t>ヒリツ</t>
    </rPh>
    <rPh sb="112" eb="113">
      <t>トウ</t>
    </rPh>
    <rPh sb="114" eb="116">
      <t>シヒョウ</t>
    </rPh>
    <rPh sb="117" eb="119">
      <t>カイゼン</t>
    </rPh>
    <rPh sb="126" eb="127">
      <t>オモ</t>
    </rPh>
    <rPh sb="133" eb="135">
      <t>イッポウ</t>
    </rPh>
    <rPh sb="137" eb="139">
      <t>カコ</t>
    </rPh>
    <rPh sb="139" eb="141">
      <t>シュウチュウ</t>
    </rPh>
    <rPh sb="141" eb="142">
      <t>テキ</t>
    </rPh>
    <rPh sb="143" eb="145">
      <t>セイビ</t>
    </rPh>
    <rPh sb="147" eb="149">
      <t>カンキョ</t>
    </rPh>
    <rPh sb="150" eb="153">
      <t>ロウキュウカ</t>
    </rPh>
    <rPh sb="153" eb="155">
      <t>タイサク</t>
    </rPh>
    <rPh sb="156" eb="160">
      <t>カイチクコウシン</t>
    </rPh>
    <rPh sb="160" eb="161">
      <t>トウ</t>
    </rPh>
    <rPh sb="162" eb="164">
      <t>ヒヨウ</t>
    </rPh>
    <rPh sb="165" eb="167">
      <t>サッコン</t>
    </rPh>
    <rPh sb="167" eb="169">
      <t>ヒンパツ</t>
    </rPh>
    <rPh sb="171" eb="173">
      <t>ダイアメ</t>
    </rPh>
    <rPh sb="173" eb="174">
      <t>トウ</t>
    </rPh>
    <rPh sb="175" eb="177">
      <t>サイガイ</t>
    </rPh>
    <rPh sb="178" eb="179">
      <t>ソナ</t>
    </rPh>
    <rPh sb="181" eb="183">
      <t>ウスイ</t>
    </rPh>
    <rPh sb="183" eb="185">
      <t>セイビ</t>
    </rPh>
    <rPh sb="186" eb="188">
      <t>カクダイ</t>
    </rPh>
    <rPh sb="191" eb="193">
      <t>コウジ</t>
    </rPh>
    <rPh sb="193" eb="194">
      <t>ヒ</t>
    </rPh>
    <rPh sb="194" eb="195">
      <t>トウ</t>
    </rPh>
    <rPh sb="196" eb="197">
      <t>サラ</t>
    </rPh>
    <rPh sb="199" eb="201">
      <t>ヒヨウ</t>
    </rPh>
    <rPh sb="202" eb="203">
      <t>ゾウ</t>
    </rPh>
    <rPh sb="203" eb="204">
      <t>カ</t>
    </rPh>
    <rPh sb="205" eb="207">
      <t>ミコ</t>
    </rPh>
    <rPh sb="215" eb="217">
      <t>ザイセイ</t>
    </rPh>
    <rPh sb="217" eb="219">
      <t>ミトオ</t>
    </rPh>
    <rPh sb="221" eb="222">
      <t>ヒ</t>
    </rPh>
    <rPh sb="223" eb="224">
      <t>ツヅ</t>
    </rPh>
    <rPh sb="225" eb="226">
      <t>キビ</t>
    </rPh>
    <rPh sb="228" eb="230">
      <t>ジョウキョウ</t>
    </rPh>
    <rPh sb="234" eb="236">
      <t>ヨソク</t>
    </rPh>
    <rPh sb="243" eb="245">
      <t>コンゴ</t>
    </rPh>
    <rPh sb="247" eb="249">
      <t>レイワ</t>
    </rPh>
    <rPh sb="249" eb="251">
      <t>ガンネン</t>
    </rPh>
    <rPh sb="251" eb="252">
      <t>ド</t>
    </rPh>
    <rPh sb="253" eb="255">
      <t>サクテイ</t>
    </rPh>
    <rPh sb="257" eb="260">
      <t>セッツシ</t>
    </rPh>
    <rPh sb="260" eb="262">
      <t>ジョウゲ</t>
    </rPh>
    <rPh sb="262" eb="264">
      <t>スイドウ</t>
    </rPh>
    <rPh sb="268" eb="269">
      <t>オヨ</t>
    </rPh>
    <rPh sb="270" eb="273">
      <t>セッツシ</t>
    </rPh>
    <rPh sb="273" eb="278">
      <t>ゲスイドウジギョウ</t>
    </rPh>
    <rPh sb="278" eb="280">
      <t>ケイエイ</t>
    </rPh>
    <rPh sb="280" eb="282">
      <t>センリャク</t>
    </rPh>
    <rPh sb="283" eb="284">
      <t>モト</t>
    </rPh>
    <rPh sb="287" eb="289">
      <t>シュウシ</t>
    </rPh>
    <rPh sb="289" eb="291">
      <t>コウゾウ</t>
    </rPh>
    <rPh sb="292" eb="295">
      <t>テキセイカ</t>
    </rPh>
    <rPh sb="295" eb="296">
      <t>オヨ</t>
    </rPh>
    <rPh sb="297" eb="299">
      <t>ケイエイ</t>
    </rPh>
    <rPh sb="299" eb="301">
      <t>キバン</t>
    </rPh>
    <rPh sb="302" eb="304">
      <t>キョウカ</t>
    </rPh>
    <rPh sb="305" eb="306">
      <t>ハカ</t>
    </rPh>
    <phoneticPr fontId="4"/>
  </si>
  <si>
    <t>　本市の管渠において、標準耐用年数とされる50年を経過した管渠はないものの、10年後には現存する管渠の約7％、20年後には管渠の約50％が50年を経過する見込みであり、今後急激に老朽化が進み、老朽化対策にかかる費用が増大すると予測している。
　平成30年度は施工より30年以降経過した主要な管渠(口径800㎜以上)を中心にカメラ調査を行い、緊急度の判定を実施した。調査の結果、大規模な改築更新、修繕が必要な箇所は発見されず、部分的な補修での対応となった。
　なお、平成30年度までに公共下水道整備に投入した事業費は900億円を超えており、その全てを標準耐用年数で改築更新することは困難であることから、令和2年度にストックマネジメント計画を策定し、計画に基づく効率的な調査、改築更新、修繕を進める体制を構築する。</t>
    <rPh sb="1" eb="3">
      <t>ホンシ</t>
    </rPh>
    <rPh sb="4" eb="6">
      <t>カンキョ</t>
    </rPh>
    <rPh sb="11" eb="13">
      <t>ヒョウジュン</t>
    </rPh>
    <rPh sb="13" eb="15">
      <t>タイヨウ</t>
    </rPh>
    <rPh sb="15" eb="17">
      <t>ネンスウ</t>
    </rPh>
    <rPh sb="23" eb="24">
      <t>ネン</t>
    </rPh>
    <rPh sb="25" eb="27">
      <t>ケイカ</t>
    </rPh>
    <rPh sb="29" eb="31">
      <t>カンキョ</t>
    </rPh>
    <rPh sb="122" eb="124">
      <t>ヘイセイ</t>
    </rPh>
    <rPh sb="126" eb="128">
      <t>ネンド</t>
    </rPh>
    <rPh sb="136" eb="138">
      <t>イコウ</t>
    </rPh>
    <rPh sb="138" eb="140">
      <t>ケイカ</t>
    </rPh>
    <rPh sb="142" eb="144">
      <t>シュヨウ</t>
    </rPh>
    <rPh sb="145" eb="147">
      <t>カンキョ</t>
    </rPh>
    <rPh sb="148" eb="150">
      <t>コウケイ</t>
    </rPh>
    <rPh sb="154" eb="156">
      <t>イジョウ</t>
    </rPh>
    <rPh sb="158" eb="160">
      <t>チュウシン</t>
    </rPh>
    <rPh sb="167" eb="168">
      <t>オコナ</t>
    </rPh>
    <rPh sb="170" eb="173">
      <t>キンキュウド</t>
    </rPh>
    <rPh sb="177" eb="179">
      <t>ジッシ</t>
    </rPh>
    <rPh sb="182" eb="184">
      <t>チョウサ</t>
    </rPh>
    <rPh sb="185" eb="187">
      <t>ケッカ</t>
    </rPh>
    <phoneticPr fontId="4"/>
  </si>
  <si>
    <t xml:space="preserve"> 本市は平成29年度より地方公営企業法の全部を適用し、企業会計に移行した。そのため、各指標は平成29年度以降のみとなっている。
（1）①経常収支比率、②累積欠損比率、③流動比率、④企業債残高対事業規模比率について
　本市は、昭和後期から平成初期にかけて短期間に集中して下水道整備を実施した。また、市域が淀川、安威川といった一級河川の沿岸部に位置し、土地が低く、工事において地下水等への対策が必要となり、工事費が嵩むこととなった。
　現在、整備当時に発行した企業債の償還のピークを迎えていること、また平成17年度以降、毎年資本費平準化債を発行していることから、企業債の元利償還金が高止まりしている。
　平成30年度決算では、経常収支比率が105.06％と前年度に引き続き黒字を確保できており、また企業債の発行額を企業債の償還額以内に抑制し、企業債残高対事業規模比率も改善したが、上記のとおり企業債の元利償還金が高止まりし、流動負債(1年以内償還予定の企業債)が過大となっているため、流動比率が類似団体平均値と比較して低い水準となっている。
（2）⑤経費回収率、⑥汚水処理原価、⑦施設利用率、⑧水洗化率について
　経費回収率は前年同様100％となっているが、これは分流式下水道に要する経費に対して一般会計負担金を受け入れしているためであり、当該負担金を除くと経費回収率は95.79％となり、下水道使用料で汚水処理経費を賄えていない状態である。これは汚水処理原価における汚水資本費(減価償却費及び企業債利息)が高いためであり、汚水処理原価は類似団体平均値と比較しても高くなっている。
　施設利用率は、本市が流域関連公共下水道であり、市管理の単独の処理場を有していないことから、計上していない。
　水洗化率は前年度横ばいとなっており、水洗化向上に向けて、職員による未水洗化世帯への戸別訪問、水洗便所皆増助成金、水洗便所改造資金貸付金等の制度を活用して、啓発に努めている。</t>
    <rPh sb="1" eb="3">
      <t>ホンシ</t>
    </rPh>
    <rPh sb="4" eb="6">
      <t>ヘイセイ</t>
    </rPh>
    <rPh sb="8" eb="10">
      <t>ネンド</t>
    </rPh>
    <rPh sb="12" eb="14">
      <t>チホウ</t>
    </rPh>
    <rPh sb="14" eb="16">
      <t>コウエイ</t>
    </rPh>
    <rPh sb="16" eb="18">
      <t>キギョウ</t>
    </rPh>
    <rPh sb="18" eb="19">
      <t>ホウ</t>
    </rPh>
    <rPh sb="20" eb="22">
      <t>ゼンブ</t>
    </rPh>
    <rPh sb="23" eb="25">
      <t>テキヨウ</t>
    </rPh>
    <rPh sb="27" eb="29">
      <t>キギョウ</t>
    </rPh>
    <rPh sb="29" eb="31">
      <t>カイケイ</t>
    </rPh>
    <rPh sb="32" eb="34">
      <t>イコウ</t>
    </rPh>
    <rPh sb="42" eb="45">
      <t>カクシヒョウ</t>
    </rPh>
    <rPh sb="46" eb="48">
      <t>ヘイセイ</t>
    </rPh>
    <rPh sb="50" eb="52">
      <t>ネンド</t>
    </rPh>
    <rPh sb="52" eb="54">
      <t>イコウ</t>
    </rPh>
    <rPh sb="68" eb="70">
      <t>ケイジョウ</t>
    </rPh>
    <rPh sb="70" eb="72">
      <t>シュウシ</t>
    </rPh>
    <rPh sb="72" eb="74">
      <t>ヒリツ</t>
    </rPh>
    <rPh sb="76" eb="78">
      <t>ルイセキ</t>
    </rPh>
    <rPh sb="78" eb="80">
      <t>ケッソン</t>
    </rPh>
    <rPh sb="80" eb="82">
      <t>ヒリツ</t>
    </rPh>
    <rPh sb="84" eb="86">
      <t>リュウドウ</t>
    </rPh>
    <rPh sb="86" eb="88">
      <t>ヒリツ</t>
    </rPh>
    <rPh sb="90" eb="92">
      <t>キギョウ</t>
    </rPh>
    <rPh sb="92" eb="93">
      <t>サイ</t>
    </rPh>
    <rPh sb="93" eb="95">
      <t>ザンダカ</t>
    </rPh>
    <rPh sb="95" eb="96">
      <t>タイ</t>
    </rPh>
    <rPh sb="96" eb="98">
      <t>ジギョウ</t>
    </rPh>
    <rPh sb="98" eb="100">
      <t>キボ</t>
    </rPh>
    <rPh sb="100" eb="102">
      <t>ヒリツ</t>
    </rPh>
    <rPh sb="108" eb="110">
      <t>ホンシ</t>
    </rPh>
    <rPh sb="112" eb="114">
      <t>ショウワ</t>
    </rPh>
    <rPh sb="416" eb="417">
      <t>ネン</t>
    </rPh>
    <rPh sb="417" eb="419">
      <t>イナイ</t>
    </rPh>
    <rPh sb="419" eb="421">
      <t>ショウカン</t>
    </rPh>
    <rPh sb="421" eb="423">
      <t>ヨテイ</t>
    </rPh>
    <rPh sb="424" eb="426">
      <t>キギョウ</t>
    </rPh>
    <rPh sb="426" eb="427">
      <t>サイ</t>
    </rPh>
    <rPh sb="449" eb="452">
      <t>ヘイキンチ</t>
    </rPh>
    <rPh sb="457" eb="458">
      <t>テイ</t>
    </rPh>
    <rPh sb="459" eb="461">
      <t>スイジュン</t>
    </rPh>
    <rPh sb="550" eb="553">
      <t>フタンキン</t>
    </rPh>
    <rPh sb="554" eb="555">
      <t>ウ</t>
    </rPh>
    <rPh sb="556" eb="557">
      <t>イ</t>
    </rPh>
    <rPh sb="568" eb="570">
      <t>トウガイ</t>
    </rPh>
    <rPh sb="570" eb="573">
      <t>フタンキン</t>
    </rPh>
    <rPh sb="574" eb="575">
      <t>ノゾ</t>
    </rPh>
    <rPh sb="577" eb="579">
      <t>ケイヒ</t>
    </rPh>
    <rPh sb="579" eb="581">
      <t>カイシュウ</t>
    </rPh>
    <rPh sb="581" eb="582">
      <t>リツ</t>
    </rPh>
    <rPh sb="593" eb="596">
      <t>ゲスイドウ</t>
    </rPh>
    <rPh sb="596" eb="599">
      <t>シヨウリョウ</t>
    </rPh>
    <rPh sb="600" eb="602">
      <t>オスイ</t>
    </rPh>
    <rPh sb="602" eb="604">
      <t>ショリ</t>
    </rPh>
    <rPh sb="604" eb="606">
      <t>ケイヒ</t>
    </rPh>
    <rPh sb="607" eb="608">
      <t>マカナ</t>
    </rPh>
    <rPh sb="613" eb="615">
      <t>ジョウタイ</t>
    </rPh>
    <rPh sb="622" eb="624">
      <t>オスイ</t>
    </rPh>
    <rPh sb="624" eb="626">
      <t>ショリ</t>
    </rPh>
    <rPh sb="626" eb="628">
      <t>ゲンカ</t>
    </rPh>
    <rPh sb="632" eb="634">
      <t>オスイ</t>
    </rPh>
    <rPh sb="634" eb="636">
      <t>シホン</t>
    </rPh>
    <rPh sb="636" eb="637">
      <t>ヒ</t>
    </rPh>
    <rPh sb="638" eb="640">
      <t>ゲンカ</t>
    </rPh>
    <rPh sb="640" eb="642">
      <t>ショウキャク</t>
    </rPh>
    <rPh sb="642" eb="643">
      <t>ヒ</t>
    </rPh>
    <rPh sb="643" eb="644">
      <t>オヨ</t>
    </rPh>
    <rPh sb="645" eb="647">
      <t>キギョウ</t>
    </rPh>
    <rPh sb="647" eb="648">
      <t>サイ</t>
    </rPh>
    <rPh sb="648" eb="650">
      <t>リソク</t>
    </rPh>
    <rPh sb="652" eb="653">
      <t>タカ</t>
    </rPh>
    <rPh sb="660" eb="662">
      <t>オスイ</t>
    </rPh>
    <rPh sb="662" eb="664">
      <t>ショリ</t>
    </rPh>
    <rPh sb="664" eb="666">
      <t>ゲンカ</t>
    </rPh>
    <rPh sb="667" eb="669">
      <t>ルイジ</t>
    </rPh>
    <rPh sb="669" eb="671">
      <t>ダンタイ</t>
    </rPh>
    <rPh sb="671" eb="674">
      <t>ヘイキンチ</t>
    </rPh>
    <rPh sb="675" eb="677">
      <t>ヒカク</t>
    </rPh>
    <rPh sb="680" eb="681">
      <t>タカ</t>
    </rPh>
    <rPh sb="690" eb="692">
      <t>シセツ</t>
    </rPh>
    <rPh sb="692" eb="694">
      <t>リヨウ</t>
    </rPh>
    <rPh sb="694" eb="695">
      <t>リツ</t>
    </rPh>
    <rPh sb="697" eb="699">
      <t>ホンシ</t>
    </rPh>
    <rPh sb="700" eb="702">
      <t>リュウイキ</t>
    </rPh>
    <rPh sb="702" eb="704">
      <t>カンレン</t>
    </rPh>
    <rPh sb="704" eb="706">
      <t>コウキョウ</t>
    </rPh>
    <rPh sb="706" eb="709">
      <t>ゲスイドウ</t>
    </rPh>
    <rPh sb="713" eb="714">
      <t>シ</t>
    </rPh>
    <rPh sb="714" eb="716">
      <t>カンリ</t>
    </rPh>
    <rPh sb="717" eb="719">
      <t>タンドク</t>
    </rPh>
    <rPh sb="720" eb="723">
      <t>ショリジョウ</t>
    </rPh>
    <rPh sb="724" eb="725">
      <t>ユウ</t>
    </rPh>
    <rPh sb="735" eb="737">
      <t>ケイジョウ</t>
    </rPh>
    <rPh sb="745" eb="748">
      <t>スイセンカ</t>
    </rPh>
    <rPh sb="748" eb="749">
      <t>リツ</t>
    </rPh>
    <rPh sb="750" eb="753">
      <t>ゼンネンド</t>
    </rPh>
    <rPh sb="753" eb="754">
      <t>ヨコ</t>
    </rPh>
    <rPh sb="763" eb="766">
      <t>スイセンカ</t>
    </rPh>
    <rPh sb="766" eb="768">
      <t>コウジョウ</t>
    </rPh>
    <rPh sb="769" eb="770">
      <t>ム</t>
    </rPh>
    <rPh sb="773" eb="775">
      <t>ショクイン</t>
    </rPh>
    <rPh sb="778" eb="779">
      <t>ミ</t>
    </rPh>
    <rPh sb="779" eb="782">
      <t>スイセンカ</t>
    </rPh>
    <rPh sb="782" eb="784">
      <t>セタイ</t>
    </rPh>
    <rPh sb="786" eb="788">
      <t>コベツ</t>
    </rPh>
    <rPh sb="788" eb="790">
      <t>ホウモン</t>
    </rPh>
    <rPh sb="791" eb="793">
      <t>スイセン</t>
    </rPh>
    <rPh sb="793" eb="795">
      <t>ベンジョ</t>
    </rPh>
    <rPh sb="795" eb="796">
      <t>カイ</t>
    </rPh>
    <rPh sb="796" eb="797">
      <t>ゾウ</t>
    </rPh>
    <rPh sb="797" eb="800">
      <t>ジョセイキン</t>
    </rPh>
    <rPh sb="801" eb="803">
      <t>スイセン</t>
    </rPh>
    <rPh sb="803" eb="805">
      <t>ベンジョ</t>
    </rPh>
    <rPh sb="805" eb="807">
      <t>カイゾウ</t>
    </rPh>
    <rPh sb="807" eb="809">
      <t>シキン</t>
    </rPh>
    <rPh sb="809" eb="811">
      <t>カシツケ</t>
    </rPh>
    <rPh sb="811" eb="812">
      <t>キン</t>
    </rPh>
    <rPh sb="812" eb="813">
      <t>トウ</t>
    </rPh>
    <rPh sb="814" eb="816">
      <t>セイド</t>
    </rPh>
    <rPh sb="817" eb="819">
      <t>カツヨウ</t>
    </rPh>
    <rPh sb="822" eb="824">
      <t>ケイハツ</t>
    </rPh>
    <rPh sb="825" eb="826">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</si>
</sst>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0.85</c:v>
                </c:pt>
                <c:pt idx="4">
                  <c:v>1.08</c:v>
                </c:pt>
              </c:numCache>
            </c:numRef>
          </c:val>
          <c:extLst>
            <c:ext xmlns:c16="http://schemas.microsoft.com/office/drawing/2014/chart" uri="{C3380CC4-5D6E-409C-BE32-E72D297353CC}">
              <c16:uniqueId val="{00000000-2899-40AF-AAF9-8DDC8D20CB5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c:v>
                </c:pt>
                <c:pt idx="4">
                  <c:v>0.3</c:v>
                </c:pt>
              </c:numCache>
            </c:numRef>
          </c:val>
          <c:smooth val="0"/>
          <c:extLst>
            <c:ext xmlns:c16="http://schemas.microsoft.com/office/drawing/2014/chart" uri="{C3380CC4-5D6E-409C-BE32-E72D297353CC}">
              <c16:uniqueId val="{00000001-2899-40AF-AAF9-8DDC8D20CB5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75C-4261-96F0-C86826A89DD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73.599999999999994</c:v>
                </c:pt>
                <c:pt idx="4">
                  <c:v>70.33</c:v>
                </c:pt>
              </c:numCache>
            </c:numRef>
          </c:val>
          <c:smooth val="0"/>
          <c:extLst>
            <c:ext xmlns:c16="http://schemas.microsoft.com/office/drawing/2014/chart" uri="{C3380CC4-5D6E-409C-BE32-E72D297353CC}">
              <c16:uniqueId val="{00000001-C75C-4261-96F0-C86826A89DD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95.59</c:v>
                </c:pt>
                <c:pt idx="4">
                  <c:v>95.75</c:v>
                </c:pt>
              </c:numCache>
            </c:numRef>
          </c:val>
          <c:extLst>
            <c:ext xmlns:c16="http://schemas.microsoft.com/office/drawing/2014/chart" uri="{C3380CC4-5D6E-409C-BE32-E72D297353CC}">
              <c16:uniqueId val="{00000000-3829-4D67-B816-FF2167173D8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96.4</c:v>
                </c:pt>
                <c:pt idx="4">
                  <c:v>95.85</c:v>
                </c:pt>
              </c:numCache>
            </c:numRef>
          </c:val>
          <c:smooth val="0"/>
          <c:extLst>
            <c:ext xmlns:c16="http://schemas.microsoft.com/office/drawing/2014/chart" uri="{C3380CC4-5D6E-409C-BE32-E72D297353CC}">
              <c16:uniqueId val="{00000001-3829-4D67-B816-FF2167173D8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105.5</c:v>
                </c:pt>
                <c:pt idx="4">
                  <c:v>105.06</c:v>
                </c:pt>
              </c:numCache>
            </c:numRef>
          </c:val>
          <c:extLst>
            <c:ext xmlns:c16="http://schemas.microsoft.com/office/drawing/2014/chart" uri="{C3380CC4-5D6E-409C-BE32-E72D297353CC}">
              <c16:uniqueId val="{00000000-F371-46EB-A7E1-251CF64B271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103.88</c:v>
                </c:pt>
                <c:pt idx="4">
                  <c:v>106.41</c:v>
                </c:pt>
              </c:numCache>
            </c:numRef>
          </c:val>
          <c:smooth val="0"/>
          <c:extLst>
            <c:ext xmlns:c16="http://schemas.microsoft.com/office/drawing/2014/chart" uri="{C3380CC4-5D6E-409C-BE32-E72D297353CC}">
              <c16:uniqueId val="{00000001-F371-46EB-A7E1-251CF64B271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3.61</c:v>
                </c:pt>
                <c:pt idx="4">
                  <c:v>7.19</c:v>
                </c:pt>
              </c:numCache>
            </c:numRef>
          </c:val>
          <c:extLst>
            <c:ext xmlns:c16="http://schemas.microsoft.com/office/drawing/2014/chart" uri="{C3380CC4-5D6E-409C-BE32-E72D297353CC}">
              <c16:uniqueId val="{00000000-A960-4BDE-8604-42E421603A3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7.78</c:v>
                </c:pt>
                <c:pt idx="4">
                  <c:v>8.36</c:v>
                </c:pt>
              </c:numCache>
            </c:numRef>
          </c:val>
          <c:smooth val="0"/>
          <c:extLst>
            <c:ext xmlns:c16="http://schemas.microsoft.com/office/drawing/2014/chart" uri="{C3380CC4-5D6E-409C-BE32-E72D297353CC}">
              <c16:uniqueId val="{00000001-A960-4BDE-8604-42E421603A3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F70-47D6-A129-5857872C08D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0.12</c:v>
                </c:pt>
                <c:pt idx="4">
                  <c:v>3.83</c:v>
                </c:pt>
              </c:numCache>
            </c:numRef>
          </c:val>
          <c:smooth val="0"/>
          <c:extLst>
            <c:ext xmlns:c16="http://schemas.microsoft.com/office/drawing/2014/chart" uri="{C3380CC4-5D6E-409C-BE32-E72D297353CC}">
              <c16:uniqueId val="{00000001-7F70-47D6-A129-5857872C08D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549-4ECD-BBB4-9984882164A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formatCode="#,##0.00;&quot;△&quot;#,##0.00">
                  <c:v>0</c:v>
                </c:pt>
                <c:pt idx="4">
                  <c:v>0.5</c:v>
                </c:pt>
              </c:numCache>
            </c:numRef>
          </c:val>
          <c:smooth val="0"/>
          <c:extLst>
            <c:ext xmlns:c16="http://schemas.microsoft.com/office/drawing/2014/chart" uri="{C3380CC4-5D6E-409C-BE32-E72D297353CC}">
              <c16:uniqueId val="{00000001-B549-4ECD-BBB4-9984882164A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21.64</c:v>
                </c:pt>
                <c:pt idx="4">
                  <c:v>23.13</c:v>
                </c:pt>
              </c:numCache>
            </c:numRef>
          </c:val>
          <c:extLst>
            <c:ext xmlns:c16="http://schemas.microsoft.com/office/drawing/2014/chart" uri="{C3380CC4-5D6E-409C-BE32-E72D297353CC}">
              <c16:uniqueId val="{00000000-7D39-48C2-A86D-F66FE7A5D29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30.13</c:v>
                </c:pt>
                <c:pt idx="4">
                  <c:v>33.130000000000003</c:v>
                </c:pt>
              </c:numCache>
            </c:numRef>
          </c:val>
          <c:smooth val="0"/>
          <c:extLst>
            <c:ext xmlns:c16="http://schemas.microsoft.com/office/drawing/2014/chart" uri="{C3380CC4-5D6E-409C-BE32-E72D297353CC}">
              <c16:uniqueId val="{00000001-7D39-48C2-A86D-F66FE7A5D29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713.06</c:v>
                </c:pt>
                <c:pt idx="4">
                  <c:v>664.82</c:v>
                </c:pt>
              </c:numCache>
            </c:numRef>
          </c:val>
          <c:extLst>
            <c:ext xmlns:c16="http://schemas.microsoft.com/office/drawing/2014/chart" uri="{C3380CC4-5D6E-409C-BE32-E72D297353CC}">
              <c16:uniqueId val="{00000000-2BA9-4930-ABD3-9F5A734E17F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707.12</c:v>
                </c:pt>
                <c:pt idx="4">
                  <c:v>733.93</c:v>
                </c:pt>
              </c:numCache>
            </c:numRef>
          </c:val>
          <c:smooth val="0"/>
          <c:extLst>
            <c:ext xmlns:c16="http://schemas.microsoft.com/office/drawing/2014/chart" uri="{C3380CC4-5D6E-409C-BE32-E72D297353CC}">
              <c16:uniqueId val="{00000001-2BA9-4930-ABD3-9F5A734E17F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100</c:v>
                </c:pt>
                <c:pt idx="4">
                  <c:v>100</c:v>
                </c:pt>
              </c:numCache>
            </c:numRef>
          </c:val>
          <c:extLst>
            <c:ext xmlns:c16="http://schemas.microsoft.com/office/drawing/2014/chart" uri="{C3380CC4-5D6E-409C-BE32-E72D297353CC}">
              <c16:uniqueId val="{00000000-8EE8-4EDE-B34D-D889DFF5523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93.62</c:v>
                </c:pt>
                <c:pt idx="4">
                  <c:v>94.59</c:v>
                </c:pt>
              </c:numCache>
            </c:numRef>
          </c:val>
          <c:smooth val="0"/>
          <c:extLst>
            <c:ext xmlns:c16="http://schemas.microsoft.com/office/drawing/2014/chart" uri="{C3380CC4-5D6E-409C-BE32-E72D297353CC}">
              <c16:uniqueId val="{00000001-8EE8-4EDE-B34D-D889DFF5523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157.47</c:v>
                </c:pt>
                <c:pt idx="4">
                  <c:v>157.16</c:v>
                </c:pt>
              </c:numCache>
            </c:numRef>
          </c:val>
          <c:extLst>
            <c:ext xmlns:c16="http://schemas.microsoft.com/office/drawing/2014/chart" uri="{C3380CC4-5D6E-409C-BE32-E72D297353CC}">
              <c16:uniqueId val="{00000000-D5D3-4AA7-B0B2-5AA923DA5A6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136.47</c:v>
                </c:pt>
                <c:pt idx="4">
                  <c:v>131.22</c:v>
                </c:pt>
              </c:numCache>
            </c:numRef>
          </c:val>
          <c:smooth val="0"/>
          <c:extLst>
            <c:ext xmlns:c16="http://schemas.microsoft.com/office/drawing/2014/chart" uri="{C3380CC4-5D6E-409C-BE32-E72D297353CC}">
              <c16:uniqueId val="{00000001-D5D3-4AA7-B0B2-5AA923DA5A6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375" bestFit="1" customWidth="1"/>
    <col min="81" max="82" width="4.37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大阪府　摂津市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Bb1</v>
      </c>
      <c r="X8" s="77"/>
      <c r="Y8" s="77"/>
      <c r="Z8" s="77"/>
      <c r="AA8" s="77"/>
      <c r="AB8" s="77"/>
      <c r="AC8" s="77"/>
      <c r="AD8" s="78" t="str">
        <f>データ!$M$6</f>
        <v>非設置</v>
      </c>
      <c r="AE8" s="78"/>
      <c r="AF8" s="78"/>
      <c r="AG8" s="78"/>
      <c r="AH8" s="78"/>
      <c r="AI8" s="78"/>
      <c r="AJ8" s="78"/>
      <c r="AK8" s="3"/>
      <c r="AL8" s="74">
        <f>データ!S6</f>
        <v>85855</v>
      </c>
      <c r="AM8" s="74"/>
      <c r="AN8" s="74"/>
      <c r="AO8" s="74"/>
      <c r="AP8" s="74"/>
      <c r="AQ8" s="74"/>
      <c r="AR8" s="74"/>
      <c r="AS8" s="74"/>
      <c r="AT8" s="73">
        <f>データ!T6</f>
        <v>14.87</v>
      </c>
      <c r="AU8" s="73"/>
      <c r="AV8" s="73"/>
      <c r="AW8" s="73"/>
      <c r="AX8" s="73"/>
      <c r="AY8" s="73"/>
      <c r="AZ8" s="73"/>
      <c r="BA8" s="73"/>
      <c r="BB8" s="73">
        <f>データ!U6</f>
        <v>5773.71</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f>データ!O6</f>
        <v>45.97</v>
      </c>
      <c r="J10" s="73"/>
      <c r="K10" s="73"/>
      <c r="L10" s="73"/>
      <c r="M10" s="73"/>
      <c r="N10" s="73"/>
      <c r="O10" s="73"/>
      <c r="P10" s="73">
        <f>データ!P6</f>
        <v>99.09</v>
      </c>
      <c r="Q10" s="73"/>
      <c r="R10" s="73"/>
      <c r="S10" s="73"/>
      <c r="T10" s="73"/>
      <c r="U10" s="73"/>
      <c r="V10" s="73"/>
      <c r="W10" s="73">
        <f>データ!Q6</f>
        <v>69.13</v>
      </c>
      <c r="X10" s="73"/>
      <c r="Y10" s="73"/>
      <c r="Z10" s="73"/>
      <c r="AA10" s="73"/>
      <c r="AB10" s="73"/>
      <c r="AC10" s="73"/>
      <c r="AD10" s="74">
        <f>データ!R6</f>
        <v>2194</v>
      </c>
      <c r="AE10" s="74"/>
      <c r="AF10" s="74"/>
      <c r="AG10" s="74"/>
      <c r="AH10" s="74"/>
      <c r="AI10" s="74"/>
      <c r="AJ10" s="74"/>
      <c r="AK10" s="2"/>
      <c r="AL10" s="74">
        <f>データ!V6</f>
        <v>85321</v>
      </c>
      <c r="AM10" s="74"/>
      <c r="AN10" s="74"/>
      <c r="AO10" s="74"/>
      <c r="AP10" s="74"/>
      <c r="AQ10" s="74"/>
      <c r="AR10" s="74"/>
      <c r="AS10" s="74"/>
      <c r="AT10" s="73">
        <f>データ!W6</f>
        <v>11.19</v>
      </c>
      <c r="AU10" s="73"/>
      <c r="AV10" s="73"/>
      <c r="AW10" s="73"/>
      <c r="AX10" s="73"/>
      <c r="AY10" s="73"/>
      <c r="AZ10" s="73"/>
      <c r="BA10" s="73"/>
      <c r="BB10" s="73">
        <f>データ!X6</f>
        <v>7624.75</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110</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108</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jUpcDhnfmJ0qcg3RqVR2OvBWL/ya4VrM+4kk9wEzyGzDT5orHc6CQGaw6RQuYgVp3l3eUXjC1jbqKFzLR8BDwQ==" saltValue="ciuXZi1VwSTYE35ObvSNE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2" t="s">
        <v>52</v>
      </c>
      <c r="I3" s="83"/>
      <c r="J3" s="83"/>
      <c r="K3" s="83"/>
      <c r="L3" s="83"/>
      <c r="M3" s="83"/>
      <c r="N3" s="83"/>
      <c r="O3" s="83"/>
      <c r="P3" s="83"/>
      <c r="Q3" s="83"/>
      <c r="R3" s="83"/>
      <c r="S3" s="83"/>
      <c r="T3" s="83"/>
      <c r="U3" s="83"/>
      <c r="V3" s="83"/>
      <c r="W3" s="83"/>
      <c r="X3" s="84"/>
      <c r="Y3" s="88"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54</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x14ac:dyDescent="0.15">
      <c r="A4" s="28" t="s">
        <v>55</v>
      </c>
      <c r="B4" s="30"/>
      <c r="C4" s="30"/>
      <c r="D4" s="30"/>
      <c r="E4" s="30"/>
      <c r="F4" s="30"/>
      <c r="G4" s="30"/>
      <c r="H4" s="85"/>
      <c r="I4" s="86"/>
      <c r="J4" s="86"/>
      <c r="K4" s="86"/>
      <c r="L4" s="86"/>
      <c r="M4" s="86"/>
      <c r="N4" s="86"/>
      <c r="O4" s="86"/>
      <c r="P4" s="86"/>
      <c r="Q4" s="86"/>
      <c r="R4" s="86"/>
      <c r="S4" s="86"/>
      <c r="T4" s="86"/>
      <c r="U4" s="86"/>
      <c r="V4" s="86"/>
      <c r="W4" s="86"/>
      <c r="X4" s="87"/>
      <c r="Y4" s="81" t="s">
        <v>56</v>
      </c>
      <c r="Z4" s="81"/>
      <c r="AA4" s="81"/>
      <c r="AB4" s="81"/>
      <c r="AC4" s="81"/>
      <c r="AD4" s="81"/>
      <c r="AE4" s="81"/>
      <c r="AF4" s="81"/>
      <c r="AG4" s="81"/>
      <c r="AH4" s="81"/>
      <c r="AI4" s="81"/>
      <c r="AJ4" s="81" t="s">
        <v>57</v>
      </c>
      <c r="AK4" s="81"/>
      <c r="AL4" s="81"/>
      <c r="AM4" s="81"/>
      <c r="AN4" s="81"/>
      <c r="AO4" s="81"/>
      <c r="AP4" s="81"/>
      <c r="AQ4" s="81"/>
      <c r="AR4" s="81"/>
      <c r="AS4" s="81"/>
      <c r="AT4" s="81"/>
      <c r="AU4" s="81" t="s">
        <v>58</v>
      </c>
      <c r="AV4" s="81"/>
      <c r="AW4" s="81"/>
      <c r="AX4" s="81"/>
      <c r="AY4" s="81"/>
      <c r="AZ4" s="81"/>
      <c r="BA4" s="81"/>
      <c r="BB4" s="81"/>
      <c r="BC4" s="81"/>
      <c r="BD4" s="81"/>
      <c r="BE4" s="81"/>
      <c r="BF4" s="81" t="s">
        <v>59</v>
      </c>
      <c r="BG4" s="81"/>
      <c r="BH4" s="81"/>
      <c r="BI4" s="81"/>
      <c r="BJ4" s="81"/>
      <c r="BK4" s="81"/>
      <c r="BL4" s="81"/>
      <c r="BM4" s="81"/>
      <c r="BN4" s="81"/>
      <c r="BO4" s="81"/>
      <c r="BP4" s="81"/>
      <c r="BQ4" s="81" t="s">
        <v>60</v>
      </c>
      <c r="BR4" s="81"/>
      <c r="BS4" s="81"/>
      <c r="BT4" s="81"/>
      <c r="BU4" s="81"/>
      <c r="BV4" s="81"/>
      <c r="BW4" s="81"/>
      <c r="BX4" s="81"/>
      <c r="BY4" s="81"/>
      <c r="BZ4" s="81"/>
      <c r="CA4" s="81"/>
      <c r="CB4" s="81" t="s">
        <v>61</v>
      </c>
      <c r="CC4" s="81"/>
      <c r="CD4" s="81"/>
      <c r="CE4" s="81"/>
      <c r="CF4" s="81"/>
      <c r="CG4" s="81"/>
      <c r="CH4" s="81"/>
      <c r="CI4" s="81"/>
      <c r="CJ4" s="81"/>
      <c r="CK4" s="81"/>
      <c r="CL4" s="81"/>
      <c r="CM4" s="81" t="s">
        <v>62</v>
      </c>
      <c r="CN4" s="81"/>
      <c r="CO4" s="81"/>
      <c r="CP4" s="81"/>
      <c r="CQ4" s="81"/>
      <c r="CR4" s="81"/>
      <c r="CS4" s="81"/>
      <c r="CT4" s="81"/>
      <c r="CU4" s="81"/>
      <c r="CV4" s="81"/>
      <c r="CW4" s="81"/>
      <c r="CX4" s="81" t="s">
        <v>63</v>
      </c>
      <c r="CY4" s="81"/>
      <c r="CZ4" s="81"/>
      <c r="DA4" s="81"/>
      <c r="DB4" s="81"/>
      <c r="DC4" s="81"/>
      <c r="DD4" s="81"/>
      <c r="DE4" s="81"/>
      <c r="DF4" s="81"/>
      <c r="DG4" s="81"/>
      <c r="DH4" s="81"/>
      <c r="DI4" s="81" t="s">
        <v>64</v>
      </c>
      <c r="DJ4" s="81"/>
      <c r="DK4" s="81"/>
      <c r="DL4" s="81"/>
      <c r="DM4" s="81"/>
      <c r="DN4" s="81"/>
      <c r="DO4" s="81"/>
      <c r="DP4" s="81"/>
      <c r="DQ4" s="81"/>
      <c r="DR4" s="81"/>
      <c r="DS4" s="81"/>
      <c r="DT4" s="81" t="s">
        <v>65</v>
      </c>
      <c r="DU4" s="81"/>
      <c r="DV4" s="81"/>
      <c r="DW4" s="81"/>
      <c r="DX4" s="81"/>
      <c r="DY4" s="81"/>
      <c r="DZ4" s="81"/>
      <c r="EA4" s="81"/>
      <c r="EB4" s="81"/>
      <c r="EC4" s="81"/>
      <c r="ED4" s="81"/>
      <c r="EE4" s="81" t="s">
        <v>66</v>
      </c>
      <c r="EF4" s="81"/>
      <c r="EG4" s="81"/>
      <c r="EH4" s="81"/>
      <c r="EI4" s="81"/>
      <c r="EJ4" s="81"/>
      <c r="EK4" s="81"/>
      <c r="EL4" s="81"/>
      <c r="EM4" s="81"/>
      <c r="EN4" s="81"/>
      <c r="EO4" s="81"/>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272248</v>
      </c>
      <c r="D6" s="33">
        <f t="shared" si="3"/>
        <v>46</v>
      </c>
      <c r="E6" s="33">
        <f t="shared" si="3"/>
        <v>17</v>
      </c>
      <c r="F6" s="33">
        <f t="shared" si="3"/>
        <v>1</v>
      </c>
      <c r="G6" s="33">
        <f t="shared" si="3"/>
        <v>0</v>
      </c>
      <c r="H6" s="33" t="str">
        <f t="shared" si="3"/>
        <v>大阪府　摂津市</v>
      </c>
      <c r="I6" s="33" t="str">
        <f t="shared" si="3"/>
        <v>法適用</v>
      </c>
      <c r="J6" s="33" t="str">
        <f t="shared" si="3"/>
        <v>下水道事業</v>
      </c>
      <c r="K6" s="33" t="str">
        <f t="shared" si="3"/>
        <v>公共下水道</v>
      </c>
      <c r="L6" s="33" t="str">
        <f t="shared" si="3"/>
        <v>Bb1</v>
      </c>
      <c r="M6" s="33" t="str">
        <f t="shared" si="3"/>
        <v>非設置</v>
      </c>
      <c r="N6" s="34" t="str">
        <f t="shared" si="3"/>
        <v>-</v>
      </c>
      <c r="O6" s="34">
        <f t="shared" si="3"/>
        <v>45.97</v>
      </c>
      <c r="P6" s="34">
        <f t="shared" si="3"/>
        <v>99.09</v>
      </c>
      <c r="Q6" s="34">
        <f t="shared" si="3"/>
        <v>69.13</v>
      </c>
      <c r="R6" s="34">
        <f t="shared" si="3"/>
        <v>2194</v>
      </c>
      <c r="S6" s="34">
        <f t="shared" si="3"/>
        <v>85855</v>
      </c>
      <c r="T6" s="34">
        <f t="shared" si="3"/>
        <v>14.87</v>
      </c>
      <c r="U6" s="34">
        <f t="shared" si="3"/>
        <v>5773.71</v>
      </c>
      <c r="V6" s="34">
        <f t="shared" si="3"/>
        <v>85321</v>
      </c>
      <c r="W6" s="34">
        <f t="shared" si="3"/>
        <v>11.19</v>
      </c>
      <c r="X6" s="34">
        <f t="shared" si="3"/>
        <v>7624.75</v>
      </c>
      <c r="Y6" s="35" t="str">
        <f>IF(Y7="",NA(),Y7)</f>
        <v>-</v>
      </c>
      <c r="Z6" s="35" t="str">
        <f t="shared" ref="Z6:AH6" si="4">IF(Z7="",NA(),Z7)</f>
        <v>-</v>
      </c>
      <c r="AA6" s="35" t="str">
        <f t="shared" si="4"/>
        <v>-</v>
      </c>
      <c r="AB6" s="35">
        <f t="shared" si="4"/>
        <v>105.5</v>
      </c>
      <c r="AC6" s="35">
        <f t="shared" si="4"/>
        <v>105.06</v>
      </c>
      <c r="AD6" s="35" t="str">
        <f t="shared" si="4"/>
        <v>-</v>
      </c>
      <c r="AE6" s="35" t="str">
        <f t="shared" si="4"/>
        <v>-</v>
      </c>
      <c r="AF6" s="35" t="str">
        <f t="shared" si="4"/>
        <v>-</v>
      </c>
      <c r="AG6" s="35">
        <f t="shared" si="4"/>
        <v>103.88</v>
      </c>
      <c r="AH6" s="35">
        <f t="shared" si="4"/>
        <v>106.41</v>
      </c>
      <c r="AI6" s="34" t="str">
        <f>IF(AI7="","",IF(AI7="-","【-】","【"&amp;SUBSTITUTE(TEXT(AI7,"#,##0.00"),"-","△")&amp;"】"))</f>
        <v>【108.69】</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4">
        <f t="shared" si="5"/>
        <v>0</v>
      </c>
      <c r="AS6" s="35">
        <f t="shared" si="5"/>
        <v>0.5</v>
      </c>
      <c r="AT6" s="34" t="str">
        <f>IF(AT7="","",IF(AT7="-","【-】","【"&amp;SUBSTITUTE(TEXT(AT7,"#,##0.00"),"-","△")&amp;"】"))</f>
        <v>【3.28】</v>
      </c>
      <c r="AU6" s="35" t="str">
        <f>IF(AU7="",NA(),AU7)</f>
        <v>-</v>
      </c>
      <c r="AV6" s="35" t="str">
        <f t="shared" ref="AV6:BD6" si="6">IF(AV7="",NA(),AV7)</f>
        <v>-</v>
      </c>
      <c r="AW6" s="35" t="str">
        <f t="shared" si="6"/>
        <v>-</v>
      </c>
      <c r="AX6" s="35">
        <f t="shared" si="6"/>
        <v>21.64</v>
      </c>
      <c r="AY6" s="35">
        <f t="shared" si="6"/>
        <v>23.13</v>
      </c>
      <c r="AZ6" s="35" t="str">
        <f t="shared" si="6"/>
        <v>-</v>
      </c>
      <c r="BA6" s="35" t="str">
        <f t="shared" si="6"/>
        <v>-</v>
      </c>
      <c r="BB6" s="35" t="str">
        <f t="shared" si="6"/>
        <v>-</v>
      </c>
      <c r="BC6" s="35">
        <f t="shared" si="6"/>
        <v>30.13</v>
      </c>
      <c r="BD6" s="35">
        <f t="shared" si="6"/>
        <v>33.130000000000003</v>
      </c>
      <c r="BE6" s="34" t="str">
        <f>IF(BE7="","",IF(BE7="-","【-】","【"&amp;SUBSTITUTE(TEXT(BE7,"#,##0.00"),"-","△")&amp;"】"))</f>
        <v>【69.49】</v>
      </c>
      <c r="BF6" s="35" t="str">
        <f>IF(BF7="",NA(),BF7)</f>
        <v>-</v>
      </c>
      <c r="BG6" s="35" t="str">
        <f t="shared" ref="BG6:BO6" si="7">IF(BG7="",NA(),BG7)</f>
        <v>-</v>
      </c>
      <c r="BH6" s="35" t="str">
        <f t="shared" si="7"/>
        <v>-</v>
      </c>
      <c r="BI6" s="35">
        <f t="shared" si="7"/>
        <v>713.06</v>
      </c>
      <c r="BJ6" s="35">
        <f t="shared" si="7"/>
        <v>664.82</v>
      </c>
      <c r="BK6" s="35" t="str">
        <f t="shared" si="7"/>
        <v>-</v>
      </c>
      <c r="BL6" s="35" t="str">
        <f t="shared" si="7"/>
        <v>-</v>
      </c>
      <c r="BM6" s="35" t="str">
        <f t="shared" si="7"/>
        <v>-</v>
      </c>
      <c r="BN6" s="35">
        <f t="shared" si="7"/>
        <v>707.12</v>
      </c>
      <c r="BO6" s="35">
        <f t="shared" si="7"/>
        <v>733.93</v>
      </c>
      <c r="BP6" s="34" t="str">
        <f>IF(BP7="","",IF(BP7="-","【-】","【"&amp;SUBSTITUTE(TEXT(BP7,"#,##0.00"),"-","△")&amp;"】"))</f>
        <v>【682.78】</v>
      </c>
      <c r="BQ6" s="35" t="str">
        <f>IF(BQ7="",NA(),BQ7)</f>
        <v>-</v>
      </c>
      <c r="BR6" s="35" t="str">
        <f t="shared" ref="BR6:BZ6" si="8">IF(BR7="",NA(),BR7)</f>
        <v>-</v>
      </c>
      <c r="BS6" s="35" t="str">
        <f t="shared" si="8"/>
        <v>-</v>
      </c>
      <c r="BT6" s="35">
        <f t="shared" si="8"/>
        <v>100</v>
      </c>
      <c r="BU6" s="35">
        <f t="shared" si="8"/>
        <v>100</v>
      </c>
      <c r="BV6" s="35" t="str">
        <f t="shared" si="8"/>
        <v>-</v>
      </c>
      <c r="BW6" s="35" t="str">
        <f t="shared" si="8"/>
        <v>-</v>
      </c>
      <c r="BX6" s="35" t="str">
        <f t="shared" si="8"/>
        <v>-</v>
      </c>
      <c r="BY6" s="35">
        <f t="shared" si="8"/>
        <v>93.62</v>
      </c>
      <c r="BZ6" s="35">
        <f t="shared" si="8"/>
        <v>94.59</v>
      </c>
      <c r="CA6" s="34" t="str">
        <f>IF(CA7="","",IF(CA7="-","【-】","【"&amp;SUBSTITUTE(TEXT(CA7,"#,##0.00"),"-","△")&amp;"】"))</f>
        <v>【100.91】</v>
      </c>
      <c r="CB6" s="35" t="str">
        <f>IF(CB7="",NA(),CB7)</f>
        <v>-</v>
      </c>
      <c r="CC6" s="35" t="str">
        <f t="shared" ref="CC6:CK6" si="9">IF(CC7="",NA(),CC7)</f>
        <v>-</v>
      </c>
      <c r="CD6" s="35" t="str">
        <f t="shared" si="9"/>
        <v>-</v>
      </c>
      <c r="CE6" s="35">
        <f t="shared" si="9"/>
        <v>157.47</v>
      </c>
      <c r="CF6" s="35">
        <f t="shared" si="9"/>
        <v>157.16</v>
      </c>
      <c r="CG6" s="35" t="str">
        <f t="shared" si="9"/>
        <v>-</v>
      </c>
      <c r="CH6" s="35" t="str">
        <f t="shared" si="9"/>
        <v>-</v>
      </c>
      <c r="CI6" s="35" t="str">
        <f t="shared" si="9"/>
        <v>-</v>
      </c>
      <c r="CJ6" s="35">
        <f t="shared" si="9"/>
        <v>136.47</v>
      </c>
      <c r="CK6" s="35">
        <f t="shared" si="9"/>
        <v>131.22</v>
      </c>
      <c r="CL6" s="34" t="str">
        <f>IF(CL7="","",IF(CL7="-","【-】","【"&amp;SUBSTITUTE(TEXT(CL7,"#,##0.00"),"-","△")&amp;"】"))</f>
        <v>【136.86】</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f t="shared" si="10"/>
        <v>73.599999999999994</v>
      </c>
      <c r="CV6" s="35">
        <f t="shared" si="10"/>
        <v>70.33</v>
      </c>
      <c r="CW6" s="34" t="str">
        <f>IF(CW7="","",IF(CW7="-","【-】","【"&amp;SUBSTITUTE(TEXT(CW7,"#,##0.00"),"-","△")&amp;"】"))</f>
        <v>【58.98】</v>
      </c>
      <c r="CX6" s="35" t="str">
        <f>IF(CX7="",NA(),CX7)</f>
        <v>-</v>
      </c>
      <c r="CY6" s="35" t="str">
        <f t="shared" ref="CY6:DG6" si="11">IF(CY7="",NA(),CY7)</f>
        <v>-</v>
      </c>
      <c r="CZ6" s="35" t="str">
        <f t="shared" si="11"/>
        <v>-</v>
      </c>
      <c r="DA6" s="35">
        <f t="shared" si="11"/>
        <v>95.59</v>
      </c>
      <c r="DB6" s="35">
        <f t="shared" si="11"/>
        <v>95.75</v>
      </c>
      <c r="DC6" s="35" t="str">
        <f t="shared" si="11"/>
        <v>-</v>
      </c>
      <c r="DD6" s="35" t="str">
        <f t="shared" si="11"/>
        <v>-</v>
      </c>
      <c r="DE6" s="35" t="str">
        <f t="shared" si="11"/>
        <v>-</v>
      </c>
      <c r="DF6" s="35">
        <f t="shared" si="11"/>
        <v>96.4</v>
      </c>
      <c r="DG6" s="35">
        <f t="shared" si="11"/>
        <v>95.85</v>
      </c>
      <c r="DH6" s="34" t="str">
        <f>IF(DH7="","",IF(DH7="-","【-】","【"&amp;SUBSTITUTE(TEXT(DH7,"#,##0.00"),"-","△")&amp;"】"))</f>
        <v>【95.20】</v>
      </c>
      <c r="DI6" s="35" t="str">
        <f>IF(DI7="",NA(),DI7)</f>
        <v>-</v>
      </c>
      <c r="DJ6" s="35" t="str">
        <f t="shared" ref="DJ6:DR6" si="12">IF(DJ7="",NA(),DJ7)</f>
        <v>-</v>
      </c>
      <c r="DK6" s="35" t="str">
        <f t="shared" si="12"/>
        <v>-</v>
      </c>
      <c r="DL6" s="35">
        <f t="shared" si="12"/>
        <v>3.61</v>
      </c>
      <c r="DM6" s="35">
        <f t="shared" si="12"/>
        <v>7.19</v>
      </c>
      <c r="DN6" s="35" t="str">
        <f t="shared" si="12"/>
        <v>-</v>
      </c>
      <c r="DO6" s="35" t="str">
        <f t="shared" si="12"/>
        <v>-</v>
      </c>
      <c r="DP6" s="35" t="str">
        <f t="shared" si="12"/>
        <v>-</v>
      </c>
      <c r="DQ6" s="35">
        <f t="shared" si="12"/>
        <v>7.78</v>
      </c>
      <c r="DR6" s="35">
        <f t="shared" si="12"/>
        <v>8.36</v>
      </c>
      <c r="DS6" s="34" t="str">
        <f>IF(DS7="","",IF(DS7="-","【-】","【"&amp;SUBSTITUTE(TEXT(DS7,"#,##0.00"),"-","△")&amp;"】"))</f>
        <v>【38.60】</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0.12</v>
      </c>
      <c r="EC6" s="35">
        <f t="shared" si="13"/>
        <v>3.83</v>
      </c>
      <c r="ED6" s="34" t="str">
        <f>IF(ED7="","",IF(ED7="-","【-】","【"&amp;SUBSTITUTE(TEXT(ED7,"#,##0.00"),"-","△")&amp;"】"))</f>
        <v>【5.64】</v>
      </c>
      <c r="EE6" s="35" t="str">
        <f>IF(EE7="",NA(),EE7)</f>
        <v>-</v>
      </c>
      <c r="EF6" s="35" t="str">
        <f t="shared" ref="EF6:EN6" si="14">IF(EF7="",NA(),EF7)</f>
        <v>-</v>
      </c>
      <c r="EG6" s="35" t="str">
        <f t="shared" si="14"/>
        <v>-</v>
      </c>
      <c r="EH6" s="35">
        <f t="shared" si="14"/>
        <v>0.85</v>
      </c>
      <c r="EI6" s="35">
        <f t="shared" si="14"/>
        <v>1.08</v>
      </c>
      <c r="EJ6" s="35" t="str">
        <f t="shared" si="14"/>
        <v>-</v>
      </c>
      <c r="EK6" s="35" t="str">
        <f t="shared" si="14"/>
        <v>-</v>
      </c>
      <c r="EL6" s="35" t="str">
        <f t="shared" si="14"/>
        <v>-</v>
      </c>
      <c r="EM6" s="35">
        <f t="shared" si="14"/>
        <v>0.2</v>
      </c>
      <c r="EN6" s="35">
        <f t="shared" si="14"/>
        <v>0.3</v>
      </c>
      <c r="EO6" s="34" t="str">
        <f>IF(EO7="","",IF(EO7="-","【-】","【"&amp;SUBSTITUTE(TEXT(EO7,"#,##0.00"),"-","△")&amp;"】"))</f>
        <v>【0.23】</v>
      </c>
    </row>
    <row r="7" spans="1:148" s="36" customFormat="1" x14ac:dyDescent="0.15">
      <c r="A7" s="28"/>
      <c r="B7" s="37">
        <v>2018</v>
      </c>
      <c r="C7" s="37">
        <v>272248</v>
      </c>
      <c r="D7" s="37">
        <v>46</v>
      </c>
      <c r="E7" s="37">
        <v>17</v>
      </c>
      <c r="F7" s="37">
        <v>1</v>
      </c>
      <c r="G7" s="37">
        <v>0</v>
      </c>
      <c r="H7" s="37" t="s">
        <v>96</v>
      </c>
      <c r="I7" s="37" t="s">
        <v>97</v>
      </c>
      <c r="J7" s="37" t="s">
        <v>98</v>
      </c>
      <c r="K7" s="37" t="s">
        <v>99</v>
      </c>
      <c r="L7" s="37" t="s">
        <v>100</v>
      </c>
      <c r="M7" s="37" t="s">
        <v>101</v>
      </c>
      <c r="N7" s="38" t="s">
        <v>102</v>
      </c>
      <c r="O7" s="38">
        <v>45.97</v>
      </c>
      <c r="P7" s="38">
        <v>99.09</v>
      </c>
      <c r="Q7" s="38">
        <v>69.13</v>
      </c>
      <c r="R7" s="38">
        <v>2194</v>
      </c>
      <c r="S7" s="38">
        <v>85855</v>
      </c>
      <c r="T7" s="38">
        <v>14.87</v>
      </c>
      <c r="U7" s="38">
        <v>5773.71</v>
      </c>
      <c r="V7" s="38">
        <v>85321</v>
      </c>
      <c r="W7" s="38">
        <v>11.19</v>
      </c>
      <c r="X7" s="38">
        <v>7624.75</v>
      </c>
      <c r="Y7" s="38" t="s">
        <v>102</v>
      </c>
      <c r="Z7" s="38" t="s">
        <v>102</v>
      </c>
      <c r="AA7" s="38" t="s">
        <v>102</v>
      </c>
      <c r="AB7" s="38">
        <v>105.5</v>
      </c>
      <c r="AC7" s="38">
        <v>105.06</v>
      </c>
      <c r="AD7" s="38" t="s">
        <v>102</v>
      </c>
      <c r="AE7" s="38" t="s">
        <v>102</v>
      </c>
      <c r="AF7" s="38" t="s">
        <v>102</v>
      </c>
      <c r="AG7" s="38">
        <v>103.88</v>
      </c>
      <c r="AH7" s="38">
        <v>106.41</v>
      </c>
      <c r="AI7" s="38">
        <v>108.69</v>
      </c>
      <c r="AJ7" s="38" t="s">
        <v>102</v>
      </c>
      <c r="AK7" s="38" t="s">
        <v>102</v>
      </c>
      <c r="AL7" s="38" t="s">
        <v>102</v>
      </c>
      <c r="AM7" s="38">
        <v>0</v>
      </c>
      <c r="AN7" s="38">
        <v>0</v>
      </c>
      <c r="AO7" s="38" t="s">
        <v>102</v>
      </c>
      <c r="AP7" s="38" t="s">
        <v>102</v>
      </c>
      <c r="AQ7" s="38" t="s">
        <v>102</v>
      </c>
      <c r="AR7" s="38">
        <v>0</v>
      </c>
      <c r="AS7" s="38">
        <v>0.5</v>
      </c>
      <c r="AT7" s="38">
        <v>3.28</v>
      </c>
      <c r="AU7" s="38" t="s">
        <v>102</v>
      </c>
      <c r="AV7" s="38" t="s">
        <v>102</v>
      </c>
      <c r="AW7" s="38" t="s">
        <v>102</v>
      </c>
      <c r="AX7" s="38">
        <v>21.64</v>
      </c>
      <c r="AY7" s="38">
        <v>23.13</v>
      </c>
      <c r="AZ7" s="38" t="s">
        <v>102</v>
      </c>
      <c r="BA7" s="38" t="s">
        <v>102</v>
      </c>
      <c r="BB7" s="38" t="s">
        <v>102</v>
      </c>
      <c r="BC7" s="38">
        <v>30.13</v>
      </c>
      <c r="BD7" s="38">
        <v>33.130000000000003</v>
      </c>
      <c r="BE7" s="38">
        <v>69.489999999999995</v>
      </c>
      <c r="BF7" s="38" t="s">
        <v>102</v>
      </c>
      <c r="BG7" s="38" t="s">
        <v>102</v>
      </c>
      <c r="BH7" s="38" t="s">
        <v>102</v>
      </c>
      <c r="BI7" s="38">
        <v>713.06</v>
      </c>
      <c r="BJ7" s="38">
        <v>664.82</v>
      </c>
      <c r="BK7" s="38" t="s">
        <v>102</v>
      </c>
      <c r="BL7" s="38" t="s">
        <v>102</v>
      </c>
      <c r="BM7" s="38" t="s">
        <v>102</v>
      </c>
      <c r="BN7" s="38">
        <v>707.12</v>
      </c>
      <c r="BO7" s="38">
        <v>733.93</v>
      </c>
      <c r="BP7" s="38">
        <v>682.78</v>
      </c>
      <c r="BQ7" s="38" t="s">
        <v>102</v>
      </c>
      <c r="BR7" s="38" t="s">
        <v>102</v>
      </c>
      <c r="BS7" s="38" t="s">
        <v>102</v>
      </c>
      <c r="BT7" s="38">
        <v>100</v>
      </c>
      <c r="BU7" s="38">
        <v>100</v>
      </c>
      <c r="BV7" s="38" t="s">
        <v>102</v>
      </c>
      <c r="BW7" s="38" t="s">
        <v>102</v>
      </c>
      <c r="BX7" s="38" t="s">
        <v>102</v>
      </c>
      <c r="BY7" s="38">
        <v>93.62</v>
      </c>
      <c r="BZ7" s="38">
        <v>94.59</v>
      </c>
      <c r="CA7" s="38">
        <v>100.91</v>
      </c>
      <c r="CB7" s="38" t="s">
        <v>102</v>
      </c>
      <c r="CC7" s="38" t="s">
        <v>102</v>
      </c>
      <c r="CD7" s="38" t="s">
        <v>102</v>
      </c>
      <c r="CE7" s="38">
        <v>157.47</v>
      </c>
      <c r="CF7" s="38">
        <v>157.16</v>
      </c>
      <c r="CG7" s="38" t="s">
        <v>102</v>
      </c>
      <c r="CH7" s="38" t="s">
        <v>102</v>
      </c>
      <c r="CI7" s="38" t="s">
        <v>102</v>
      </c>
      <c r="CJ7" s="38">
        <v>136.47</v>
      </c>
      <c r="CK7" s="38">
        <v>131.22</v>
      </c>
      <c r="CL7" s="38">
        <v>136.86000000000001</v>
      </c>
      <c r="CM7" s="38" t="s">
        <v>102</v>
      </c>
      <c r="CN7" s="38" t="s">
        <v>102</v>
      </c>
      <c r="CO7" s="38" t="s">
        <v>102</v>
      </c>
      <c r="CP7" s="38" t="s">
        <v>102</v>
      </c>
      <c r="CQ7" s="38" t="s">
        <v>102</v>
      </c>
      <c r="CR7" s="38" t="s">
        <v>102</v>
      </c>
      <c r="CS7" s="38" t="s">
        <v>102</v>
      </c>
      <c r="CT7" s="38" t="s">
        <v>102</v>
      </c>
      <c r="CU7" s="38">
        <v>73.599999999999994</v>
      </c>
      <c r="CV7" s="38">
        <v>70.33</v>
      </c>
      <c r="CW7" s="38">
        <v>58.98</v>
      </c>
      <c r="CX7" s="38" t="s">
        <v>102</v>
      </c>
      <c r="CY7" s="38" t="s">
        <v>102</v>
      </c>
      <c r="CZ7" s="38" t="s">
        <v>102</v>
      </c>
      <c r="DA7" s="38">
        <v>95.59</v>
      </c>
      <c r="DB7" s="38">
        <v>95.75</v>
      </c>
      <c r="DC7" s="38" t="s">
        <v>102</v>
      </c>
      <c r="DD7" s="38" t="s">
        <v>102</v>
      </c>
      <c r="DE7" s="38" t="s">
        <v>102</v>
      </c>
      <c r="DF7" s="38">
        <v>96.4</v>
      </c>
      <c r="DG7" s="38">
        <v>95.85</v>
      </c>
      <c r="DH7" s="38">
        <v>95.2</v>
      </c>
      <c r="DI7" s="38" t="s">
        <v>102</v>
      </c>
      <c r="DJ7" s="38" t="s">
        <v>102</v>
      </c>
      <c r="DK7" s="38" t="s">
        <v>102</v>
      </c>
      <c r="DL7" s="38">
        <v>3.61</v>
      </c>
      <c r="DM7" s="38">
        <v>7.19</v>
      </c>
      <c r="DN7" s="38" t="s">
        <v>102</v>
      </c>
      <c r="DO7" s="38" t="s">
        <v>102</v>
      </c>
      <c r="DP7" s="38" t="s">
        <v>102</v>
      </c>
      <c r="DQ7" s="38">
        <v>7.78</v>
      </c>
      <c r="DR7" s="38">
        <v>8.36</v>
      </c>
      <c r="DS7" s="38">
        <v>38.6</v>
      </c>
      <c r="DT7" s="38" t="s">
        <v>102</v>
      </c>
      <c r="DU7" s="38" t="s">
        <v>102</v>
      </c>
      <c r="DV7" s="38" t="s">
        <v>102</v>
      </c>
      <c r="DW7" s="38">
        <v>0</v>
      </c>
      <c r="DX7" s="38">
        <v>0</v>
      </c>
      <c r="DY7" s="38" t="s">
        <v>102</v>
      </c>
      <c r="DZ7" s="38" t="s">
        <v>102</v>
      </c>
      <c r="EA7" s="38" t="s">
        <v>102</v>
      </c>
      <c r="EB7" s="38">
        <v>0.12</v>
      </c>
      <c r="EC7" s="38">
        <v>3.83</v>
      </c>
      <c r="ED7" s="38">
        <v>5.64</v>
      </c>
      <c r="EE7" s="38" t="s">
        <v>102</v>
      </c>
      <c r="EF7" s="38" t="s">
        <v>102</v>
      </c>
      <c r="EG7" s="38" t="s">
        <v>102</v>
      </c>
      <c r="EH7" s="38">
        <v>0.85</v>
      </c>
      <c r="EI7" s="38">
        <v>1.08</v>
      </c>
      <c r="EJ7" s="38" t="s">
        <v>102</v>
      </c>
      <c r="EK7" s="38" t="s">
        <v>102</v>
      </c>
      <c r="EL7" s="38" t="s">
        <v>102</v>
      </c>
      <c r="EM7" s="38">
        <v>0.2</v>
      </c>
      <c r="EN7" s="38">
        <v>0.3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2020-02-20T23:21:45Z</cp:lastPrinted>
  <dcterms:created xsi:type="dcterms:W3CDTF">2019-12-05T04:45:38Z</dcterms:created>
  <dcterms:modified xsi:type="dcterms:W3CDTF">2020-03-03T01:24:28Z</dcterms:modified>
  <cp:category/>
</cp:coreProperties>
</file>