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ishikayo\Desktop\"/>
    </mc:Choice>
  </mc:AlternateContent>
  <workbookProtection workbookAlgorithmName="SHA-512" workbookHashValue="DhjK6q/jjKJuXPcnreTU6QbX9W9gdmm1aHYuIwX2d98UeaMz1+0auJNboT1IjJ30fidRb3V4BIZiSfq0dL/KKQ==" workbookSaltValue="LL+Q9ANq9gb3kgT/CqVIFA=="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<sst xmlns="http://schemas.openxmlformats.org/spreadsheetml/2006/main" count="281" uniqueCount="111">
  <si>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</si>
  <si>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</si>
  <si>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</si>
  <si>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</si>
  <si>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</si>
  <si>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</si>
  <si>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</si>
  <si>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</si>
  <si>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</si>
  <si>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</si>
  <si>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</si>
  <si>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</si>
  <si>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</si>
  <si>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</si>
  <si>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</si>
  <si>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</si>
  <si>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</si>
  <si>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</si>
  <si>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</si>
  <si>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</si>
  <si>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</si>
  <si>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</si>
  <si>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</si>
  <si>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</si>
  <si>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</si>
  <si>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</si>
  <si>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</si>
  <si>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</si>
  <si>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</si>
  <si>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</si>
  <si>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</si>
  <si>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</si>
  <si>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</si>
  <si>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</si>
  <si>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</si>
  <si>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</si>
  <si>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</si>
  <si>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</si>
  <si>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</si>
  <si>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</si>
  <si>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</si>
  <si>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</si>
  <si>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</si>
  <si>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</si>
  <si>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</si>
  <si>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</si>
  <si>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</si>
  <si>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</si>
  <si>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</si>
  <si>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</si>
  <si>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</si>
  <si>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</si>
  <si>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</si>
  <si>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</si>
  <si>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</si>
  <si>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</si>
  <si>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</si>
  <si>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</si>
  <si>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</si>
  <si>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</si>
  <si>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</si>
  <si>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</si>
  <si>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</si>
  <si>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</si>
  <si>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</si>
  <si>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</si>
  <si>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</si>
  <si>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</si>
  <si>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</si>
  <si>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</si>
  <si>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</si>
  <si>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</si>
  <si>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</si>
  <si>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</si>
  <si>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</si>
  <si>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</si>
  <si>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</si>
  <si>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</si>
  <si>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</si>
  <si>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</si>
  <si>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</si>
  <si>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</si>
  <si>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</si>
  <si>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</si>
  <si>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</si>
  <si>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</si>
  <si>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</si>
  <si>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</si>
  <si>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</si>
  <si>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</si>
  <si>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</si>
  <si>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</si>
  <si>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</si>
  <si>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</si>
  <si>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</si>
  <si>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</si>
  <si>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</si>
  <si>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</si>
  <si>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</si>
  <si>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</si>
  <si>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</si>
  <si>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</si>
  <si>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</si>
  <si>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</si>
  <si>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</si>
  <si>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</si>
  <si>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</si>
  <si>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</si>
  <si>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度事業開始のため、現時点で対策が必要な老朽化施設はないが、有形固定資産減価償却率が増加しており、受贈により取得した浄化槽など耐用年数に近いものも増加している。将来の人口増減の推移も踏まえ、計画的な再整備を行う必要がある。</t>
    <rPh sb="1" eb="3">
      <t>ヘイセイ</t>
    </rPh>
    <rPh sb="47" eb="48">
      <t>ゾウ</t>
    </rPh>
    <rPh sb="48" eb="49">
      <t>カ</t>
    </rPh>
    <rPh sb="54" eb="56">
      <t>ジュゾウ</t>
    </rPh>
    <rPh sb="59" eb="61">
      <t>シュトク</t>
    </rPh>
    <rPh sb="63" eb="65">
      <t>ジョウカ</t>
    </rPh>
    <rPh sb="65" eb="66">
      <t>ソウ</t>
    </rPh>
    <rPh sb="68" eb="70">
      <t>タイヨウ</t>
    </rPh>
    <rPh sb="70" eb="72">
      <t>ネンスウ</t>
    </rPh>
    <rPh sb="73" eb="74">
      <t>チカ</t>
    </rPh>
    <rPh sb="78" eb="79">
      <t>ゾウ</t>
    </rPh>
    <rPh sb="79" eb="80">
      <t>カ</t>
    </rPh>
    <rPh sb="85" eb="87">
      <t>ショウライ</t>
    </rPh>
    <rPh sb="88" eb="90">
      <t>ジンコウ</t>
    </rPh>
    <phoneticPr fontId="4"/>
  </si>
  <si>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PFI事業として実施している。
　令和元年度には経営戦略を策定する。公共下水道事業と浄化槽整備推進事業を併用しながら、今後の投資に必要な財源の確保や、浄化槽管理基数の増加に伴う費用の抑制などが必要となってくる。</t>
    <rPh sb="267" eb="268">
      <t>レイ</t>
    </rPh>
    <rPh sb="268" eb="269">
      <t>ワ</t>
    </rPh>
    <rPh sb="269" eb="270">
      <t>ガン</t>
    </rPh>
    <rPh sb="284" eb="286">
      <t>コウキョウ</t>
    </rPh>
    <rPh sb="286" eb="289">
      <t>ゲスイドウ</t>
    </rPh>
    <rPh sb="289" eb="291">
      <t>ジギョウ</t>
    </rPh>
    <rPh sb="292" eb="294">
      <t>ジョウカ</t>
    </rPh>
    <rPh sb="294" eb="295">
      <t>ソウ</t>
    </rPh>
    <rPh sb="295" eb="297">
      <t>セイビ</t>
    </rPh>
    <rPh sb="297" eb="299">
      <t>スイシン</t>
    </rPh>
    <rPh sb="299" eb="301">
      <t>ジギョウ</t>
    </rPh>
    <rPh sb="302" eb="304">
      <t>ヘイヨウ</t>
    </rPh>
    <rPh sb="309" eb="311">
      <t>コンゴ</t>
    </rPh>
    <rPh sb="312" eb="314">
      <t>トウシ</t>
    </rPh>
    <rPh sb="315" eb="317">
      <t>ヒツヨウ</t>
    </rPh>
    <rPh sb="325" eb="327">
      <t>ジョウカ</t>
    </rPh>
    <rPh sb="327" eb="328">
      <t>ソウ</t>
    </rPh>
    <rPh sb="328" eb="330">
      <t>カンリ</t>
    </rPh>
    <rPh sb="330" eb="332">
      <t>キスウ</t>
    </rPh>
    <rPh sb="333" eb="334">
      <t>ゾウ</t>
    </rPh>
    <rPh sb="334" eb="335">
      <t>カ</t>
    </rPh>
    <rPh sb="336" eb="337">
      <t>トモナ</t>
    </rPh>
    <rPh sb="338" eb="340">
      <t>ヒヨウ</t>
    </rPh>
    <rPh sb="341" eb="343">
      <t>ヨクセイ</t>
    </rPh>
    <rPh sb="346" eb="348">
      <t>ヒツヨウ</t>
    </rPh>
    <phoneticPr fontId="4"/>
  </si>
  <si>
    <t>　平成28年度から、地方公営企業法を全部適用したため、平成27年度以前の数値の計上はない。
　本市では公共下水道事業と浄化槽整備推進事業（特定地域生活排水処理施設）を併せて公営企業として下水道事業会計を設置している。
　浄化槽整備推進事業は、下水道による整備では採算面で劣る地域での汚水処理事業として開始した事業であるため、使用料設定についても個別事業としての採算性を考慮したものとせず、下水道使用料を基準に定めている。
　経常収支比率は減少している。これは、整備を進めているため、浄化槽の管理基数の増加に伴う修繕費の増、固定資産の増加に伴う減価償却費の増などにより経常費用が増えたためと考えられる。
　流動比率は、翌年度の企業債償還予定額の増加等により低くなったと考えられる。
　使用料設定が採算性を考慮したものではないため、使用料単価が低いことから経費回収率は低くなっており、また使用料収益も低くなることから企業債残高対事業規模比率も高くなっている。
　市一般会計からの補助金収入により、収支均衡を図っている状態である。累積欠損金は生じているが、公共下水道と浄化槽整備推進事業を併せた下水道事業会計においては欠損金を生じていない。</t>
    <rPh sb="219" eb="221">
      <t>ゲンショウ</t>
    </rPh>
    <rPh sb="230" eb="232">
      <t>セイビ</t>
    </rPh>
    <rPh sb="233" eb="234">
      <t>スス</t>
    </rPh>
    <rPh sb="241" eb="243">
      <t>ジョウカ</t>
    </rPh>
    <rPh sb="243" eb="244">
      <t>ソウ</t>
    </rPh>
    <rPh sb="245" eb="247">
      <t>カンリ</t>
    </rPh>
    <rPh sb="247" eb="249">
      <t>キスウ</t>
    </rPh>
    <rPh sb="250" eb="251">
      <t>ゾウ</t>
    </rPh>
    <rPh sb="251" eb="252">
      <t>カ</t>
    </rPh>
    <rPh sb="253" eb="254">
      <t>トモナ</t>
    </rPh>
    <rPh sb="255" eb="258">
      <t>シュウゼンヒ</t>
    </rPh>
    <rPh sb="259" eb="260">
      <t>ゾウ</t>
    </rPh>
    <rPh sb="261" eb="263">
      <t>コテイ</t>
    </rPh>
    <rPh sb="263" eb="265">
      <t>シサン</t>
    </rPh>
    <rPh sb="266" eb="267">
      <t>ゾウ</t>
    </rPh>
    <rPh sb="267" eb="268">
      <t>カ</t>
    </rPh>
    <rPh sb="269" eb="270">
      <t>トモナ</t>
    </rPh>
    <rPh sb="271" eb="273">
      <t>ゲンカ</t>
    </rPh>
    <rPh sb="273" eb="275">
      <t>ショウキャク</t>
    </rPh>
    <rPh sb="275" eb="276">
      <t>ヒ</t>
    </rPh>
    <rPh sb="277" eb="278">
      <t>ゾウ</t>
    </rPh>
    <rPh sb="283" eb="285">
      <t>ケイジョウ</t>
    </rPh>
    <rPh sb="285" eb="287">
      <t>ヒヨウ</t>
    </rPh>
    <rPh sb="288" eb="289">
      <t>フ</t>
    </rPh>
    <rPh sb="294" eb="295">
      <t>カンガ</t>
    </rPh>
    <rPh sb="302" eb="304">
      <t>リュウドウ</t>
    </rPh>
    <rPh sb="304" eb="306">
      <t>ヒリツ</t>
    </rPh>
    <rPh sb="308" eb="311">
      <t>ヨクネンド</t>
    </rPh>
    <rPh sb="312" eb="314">
      <t>キギョウ</t>
    </rPh>
    <rPh sb="314" eb="315">
      <t>サイ</t>
    </rPh>
    <rPh sb="315" eb="317">
      <t>ショウカン</t>
    </rPh>
    <rPh sb="317" eb="319">
      <t>ヨテイ</t>
    </rPh>
    <rPh sb="319" eb="320">
      <t>ガク</t>
    </rPh>
    <rPh sb="321" eb="322">
      <t>ゾウ</t>
    </rPh>
    <rPh sb="322" eb="323">
      <t>カ</t>
    </rPh>
    <rPh sb="323" eb="324">
      <t>トウ</t>
    </rPh>
    <rPh sb="327" eb="328">
      <t>ヒク</t>
    </rPh>
    <rPh sb="333" eb="334">
      <t>カンガ</t>
    </rPh>
    <rPh sb="364" eb="366">
      <t>シヨウ</t>
    </rPh>
    <rPh sb="366" eb="367">
      <t>リョウ</t>
    </rPh>
    <rPh sb="367" eb="369">
      <t>タンカ</t>
    </rPh>
    <rPh sb="370" eb="371">
      <t>ヒク</t>
    </rPh>
    <rPh sb="392" eb="394">
      <t>シヨウ</t>
    </rPh>
    <rPh sb="394" eb="395">
      <t>リョウ</t>
    </rPh>
    <rPh sb="456" eb="458">
      <t>ジョウタイ</t>
    </rPh>
    <rPh sb="468" eb="469">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</si>
</sst>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0E-49C7-B878-C3E832AB8F6A}"/>
            </c:ext>
          </c:extLst>
        </c:ser>
        <c:dLbls>
          <c:showLegendKey val="0"/>
          <c:showVal val="0"/>
          <c:showCatName val="0"/>
          <c:showSerName val="0"/>
          <c:showPercent val="0"/>
          <c:showBubbleSize val="0"/>
        </c:dLbls>
        <c:gapWidth val="150"/>
        <c:axId val="37067008"/>
        <c:axId val="370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0E-49C7-B878-C3E832AB8F6A}"/>
            </c:ext>
          </c:extLst>
        </c:ser>
        <c:dLbls>
          <c:showLegendKey val="0"/>
          <c:showVal val="0"/>
          <c:showCatName val="0"/>
          <c:showSerName val="0"/>
          <c:showPercent val="0"/>
          <c:showBubbleSize val="0"/>
        </c:dLbls>
        <c:marker val="1"/>
        <c:smooth val="0"/>
        <c:axId val="37067008"/>
        <c:axId val="37085568"/>
      </c:lineChart>
      <c:dateAx>
        <c:axId val="37067008"/>
        <c:scaling>
          <c:orientation val="minMax"/>
        </c:scaling>
        <c:delete val="1"/>
        <c:axPos val="b"/>
        <c:numFmt formatCode="ge" sourceLinked="1"/>
        <c:majorTickMark val="none"/>
        <c:minorTickMark val="none"/>
        <c:tickLblPos val="none"/>
        <c:crossAx val="37085568"/>
        <c:crosses val="autoZero"/>
        <c:auto val="1"/>
        <c:lblOffset val="100"/>
        <c:baseTimeUnit val="years"/>
      </c:dateAx>
      <c:valAx>
        <c:axId val="370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60.02</c:v>
                </c:pt>
                <c:pt idx="3">
                  <c:v>60</c:v>
                </c:pt>
                <c:pt idx="4">
                  <c:v>60.23</c:v>
                </c:pt>
              </c:numCache>
            </c:numRef>
          </c:val>
          <c:extLst>
            <c:ext xmlns:c16="http://schemas.microsoft.com/office/drawing/2014/chart" uri="{C3380CC4-5D6E-409C-BE32-E72D297353CC}">
              <c16:uniqueId val="{00000000-6F50-4383-A2F4-D735EE133F4F}"/>
            </c:ext>
          </c:extLst>
        </c:ser>
        <c:dLbls>
          <c:showLegendKey val="0"/>
          <c:showVal val="0"/>
          <c:showCatName val="0"/>
          <c:showSerName val="0"/>
          <c:showPercent val="0"/>
          <c:showBubbleSize val="0"/>
        </c:dLbls>
        <c:gapWidth val="150"/>
        <c:axId val="37607680"/>
        <c:axId val="376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61.55</c:v>
                </c:pt>
                <c:pt idx="3">
                  <c:v>57.22</c:v>
                </c:pt>
                <c:pt idx="4">
                  <c:v>54.93</c:v>
                </c:pt>
              </c:numCache>
            </c:numRef>
          </c:val>
          <c:smooth val="0"/>
          <c:extLst>
            <c:ext xmlns:c16="http://schemas.microsoft.com/office/drawing/2014/chart" uri="{C3380CC4-5D6E-409C-BE32-E72D297353CC}">
              <c16:uniqueId val="{00000001-6F50-4383-A2F4-D735EE133F4F}"/>
            </c:ext>
          </c:extLst>
        </c:ser>
        <c:dLbls>
          <c:showLegendKey val="0"/>
          <c:showVal val="0"/>
          <c:showCatName val="0"/>
          <c:showSerName val="0"/>
          <c:showPercent val="0"/>
          <c:showBubbleSize val="0"/>
        </c:dLbls>
        <c:marker val="1"/>
        <c:smooth val="0"/>
        <c:axId val="37607680"/>
        <c:axId val="37613952"/>
      </c:lineChart>
      <c:dateAx>
        <c:axId val="37607680"/>
        <c:scaling>
          <c:orientation val="minMax"/>
        </c:scaling>
        <c:delete val="1"/>
        <c:axPos val="b"/>
        <c:numFmt formatCode="ge" sourceLinked="1"/>
        <c:majorTickMark val="none"/>
        <c:minorTickMark val="none"/>
        <c:tickLblPos val="none"/>
        <c:crossAx val="37613952"/>
        <c:crosses val="autoZero"/>
        <c:auto val="1"/>
        <c:lblOffset val="100"/>
        <c:baseTimeUnit val="years"/>
      </c:dateAx>
      <c:valAx>
        <c:axId val="376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D01B-4F86-AE67-06291A303FC0}"/>
            </c:ext>
          </c:extLst>
        </c:ser>
        <c:dLbls>
          <c:showLegendKey val="0"/>
          <c:showVal val="0"/>
          <c:showCatName val="0"/>
          <c:showSerName val="0"/>
          <c:showPercent val="0"/>
          <c:showBubbleSize val="0"/>
        </c:dLbls>
        <c:gapWidth val="150"/>
        <c:axId val="37714560"/>
        <c:axId val="377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67.489999999999995</c:v>
                </c:pt>
                <c:pt idx="3">
                  <c:v>67.290000000000006</c:v>
                </c:pt>
                <c:pt idx="4">
                  <c:v>65.569999999999993</c:v>
                </c:pt>
              </c:numCache>
            </c:numRef>
          </c:val>
          <c:smooth val="0"/>
          <c:extLst>
            <c:ext xmlns:c16="http://schemas.microsoft.com/office/drawing/2014/chart" uri="{C3380CC4-5D6E-409C-BE32-E72D297353CC}">
              <c16:uniqueId val="{00000001-D01B-4F86-AE67-06291A303FC0}"/>
            </c:ext>
          </c:extLst>
        </c:ser>
        <c:dLbls>
          <c:showLegendKey val="0"/>
          <c:showVal val="0"/>
          <c:showCatName val="0"/>
          <c:showSerName val="0"/>
          <c:showPercent val="0"/>
          <c:showBubbleSize val="0"/>
        </c:dLbls>
        <c:marker val="1"/>
        <c:smooth val="0"/>
        <c:axId val="37714560"/>
        <c:axId val="37733120"/>
      </c:lineChart>
      <c:dateAx>
        <c:axId val="37714560"/>
        <c:scaling>
          <c:orientation val="minMax"/>
        </c:scaling>
        <c:delete val="1"/>
        <c:axPos val="b"/>
        <c:numFmt formatCode="ge" sourceLinked="1"/>
        <c:majorTickMark val="none"/>
        <c:minorTickMark val="none"/>
        <c:tickLblPos val="none"/>
        <c:crossAx val="37733120"/>
        <c:crosses val="autoZero"/>
        <c:auto val="1"/>
        <c:lblOffset val="100"/>
        <c:baseTimeUnit val="years"/>
      </c:dateAx>
      <c:valAx>
        <c:axId val="377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100.18</c:v>
                </c:pt>
                <c:pt idx="3">
                  <c:v>99.64</c:v>
                </c:pt>
                <c:pt idx="4">
                  <c:v>75.89</c:v>
                </c:pt>
              </c:numCache>
            </c:numRef>
          </c:val>
          <c:extLst>
            <c:ext xmlns:c16="http://schemas.microsoft.com/office/drawing/2014/chart" uri="{C3380CC4-5D6E-409C-BE32-E72D297353CC}">
              <c16:uniqueId val="{00000000-F0BC-466F-84AA-04345289D325}"/>
            </c:ext>
          </c:extLst>
        </c:ser>
        <c:dLbls>
          <c:showLegendKey val="0"/>
          <c:showVal val="0"/>
          <c:showCatName val="0"/>
          <c:showSerName val="0"/>
          <c:showPercent val="0"/>
          <c:showBubbleSize val="0"/>
        </c:dLbls>
        <c:gapWidth val="150"/>
        <c:axId val="37239424"/>
        <c:axId val="372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85.72</c:v>
                </c:pt>
                <c:pt idx="3">
                  <c:v>93.44</c:v>
                </c:pt>
                <c:pt idx="4">
                  <c:v>90.02</c:v>
                </c:pt>
              </c:numCache>
            </c:numRef>
          </c:val>
          <c:smooth val="0"/>
          <c:extLst>
            <c:ext xmlns:c16="http://schemas.microsoft.com/office/drawing/2014/chart" uri="{C3380CC4-5D6E-409C-BE32-E72D297353CC}">
              <c16:uniqueId val="{00000001-F0BC-466F-84AA-04345289D325}"/>
            </c:ext>
          </c:extLst>
        </c:ser>
        <c:dLbls>
          <c:showLegendKey val="0"/>
          <c:showVal val="0"/>
          <c:showCatName val="0"/>
          <c:showSerName val="0"/>
          <c:showPercent val="0"/>
          <c:showBubbleSize val="0"/>
        </c:dLbls>
        <c:marker val="1"/>
        <c:smooth val="0"/>
        <c:axId val="37239424"/>
        <c:axId val="37249792"/>
      </c:lineChart>
      <c:dateAx>
        <c:axId val="37239424"/>
        <c:scaling>
          <c:orientation val="minMax"/>
        </c:scaling>
        <c:delete val="1"/>
        <c:axPos val="b"/>
        <c:numFmt formatCode="ge" sourceLinked="1"/>
        <c:majorTickMark val="none"/>
        <c:minorTickMark val="none"/>
        <c:tickLblPos val="none"/>
        <c:crossAx val="37249792"/>
        <c:crosses val="autoZero"/>
        <c:auto val="1"/>
        <c:lblOffset val="100"/>
        <c:baseTimeUnit val="years"/>
      </c:dateAx>
      <c:valAx>
        <c:axId val="372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4.54</c:v>
                </c:pt>
                <c:pt idx="3">
                  <c:v>8.6</c:v>
                </c:pt>
                <c:pt idx="4">
                  <c:v>12.79</c:v>
                </c:pt>
              </c:numCache>
            </c:numRef>
          </c:val>
          <c:extLst>
            <c:ext xmlns:c16="http://schemas.microsoft.com/office/drawing/2014/chart" uri="{C3380CC4-5D6E-409C-BE32-E72D297353CC}">
              <c16:uniqueId val="{00000000-0289-4F35-8A10-193640E14889}"/>
            </c:ext>
          </c:extLst>
        </c:ser>
        <c:dLbls>
          <c:showLegendKey val="0"/>
          <c:showVal val="0"/>
          <c:showCatName val="0"/>
          <c:showSerName val="0"/>
          <c:showPercent val="0"/>
          <c:showBubbleSize val="0"/>
        </c:dLbls>
        <c:gapWidth val="150"/>
        <c:axId val="37272576"/>
        <c:axId val="787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16.16</c:v>
                </c:pt>
                <c:pt idx="3">
                  <c:v>16.420000000000002</c:v>
                </c:pt>
                <c:pt idx="4">
                  <c:v>16.41</c:v>
                </c:pt>
              </c:numCache>
            </c:numRef>
          </c:val>
          <c:smooth val="0"/>
          <c:extLst>
            <c:ext xmlns:c16="http://schemas.microsoft.com/office/drawing/2014/chart" uri="{C3380CC4-5D6E-409C-BE32-E72D297353CC}">
              <c16:uniqueId val="{00000001-0289-4F35-8A10-193640E14889}"/>
            </c:ext>
          </c:extLst>
        </c:ser>
        <c:dLbls>
          <c:showLegendKey val="0"/>
          <c:showVal val="0"/>
          <c:showCatName val="0"/>
          <c:showSerName val="0"/>
          <c:showPercent val="0"/>
          <c:showBubbleSize val="0"/>
        </c:dLbls>
        <c:marker val="1"/>
        <c:smooth val="0"/>
        <c:axId val="37272576"/>
        <c:axId val="78746752"/>
      </c:lineChart>
      <c:dateAx>
        <c:axId val="37272576"/>
        <c:scaling>
          <c:orientation val="minMax"/>
        </c:scaling>
        <c:delete val="1"/>
        <c:axPos val="b"/>
        <c:numFmt formatCode="ge" sourceLinked="1"/>
        <c:majorTickMark val="none"/>
        <c:minorTickMark val="none"/>
        <c:tickLblPos val="none"/>
        <c:crossAx val="78746752"/>
        <c:crosses val="autoZero"/>
        <c:auto val="1"/>
        <c:lblOffset val="100"/>
        <c:baseTimeUnit val="years"/>
      </c:dateAx>
      <c:valAx>
        <c:axId val="787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82-4C38-BD18-68D22B6DEE2F}"/>
            </c:ext>
          </c:extLst>
        </c:ser>
        <c:dLbls>
          <c:showLegendKey val="0"/>
          <c:showVal val="0"/>
          <c:showCatName val="0"/>
          <c:showSerName val="0"/>
          <c:showPercent val="0"/>
          <c:showBubbleSize val="0"/>
        </c:dLbls>
        <c:gapWidth val="150"/>
        <c:axId val="37371264"/>
        <c:axId val="373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82-4C38-BD18-68D22B6DEE2F}"/>
            </c:ext>
          </c:extLst>
        </c:ser>
        <c:dLbls>
          <c:showLegendKey val="0"/>
          <c:showVal val="0"/>
          <c:showCatName val="0"/>
          <c:showSerName val="0"/>
          <c:showPercent val="0"/>
          <c:showBubbleSize val="0"/>
        </c:dLbls>
        <c:marker val="1"/>
        <c:smooth val="0"/>
        <c:axId val="37371264"/>
        <c:axId val="37385728"/>
      </c:lineChart>
      <c:dateAx>
        <c:axId val="37371264"/>
        <c:scaling>
          <c:orientation val="minMax"/>
        </c:scaling>
        <c:delete val="1"/>
        <c:axPos val="b"/>
        <c:numFmt formatCode="ge" sourceLinked="1"/>
        <c:majorTickMark val="none"/>
        <c:minorTickMark val="none"/>
        <c:tickLblPos val="none"/>
        <c:crossAx val="37385728"/>
        <c:crosses val="autoZero"/>
        <c:auto val="1"/>
        <c:lblOffset val="100"/>
        <c:baseTimeUnit val="years"/>
      </c:dateAx>
      <c:valAx>
        <c:axId val="373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3.72</c:v>
                </c:pt>
                <c:pt idx="3">
                  <c:v>5.68</c:v>
                </c:pt>
                <c:pt idx="4">
                  <c:v>152.29</c:v>
                </c:pt>
              </c:numCache>
            </c:numRef>
          </c:val>
          <c:extLst>
            <c:ext xmlns:c16="http://schemas.microsoft.com/office/drawing/2014/chart" uri="{C3380CC4-5D6E-409C-BE32-E72D297353CC}">
              <c16:uniqueId val="{00000000-AAD2-431E-827E-40BACFE40281}"/>
            </c:ext>
          </c:extLst>
        </c:ser>
        <c:dLbls>
          <c:showLegendKey val="0"/>
          <c:showVal val="0"/>
          <c:showCatName val="0"/>
          <c:showSerName val="0"/>
          <c:showPercent val="0"/>
          <c:showBubbleSize val="0"/>
        </c:dLbls>
        <c:gapWidth val="150"/>
        <c:axId val="37414784"/>
        <c:axId val="374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129.72999999999999</c:v>
                </c:pt>
                <c:pt idx="3">
                  <c:v>123.58</c:v>
                </c:pt>
                <c:pt idx="4">
                  <c:v>221.28</c:v>
                </c:pt>
              </c:numCache>
            </c:numRef>
          </c:val>
          <c:smooth val="0"/>
          <c:extLst>
            <c:ext xmlns:c16="http://schemas.microsoft.com/office/drawing/2014/chart" uri="{C3380CC4-5D6E-409C-BE32-E72D297353CC}">
              <c16:uniqueId val="{00000001-AAD2-431E-827E-40BACFE40281}"/>
            </c:ext>
          </c:extLst>
        </c:ser>
        <c:dLbls>
          <c:showLegendKey val="0"/>
          <c:showVal val="0"/>
          <c:showCatName val="0"/>
          <c:showSerName val="0"/>
          <c:showPercent val="0"/>
          <c:showBubbleSize val="0"/>
        </c:dLbls>
        <c:marker val="1"/>
        <c:smooth val="0"/>
        <c:axId val="37414784"/>
        <c:axId val="37437440"/>
      </c:lineChart>
      <c:dateAx>
        <c:axId val="37414784"/>
        <c:scaling>
          <c:orientation val="minMax"/>
        </c:scaling>
        <c:delete val="1"/>
        <c:axPos val="b"/>
        <c:numFmt formatCode="ge" sourceLinked="1"/>
        <c:majorTickMark val="none"/>
        <c:minorTickMark val="none"/>
        <c:tickLblPos val="none"/>
        <c:crossAx val="37437440"/>
        <c:crosses val="autoZero"/>
        <c:auto val="1"/>
        <c:lblOffset val="100"/>
        <c:baseTimeUnit val="years"/>
      </c:dateAx>
      <c:valAx>
        <c:axId val="37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93.71</c:v>
                </c:pt>
                <c:pt idx="3">
                  <c:v>91.98</c:v>
                </c:pt>
                <c:pt idx="4">
                  <c:v>30.85</c:v>
                </c:pt>
              </c:numCache>
            </c:numRef>
          </c:val>
          <c:extLst>
            <c:ext xmlns:c16="http://schemas.microsoft.com/office/drawing/2014/chart" uri="{C3380CC4-5D6E-409C-BE32-E72D297353CC}">
              <c16:uniqueId val="{00000000-8FE6-4514-BD5B-C9A8F2E37A6A}"/>
            </c:ext>
          </c:extLst>
        </c:ser>
        <c:dLbls>
          <c:showLegendKey val="0"/>
          <c:showVal val="0"/>
          <c:showCatName val="0"/>
          <c:showSerName val="0"/>
          <c:showPercent val="0"/>
          <c:showBubbleSize val="0"/>
        </c:dLbls>
        <c:gapWidth val="150"/>
        <c:axId val="37460608"/>
        <c:axId val="374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180.07</c:v>
                </c:pt>
                <c:pt idx="3">
                  <c:v>172.39</c:v>
                </c:pt>
                <c:pt idx="4">
                  <c:v>113.42</c:v>
                </c:pt>
              </c:numCache>
            </c:numRef>
          </c:val>
          <c:smooth val="0"/>
          <c:extLst>
            <c:ext xmlns:c16="http://schemas.microsoft.com/office/drawing/2014/chart" uri="{C3380CC4-5D6E-409C-BE32-E72D297353CC}">
              <c16:uniqueId val="{00000001-8FE6-4514-BD5B-C9A8F2E37A6A}"/>
            </c:ext>
          </c:extLst>
        </c:ser>
        <c:dLbls>
          <c:showLegendKey val="0"/>
          <c:showVal val="0"/>
          <c:showCatName val="0"/>
          <c:showSerName val="0"/>
          <c:showPercent val="0"/>
          <c:showBubbleSize val="0"/>
        </c:dLbls>
        <c:marker val="1"/>
        <c:smooth val="0"/>
        <c:axId val="37460608"/>
        <c:axId val="37466880"/>
      </c:lineChart>
      <c:dateAx>
        <c:axId val="37460608"/>
        <c:scaling>
          <c:orientation val="minMax"/>
        </c:scaling>
        <c:delete val="1"/>
        <c:axPos val="b"/>
        <c:numFmt formatCode="ge" sourceLinked="1"/>
        <c:majorTickMark val="none"/>
        <c:minorTickMark val="none"/>
        <c:tickLblPos val="none"/>
        <c:crossAx val="37466880"/>
        <c:crosses val="autoZero"/>
        <c:auto val="1"/>
        <c:lblOffset val="100"/>
        <c:baseTimeUnit val="years"/>
      </c:dateAx>
      <c:valAx>
        <c:axId val="374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1966.27</c:v>
                </c:pt>
                <c:pt idx="3">
                  <c:v>1853.75</c:v>
                </c:pt>
                <c:pt idx="4">
                  <c:v>1854.42</c:v>
                </c:pt>
              </c:numCache>
            </c:numRef>
          </c:val>
          <c:extLst>
            <c:ext xmlns:c16="http://schemas.microsoft.com/office/drawing/2014/chart" uri="{C3380CC4-5D6E-409C-BE32-E72D297353CC}">
              <c16:uniqueId val="{00000000-C1D9-4FF2-AADD-8A74C02BD0B3}"/>
            </c:ext>
          </c:extLst>
        </c:ser>
        <c:dLbls>
          <c:showLegendKey val="0"/>
          <c:showVal val="0"/>
          <c:showCatName val="0"/>
          <c:showSerName val="0"/>
          <c:showPercent val="0"/>
          <c:showBubbleSize val="0"/>
        </c:dLbls>
        <c:gapWidth val="150"/>
        <c:axId val="37493760"/>
        <c:axId val="37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413.5</c:v>
                </c:pt>
                <c:pt idx="3">
                  <c:v>407.42</c:v>
                </c:pt>
                <c:pt idx="4">
                  <c:v>386.46</c:v>
                </c:pt>
              </c:numCache>
            </c:numRef>
          </c:val>
          <c:smooth val="0"/>
          <c:extLst>
            <c:ext xmlns:c16="http://schemas.microsoft.com/office/drawing/2014/chart" uri="{C3380CC4-5D6E-409C-BE32-E72D297353CC}">
              <c16:uniqueId val="{00000001-C1D9-4FF2-AADD-8A74C02BD0B3}"/>
            </c:ext>
          </c:extLst>
        </c:ser>
        <c:dLbls>
          <c:showLegendKey val="0"/>
          <c:showVal val="0"/>
          <c:showCatName val="0"/>
          <c:showSerName val="0"/>
          <c:showPercent val="0"/>
          <c:showBubbleSize val="0"/>
        </c:dLbls>
        <c:marker val="1"/>
        <c:smooth val="0"/>
        <c:axId val="37493760"/>
        <c:axId val="37512320"/>
      </c:lineChart>
      <c:dateAx>
        <c:axId val="37493760"/>
        <c:scaling>
          <c:orientation val="minMax"/>
        </c:scaling>
        <c:delete val="1"/>
        <c:axPos val="b"/>
        <c:numFmt formatCode="ge" sourceLinked="1"/>
        <c:majorTickMark val="none"/>
        <c:minorTickMark val="none"/>
        <c:tickLblPos val="none"/>
        <c:crossAx val="37512320"/>
        <c:crosses val="autoZero"/>
        <c:auto val="1"/>
        <c:lblOffset val="100"/>
        <c:baseTimeUnit val="years"/>
      </c:dateAx>
      <c:valAx>
        <c:axId val="375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24.01</c:v>
                </c:pt>
                <c:pt idx="3">
                  <c:v>24.59</c:v>
                </c:pt>
                <c:pt idx="4">
                  <c:v>22.95</c:v>
                </c:pt>
              </c:numCache>
            </c:numRef>
          </c:val>
          <c:extLst>
            <c:ext xmlns:c16="http://schemas.microsoft.com/office/drawing/2014/chart" uri="{C3380CC4-5D6E-409C-BE32-E72D297353CC}">
              <c16:uniqueId val="{00000000-CDCC-4E27-9CE4-01ACCB92BE68}"/>
            </c:ext>
          </c:extLst>
        </c:ser>
        <c:dLbls>
          <c:showLegendKey val="0"/>
          <c:showVal val="0"/>
          <c:showCatName val="0"/>
          <c:showSerName val="0"/>
          <c:showPercent val="0"/>
          <c:showBubbleSize val="0"/>
        </c:dLbls>
        <c:gapWidth val="150"/>
        <c:axId val="37522816"/>
        <c:axId val="375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55.84</c:v>
                </c:pt>
                <c:pt idx="3">
                  <c:v>57.08</c:v>
                </c:pt>
                <c:pt idx="4">
                  <c:v>55.85</c:v>
                </c:pt>
              </c:numCache>
            </c:numRef>
          </c:val>
          <c:smooth val="0"/>
          <c:extLst>
            <c:ext xmlns:c16="http://schemas.microsoft.com/office/drawing/2014/chart" uri="{C3380CC4-5D6E-409C-BE32-E72D297353CC}">
              <c16:uniqueId val="{00000001-CDCC-4E27-9CE4-01ACCB92BE68}"/>
            </c:ext>
          </c:extLst>
        </c:ser>
        <c:dLbls>
          <c:showLegendKey val="0"/>
          <c:showVal val="0"/>
          <c:showCatName val="0"/>
          <c:showSerName val="0"/>
          <c:showPercent val="0"/>
          <c:showBubbleSize val="0"/>
        </c:dLbls>
        <c:marker val="1"/>
        <c:smooth val="0"/>
        <c:axId val="37522816"/>
        <c:axId val="37553664"/>
      </c:lineChart>
      <c:dateAx>
        <c:axId val="37522816"/>
        <c:scaling>
          <c:orientation val="minMax"/>
        </c:scaling>
        <c:delete val="1"/>
        <c:axPos val="b"/>
        <c:numFmt formatCode="ge" sourceLinked="1"/>
        <c:majorTickMark val="none"/>
        <c:minorTickMark val="none"/>
        <c:tickLblPos val="none"/>
        <c:crossAx val="37553664"/>
        <c:crosses val="autoZero"/>
        <c:auto val="1"/>
        <c:lblOffset val="100"/>
        <c:baseTimeUnit val="years"/>
      </c:dateAx>
      <c:valAx>
        <c:axId val="37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342.24</c:v>
                </c:pt>
                <c:pt idx="3">
                  <c:v>325.12</c:v>
                </c:pt>
                <c:pt idx="4">
                  <c:v>342.34</c:v>
                </c:pt>
              </c:numCache>
            </c:numRef>
          </c:val>
          <c:extLst>
            <c:ext xmlns:c16="http://schemas.microsoft.com/office/drawing/2014/chart" uri="{C3380CC4-5D6E-409C-BE32-E72D297353CC}">
              <c16:uniqueId val="{00000000-B572-4D8C-BB71-0B1A1F2DACAB}"/>
            </c:ext>
          </c:extLst>
        </c:ser>
        <c:dLbls>
          <c:showLegendKey val="0"/>
          <c:showVal val="0"/>
          <c:showCatName val="0"/>
          <c:showSerName val="0"/>
          <c:showPercent val="0"/>
          <c:showBubbleSize val="0"/>
        </c:dLbls>
        <c:gapWidth val="150"/>
        <c:axId val="37562240"/>
        <c:axId val="375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287.57</c:v>
                </c:pt>
                <c:pt idx="3">
                  <c:v>286.86</c:v>
                </c:pt>
                <c:pt idx="4">
                  <c:v>287.91000000000003</c:v>
                </c:pt>
              </c:numCache>
            </c:numRef>
          </c:val>
          <c:smooth val="0"/>
          <c:extLst>
            <c:ext xmlns:c16="http://schemas.microsoft.com/office/drawing/2014/chart" uri="{C3380CC4-5D6E-409C-BE32-E72D297353CC}">
              <c16:uniqueId val="{00000001-B572-4D8C-BB71-0B1A1F2DACAB}"/>
            </c:ext>
          </c:extLst>
        </c:ser>
        <c:dLbls>
          <c:showLegendKey val="0"/>
          <c:showVal val="0"/>
          <c:showCatName val="0"/>
          <c:showSerName val="0"/>
          <c:showPercent val="0"/>
          <c:showBubbleSize val="0"/>
        </c:dLbls>
        <c:marker val="1"/>
        <c:smooth val="0"/>
        <c:axId val="37562240"/>
        <c:axId val="37584896"/>
      </c:lineChart>
      <c:dateAx>
        <c:axId val="37562240"/>
        <c:scaling>
          <c:orientation val="minMax"/>
        </c:scaling>
        <c:delete val="1"/>
        <c:axPos val="b"/>
        <c:numFmt formatCode="ge" sourceLinked="1"/>
        <c:majorTickMark val="none"/>
        <c:minorTickMark val="none"/>
        <c:tickLblPos val="none"/>
        <c:crossAx val="37584896"/>
        <c:crosses val="autoZero"/>
        <c:auto val="1"/>
        <c:lblOffset val="100"/>
        <c:baseTimeUnit val="years"/>
      </c:dateAx>
      <c:valAx>
        <c:axId val="375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富田林市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111898</v>
      </c>
      <c r="AM8" s="68"/>
      <c r="AN8" s="68"/>
      <c r="AO8" s="68"/>
      <c r="AP8" s="68"/>
      <c r="AQ8" s="68"/>
      <c r="AR8" s="68"/>
      <c r="AS8" s="68"/>
      <c r="AT8" s="67">
        <f>データ!T6</f>
        <v>39.72</v>
      </c>
      <c r="AU8" s="67"/>
      <c r="AV8" s="67"/>
      <c r="AW8" s="67"/>
      <c r="AX8" s="67"/>
      <c r="AY8" s="67"/>
      <c r="AZ8" s="67"/>
      <c r="BA8" s="67"/>
      <c r="BB8" s="67">
        <f>データ!U6</f>
        <v>2817.17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41.19</v>
      </c>
      <c r="J10" s="67"/>
      <c r="K10" s="67"/>
      <c r="L10" s="67"/>
      <c r="M10" s="67"/>
      <c r="N10" s="67"/>
      <c r="O10" s="67"/>
      <c r="P10" s="67">
        <f>データ!P6</f>
        <v>1.85</v>
      </c>
      <c r="Q10" s="67"/>
      <c r="R10" s="67"/>
      <c r="S10" s="67"/>
      <c r="T10" s="67"/>
      <c r="U10" s="67"/>
      <c r="V10" s="67"/>
      <c r="W10" s="67">
        <f>データ!Q6</f>
        <v>100</v>
      </c>
      <c r="X10" s="67"/>
      <c r="Y10" s="67"/>
      <c r="Z10" s="67"/>
      <c r="AA10" s="67"/>
      <c r="AB10" s="67"/>
      <c r="AC10" s="67"/>
      <c r="AD10" s="68">
        <f>データ!R6</f>
        <v>1464</v>
      </c>
      <c r="AE10" s="68"/>
      <c r="AF10" s="68"/>
      <c r="AG10" s="68"/>
      <c r="AH10" s="68"/>
      <c r="AI10" s="68"/>
      <c r="AJ10" s="68"/>
      <c r="AK10" s="2"/>
      <c r="AL10" s="68">
        <f>データ!V6</f>
        <v>2064</v>
      </c>
      <c r="AM10" s="68"/>
      <c r="AN10" s="68"/>
      <c r="AO10" s="68"/>
      <c r="AP10" s="68"/>
      <c r="AQ10" s="68"/>
      <c r="AR10" s="68"/>
      <c r="AS10" s="68"/>
      <c r="AT10" s="67">
        <f>データ!W6</f>
        <v>11.55</v>
      </c>
      <c r="AU10" s="67"/>
      <c r="AV10" s="67"/>
      <c r="AW10" s="67"/>
      <c r="AX10" s="67"/>
      <c r="AY10" s="67"/>
      <c r="AZ10" s="67"/>
      <c r="BA10" s="67"/>
      <c r="BB10" s="67">
        <f>データ!X6</f>
        <v>178.7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04u8Jt5y5JH3pNH7QSSbeB0uzAM4IemRx4g60snjQOqM5Pd0rgRmUYCPlrl7os3xCF5/89H2K3yfdNdweE4jhA==" saltValue="qHXtTqR/dS1csROtiN+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272141</v>
      </c>
      <c r="D6" s="33">
        <f t="shared" si="3"/>
        <v>46</v>
      </c>
      <c r="E6" s="33">
        <f t="shared" si="3"/>
        <v>18</v>
      </c>
      <c r="F6" s="33">
        <f t="shared" si="3"/>
        <v>0</v>
      </c>
      <c r="G6" s="33">
        <f t="shared" si="3"/>
        <v>0</v>
      </c>
      <c r="H6" s="33" t="str">
        <f t="shared" si="3"/>
        <v>大阪府　富田林市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41.19</v>
      </c>
      <c r="P6" s="34">
        <f t="shared" si="3"/>
        <v>1.85</v>
      </c>
      <c r="Q6" s="34">
        <f t="shared" si="3"/>
        <v>100</v>
      </c>
      <c r="R6" s="34">
        <f t="shared" si="3"/>
        <v>1464</v>
      </c>
      <c r="S6" s="34">
        <f t="shared" si="3"/>
        <v>111898</v>
      </c>
      <c r="T6" s="34">
        <f t="shared" si="3"/>
        <v>39.72</v>
      </c>
      <c r="U6" s="34">
        <f t="shared" si="3"/>
        <v>2817.17</v>
      </c>
      <c r="V6" s="34">
        <f t="shared" si="3"/>
        <v>2064</v>
      </c>
      <c r="W6" s="34">
        <f t="shared" si="3"/>
        <v>11.55</v>
      </c>
      <c r="X6" s="34">
        <f t="shared" si="3"/>
        <v>178.7</v>
      </c>
      <c r="Y6" s="35" t="str">
        <f>IF(Y7="",NA(),Y7)</f>
        <v>-</v>
      </c>
      <c r="Z6" s="35" t="str">
        <f t="shared" ref="Z6:AH6" si="4">IF(Z7="",NA(),Z7)</f>
        <v>-</v>
      </c>
      <c r="AA6" s="35">
        <f t="shared" si="4"/>
        <v>100.18</v>
      </c>
      <c r="AB6" s="35">
        <f t="shared" si="4"/>
        <v>99.64</v>
      </c>
      <c r="AC6" s="35">
        <f t="shared" si="4"/>
        <v>75.89</v>
      </c>
      <c r="AD6" s="35" t="str">
        <f t="shared" si="4"/>
        <v>-</v>
      </c>
      <c r="AE6" s="35" t="str">
        <f t="shared" si="4"/>
        <v>-</v>
      </c>
      <c r="AF6" s="35">
        <f t="shared" si="4"/>
        <v>85.72</v>
      </c>
      <c r="AG6" s="35">
        <f t="shared" si="4"/>
        <v>93.44</v>
      </c>
      <c r="AH6" s="35">
        <f t="shared" si="4"/>
        <v>90.02</v>
      </c>
      <c r="AI6" s="34" t="str">
        <f>IF(AI7="","",IF(AI7="-","【-】","【"&amp;SUBSTITUTE(TEXT(AI7,"#,##0.00"),"-","△")&amp;"】"))</f>
        <v>【90.10】</v>
      </c>
      <c r="AJ6" s="35" t="str">
        <f>IF(AJ7="",NA(),AJ7)</f>
        <v>-</v>
      </c>
      <c r="AK6" s="35" t="str">
        <f t="shared" ref="AK6:AS6" si="5">IF(AK7="",NA(),AK7)</f>
        <v>-</v>
      </c>
      <c r="AL6" s="35">
        <f t="shared" si="5"/>
        <v>3.72</v>
      </c>
      <c r="AM6" s="35">
        <f t="shared" si="5"/>
        <v>5.68</v>
      </c>
      <c r="AN6" s="35">
        <f t="shared" si="5"/>
        <v>152.29</v>
      </c>
      <c r="AO6" s="35" t="str">
        <f t="shared" si="5"/>
        <v>-</v>
      </c>
      <c r="AP6" s="35" t="str">
        <f t="shared" si="5"/>
        <v>-</v>
      </c>
      <c r="AQ6" s="35">
        <f t="shared" si="5"/>
        <v>129.72999999999999</v>
      </c>
      <c r="AR6" s="35">
        <f t="shared" si="5"/>
        <v>123.58</v>
      </c>
      <c r="AS6" s="35">
        <f t="shared" si="5"/>
        <v>221.28</v>
      </c>
      <c r="AT6" s="34" t="str">
        <f>IF(AT7="","",IF(AT7="-","【-】","【"&amp;SUBSTITUTE(TEXT(AT7,"#,##0.00"),"-","△")&amp;"】"))</f>
        <v>【164.71】</v>
      </c>
      <c r="AU6" s="35" t="str">
        <f>IF(AU7="",NA(),AU7)</f>
        <v>-</v>
      </c>
      <c r="AV6" s="35" t="str">
        <f t="shared" ref="AV6:BD6" si="6">IF(AV7="",NA(),AV7)</f>
        <v>-</v>
      </c>
      <c r="AW6" s="35">
        <f t="shared" si="6"/>
        <v>93.71</v>
      </c>
      <c r="AX6" s="35">
        <f t="shared" si="6"/>
        <v>91.98</v>
      </c>
      <c r="AY6" s="35">
        <f t="shared" si="6"/>
        <v>30.85</v>
      </c>
      <c r="AZ6" s="35" t="str">
        <f t="shared" si="6"/>
        <v>-</v>
      </c>
      <c r="BA6" s="35" t="str">
        <f t="shared" si="6"/>
        <v>-</v>
      </c>
      <c r="BB6" s="35">
        <f t="shared" si="6"/>
        <v>180.07</v>
      </c>
      <c r="BC6" s="35">
        <f t="shared" si="6"/>
        <v>172.39</v>
      </c>
      <c r="BD6" s="35">
        <f t="shared" si="6"/>
        <v>113.42</v>
      </c>
      <c r="BE6" s="34" t="str">
        <f>IF(BE7="","",IF(BE7="-","【-】","【"&amp;SUBSTITUTE(TEXT(BE7,"#,##0.00"),"-","△")&amp;"】"))</f>
        <v>【148.05】</v>
      </c>
      <c r="BF6" s="35" t="str">
        <f>IF(BF7="",NA(),BF7)</f>
        <v>-</v>
      </c>
      <c r="BG6" s="35" t="str">
        <f t="shared" ref="BG6:BO6" si="7">IF(BG7="",NA(),BG7)</f>
        <v>-</v>
      </c>
      <c r="BH6" s="35">
        <f t="shared" si="7"/>
        <v>1966.27</v>
      </c>
      <c r="BI6" s="35">
        <f t="shared" si="7"/>
        <v>1853.75</v>
      </c>
      <c r="BJ6" s="35">
        <f t="shared" si="7"/>
        <v>1854.42</v>
      </c>
      <c r="BK6" s="35" t="str">
        <f t="shared" si="7"/>
        <v>-</v>
      </c>
      <c r="BL6" s="35" t="str">
        <f t="shared" si="7"/>
        <v>-</v>
      </c>
      <c r="BM6" s="35">
        <f t="shared" si="7"/>
        <v>413.5</v>
      </c>
      <c r="BN6" s="35">
        <f t="shared" si="7"/>
        <v>407.42</v>
      </c>
      <c r="BO6" s="35">
        <f t="shared" si="7"/>
        <v>386.46</v>
      </c>
      <c r="BP6" s="34" t="str">
        <f>IF(BP7="","",IF(BP7="-","【-】","【"&amp;SUBSTITUTE(TEXT(BP7,"#,##0.00"),"-","△")&amp;"】"))</f>
        <v>【325.02】</v>
      </c>
      <c r="BQ6" s="35" t="str">
        <f>IF(BQ7="",NA(),BQ7)</f>
        <v>-</v>
      </c>
      <c r="BR6" s="35" t="str">
        <f t="shared" ref="BR6:BZ6" si="8">IF(BR7="",NA(),BR7)</f>
        <v>-</v>
      </c>
      <c r="BS6" s="35">
        <f t="shared" si="8"/>
        <v>24.01</v>
      </c>
      <c r="BT6" s="35">
        <f t="shared" si="8"/>
        <v>24.59</v>
      </c>
      <c r="BU6" s="35">
        <f t="shared" si="8"/>
        <v>22.95</v>
      </c>
      <c r="BV6" s="35" t="str">
        <f t="shared" si="8"/>
        <v>-</v>
      </c>
      <c r="BW6" s="35" t="str">
        <f t="shared" si="8"/>
        <v>-</v>
      </c>
      <c r="BX6" s="35">
        <f t="shared" si="8"/>
        <v>55.84</v>
      </c>
      <c r="BY6" s="35">
        <f t="shared" si="8"/>
        <v>57.08</v>
      </c>
      <c r="BZ6" s="35">
        <f t="shared" si="8"/>
        <v>55.85</v>
      </c>
      <c r="CA6" s="34" t="str">
        <f>IF(CA7="","",IF(CA7="-","【-】","【"&amp;SUBSTITUTE(TEXT(CA7,"#,##0.00"),"-","△")&amp;"】"))</f>
        <v>【60.61】</v>
      </c>
      <c r="CB6" s="35" t="str">
        <f>IF(CB7="",NA(),CB7)</f>
        <v>-</v>
      </c>
      <c r="CC6" s="35" t="str">
        <f t="shared" ref="CC6:CK6" si="9">IF(CC7="",NA(),CC7)</f>
        <v>-</v>
      </c>
      <c r="CD6" s="35">
        <f t="shared" si="9"/>
        <v>342.24</v>
      </c>
      <c r="CE6" s="35">
        <f t="shared" si="9"/>
        <v>325.12</v>
      </c>
      <c r="CF6" s="35">
        <f t="shared" si="9"/>
        <v>342.34</v>
      </c>
      <c r="CG6" s="35" t="str">
        <f t="shared" si="9"/>
        <v>-</v>
      </c>
      <c r="CH6" s="35" t="str">
        <f t="shared" si="9"/>
        <v>-</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f t="shared" si="10"/>
        <v>60.02</v>
      </c>
      <c r="CP6" s="35">
        <f t="shared" si="10"/>
        <v>60</v>
      </c>
      <c r="CQ6" s="35">
        <f t="shared" si="10"/>
        <v>60.23</v>
      </c>
      <c r="CR6" s="35" t="str">
        <f t="shared" si="10"/>
        <v>-</v>
      </c>
      <c r="CS6" s="35" t="str">
        <f t="shared" si="10"/>
        <v>-</v>
      </c>
      <c r="CT6" s="35">
        <f t="shared" si="10"/>
        <v>61.55</v>
      </c>
      <c r="CU6" s="35">
        <f t="shared" si="10"/>
        <v>57.22</v>
      </c>
      <c r="CV6" s="35">
        <f t="shared" si="10"/>
        <v>54.93</v>
      </c>
      <c r="CW6" s="34" t="str">
        <f>IF(CW7="","",IF(CW7="-","【-】","【"&amp;SUBSTITUTE(TEXT(CW7,"#,##0.00"),"-","△")&amp;"】"))</f>
        <v>【57.80】</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67.489999999999995</v>
      </c>
      <c r="DF6" s="35">
        <f t="shared" si="11"/>
        <v>67.290000000000006</v>
      </c>
      <c r="DG6" s="35">
        <f t="shared" si="11"/>
        <v>65.569999999999993</v>
      </c>
      <c r="DH6" s="34" t="str">
        <f>IF(DH7="","",IF(DH7="-","【-】","【"&amp;SUBSTITUTE(TEXT(DH7,"#,##0.00"),"-","△")&amp;"】"))</f>
        <v>【78.90】</v>
      </c>
      <c r="DI6" s="35" t="str">
        <f>IF(DI7="",NA(),DI7)</f>
        <v>-</v>
      </c>
      <c r="DJ6" s="35" t="str">
        <f t="shared" ref="DJ6:DR6" si="12">IF(DJ7="",NA(),DJ7)</f>
        <v>-</v>
      </c>
      <c r="DK6" s="35">
        <f t="shared" si="12"/>
        <v>4.54</v>
      </c>
      <c r="DL6" s="35">
        <f t="shared" si="12"/>
        <v>8.6</v>
      </c>
      <c r="DM6" s="35">
        <f t="shared" si="12"/>
        <v>12.79</v>
      </c>
      <c r="DN6" s="35" t="str">
        <f t="shared" si="12"/>
        <v>-</v>
      </c>
      <c r="DO6" s="35" t="str">
        <f t="shared" si="12"/>
        <v>-</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272141</v>
      </c>
      <c r="D7" s="37">
        <v>46</v>
      </c>
      <c r="E7" s="37">
        <v>18</v>
      </c>
      <c r="F7" s="37">
        <v>0</v>
      </c>
      <c r="G7" s="37">
        <v>0</v>
      </c>
      <c r="H7" s="37" t="s">
        <v>96</v>
      </c>
      <c r="I7" s="37" t="s">
        <v>97</v>
      </c>
      <c r="J7" s="37" t="s">
        <v>98</v>
      </c>
      <c r="K7" s="37" t="s">
        <v>99</v>
      </c>
      <c r="L7" s="37" t="s">
        <v>100</v>
      </c>
      <c r="M7" s="37" t="s">
        <v>101</v>
      </c>
      <c r="N7" s="38" t="s">
        <v>102</v>
      </c>
      <c r="O7" s="38">
        <v>41.19</v>
      </c>
      <c r="P7" s="38">
        <v>1.85</v>
      </c>
      <c r="Q7" s="38">
        <v>100</v>
      </c>
      <c r="R7" s="38">
        <v>1464</v>
      </c>
      <c r="S7" s="38">
        <v>111898</v>
      </c>
      <c r="T7" s="38">
        <v>39.72</v>
      </c>
      <c r="U7" s="38">
        <v>2817.17</v>
      </c>
      <c r="V7" s="38">
        <v>2064</v>
      </c>
      <c r="W7" s="38">
        <v>11.55</v>
      </c>
      <c r="X7" s="38">
        <v>178.7</v>
      </c>
      <c r="Y7" s="38" t="s">
        <v>102</v>
      </c>
      <c r="Z7" s="38" t="s">
        <v>102</v>
      </c>
      <c r="AA7" s="38">
        <v>100.18</v>
      </c>
      <c r="AB7" s="38">
        <v>99.64</v>
      </c>
      <c r="AC7" s="38">
        <v>75.89</v>
      </c>
      <c r="AD7" s="38" t="s">
        <v>102</v>
      </c>
      <c r="AE7" s="38" t="s">
        <v>102</v>
      </c>
      <c r="AF7" s="38">
        <v>85.72</v>
      </c>
      <c r="AG7" s="38">
        <v>93.44</v>
      </c>
      <c r="AH7" s="38">
        <v>90.02</v>
      </c>
      <c r="AI7" s="38">
        <v>90.1</v>
      </c>
      <c r="AJ7" s="38" t="s">
        <v>102</v>
      </c>
      <c r="AK7" s="38" t="s">
        <v>102</v>
      </c>
      <c r="AL7" s="38">
        <v>3.72</v>
      </c>
      <c r="AM7" s="38">
        <v>5.68</v>
      </c>
      <c r="AN7" s="38">
        <v>152.29</v>
      </c>
      <c r="AO7" s="38" t="s">
        <v>102</v>
      </c>
      <c r="AP7" s="38" t="s">
        <v>102</v>
      </c>
      <c r="AQ7" s="38">
        <v>129.72999999999999</v>
      </c>
      <c r="AR7" s="38">
        <v>123.58</v>
      </c>
      <c r="AS7" s="38">
        <v>221.28</v>
      </c>
      <c r="AT7" s="38">
        <v>164.71</v>
      </c>
      <c r="AU7" s="38" t="s">
        <v>102</v>
      </c>
      <c r="AV7" s="38" t="s">
        <v>102</v>
      </c>
      <c r="AW7" s="38">
        <v>93.71</v>
      </c>
      <c r="AX7" s="38">
        <v>91.98</v>
      </c>
      <c r="AY7" s="38">
        <v>30.85</v>
      </c>
      <c r="AZ7" s="38" t="s">
        <v>102</v>
      </c>
      <c r="BA7" s="38" t="s">
        <v>102</v>
      </c>
      <c r="BB7" s="38">
        <v>180.07</v>
      </c>
      <c r="BC7" s="38">
        <v>172.39</v>
      </c>
      <c r="BD7" s="38">
        <v>113.42</v>
      </c>
      <c r="BE7" s="38">
        <v>148.05000000000001</v>
      </c>
      <c r="BF7" s="38" t="s">
        <v>102</v>
      </c>
      <c r="BG7" s="38" t="s">
        <v>102</v>
      </c>
      <c r="BH7" s="38">
        <v>1966.27</v>
      </c>
      <c r="BI7" s="38">
        <v>1853.75</v>
      </c>
      <c r="BJ7" s="38">
        <v>1854.42</v>
      </c>
      <c r="BK7" s="38" t="s">
        <v>102</v>
      </c>
      <c r="BL7" s="38" t="s">
        <v>102</v>
      </c>
      <c r="BM7" s="38">
        <v>413.5</v>
      </c>
      <c r="BN7" s="38">
        <v>407.42</v>
      </c>
      <c r="BO7" s="38">
        <v>386.46</v>
      </c>
      <c r="BP7" s="38">
        <v>325.02</v>
      </c>
      <c r="BQ7" s="38" t="s">
        <v>102</v>
      </c>
      <c r="BR7" s="38" t="s">
        <v>102</v>
      </c>
      <c r="BS7" s="38">
        <v>24.01</v>
      </c>
      <c r="BT7" s="38">
        <v>24.59</v>
      </c>
      <c r="BU7" s="38">
        <v>22.95</v>
      </c>
      <c r="BV7" s="38" t="s">
        <v>102</v>
      </c>
      <c r="BW7" s="38" t="s">
        <v>102</v>
      </c>
      <c r="BX7" s="38">
        <v>55.84</v>
      </c>
      <c r="BY7" s="38">
        <v>57.08</v>
      </c>
      <c r="BZ7" s="38">
        <v>55.85</v>
      </c>
      <c r="CA7" s="38">
        <v>60.61</v>
      </c>
      <c r="CB7" s="38" t="s">
        <v>102</v>
      </c>
      <c r="CC7" s="38" t="s">
        <v>102</v>
      </c>
      <c r="CD7" s="38">
        <v>342.24</v>
      </c>
      <c r="CE7" s="38">
        <v>325.12</v>
      </c>
      <c r="CF7" s="38">
        <v>342.34</v>
      </c>
      <c r="CG7" s="38" t="s">
        <v>102</v>
      </c>
      <c r="CH7" s="38" t="s">
        <v>102</v>
      </c>
      <c r="CI7" s="38">
        <v>287.57</v>
      </c>
      <c r="CJ7" s="38">
        <v>286.86</v>
      </c>
      <c r="CK7" s="38">
        <v>287.91000000000003</v>
      </c>
      <c r="CL7" s="38">
        <v>270.94</v>
      </c>
      <c r="CM7" s="38" t="s">
        <v>102</v>
      </c>
      <c r="CN7" s="38" t="s">
        <v>102</v>
      </c>
      <c r="CO7" s="38">
        <v>60.02</v>
      </c>
      <c r="CP7" s="38">
        <v>60</v>
      </c>
      <c r="CQ7" s="38">
        <v>60.23</v>
      </c>
      <c r="CR7" s="38" t="s">
        <v>102</v>
      </c>
      <c r="CS7" s="38" t="s">
        <v>102</v>
      </c>
      <c r="CT7" s="38">
        <v>61.55</v>
      </c>
      <c r="CU7" s="38">
        <v>57.22</v>
      </c>
      <c r="CV7" s="38">
        <v>54.93</v>
      </c>
      <c r="CW7" s="38">
        <v>57.8</v>
      </c>
      <c r="CX7" s="38" t="s">
        <v>102</v>
      </c>
      <c r="CY7" s="38" t="s">
        <v>102</v>
      </c>
      <c r="CZ7" s="38">
        <v>100</v>
      </c>
      <c r="DA7" s="38">
        <v>100</v>
      </c>
      <c r="DB7" s="38">
        <v>100</v>
      </c>
      <c r="DC7" s="38" t="s">
        <v>102</v>
      </c>
      <c r="DD7" s="38" t="s">
        <v>102</v>
      </c>
      <c r="DE7" s="38">
        <v>67.489999999999995</v>
      </c>
      <c r="DF7" s="38">
        <v>67.290000000000006</v>
      </c>
      <c r="DG7" s="38">
        <v>65.569999999999993</v>
      </c>
      <c r="DH7" s="38">
        <v>78.900000000000006</v>
      </c>
      <c r="DI7" s="38" t="s">
        <v>102</v>
      </c>
      <c r="DJ7" s="38" t="s">
        <v>102</v>
      </c>
      <c r="DK7" s="38">
        <v>4.54</v>
      </c>
      <c r="DL7" s="38">
        <v>8.6</v>
      </c>
      <c r="DM7" s="38">
        <v>12.79</v>
      </c>
      <c r="DN7" s="38" t="s">
        <v>102</v>
      </c>
      <c r="DO7" s="38" t="s">
        <v>102</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2019-12-05T04:57:42Z</dcterms:created>
  <dcterms:modified xsi:type="dcterms:W3CDTF">2020-02-13T04:44:48Z</dcterms:modified>
  <cp:category/>
</cp:coreProperties>
</file>