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064sv0fs002\net_data\04_【財政】\05 公営企業\★公営企業フォルダ(H20～）★\01_決算統計\H31年度（30決算）\05_経営比較分析表\04 経営比較分析表（H30決算）\05 チェック完了後データ\13八尾市○\"/>
    </mc:Choice>
  </mc:AlternateContent>
  <workbookProtection workbookAlgorithmName="SHA-512" workbookHashValue="4B2MkacTm1ZoT24tNM5EwXp/qzOgViHJMLqwwuQ6VMv/VapOLCVCJFlElxXdeoEjf0giehZ20wqcMyDbmXh4jw==" workbookSaltValue="SNYTqrteja3EAS+P3wt18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J85" i="4"/>
  <c r="I85" i="4"/>
  <c r="E85" i="4"/>
  <c r="AT10" i="4"/>
  <c r="AD10" i="4"/>
  <c r="B10" i="4"/>
  <c r="AT8" i="4"/>
  <c r="C10" i="5" l="1"/>
  <c r="D10" i="5"/>
  <c r="E10" i="5"/>
  <c r="B10" i="5"/>
</calcChain>
</file>

<file path=xl/sharedStrings.xml><?xml version="1.0" encoding="utf-8"?>
<sst xmlns="http://schemas.openxmlformats.org/spreadsheetml/2006/main" count="249" uniqueCount="111">
  <si>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</si>
  <si>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</si>
  <si>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</si>
  <si>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</si>
  <si>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</si>
  <si>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</si>
  <si>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</si>
  <si>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</si>
  <si>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</si>
  <si>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</si>
  <si>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</si>
  <si>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</si>
  <si>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</si>
  <si>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</si>
  <si>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</si>
  <si>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</si>
  <si>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</si>
  <si>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</si>
  <si>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</si>
  <si>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</si>
  <si>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</si>
  <si>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</si>
  <si>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</si>
  <si>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</si>
  <si>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</si>
  <si>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</si>
  <si>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</si>
  <si>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</si>
  <si>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</si>
  <si>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</si>
  <si>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</si>
  <si>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</si>
  <si>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</si>
  <si>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</si>
  <si>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</si>
  <si>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</si>
  <si>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</si>
  <si>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</si>
  <si>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</si>
  <si>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</si>
  <si>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</si>
  <si>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</si>
  <si>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</si>
  <si>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</si>
  <si>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</si>
  <si>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</si>
  <si>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</si>
  <si>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</si>
  <si>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</si>
  <si>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</si>
  <si>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</si>
  <si>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</si>
  <si>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</si>
  <si>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</si>
  <si>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</si>
  <si>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</si>
  <si>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</si>
  <si>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</si>
  <si>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</si>
  <si>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</si>
  <si>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</si>
  <si>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</si>
  <si>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</si>
  <si>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</si>
  <si>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</si>
  <si>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</si>
  <si>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</si>
  <si>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</si>
  <si>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</si>
  <si>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</si>
  <si>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</si>
  <si>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</si>
  <si>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</si>
  <si>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</si>
  <si>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</si>
  <si>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</si>
  <si>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</si>
  <si>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</si>
  <si>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</si>
  <si>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</si>
  <si>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</si>
  <si>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</si>
  <si>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</si>
  <si>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</si>
  <si>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</si>
  <si>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</si>
  <si>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</si>
  <si>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</si>
  <si>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</si>
  <si>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</si>
  <si>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</si>
  <si>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</si>
  <si>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</si>
  <si>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</si>
  <si>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</si>
  <si>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</si>
  <si>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八尾市</t>
  </si>
  <si>
    <t>法適用</t>
  </si>
  <si>
    <t>下水道事業</t>
  </si>
  <si>
    <t>公共下水道</t>
  </si>
  <si>
    <t>Ab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</si>
  <si>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</si>
  <si>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</si>
  <si>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</si>
  <si>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</si>
  <si>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</si>
  <si>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</si>
  <si>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</si>
  <si>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①有形固定資産減価償却率、②管渠老朽化率ともに類似団体平均値を下回っているが、増加傾向にある。本市は昭和35年より事業着手しており、標準耐用年数を経過する管渠が増加しているが、平成30年度に策定した「八尾市公共下水道ストックマネジメント計画（実施方針）」に基づき、安定した経営を確保し、持続可能な下水道サービスを提供する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5" eb="17">
      <t>カンキョ</t>
    </rPh>
    <rPh sb="17" eb="20">
      <t>ロウキュウカ</t>
    </rPh>
    <rPh sb="20" eb="21">
      <t>リツ</t>
    </rPh>
    <rPh sb="24" eb="26">
      <t>ルイジ</t>
    </rPh>
    <rPh sb="26" eb="28">
      <t>ダンタイ</t>
    </rPh>
    <rPh sb="28" eb="30">
      <t>ヘイキン</t>
    </rPh>
    <rPh sb="30" eb="31">
      <t>チ</t>
    </rPh>
    <rPh sb="32" eb="34">
      <t>シタマワ</t>
    </rPh>
    <rPh sb="40" eb="42">
      <t>ゾウカ</t>
    </rPh>
    <rPh sb="42" eb="44">
      <t>ケイコウ</t>
    </rPh>
    <rPh sb="48" eb="50">
      <t>ホンシ</t>
    </rPh>
    <rPh sb="51" eb="53">
      <t>ショウワ</t>
    </rPh>
    <rPh sb="55" eb="56">
      <t>ネン</t>
    </rPh>
    <rPh sb="58" eb="60">
      <t>ジギョウ</t>
    </rPh>
    <rPh sb="60" eb="62">
      <t>チャクシュ</t>
    </rPh>
    <rPh sb="67" eb="69">
      <t>ヒョウジュン</t>
    </rPh>
    <rPh sb="69" eb="71">
      <t>タイヨウ</t>
    </rPh>
    <rPh sb="71" eb="73">
      <t>ネンスウ</t>
    </rPh>
    <rPh sb="74" eb="76">
      <t>ケイカ</t>
    </rPh>
    <rPh sb="78" eb="80">
      <t>カンキョ</t>
    </rPh>
    <rPh sb="81" eb="83">
      <t>ゾウカ</t>
    </rPh>
    <rPh sb="89" eb="91">
      <t>ヘイセイ</t>
    </rPh>
    <rPh sb="93" eb="95">
      <t>ネンド</t>
    </rPh>
    <rPh sb="96" eb="98">
      <t>サクテイ</t>
    </rPh>
    <rPh sb="129" eb="130">
      <t>モト</t>
    </rPh>
    <rPh sb="133" eb="135">
      <t>アンテイ</t>
    </rPh>
    <rPh sb="137" eb="139">
      <t>ケイエイ</t>
    </rPh>
    <rPh sb="140" eb="142">
      <t>カクホ</t>
    </rPh>
    <rPh sb="144" eb="146">
      <t>ジゾク</t>
    </rPh>
    <rPh sb="146" eb="148">
      <t>カノウ</t>
    </rPh>
    <rPh sb="149" eb="152">
      <t>ゲスイドウ</t>
    </rPh>
    <rPh sb="157" eb="159">
      <t>テイキョウ</t>
    </rPh>
    <phoneticPr fontId="4"/>
  </si>
  <si>
    <t>　平成29年度に「八尾市公共下水道事業経営戦略」を策定しており、平成30年度からそれに基づいた早期・低コスト型下水道整備手法の本格導入、計画的な維持管理によるLCC低減等の経営改善に取り組み、令和12年度末に内部留保資金40億円の確保を目指す経営を行うことを目標としている。
　また、平成30年度に「八尾市公共下水道ストックマネジメント計画（実施方針）」を策定し、改築更新事業の財源（国庫支出金）確保、計画的な点検調査による事業の平準化を図りながら、老朽化対策を行う。</t>
    <rPh sb="1" eb="3">
      <t>ヘイセイ</t>
    </rPh>
    <rPh sb="5" eb="7">
      <t>ネンド</t>
    </rPh>
    <rPh sb="9" eb="12">
      <t>ヤオシ</t>
    </rPh>
    <rPh sb="12" eb="14">
      <t>コウキョウ</t>
    </rPh>
    <rPh sb="14" eb="17">
      <t>ゲスイドウ</t>
    </rPh>
    <rPh sb="17" eb="19">
      <t>ジギョウ</t>
    </rPh>
    <rPh sb="19" eb="21">
      <t>ケイエイ</t>
    </rPh>
    <rPh sb="21" eb="23">
      <t>センリャク</t>
    </rPh>
    <rPh sb="25" eb="27">
      <t>サクテイ</t>
    </rPh>
    <rPh sb="32" eb="34">
      <t>ヘイセイ</t>
    </rPh>
    <rPh sb="36" eb="38">
      <t>ネンド</t>
    </rPh>
    <rPh sb="43" eb="44">
      <t>モト</t>
    </rPh>
    <rPh sb="47" eb="49">
      <t>ソウキ</t>
    </rPh>
    <rPh sb="50" eb="51">
      <t>テイ</t>
    </rPh>
    <rPh sb="54" eb="55">
      <t>ガタ</t>
    </rPh>
    <rPh sb="55" eb="58">
      <t>ゲスイドウ</t>
    </rPh>
    <rPh sb="58" eb="60">
      <t>セイビ</t>
    </rPh>
    <rPh sb="60" eb="62">
      <t>シュホウ</t>
    </rPh>
    <rPh sb="63" eb="65">
      <t>ホンカク</t>
    </rPh>
    <rPh sb="65" eb="67">
      <t>ドウニュウ</t>
    </rPh>
    <rPh sb="68" eb="71">
      <t>ケイカクテキ</t>
    </rPh>
    <rPh sb="72" eb="74">
      <t>イジ</t>
    </rPh>
    <rPh sb="74" eb="76">
      <t>カンリ</t>
    </rPh>
    <rPh sb="82" eb="84">
      <t>テイゲン</t>
    </rPh>
    <rPh sb="84" eb="85">
      <t>トウ</t>
    </rPh>
    <rPh sb="86" eb="88">
      <t>ケイエイ</t>
    </rPh>
    <rPh sb="88" eb="90">
      <t>カイゼン</t>
    </rPh>
    <rPh sb="91" eb="92">
      <t>ト</t>
    </rPh>
    <rPh sb="93" eb="94">
      <t>ク</t>
    </rPh>
    <rPh sb="96" eb="98">
      <t>レイワ</t>
    </rPh>
    <rPh sb="100" eb="101">
      <t>ネン</t>
    </rPh>
    <rPh sb="101" eb="102">
      <t>ド</t>
    </rPh>
    <rPh sb="102" eb="103">
      <t>マツ</t>
    </rPh>
    <rPh sb="104" eb="106">
      <t>ナイブ</t>
    </rPh>
    <rPh sb="106" eb="108">
      <t>リュウホ</t>
    </rPh>
    <rPh sb="108" eb="110">
      <t>シキン</t>
    </rPh>
    <rPh sb="112" eb="114">
      <t>オクエン</t>
    </rPh>
    <rPh sb="115" eb="117">
      <t>カクホ</t>
    </rPh>
    <rPh sb="118" eb="120">
      <t>メザ</t>
    </rPh>
    <rPh sb="121" eb="123">
      <t>ケイエイ</t>
    </rPh>
    <rPh sb="124" eb="125">
      <t>オコナ</t>
    </rPh>
    <rPh sb="129" eb="131">
      <t>モクヒョウ</t>
    </rPh>
    <rPh sb="142" eb="144">
      <t>ヘイセイ</t>
    </rPh>
    <rPh sb="146" eb="148">
      <t>ネンド</t>
    </rPh>
    <rPh sb="150" eb="153">
      <t>ヤオシ</t>
    </rPh>
    <rPh sb="153" eb="155">
      <t>コウキョウ</t>
    </rPh>
    <rPh sb="155" eb="158">
      <t>ゲスイドウ</t>
    </rPh>
    <rPh sb="168" eb="170">
      <t>ケイカク</t>
    </rPh>
    <rPh sb="171" eb="173">
      <t>ジッシ</t>
    </rPh>
    <rPh sb="173" eb="175">
      <t>ホウシン</t>
    </rPh>
    <rPh sb="178" eb="180">
      <t>サクテイ</t>
    </rPh>
    <rPh sb="182" eb="184">
      <t>カイチク</t>
    </rPh>
    <rPh sb="184" eb="186">
      <t>コウシン</t>
    </rPh>
    <rPh sb="186" eb="188">
      <t>ジギョウ</t>
    </rPh>
    <rPh sb="189" eb="191">
      <t>ザイゲン</t>
    </rPh>
    <rPh sb="192" eb="194">
      <t>コッコ</t>
    </rPh>
    <rPh sb="194" eb="197">
      <t>シシュツキン</t>
    </rPh>
    <rPh sb="198" eb="200">
      <t>カクホ</t>
    </rPh>
    <rPh sb="201" eb="204">
      <t>ケイカクテキ</t>
    </rPh>
    <rPh sb="205" eb="207">
      <t>テンケン</t>
    </rPh>
    <rPh sb="207" eb="209">
      <t>チョウサ</t>
    </rPh>
    <rPh sb="212" eb="214">
      <t>ジギョウ</t>
    </rPh>
    <rPh sb="215" eb="218">
      <t>ヘイジュンカ</t>
    </rPh>
    <rPh sb="219" eb="220">
      <t>ハカ</t>
    </rPh>
    <rPh sb="225" eb="228">
      <t>ロウキュウカ</t>
    </rPh>
    <rPh sb="228" eb="230">
      <t>タイサク</t>
    </rPh>
    <rPh sb="231" eb="232">
      <t>オコナ</t>
    </rPh>
    <phoneticPr fontId="4"/>
  </si>
  <si>
    <t>　①経常収支比率は類似団体平均値を下回っているが、100％を超えており、健全な経営状況にある。本市は合流式での下水道整備を進めてきたため、分流での整備を進めてきた類似団体よりも事業規模が大きく、企業債の発行が多くなっている。
　③流動比率は類似団体平均値を大きく下回っているが、建設改良費に充当した企業債の影響が大きい。
　④企業債残高対事業規模比率は、前述の理由から類似団体平均値を上回っているが、企業債の発行額を抑制し発行額が償還額を下回っている。
　⑤経費回収率は100％を超え、類似団体平均値を上回っており、汚水処理に必要な費用は使用料でまかなわれた。
　⑥汚水処理原価は類似団体平均値を上回っているが、前述のとおり本市は合流式での下水道整備を進めてきたため、事業費が高くなっていると考えられる。
　⑧水洗化率は類似団体平均値を下回っている。これは現在も新規整備を進めているためである。経営を安定させるためには、水洗化を促進し使用料収入の確保が必要である。</t>
    <rPh sb="2" eb="4">
      <t>ケイジョウ</t>
    </rPh>
    <rPh sb="4" eb="6">
      <t>シュウシ</t>
    </rPh>
    <rPh sb="6" eb="8">
      <t>ヒリツ</t>
    </rPh>
    <rPh sb="9" eb="11">
      <t>ルイジ</t>
    </rPh>
    <rPh sb="11" eb="13">
      <t>ダンタイ</t>
    </rPh>
    <rPh sb="13" eb="16">
      <t>ヘイキンチ</t>
    </rPh>
    <rPh sb="17" eb="19">
      <t>シタマワ</t>
    </rPh>
    <rPh sb="30" eb="31">
      <t>コ</t>
    </rPh>
    <rPh sb="36" eb="38">
      <t>ケンゼン</t>
    </rPh>
    <rPh sb="39" eb="41">
      <t>ケイエイ</t>
    </rPh>
    <rPh sb="41" eb="43">
      <t>ジョウキョウ</t>
    </rPh>
    <rPh sb="47" eb="48">
      <t>ホン</t>
    </rPh>
    <rPh sb="48" eb="49">
      <t>シ</t>
    </rPh>
    <rPh sb="50" eb="52">
      <t>ゴウリュウ</t>
    </rPh>
    <rPh sb="52" eb="53">
      <t>シキ</t>
    </rPh>
    <rPh sb="55" eb="58">
      <t>ゲスイドウ</t>
    </rPh>
    <rPh sb="58" eb="60">
      <t>セイビ</t>
    </rPh>
    <rPh sb="61" eb="62">
      <t>スス</t>
    </rPh>
    <rPh sb="69" eb="71">
      <t>ブンリュウ</t>
    </rPh>
    <rPh sb="73" eb="75">
      <t>セイビ</t>
    </rPh>
    <rPh sb="76" eb="77">
      <t>スス</t>
    </rPh>
    <rPh sb="81" eb="83">
      <t>ルイジ</t>
    </rPh>
    <rPh sb="83" eb="85">
      <t>ダンタイ</t>
    </rPh>
    <rPh sb="88" eb="90">
      <t>ジギョウ</t>
    </rPh>
    <rPh sb="90" eb="92">
      <t>キボ</t>
    </rPh>
    <rPh sb="93" eb="94">
      <t>オオ</t>
    </rPh>
    <rPh sb="97" eb="99">
      <t>キギョウ</t>
    </rPh>
    <rPh sb="99" eb="100">
      <t>サイ</t>
    </rPh>
    <rPh sb="101" eb="103">
      <t>ハッコウ</t>
    </rPh>
    <rPh sb="104" eb="105">
      <t>オオ</t>
    </rPh>
    <rPh sb="115" eb="117">
      <t>リュウドウ</t>
    </rPh>
    <rPh sb="117" eb="119">
      <t>ヒリツ</t>
    </rPh>
    <rPh sb="120" eb="122">
      <t>ルイジ</t>
    </rPh>
    <rPh sb="122" eb="124">
      <t>ダンタイ</t>
    </rPh>
    <rPh sb="124" eb="127">
      <t>ヘイキンチ</t>
    </rPh>
    <rPh sb="128" eb="129">
      <t>オオ</t>
    </rPh>
    <rPh sb="131" eb="133">
      <t>シタマワ</t>
    </rPh>
    <rPh sb="139" eb="141">
      <t>ケンセツ</t>
    </rPh>
    <rPh sb="141" eb="143">
      <t>カイリョウ</t>
    </rPh>
    <rPh sb="143" eb="144">
      <t>ヒ</t>
    </rPh>
    <rPh sb="145" eb="147">
      <t>ジュウトウ</t>
    </rPh>
    <rPh sb="149" eb="151">
      <t>キギョウ</t>
    </rPh>
    <rPh sb="151" eb="152">
      <t>サイ</t>
    </rPh>
    <rPh sb="153" eb="155">
      <t>エイキョウ</t>
    </rPh>
    <rPh sb="156" eb="157">
      <t>オオ</t>
    </rPh>
    <rPh sb="163" eb="165">
      <t>キギョウ</t>
    </rPh>
    <rPh sb="165" eb="166">
      <t>サイ</t>
    </rPh>
    <rPh sb="166" eb="168">
      <t>ザンダカ</t>
    </rPh>
    <rPh sb="168" eb="169">
      <t>タイ</t>
    </rPh>
    <rPh sb="169" eb="171">
      <t>ジギョウ</t>
    </rPh>
    <rPh sb="171" eb="173">
      <t>キボ</t>
    </rPh>
    <rPh sb="173" eb="175">
      <t>ヒリツ</t>
    </rPh>
    <rPh sb="177" eb="179">
      <t>ゼンジュツ</t>
    </rPh>
    <rPh sb="180" eb="182">
      <t>リユウ</t>
    </rPh>
    <rPh sb="184" eb="186">
      <t>ルイジ</t>
    </rPh>
    <rPh sb="186" eb="188">
      <t>ダンタイ</t>
    </rPh>
    <rPh sb="188" eb="191">
      <t>ヘイキンチ</t>
    </rPh>
    <rPh sb="192" eb="194">
      <t>ウワマワ</t>
    </rPh>
    <rPh sb="200" eb="202">
      <t>キギョウ</t>
    </rPh>
    <rPh sb="202" eb="203">
      <t>サイ</t>
    </rPh>
    <rPh sb="204" eb="206">
      <t>ハッコウ</t>
    </rPh>
    <rPh sb="206" eb="207">
      <t>ガク</t>
    </rPh>
    <rPh sb="208" eb="210">
      <t>ヨクセイ</t>
    </rPh>
    <rPh sb="211" eb="214">
      <t>ハッコウガク</t>
    </rPh>
    <rPh sb="215" eb="217">
      <t>ショウカン</t>
    </rPh>
    <rPh sb="217" eb="218">
      <t>ガク</t>
    </rPh>
    <rPh sb="219" eb="221">
      <t>シタマワ</t>
    </rPh>
    <rPh sb="229" eb="231">
      <t>ケイヒ</t>
    </rPh>
    <rPh sb="231" eb="233">
      <t>カイシュウ</t>
    </rPh>
    <rPh sb="233" eb="234">
      <t>リツ</t>
    </rPh>
    <rPh sb="240" eb="241">
      <t>コ</t>
    </rPh>
    <rPh sb="243" eb="245">
      <t>ルイジ</t>
    </rPh>
    <rPh sb="245" eb="247">
      <t>ダンタイ</t>
    </rPh>
    <rPh sb="247" eb="250">
      <t>ヘイキンチ</t>
    </rPh>
    <rPh sb="251" eb="253">
      <t>ウワマワ</t>
    </rPh>
    <rPh sb="258" eb="260">
      <t>オスイ</t>
    </rPh>
    <rPh sb="260" eb="262">
      <t>ショリ</t>
    </rPh>
    <rPh sb="263" eb="265">
      <t>ヒツヨウ</t>
    </rPh>
    <rPh sb="266" eb="268">
      <t>ヒヨウ</t>
    </rPh>
    <rPh sb="269" eb="272">
      <t>シヨウリョウ</t>
    </rPh>
    <rPh sb="283" eb="285">
      <t>オスイ</t>
    </rPh>
    <rPh sb="285" eb="287">
      <t>ショリ</t>
    </rPh>
    <rPh sb="287" eb="289">
      <t>ゲンカ</t>
    </rPh>
    <rPh sb="290" eb="292">
      <t>ルイジ</t>
    </rPh>
    <rPh sb="292" eb="294">
      <t>ダンタイ</t>
    </rPh>
    <rPh sb="294" eb="297">
      <t>ヘイキンチ</t>
    </rPh>
    <rPh sb="298" eb="300">
      <t>ウワマワ</t>
    </rPh>
    <rPh sb="306" eb="308">
      <t>ゼンジュツ</t>
    </rPh>
    <rPh sb="312" eb="314">
      <t>ホンシ</t>
    </rPh>
    <rPh sb="315" eb="317">
      <t>ゴウリュウ</t>
    </rPh>
    <rPh sb="317" eb="318">
      <t>シキ</t>
    </rPh>
    <rPh sb="320" eb="323">
      <t>ゲスイドウ</t>
    </rPh>
    <rPh sb="323" eb="325">
      <t>セイビ</t>
    </rPh>
    <rPh sb="326" eb="327">
      <t>スス</t>
    </rPh>
    <rPh sb="334" eb="337">
      <t>ジギョウヒ</t>
    </rPh>
    <rPh sb="338" eb="339">
      <t>タカ</t>
    </rPh>
    <rPh sb="346" eb="347">
      <t>カンガ</t>
    </rPh>
    <rPh sb="355" eb="358">
      <t>スイセンカ</t>
    </rPh>
    <rPh sb="358" eb="359">
      <t>リツ</t>
    </rPh>
    <rPh sb="360" eb="362">
      <t>ルイジ</t>
    </rPh>
    <rPh sb="362" eb="364">
      <t>ダンタイ</t>
    </rPh>
    <rPh sb="364" eb="367">
      <t>ヘイキンチ</t>
    </rPh>
    <rPh sb="368" eb="370">
      <t>シタマワ</t>
    </rPh>
    <rPh sb="378" eb="380">
      <t>ゲンザイ</t>
    </rPh>
    <rPh sb="381" eb="383">
      <t>シンキ</t>
    </rPh>
    <rPh sb="383" eb="385">
      <t>セイビ</t>
    </rPh>
    <rPh sb="386" eb="387">
      <t>スス</t>
    </rPh>
    <rPh sb="397" eb="399">
      <t>ケイエイ</t>
    </rPh>
    <rPh sb="400" eb="402">
      <t>アンテイ</t>
    </rPh>
    <rPh sb="410" eb="413">
      <t>スイセンカ</t>
    </rPh>
    <rPh sb="414" eb="416">
      <t>ソクシン</t>
    </rPh>
    <rPh sb="417" eb="420">
      <t>シヨウリョウ</t>
    </rPh>
    <rPh sb="420" eb="422">
      <t>シュウニュウ</t>
    </rPh>
    <rPh sb="423" eb="425">
      <t>カクホ</t>
    </rPh>
    <rPh sb="426" eb="42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</si>
</sst>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0.17</c:v>
                </c:pt>
                <c:pt idx="2">
                  <c:v>0.18</c:v>
                </c:pt>
                <c:pt idx="3">
                  <c:v>0.19</c:v>
                </c:pt>
                <c:pt idx="4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B-4EC6-9B6E-AFB4676B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289376"/>
        <c:axId val="32329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0.11</c:v>
                </c:pt>
                <c:pt idx="2">
                  <c:v>0.13</c:v>
                </c:pt>
                <c:pt idx="3">
                  <c:v>0.1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9B-4EC6-9B6E-AFB4676B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89376"/>
        <c:axId val="323292512"/>
      </c:lineChart>
      <c:dateAx>
        <c:axId val="32328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292512"/>
        <c:crosses val="autoZero"/>
        <c:auto val="1"/>
        <c:lblOffset val="100"/>
        <c:baseTimeUnit val="years"/>
      </c:dateAx>
      <c:valAx>
        <c:axId val="323292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28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4-4B3E-8F63-DBAEE0915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58504"/>
        <c:axId val="32496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72.239999999999995</c:v>
                </c:pt>
                <c:pt idx="2">
                  <c:v>69.23</c:v>
                </c:pt>
                <c:pt idx="3">
                  <c:v>70.37</c:v>
                </c:pt>
                <c:pt idx="4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4-4B3E-8F63-DBAEE0915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58504"/>
        <c:axId val="324963600"/>
      </c:lineChart>
      <c:dateAx>
        <c:axId val="324958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963600"/>
        <c:crosses val="autoZero"/>
        <c:auto val="1"/>
        <c:lblOffset val="100"/>
        <c:baseTimeUnit val="years"/>
      </c:dateAx>
      <c:valAx>
        <c:axId val="32496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958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89.75</c:v>
                </c:pt>
                <c:pt idx="2">
                  <c:v>90.11</c:v>
                </c:pt>
                <c:pt idx="3">
                  <c:v>90.25</c:v>
                </c:pt>
                <c:pt idx="4">
                  <c:v>91.08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2-407D-B036-52182E139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62816"/>
        <c:axId val="32495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96.84</c:v>
                </c:pt>
                <c:pt idx="2">
                  <c:v>96.84</c:v>
                </c:pt>
                <c:pt idx="3">
                  <c:v>96.75</c:v>
                </c:pt>
                <c:pt idx="4">
                  <c:v>96.78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2-407D-B036-52182E139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62816"/>
        <c:axId val="324959680"/>
      </c:lineChart>
      <c:dateAx>
        <c:axId val="32496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959680"/>
        <c:crosses val="autoZero"/>
        <c:auto val="1"/>
        <c:lblOffset val="100"/>
        <c:baseTimeUnit val="years"/>
      </c:dateAx>
      <c:valAx>
        <c:axId val="32495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96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105.73</c:v>
                </c:pt>
                <c:pt idx="2">
                  <c:v>102.51</c:v>
                </c:pt>
                <c:pt idx="3">
                  <c:v>105.79</c:v>
                </c:pt>
                <c:pt idx="4">
                  <c:v>105.65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0-47A9-908F-DA7F1443D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289768"/>
        <c:axId val="323292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105.91</c:v>
                </c:pt>
                <c:pt idx="2">
                  <c:v>106.96</c:v>
                </c:pt>
                <c:pt idx="3">
                  <c:v>106.55</c:v>
                </c:pt>
                <c:pt idx="4">
                  <c:v>106.78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0-47A9-908F-DA7F1443D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89768"/>
        <c:axId val="323292904"/>
      </c:lineChart>
      <c:dateAx>
        <c:axId val="323289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292904"/>
        <c:crosses val="autoZero"/>
        <c:auto val="1"/>
        <c:lblOffset val="100"/>
        <c:baseTimeUnit val="years"/>
      </c:dateAx>
      <c:valAx>
        <c:axId val="323292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289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2.78</c:v>
                </c:pt>
                <c:pt idx="2">
                  <c:v>5.32</c:v>
                </c:pt>
                <c:pt idx="3">
                  <c:v>7.88</c:v>
                </c:pt>
                <c:pt idx="4">
                  <c:v>10.38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5-438A-914B-9CAA4F972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294472"/>
        <c:axId val="32329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22.87</c:v>
                </c:pt>
                <c:pt idx="2">
                  <c:v>28.42</c:v>
                </c:pt>
                <c:pt idx="3">
                  <c:v>28.24</c:v>
                </c:pt>
                <c:pt idx="4">
                  <c:v>29.38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5-438A-914B-9CAA4F972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94472"/>
        <c:axId val="323294864"/>
      </c:lineChart>
      <c:dateAx>
        <c:axId val="323294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294864"/>
        <c:crosses val="autoZero"/>
        <c:auto val="1"/>
        <c:lblOffset val="100"/>
        <c:baseTimeUnit val="years"/>
      </c:dateAx>
      <c:valAx>
        <c:axId val="32329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294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0.69</c:v>
                </c:pt>
                <c:pt idx="2">
                  <c:v>0.75</c:v>
                </c:pt>
                <c:pt idx="3">
                  <c:v>1.37</c:v>
                </c:pt>
                <c:pt idx="4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D-4BA9-B2EE-A2F1F9DF7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33384"/>
        <c:axId val="32513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1.2</c:v>
                </c:pt>
                <c:pt idx="2">
                  <c:v>3.01</c:v>
                </c:pt>
                <c:pt idx="3">
                  <c:v>3.67</c:v>
                </c:pt>
                <c:pt idx="4">
                  <c:v>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D-4BA9-B2EE-A2F1F9DF7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133384"/>
        <c:axId val="325130640"/>
      </c:lineChart>
      <c:dateAx>
        <c:axId val="325133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130640"/>
        <c:crosses val="autoZero"/>
        <c:auto val="1"/>
        <c:lblOffset val="100"/>
        <c:baseTimeUnit val="years"/>
      </c:dateAx>
      <c:valAx>
        <c:axId val="32513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133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4-4800-A813-9D34E2D77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26720"/>
        <c:axId val="325126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0.41</c:v>
                </c:pt>
                <c:pt idx="4" formatCode="#,##0.00;&quot;△&quot;#,##0.00;&quot;-&quot;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4-4800-A813-9D34E2D77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126720"/>
        <c:axId val="325126328"/>
      </c:lineChart>
      <c:dateAx>
        <c:axId val="32512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126328"/>
        <c:crosses val="autoZero"/>
        <c:auto val="1"/>
        <c:lblOffset val="100"/>
        <c:baseTimeUnit val="years"/>
      </c:dateAx>
      <c:valAx>
        <c:axId val="325126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12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35.81</c:v>
                </c:pt>
                <c:pt idx="2">
                  <c:v>34.130000000000003</c:v>
                </c:pt>
                <c:pt idx="3">
                  <c:v>51.65</c:v>
                </c:pt>
                <c:pt idx="4">
                  <c:v>45.63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4-408B-AB95-AE8A24F8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29464"/>
        <c:axId val="32513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66.900000000000006</c:v>
                </c:pt>
                <c:pt idx="2">
                  <c:v>72.739999999999995</c:v>
                </c:pt>
                <c:pt idx="3">
                  <c:v>83.46</c:v>
                </c:pt>
                <c:pt idx="4">
                  <c:v>80.64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E4-408B-AB95-AE8A24F8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129464"/>
        <c:axId val="325131424"/>
      </c:lineChart>
      <c:dateAx>
        <c:axId val="325129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131424"/>
        <c:crosses val="autoZero"/>
        <c:auto val="1"/>
        <c:lblOffset val="100"/>
        <c:baseTimeUnit val="years"/>
      </c:dateAx>
      <c:valAx>
        <c:axId val="32513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129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866.1</c:v>
                </c:pt>
                <c:pt idx="2">
                  <c:v>761.45</c:v>
                </c:pt>
                <c:pt idx="3">
                  <c:v>690.67</c:v>
                </c:pt>
                <c:pt idx="4">
                  <c:v>669.17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1-41F1-84D8-86699A6B2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31816"/>
        <c:axId val="32513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643.19000000000005</c:v>
                </c:pt>
                <c:pt idx="2">
                  <c:v>596.44000000000005</c:v>
                </c:pt>
                <c:pt idx="3">
                  <c:v>612.6</c:v>
                </c:pt>
                <c:pt idx="4">
                  <c:v>606.79999999999995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1-41F1-84D8-86699A6B2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131816"/>
        <c:axId val="325132208"/>
      </c:lineChart>
      <c:dateAx>
        <c:axId val="325131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132208"/>
        <c:crosses val="autoZero"/>
        <c:auto val="1"/>
        <c:lblOffset val="100"/>
        <c:baseTimeUnit val="years"/>
      </c:dateAx>
      <c:valAx>
        <c:axId val="32513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131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119.02</c:v>
                </c:pt>
                <c:pt idx="2">
                  <c:v>105.39</c:v>
                </c:pt>
                <c:pt idx="3">
                  <c:v>113.2</c:v>
                </c:pt>
                <c:pt idx="4">
                  <c:v>113.29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D-4CC8-813E-8FE38D017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28680"/>
        <c:axId val="325132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101.54</c:v>
                </c:pt>
                <c:pt idx="2">
                  <c:v>102.42</c:v>
                </c:pt>
                <c:pt idx="3">
                  <c:v>100.97</c:v>
                </c:pt>
                <c:pt idx="4">
                  <c:v>101.84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D-4CC8-813E-8FE38D017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128680"/>
        <c:axId val="325132600"/>
      </c:lineChart>
      <c:dateAx>
        <c:axId val="325128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132600"/>
        <c:crosses val="autoZero"/>
        <c:auto val="1"/>
        <c:lblOffset val="100"/>
        <c:baseTimeUnit val="years"/>
      </c:dateAx>
      <c:valAx>
        <c:axId val="325132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128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105.81</c:v>
                </c:pt>
                <c:pt idx="2">
                  <c:v>131.86000000000001</c:v>
                </c:pt>
                <c:pt idx="3">
                  <c:v>132.82</c:v>
                </c:pt>
                <c:pt idx="4">
                  <c:v>132.62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5-4269-8489-0900E6F82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57328"/>
        <c:axId val="324960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116.15</c:v>
                </c:pt>
                <c:pt idx="2">
                  <c:v>116.2</c:v>
                </c:pt>
                <c:pt idx="3">
                  <c:v>118.78</c:v>
                </c:pt>
                <c:pt idx="4">
                  <c:v>119.39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45-4269-8489-0900E6F82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57328"/>
        <c:axId val="324960072"/>
      </c:lineChart>
      <c:dateAx>
        <c:axId val="32495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960072"/>
        <c:crosses val="autoZero"/>
        <c:auto val="1"/>
        <c:lblOffset val="100"/>
        <c:baseTimeUnit val="years"/>
      </c:dateAx>
      <c:valAx>
        <c:axId val="324960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957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大阪府　八尾市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Ab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266943</v>
      </c>
      <c r="AM8" s="50"/>
      <c r="AN8" s="50"/>
      <c r="AO8" s="50"/>
      <c r="AP8" s="50"/>
      <c r="AQ8" s="50"/>
      <c r="AR8" s="50"/>
      <c r="AS8" s="50"/>
      <c r="AT8" s="45">
        <f>データ!T6</f>
        <v>41.72</v>
      </c>
      <c r="AU8" s="45"/>
      <c r="AV8" s="45"/>
      <c r="AW8" s="45"/>
      <c r="AX8" s="45"/>
      <c r="AY8" s="45"/>
      <c r="AZ8" s="45"/>
      <c r="BA8" s="45"/>
      <c r="BB8" s="45">
        <f>データ!U6</f>
        <v>6398.44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50.35</v>
      </c>
      <c r="J10" s="45"/>
      <c r="K10" s="45"/>
      <c r="L10" s="45"/>
      <c r="M10" s="45"/>
      <c r="N10" s="45"/>
      <c r="O10" s="45"/>
      <c r="P10" s="45">
        <f>データ!P6</f>
        <v>89.05</v>
      </c>
      <c r="Q10" s="45"/>
      <c r="R10" s="45"/>
      <c r="S10" s="45"/>
      <c r="T10" s="45"/>
      <c r="U10" s="45"/>
      <c r="V10" s="45"/>
      <c r="W10" s="45">
        <f>データ!Q6</f>
        <v>57.91</v>
      </c>
      <c r="X10" s="45"/>
      <c r="Y10" s="45"/>
      <c r="Z10" s="45"/>
      <c r="AA10" s="45"/>
      <c r="AB10" s="45"/>
      <c r="AC10" s="45"/>
      <c r="AD10" s="50">
        <f>データ!R6</f>
        <v>2516</v>
      </c>
      <c r="AE10" s="50"/>
      <c r="AF10" s="50"/>
      <c r="AG10" s="50"/>
      <c r="AH10" s="50"/>
      <c r="AI10" s="50"/>
      <c r="AJ10" s="50"/>
      <c r="AK10" s="2"/>
      <c r="AL10" s="50">
        <f>データ!V6</f>
        <v>237408</v>
      </c>
      <c r="AM10" s="50"/>
      <c r="AN10" s="50"/>
      <c r="AO10" s="50"/>
      <c r="AP10" s="50"/>
      <c r="AQ10" s="50"/>
      <c r="AR10" s="50"/>
      <c r="AS10" s="50"/>
      <c r="AT10" s="45">
        <f>データ!W6</f>
        <v>26.91</v>
      </c>
      <c r="AU10" s="45"/>
      <c r="AV10" s="45"/>
      <c r="AW10" s="45"/>
      <c r="AX10" s="45"/>
      <c r="AY10" s="45"/>
      <c r="AZ10" s="45"/>
      <c r="BA10" s="45"/>
      <c r="BB10" s="45">
        <f>データ!X6</f>
        <v>8822.2999999999993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5" t="s">
        <v>110</v>
      </c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5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5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5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5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5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7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5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5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5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5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5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5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5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5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5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5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5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5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5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7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5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5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5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5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7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5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5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5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5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8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8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108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109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S6NXuzR+ful01ui6a5txB7iX+4wq4kddMVdpB6QpFEMDLVNnZZ6LhfBX/ZlkbEGYQs+uJvUUh5pNNT4Ew2xYeQ==" saltValue="znvmvxjzwVHWQ2U4IgAw0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2" t="s">
        <v>52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53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54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56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57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58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59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60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61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62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63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64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65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66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272124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大阪府　八尾市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Ab</v>
      </c>
      <c r="M6" s="33" t="str">
        <f t="shared" si="3"/>
        <v>非設置</v>
      </c>
      <c r="N6" s="34" t="str">
        <f t="shared" si="3"/>
        <v>-</v>
      </c>
      <c r="O6" s="34">
        <f t="shared" si="3"/>
        <v>50.35</v>
      </c>
      <c r="P6" s="34">
        <f t="shared" si="3"/>
        <v>89.05</v>
      </c>
      <c r="Q6" s="34">
        <f t="shared" si="3"/>
        <v>57.91</v>
      </c>
      <c r="R6" s="34">
        <f t="shared" si="3"/>
        <v>2516</v>
      </c>
      <c r="S6" s="34">
        <f t="shared" si="3"/>
        <v>266943</v>
      </c>
      <c r="T6" s="34">
        <f t="shared" si="3"/>
        <v>41.72</v>
      </c>
      <c r="U6" s="34">
        <f t="shared" si="3"/>
        <v>6398.44</v>
      </c>
      <c r="V6" s="34">
        <f t="shared" si="3"/>
        <v>237408</v>
      </c>
      <c r="W6" s="34">
        <f t="shared" si="3"/>
        <v>26.91</v>
      </c>
      <c r="X6" s="34">
        <f t="shared" si="3"/>
        <v>8822.2999999999993</v>
      </c>
      <c r="Y6" s="35" t="str">
        <f>IF(Y7="",NA(),Y7)</f>
        <v>-</v>
      </c>
      <c r="Z6" s="35">
        <f t="shared" ref="Z6:AH6" si="4">IF(Z7="",NA(),Z7)</f>
        <v>105.73</v>
      </c>
      <c r="AA6" s="35">
        <f t="shared" si="4"/>
        <v>102.51</v>
      </c>
      <c r="AB6" s="35">
        <f t="shared" si="4"/>
        <v>105.79</v>
      </c>
      <c r="AC6" s="35">
        <f t="shared" si="4"/>
        <v>105.65</v>
      </c>
      <c r="AD6" s="35" t="str">
        <f t="shared" si="4"/>
        <v>-</v>
      </c>
      <c r="AE6" s="35">
        <f t="shared" si="4"/>
        <v>105.91</v>
      </c>
      <c r="AF6" s="35">
        <f t="shared" si="4"/>
        <v>106.96</v>
      </c>
      <c r="AG6" s="35">
        <f t="shared" si="4"/>
        <v>106.55</v>
      </c>
      <c r="AH6" s="35">
        <f t="shared" si="4"/>
        <v>106.78</v>
      </c>
      <c r="AI6" s="34" t="str">
        <f>IF(AI7="","",IF(AI7="-","【-】","【"&amp;SUBSTITUTE(TEXT(AI7,"#,##0.00"),"-","△")&amp;"】"))</f>
        <v>【108.69】</v>
      </c>
      <c r="AJ6" s="35" t="str">
        <f>IF(AJ7="",NA(),AJ7)</f>
        <v>-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4">
        <f t="shared" si="5"/>
        <v>0</v>
      </c>
      <c r="AQ6" s="34">
        <f t="shared" si="5"/>
        <v>0</v>
      </c>
      <c r="AR6" s="35">
        <f t="shared" si="5"/>
        <v>0.41</v>
      </c>
      <c r="AS6" s="35">
        <f t="shared" si="5"/>
        <v>0.19</v>
      </c>
      <c r="AT6" s="34" t="str">
        <f>IF(AT7="","",IF(AT7="-","【-】","【"&amp;SUBSTITUTE(TEXT(AT7,"#,##0.00"),"-","△")&amp;"】"))</f>
        <v>【3.28】</v>
      </c>
      <c r="AU6" s="35" t="str">
        <f>IF(AU7="",NA(),AU7)</f>
        <v>-</v>
      </c>
      <c r="AV6" s="35">
        <f t="shared" ref="AV6:BD6" si="6">IF(AV7="",NA(),AV7)</f>
        <v>35.81</v>
      </c>
      <c r="AW6" s="35">
        <f t="shared" si="6"/>
        <v>34.130000000000003</v>
      </c>
      <c r="AX6" s="35">
        <f t="shared" si="6"/>
        <v>51.65</v>
      </c>
      <c r="AY6" s="35">
        <f t="shared" si="6"/>
        <v>45.63</v>
      </c>
      <c r="AZ6" s="35" t="str">
        <f t="shared" si="6"/>
        <v>-</v>
      </c>
      <c r="BA6" s="35">
        <f t="shared" si="6"/>
        <v>66.900000000000006</v>
      </c>
      <c r="BB6" s="35">
        <f t="shared" si="6"/>
        <v>72.739999999999995</v>
      </c>
      <c r="BC6" s="35">
        <f t="shared" si="6"/>
        <v>83.46</v>
      </c>
      <c r="BD6" s="35">
        <f t="shared" si="6"/>
        <v>80.64</v>
      </c>
      <c r="BE6" s="34" t="str">
        <f>IF(BE7="","",IF(BE7="-","【-】","【"&amp;SUBSTITUTE(TEXT(BE7,"#,##0.00"),"-","△")&amp;"】"))</f>
        <v>【69.49】</v>
      </c>
      <c r="BF6" s="35" t="str">
        <f>IF(BF7="",NA(),BF7)</f>
        <v>-</v>
      </c>
      <c r="BG6" s="35">
        <f t="shared" ref="BG6:BO6" si="7">IF(BG7="",NA(),BG7)</f>
        <v>866.1</v>
      </c>
      <c r="BH6" s="35">
        <f t="shared" si="7"/>
        <v>761.45</v>
      </c>
      <c r="BI6" s="35">
        <f t="shared" si="7"/>
        <v>690.67</v>
      </c>
      <c r="BJ6" s="35">
        <f t="shared" si="7"/>
        <v>669.17</v>
      </c>
      <c r="BK6" s="35" t="str">
        <f t="shared" si="7"/>
        <v>-</v>
      </c>
      <c r="BL6" s="35">
        <f t="shared" si="7"/>
        <v>643.19000000000005</v>
      </c>
      <c r="BM6" s="35">
        <f t="shared" si="7"/>
        <v>596.44000000000005</v>
      </c>
      <c r="BN6" s="35">
        <f t="shared" si="7"/>
        <v>612.6</v>
      </c>
      <c r="BO6" s="35">
        <f t="shared" si="7"/>
        <v>606.79999999999995</v>
      </c>
      <c r="BP6" s="34" t="str">
        <f>IF(BP7="","",IF(BP7="-","【-】","【"&amp;SUBSTITUTE(TEXT(BP7,"#,##0.00"),"-","△")&amp;"】"))</f>
        <v>【682.78】</v>
      </c>
      <c r="BQ6" s="35" t="str">
        <f>IF(BQ7="",NA(),BQ7)</f>
        <v>-</v>
      </c>
      <c r="BR6" s="35">
        <f t="shared" ref="BR6:BZ6" si="8">IF(BR7="",NA(),BR7)</f>
        <v>119.02</v>
      </c>
      <c r="BS6" s="35">
        <f t="shared" si="8"/>
        <v>105.39</v>
      </c>
      <c r="BT6" s="35">
        <f t="shared" si="8"/>
        <v>113.2</v>
      </c>
      <c r="BU6" s="35">
        <f t="shared" si="8"/>
        <v>113.29</v>
      </c>
      <c r="BV6" s="35" t="str">
        <f t="shared" si="8"/>
        <v>-</v>
      </c>
      <c r="BW6" s="35">
        <f t="shared" si="8"/>
        <v>101.54</v>
      </c>
      <c r="BX6" s="35">
        <f t="shared" si="8"/>
        <v>102.42</v>
      </c>
      <c r="BY6" s="35">
        <f t="shared" si="8"/>
        <v>100.97</v>
      </c>
      <c r="BZ6" s="35">
        <f t="shared" si="8"/>
        <v>101.84</v>
      </c>
      <c r="CA6" s="34" t="str">
        <f>IF(CA7="","",IF(CA7="-","【-】","【"&amp;SUBSTITUTE(TEXT(CA7,"#,##0.00"),"-","△")&amp;"】"))</f>
        <v>【100.91】</v>
      </c>
      <c r="CB6" s="35" t="str">
        <f>IF(CB7="",NA(),CB7)</f>
        <v>-</v>
      </c>
      <c r="CC6" s="35">
        <f t="shared" ref="CC6:CK6" si="9">IF(CC7="",NA(),CC7)</f>
        <v>105.81</v>
      </c>
      <c r="CD6" s="35">
        <f t="shared" si="9"/>
        <v>131.86000000000001</v>
      </c>
      <c r="CE6" s="35">
        <f t="shared" si="9"/>
        <v>132.82</v>
      </c>
      <c r="CF6" s="35">
        <f t="shared" si="9"/>
        <v>132.62</v>
      </c>
      <c r="CG6" s="35" t="str">
        <f t="shared" si="9"/>
        <v>-</v>
      </c>
      <c r="CH6" s="35">
        <f t="shared" si="9"/>
        <v>116.15</v>
      </c>
      <c r="CI6" s="35">
        <f t="shared" si="9"/>
        <v>116.2</v>
      </c>
      <c r="CJ6" s="35">
        <f t="shared" si="9"/>
        <v>118.78</v>
      </c>
      <c r="CK6" s="35">
        <f t="shared" si="9"/>
        <v>119.39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>
        <f t="shared" si="10"/>
        <v>72.239999999999995</v>
      </c>
      <c r="CT6" s="35">
        <f t="shared" si="10"/>
        <v>69.23</v>
      </c>
      <c r="CU6" s="35">
        <f t="shared" si="10"/>
        <v>70.37</v>
      </c>
      <c r="CV6" s="35">
        <f t="shared" si="10"/>
        <v>68.3</v>
      </c>
      <c r="CW6" s="34" t="str">
        <f>IF(CW7="","",IF(CW7="-","【-】","【"&amp;SUBSTITUTE(TEXT(CW7,"#,##0.00"),"-","△")&amp;"】"))</f>
        <v>【58.98】</v>
      </c>
      <c r="CX6" s="35" t="str">
        <f>IF(CX7="",NA(),CX7)</f>
        <v>-</v>
      </c>
      <c r="CY6" s="35">
        <f t="shared" ref="CY6:DG6" si="11">IF(CY7="",NA(),CY7)</f>
        <v>89.75</v>
      </c>
      <c r="CZ6" s="35">
        <f t="shared" si="11"/>
        <v>90.11</v>
      </c>
      <c r="DA6" s="35">
        <f t="shared" si="11"/>
        <v>90.25</v>
      </c>
      <c r="DB6" s="35">
        <f t="shared" si="11"/>
        <v>91.08</v>
      </c>
      <c r="DC6" s="35" t="str">
        <f t="shared" si="11"/>
        <v>-</v>
      </c>
      <c r="DD6" s="35">
        <f t="shared" si="11"/>
        <v>96.84</v>
      </c>
      <c r="DE6" s="35">
        <f t="shared" si="11"/>
        <v>96.84</v>
      </c>
      <c r="DF6" s="35">
        <f t="shared" si="11"/>
        <v>96.75</v>
      </c>
      <c r="DG6" s="35">
        <f t="shared" si="11"/>
        <v>96.78</v>
      </c>
      <c r="DH6" s="34" t="str">
        <f>IF(DH7="","",IF(DH7="-","【-】","【"&amp;SUBSTITUTE(TEXT(DH7,"#,##0.00"),"-","△")&amp;"】"))</f>
        <v>【95.20】</v>
      </c>
      <c r="DI6" s="35" t="str">
        <f>IF(DI7="",NA(),DI7)</f>
        <v>-</v>
      </c>
      <c r="DJ6" s="35">
        <f t="shared" ref="DJ6:DR6" si="12">IF(DJ7="",NA(),DJ7)</f>
        <v>2.78</v>
      </c>
      <c r="DK6" s="35">
        <f t="shared" si="12"/>
        <v>5.32</v>
      </c>
      <c r="DL6" s="35">
        <f t="shared" si="12"/>
        <v>7.88</v>
      </c>
      <c r="DM6" s="35">
        <f t="shared" si="12"/>
        <v>10.38</v>
      </c>
      <c r="DN6" s="35" t="str">
        <f t="shared" si="12"/>
        <v>-</v>
      </c>
      <c r="DO6" s="35">
        <f t="shared" si="12"/>
        <v>22.87</v>
      </c>
      <c r="DP6" s="35">
        <f t="shared" si="12"/>
        <v>28.42</v>
      </c>
      <c r="DQ6" s="35">
        <f t="shared" si="12"/>
        <v>28.24</v>
      </c>
      <c r="DR6" s="35">
        <f t="shared" si="12"/>
        <v>29.38</v>
      </c>
      <c r="DS6" s="34" t="str">
        <f>IF(DS7="","",IF(DS7="-","【-】","【"&amp;SUBSTITUTE(TEXT(DS7,"#,##0.00"),"-","△")&amp;"】"))</f>
        <v>【38.60】</v>
      </c>
      <c r="DT6" s="35" t="str">
        <f>IF(DT7="",NA(),DT7)</f>
        <v>-</v>
      </c>
      <c r="DU6" s="35">
        <f t="shared" ref="DU6:EC6" si="13">IF(DU7="",NA(),DU7)</f>
        <v>0.69</v>
      </c>
      <c r="DV6" s="35">
        <f t="shared" si="13"/>
        <v>0.75</v>
      </c>
      <c r="DW6" s="35">
        <f t="shared" si="13"/>
        <v>1.37</v>
      </c>
      <c r="DX6" s="35">
        <f t="shared" si="13"/>
        <v>2.23</v>
      </c>
      <c r="DY6" s="35" t="str">
        <f t="shared" si="13"/>
        <v>-</v>
      </c>
      <c r="DZ6" s="35">
        <f t="shared" si="13"/>
        <v>1.2</v>
      </c>
      <c r="EA6" s="35">
        <f t="shared" si="13"/>
        <v>3.01</v>
      </c>
      <c r="EB6" s="35">
        <f t="shared" si="13"/>
        <v>3.67</v>
      </c>
      <c r="EC6" s="35">
        <f t="shared" si="13"/>
        <v>3.45</v>
      </c>
      <c r="ED6" s="34" t="str">
        <f>IF(ED7="","",IF(ED7="-","【-】","【"&amp;SUBSTITUTE(TEXT(ED7,"#,##0.00"),"-","△")&amp;"】"))</f>
        <v>【5.64】</v>
      </c>
      <c r="EE6" s="35" t="str">
        <f>IF(EE7="",NA(),EE7)</f>
        <v>-</v>
      </c>
      <c r="EF6" s="35">
        <f t="shared" ref="EF6:EN6" si="14">IF(EF7="",NA(),EF7)</f>
        <v>0.17</v>
      </c>
      <c r="EG6" s="35">
        <f t="shared" si="14"/>
        <v>0.18</v>
      </c>
      <c r="EH6" s="35">
        <f t="shared" si="14"/>
        <v>0.19</v>
      </c>
      <c r="EI6" s="35">
        <f t="shared" si="14"/>
        <v>0.37</v>
      </c>
      <c r="EJ6" s="35" t="str">
        <f t="shared" si="14"/>
        <v>-</v>
      </c>
      <c r="EK6" s="35">
        <f t="shared" si="14"/>
        <v>0.11</v>
      </c>
      <c r="EL6" s="35">
        <f t="shared" si="14"/>
        <v>0.13</v>
      </c>
      <c r="EM6" s="35">
        <f t="shared" si="14"/>
        <v>0.1</v>
      </c>
      <c r="EN6" s="35">
        <f t="shared" si="14"/>
        <v>0.12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272124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50.35</v>
      </c>
      <c r="P7" s="38">
        <v>89.05</v>
      </c>
      <c r="Q7" s="38">
        <v>57.91</v>
      </c>
      <c r="R7" s="38">
        <v>2516</v>
      </c>
      <c r="S7" s="38">
        <v>266943</v>
      </c>
      <c r="T7" s="38">
        <v>41.72</v>
      </c>
      <c r="U7" s="38">
        <v>6398.44</v>
      </c>
      <c r="V7" s="38">
        <v>237408</v>
      </c>
      <c r="W7" s="38">
        <v>26.91</v>
      </c>
      <c r="X7" s="38">
        <v>8822.2999999999993</v>
      </c>
      <c r="Y7" s="38" t="s">
        <v>102</v>
      </c>
      <c r="Z7" s="38">
        <v>105.73</v>
      </c>
      <c r="AA7" s="38">
        <v>102.51</v>
      </c>
      <c r="AB7" s="38">
        <v>105.79</v>
      </c>
      <c r="AC7" s="38">
        <v>105.65</v>
      </c>
      <c r="AD7" s="38" t="s">
        <v>102</v>
      </c>
      <c r="AE7" s="38">
        <v>105.91</v>
      </c>
      <c r="AF7" s="38">
        <v>106.96</v>
      </c>
      <c r="AG7" s="38">
        <v>106.55</v>
      </c>
      <c r="AH7" s="38">
        <v>106.78</v>
      </c>
      <c r="AI7" s="38">
        <v>108.69</v>
      </c>
      <c r="AJ7" s="38" t="s">
        <v>102</v>
      </c>
      <c r="AK7" s="38">
        <v>0</v>
      </c>
      <c r="AL7" s="38">
        <v>0</v>
      </c>
      <c r="AM7" s="38">
        <v>0</v>
      </c>
      <c r="AN7" s="38">
        <v>0</v>
      </c>
      <c r="AO7" s="38" t="s">
        <v>102</v>
      </c>
      <c r="AP7" s="38">
        <v>0</v>
      </c>
      <c r="AQ7" s="38">
        <v>0</v>
      </c>
      <c r="AR7" s="38">
        <v>0.41</v>
      </c>
      <c r="AS7" s="38">
        <v>0.19</v>
      </c>
      <c r="AT7" s="38">
        <v>3.28</v>
      </c>
      <c r="AU7" s="38" t="s">
        <v>102</v>
      </c>
      <c r="AV7" s="38">
        <v>35.81</v>
      </c>
      <c r="AW7" s="38">
        <v>34.130000000000003</v>
      </c>
      <c r="AX7" s="38">
        <v>51.65</v>
      </c>
      <c r="AY7" s="38">
        <v>45.63</v>
      </c>
      <c r="AZ7" s="38" t="s">
        <v>102</v>
      </c>
      <c r="BA7" s="38">
        <v>66.900000000000006</v>
      </c>
      <c r="BB7" s="38">
        <v>72.739999999999995</v>
      </c>
      <c r="BC7" s="38">
        <v>83.46</v>
      </c>
      <c r="BD7" s="38">
        <v>80.64</v>
      </c>
      <c r="BE7" s="38">
        <v>69.489999999999995</v>
      </c>
      <c r="BF7" s="38" t="s">
        <v>102</v>
      </c>
      <c r="BG7" s="38">
        <v>866.1</v>
      </c>
      <c r="BH7" s="38">
        <v>761.45</v>
      </c>
      <c r="BI7" s="38">
        <v>690.67</v>
      </c>
      <c r="BJ7" s="38">
        <v>669.17</v>
      </c>
      <c r="BK7" s="38" t="s">
        <v>102</v>
      </c>
      <c r="BL7" s="38">
        <v>643.19000000000005</v>
      </c>
      <c r="BM7" s="38">
        <v>596.44000000000005</v>
      </c>
      <c r="BN7" s="38">
        <v>612.6</v>
      </c>
      <c r="BO7" s="38">
        <v>606.79999999999995</v>
      </c>
      <c r="BP7" s="38">
        <v>682.78</v>
      </c>
      <c r="BQ7" s="38" t="s">
        <v>102</v>
      </c>
      <c r="BR7" s="38">
        <v>119.02</v>
      </c>
      <c r="BS7" s="38">
        <v>105.39</v>
      </c>
      <c r="BT7" s="38">
        <v>113.2</v>
      </c>
      <c r="BU7" s="38">
        <v>113.29</v>
      </c>
      <c r="BV7" s="38" t="s">
        <v>102</v>
      </c>
      <c r="BW7" s="38">
        <v>101.54</v>
      </c>
      <c r="BX7" s="38">
        <v>102.42</v>
      </c>
      <c r="BY7" s="38">
        <v>100.97</v>
      </c>
      <c r="BZ7" s="38">
        <v>101.84</v>
      </c>
      <c r="CA7" s="38">
        <v>100.91</v>
      </c>
      <c r="CB7" s="38" t="s">
        <v>102</v>
      </c>
      <c r="CC7" s="38">
        <v>105.81</v>
      </c>
      <c r="CD7" s="38">
        <v>131.86000000000001</v>
      </c>
      <c r="CE7" s="38">
        <v>132.82</v>
      </c>
      <c r="CF7" s="38">
        <v>132.62</v>
      </c>
      <c r="CG7" s="38" t="s">
        <v>102</v>
      </c>
      <c r="CH7" s="38">
        <v>116.15</v>
      </c>
      <c r="CI7" s="38">
        <v>116.2</v>
      </c>
      <c r="CJ7" s="38">
        <v>118.78</v>
      </c>
      <c r="CK7" s="38">
        <v>119.39</v>
      </c>
      <c r="CL7" s="38">
        <v>136.86000000000001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>
        <v>72.239999999999995</v>
      </c>
      <c r="CT7" s="38">
        <v>69.23</v>
      </c>
      <c r="CU7" s="38">
        <v>70.37</v>
      </c>
      <c r="CV7" s="38">
        <v>68.3</v>
      </c>
      <c r="CW7" s="38">
        <v>58.98</v>
      </c>
      <c r="CX7" s="38" t="s">
        <v>102</v>
      </c>
      <c r="CY7" s="38">
        <v>89.75</v>
      </c>
      <c r="CZ7" s="38">
        <v>90.11</v>
      </c>
      <c r="DA7" s="38">
        <v>90.25</v>
      </c>
      <c r="DB7" s="38">
        <v>91.08</v>
      </c>
      <c r="DC7" s="38" t="s">
        <v>102</v>
      </c>
      <c r="DD7" s="38">
        <v>96.84</v>
      </c>
      <c r="DE7" s="38">
        <v>96.84</v>
      </c>
      <c r="DF7" s="38">
        <v>96.75</v>
      </c>
      <c r="DG7" s="38">
        <v>96.78</v>
      </c>
      <c r="DH7" s="38">
        <v>95.2</v>
      </c>
      <c r="DI7" s="38" t="s">
        <v>102</v>
      </c>
      <c r="DJ7" s="38">
        <v>2.78</v>
      </c>
      <c r="DK7" s="38">
        <v>5.32</v>
      </c>
      <c r="DL7" s="38">
        <v>7.88</v>
      </c>
      <c r="DM7" s="38">
        <v>10.38</v>
      </c>
      <c r="DN7" s="38" t="s">
        <v>102</v>
      </c>
      <c r="DO7" s="38">
        <v>22.87</v>
      </c>
      <c r="DP7" s="38">
        <v>28.42</v>
      </c>
      <c r="DQ7" s="38">
        <v>28.24</v>
      </c>
      <c r="DR7" s="38">
        <v>29.38</v>
      </c>
      <c r="DS7" s="38">
        <v>38.6</v>
      </c>
      <c r="DT7" s="38" t="s">
        <v>102</v>
      </c>
      <c r="DU7" s="38">
        <v>0.69</v>
      </c>
      <c r="DV7" s="38">
        <v>0.75</v>
      </c>
      <c r="DW7" s="38">
        <v>1.37</v>
      </c>
      <c r="DX7" s="38">
        <v>2.23</v>
      </c>
      <c r="DY7" s="38" t="s">
        <v>102</v>
      </c>
      <c r="DZ7" s="38">
        <v>1.2</v>
      </c>
      <c r="EA7" s="38">
        <v>3.01</v>
      </c>
      <c r="EB7" s="38">
        <v>3.67</v>
      </c>
      <c r="EC7" s="38">
        <v>3.45</v>
      </c>
      <c r="ED7" s="38">
        <v>5.64</v>
      </c>
      <c r="EE7" s="38" t="s">
        <v>102</v>
      </c>
      <c r="EF7" s="38">
        <v>0.17</v>
      </c>
      <c r="EG7" s="38">
        <v>0.18</v>
      </c>
      <c r="EH7" s="38">
        <v>0.19</v>
      </c>
      <c r="EI7" s="38">
        <v>0.37</v>
      </c>
      <c r="EJ7" s="38" t="s">
        <v>102</v>
      </c>
      <c r="EK7" s="38">
        <v>0.11</v>
      </c>
      <c r="EL7" s="38">
        <v>0.13</v>
      </c>
      <c r="EM7" s="38">
        <v>0.1</v>
      </c>
      <c r="EN7" s="38">
        <v>0.12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cp:lastPrinted>2020-02-12T02:02:32Z</cp:lastPrinted>
  <dcterms:modified xsi:type="dcterms:W3CDTF">2020-02-26T07:51:57Z</dcterms:modified>
</cp:coreProperties>
</file>