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03岸和田市\"/>
    </mc:Choice>
  </mc:AlternateContent>
  <workbookProtection workbookAlgorithmName="SHA-512" workbookHashValue="Xti689z7Nt1G12AA8QZVrUiT9xRs4Lz2f1qVjhBI7q4sRmYOG5U9ct8Tl6NJVPMnkhjjEI+KSy6+MpQXuehjwA==" workbookSaltValue="hj27F3OSOjyMfS1KTSIEh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<sst xmlns="http://schemas.openxmlformats.org/spreadsheetml/2006/main" count="223" uniqueCount="111">
  <si>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</si>
  <si>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</si>
  <si>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</si>
  <si>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</si>
  <si>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</si>
  <si>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</si>
  <si>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</si>
  <si>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</si>
  <si>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</si>
  <si>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</si>
  <si>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</si>
  <si>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</si>
  <si>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</si>
  <si>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</si>
  <si>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</si>
  <si>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</si>
  <si>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</si>
  <si>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</si>
  <si>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</si>
  <si>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</si>
  <si>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</si>
  <si>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</si>
  <si>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</si>
  <si>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</si>
  <si>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</si>
  <si>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</si>
  <si>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</si>
  <si>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</si>
  <si>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</si>
  <si>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</si>
  <si>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</si>
  <si>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</si>
  <si>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</si>
  <si>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</si>
  <si>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</si>
  <si>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</si>
  <si>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</si>
  <si>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</si>
  <si>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</si>
  <si>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</si>
  <si>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</si>
  <si>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</si>
  <si>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</si>
  <si>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</si>
  <si>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</si>
  <si>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</si>
  <si>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</si>
  <si>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</si>
  <si>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</si>
  <si>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</si>
  <si>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</si>
  <si>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</si>
  <si>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</si>
  <si>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</si>
  <si>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</si>
  <si>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</si>
  <si>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</si>
  <si>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</si>
  <si>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</si>
  <si>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</si>
  <si>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</si>
  <si>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</si>
  <si>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</si>
  <si>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</si>
  <si>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</si>
  <si>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</si>
  <si>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</si>
  <si>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</si>
  <si>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</si>
  <si>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</si>
  <si>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</si>
  <si>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</si>
  <si>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</si>
  <si>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</si>
  <si>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</si>
  <si>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</si>
  <si>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</si>
  <si>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</si>
  <si>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</si>
  <si>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</si>
  <si>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</si>
  <si>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</si>
  <si>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</si>
  <si>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</si>
  <si>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</si>
  <si>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</si>
  <si>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</si>
  <si>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</si>
  <si>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</si>
  <si>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</si>
  <si>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</si>
  <si>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</si>
  <si>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</si>
  <si>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</si>
  <si>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</si>
  <si>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</si>
  <si>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岸和田市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</si>
  <si>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</si>
  <si>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</si>
  <si>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</si>
  <si>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</si>
  <si>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</si>
  <si>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</si>
  <si>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</si>
  <si>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</si>
  <si>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</si>
  <si>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</si>
  <si>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</si>
  <si>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では黒字を確保できているが、発生した黒字のほとんどを企業債の償還に使用しているため、資金不足の解消はあまり進んでいない。資金不足については、令和元年度末に上水道事業から長期借入を受けることにより解消する予定であるが、企業債の残高が、平成30年度末時点でなお約520億円あり、今後も厳しい経営状況が続く見込みである。
　管渠は比較的新しいが、過去集中的に整備したものが今後20年から30年のうちに、その更新時期を迎える見込みである。また、処理場、ポンプ場の施設・設備の老朽化も進んでいる。
　上水道事業からの長期借入金については、できるだけ早く返済をしなければならないが、改築更新についても計画的に順次取り組む必要があるため、ストック・マネジメント計画及び経営戦略に基づき、事業費を平準化しつつ費用の縮減を図り、経営基盤の強化を図っていくものである。</t>
    <rPh sb="1" eb="3">
      <t>ケイジョウ</t>
    </rPh>
    <rPh sb="3" eb="5">
      <t>シュウシ</t>
    </rPh>
    <rPh sb="7" eb="9">
      <t>クロジ</t>
    </rPh>
    <rPh sb="10" eb="12">
      <t>カクホ</t>
    </rPh>
    <rPh sb="19" eb="21">
      <t>ハッセイ</t>
    </rPh>
    <rPh sb="23" eb="25">
      <t>クロジ</t>
    </rPh>
    <rPh sb="31" eb="33">
      <t>キギョウ</t>
    </rPh>
    <rPh sb="33" eb="34">
      <t>サイ</t>
    </rPh>
    <rPh sb="35" eb="37">
      <t>ショウカン</t>
    </rPh>
    <rPh sb="38" eb="40">
      <t>シヨウ</t>
    </rPh>
    <rPh sb="47" eb="49">
      <t>シキン</t>
    </rPh>
    <rPh sb="49" eb="51">
      <t>フソク</t>
    </rPh>
    <rPh sb="52" eb="54">
      <t>カイショウ</t>
    </rPh>
    <rPh sb="58" eb="59">
      <t>スス</t>
    </rPh>
    <rPh sb="65" eb="67">
      <t>シキン</t>
    </rPh>
    <rPh sb="67" eb="69">
      <t>フソク</t>
    </rPh>
    <rPh sb="75" eb="77">
      <t>レイワ</t>
    </rPh>
    <rPh sb="77" eb="79">
      <t>ガンネン</t>
    </rPh>
    <rPh sb="79" eb="80">
      <t>ド</t>
    </rPh>
    <rPh sb="80" eb="81">
      <t>マツ</t>
    </rPh>
    <rPh sb="82" eb="85">
      <t>ジョウスイドウ</t>
    </rPh>
    <rPh sb="85" eb="87">
      <t>ジギョウ</t>
    </rPh>
    <rPh sb="89" eb="91">
      <t>チョウキ</t>
    </rPh>
    <rPh sb="91" eb="93">
      <t>カリイレ</t>
    </rPh>
    <rPh sb="94" eb="95">
      <t>ウ</t>
    </rPh>
    <rPh sb="102" eb="104">
      <t>カイショウ</t>
    </rPh>
    <rPh sb="106" eb="108">
      <t>ヨテイ</t>
    </rPh>
    <rPh sb="121" eb="123">
      <t>ヘイセイ</t>
    </rPh>
    <rPh sb="125" eb="127">
      <t>ネンド</t>
    </rPh>
    <rPh sb="127" eb="128">
      <t>マツ</t>
    </rPh>
    <rPh sb="128" eb="130">
      <t>ジテン</t>
    </rPh>
    <rPh sb="133" eb="134">
      <t>ヤク</t>
    </rPh>
    <rPh sb="137" eb="139">
      <t>オクエン</t>
    </rPh>
    <rPh sb="142" eb="144">
      <t>コンゴ</t>
    </rPh>
    <rPh sb="145" eb="146">
      <t>キビ</t>
    </rPh>
    <rPh sb="148" eb="150">
      <t>ケイエイ</t>
    </rPh>
    <rPh sb="150" eb="152">
      <t>ジョウキョウ</t>
    </rPh>
    <rPh sb="153" eb="154">
      <t>ツヅ</t>
    </rPh>
    <rPh sb="155" eb="157">
      <t>ミコ</t>
    </rPh>
    <rPh sb="164" eb="166">
      <t>カンキョ</t>
    </rPh>
    <rPh sb="167" eb="170">
      <t>ヒカクテキ</t>
    </rPh>
    <rPh sb="170" eb="171">
      <t>アタラ</t>
    </rPh>
    <rPh sb="175" eb="177">
      <t>カコ</t>
    </rPh>
    <rPh sb="177" eb="180">
      <t>シュウチュウテキ</t>
    </rPh>
    <rPh sb="181" eb="183">
      <t>セイビ</t>
    </rPh>
    <rPh sb="188" eb="190">
      <t>コンゴ</t>
    </rPh>
    <rPh sb="192" eb="193">
      <t>ネン</t>
    </rPh>
    <rPh sb="197" eb="198">
      <t>ネン</t>
    </rPh>
    <rPh sb="205" eb="207">
      <t>コウシン</t>
    </rPh>
    <rPh sb="207" eb="209">
      <t>ジキ</t>
    </rPh>
    <rPh sb="210" eb="211">
      <t>ムカ</t>
    </rPh>
    <rPh sb="213" eb="215">
      <t>ミコ</t>
    </rPh>
    <rPh sb="223" eb="226">
      <t>ショリジョウ</t>
    </rPh>
    <rPh sb="230" eb="231">
      <t>ジョウ</t>
    </rPh>
    <rPh sb="232" eb="234">
      <t>シセツ</t>
    </rPh>
    <rPh sb="235" eb="237">
      <t>セツビ</t>
    </rPh>
    <rPh sb="238" eb="241">
      <t>ロウキュウカ</t>
    </rPh>
    <rPh sb="242" eb="243">
      <t>スス</t>
    </rPh>
    <rPh sb="250" eb="253">
      <t>ジョウスイドウ</t>
    </rPh>
    <rPh sb="253" eb="255">
      <t>ジギョウ</t>
    </rPh>
    <rPh sb="258" eb="260">
      <t>チョウキ</t>
    </rPh>
    <rPh sb="260" eb="262">
      <t>カリイレ</t>
    </rPh>
    <rPh sb="262" eb="263">
      <t>キン</t>
    </rPh>
    <rPh sb="274" eb="275">
      <t>ハヤ</t>
    </rPh>
    <rPh sb="276" eb="278">
      <t>ヘンサイ</t>
    </rPh>
    <rPh sb="290" eb="292">
      <t>カイチク</t>
    </rPh>
    <rPh sb="292" eb="294">
      <t>コウシン</t>
    </rPh>
    <rPh sb="299" eb="302">
      <t>ケイカクテキ</t>
    </rPh>
    <rPh sb="303" eb="305">
      <t>ジュンジ</t>
    </rPh>
    <rPh sb="305" eb="306">
      <t>ト</t>
    </rPh>
    <rPh sb="307" eb="308">
      <t>ク</t>
    </rPh>
    <rPh sb="309" eb="311">
      <t>ヒツヨウ</t>
    </rPh>
    <rPh sb="330" eb="331">
      <t>オヨ</t>
    </rPh>
    <rPh sb="332" eb="334">
      <t>ケイエイ</t>
    </rPh>
    <rPh sb="334" eb="336">
      <t>センリャク</t>
    </rPh>
    <rPh sb="337" eb="338">
      <t>モト</t>
    </rPh>
    <rPh sb="341" eb="344">
      <t>ジギョウヒ</t>
    </rPh>
    <rPh sb="345" eb="348">
      <t>ヘイジュンカ</t>
    </rPh>
    <rPh sb="351" eb="353">
      <t>ヒヨウ</t>
    </rPh>
    <rPh sb="354" eb="356">
      <t>シュクゲン</t>
    </rPh>
    <rPh sb="357" eb="358">
      <t>ハカ</t>
    </rPh>
    <rPh sb="360" eb="362">
      <t>ケイエイ</t>
    </rPh>
    <rPh sb="362" eb="364">
      <t>キバン</t>
    </rPh>
    <rPh sb="365" eb="367">
      <t>キョウカ</t>
    </rPh>
    <rPh sb="368" eb="369">
      <t>ハカ</t>
    </rPh>
    <phoneticPr fontId="4"/>
  </si>
  <si>
    <t>　平成30年度の経常収支比率は100％を上回り、経常的な費用を収入で賄えている。また、支払利息等の費用が減少し、類似団体平均値を大きく上回っている。
　累積欠損金は、平成27年度に解消している。
　経常収支は改善しているが、過去に発生した資金不足の解消には至っておらず、短期的な支払能力を示す流動比率は100％を大幅に下回った状態が続いている。
　企業債残高対事業規模比率は、1年間の料金収入に対してどれくらい企業債（借金）の残高があるかを示す指標である。減少傾向だが、過去の残高がまだ多く残るため、類似団体平均値と比べて高い状況である。
　汚水処理原価は、汚水1㎥を処理するのにかかる費用であるが、平成29年度に減価償却費、支払利息等が大幅に減少し、類似団体平均値と同水準となっている。
　経費回収率は100％を上回っており、汚水処理に係る費用を料金収入で賄うことができている。類似団体平均値を大きく上回っているのは、料金水準が類似団体と比べ高いためと考えられる。
　施設利用率は、処理施設の能力のうち利用している割合を示す指標で、平成29年度に大幅に減少しているのは、算定に用いる処理水量から流域下水道に係るものを除くように改めたためである。本市単独で運営している処理場は、流域下水道への編入を進めた結果、低い利用率となっている。
　水洗化率が平成29年度に大幅に減少しているのは、算定に用いる人口の算出方法をより精度の高い方法に見直したためである。水洗化普及促進の取り組みにより少しずつだが増加傾向にある。</t>
    <rPh sb="1" eb="3">
      <t>ヘイセイ</t>
    </rPh>
    <rPh sb="5" eb="7">
      <t>ネンド</t>
    </rPh>
    <rPh sb="20" eb="22">
      <t>ウワマワ</t>
    </rPh>
    <rPh sb="24" eb="27">
      <t>ケイジョウテキ</t>
    </rPh>
    <rPh sb="28" eb="30">
      <t>ヒヨウ</t>
    </rPh>
    <rPh sb="31" eb="33">
      <t>シュウニュウ</t>
    </rPh>
    <rPh sb="34" eb="35">
      <t>マカナ</t>
    </rPh>
    <rPh sb="43" eb="45">
      <t>シハラ</t>
    </rPh>
    <rPh sb="45" eb="47">
      <t>リソク</t>
    </rPh>
    <rPh sb="47" eb="48">
      <t>トウ</t>
    </rPh>
    <rPh sb="49" eb="51">
      <t>ヒヨウ</t>
    </rPh>
    <rPh sb="52" eb="54">
      <t>ゲンショウ</t>
    </rPh>
    <rPh sb="56" eb="58">
      <t>ルイジ</t>
    </rPh>
    <rPh sb="58" eb="60">
      <t>ダンタイ</t>
    </rPh>
    <rPh sb="60" eb="63">
      <t>ヘイキンチ</t>
    </rPh>
    <rPh sb="64" eb="65">
      <t>オオ</t>
    </rPh>
    <rPh sb="67" eb="69">
      <t>ウワマワ</t>
    </rPh>
    <rPh sb="76" eb="78">
      <t>ルイセキ</t>
    </rPh>
    <rPh sb="78" eb="81">
      <t>ケッソンキン</t>
    </rPh>
    <rPh sb="90" eb="92">
      <t>カイショウ</t>
    </rPh>
    <rPh sb="99" eb="101">
      <t>ケイジョウ</t>
    </rPh>
    <rPh sb="101" eb="103">
      <t>シュウシ</t>
    </rPh>
    <rPh sb="104" eb="106">
      <t>カイゼン</t>
    </rPh>
    <rPh sb="112" eb="114">
      <t>カコ</t>
    </rPh>
    <rPh sb="115" eb="117">
      <t>ハッセイ</t>
    </rPh>
    <rPh sb="119" eb="121">
      <t>シキン</t>
    </rPh>
    <rPh sb="121" eb="123">
      <t>フソク</t>
    </rPh>
    <rPh sb="124" eb="126">
      <t>カイショウ</t>
    </rPh>
    <rPh sb="128" eb="129">
      <t>イタ</t>
    </rPh>
    <rPh sb="135" eb="138">
      <t>タンキテキ</t>
    </rPh>
    <rPh sb="139" eb="141">
      <t>シハライ</t>
    </rPh>
    <rPh sb="141" eb="143">
      <t>ノウリョク</t>
    </rPh>
    <rPh sb="144" eb="145">
      <t>シメ</t>
    </rPh>
    <rPh sb="146" eb="148">
      <t>リュウドウ</t>
    </rPh>
    <rPh sb="148" eb="150">
      <t>ヒリツ</t>
    </rPh>
    <rPh sb="156" eb="158">
      <t>オオハバ</t>
    </rPh>
    <rPh sb="159" eb="161">
      <t>シタマワ</t>
    </rPh>
    <rPh sb="163" eb="165">
      <t>ジョウタイ</t>
    </rPh>
    <rPh sb="166" eb="167">
      <t>ツヅ</t>
    </rPh>
    <rPh sb="174" eb="176">
      <t>キギョウ</t>
    </rPh>
    <rPh sb="176" eb="177">
      <t>サイ</t>
    </rPh>
    <rPh sb="177" eb="179">
      <t>ザンダカ</t>
    </rPh>
    <rPh sb="179" eb="180">
      <t>タイ</t>
    </rPh>
    <rPh sb="180" eb="182">
      <t>ジギョウ</t>
    </rPh>
    <rPh sb="182" eb="184">
      <t>キボ</t>
    </rPh>
    <rPh sb="184" eb="186">
      <t>ヒリツ</t>
    </rPh>
    <rPh sb="189" eb="191">
      <t>ネンカン</t>
    </rPh>
    <rPh sb="192" eb="194">
      <t>リョウキン</t>
    </rPh>
    <rPh sb="194" eb="196">
      <t>シュウニュウ</t>
    </rPh>
    <rPh sb="197" eb="198">
      <t>タイ</t>
    </rPh>
    <rPh sb="205" eb="207">
      <t>キギョウ</t>
    </rPh>
    <rPh sb="207" eb="208">
      <t>サイ</t>
    </rPh>
    <rPh sb="209" eb="211">
      <t>シャッキン</t>
    </rPh>
    <rPh sb="213" eb="215">
      <t>ザンダカ</t>
    </rPh>
    <rPh sb="220" eb="221">
      <t>シメ</t>
    </rPh>
    <rPh sb="222" eb="224">
      <t>シヒョウ</t>
    </rPh>
    <rPh sb="228" eb="230">
      <t>ゲンショウ</t>
    </rPh>
    <rPh sb="230" eb="232">
      <t>ケイコウ</t>
    </rPh>
    <rPh sb="235" eb="237">
      <t>カコ</t>
    </rPh>
    <rPh sb="238" eb="240">
      <t>ザンダカ</t>
    </rPh>
    <rPh sb="243" eb="244">
      <t>オオ</t>
    </rPh>
    <rPh sb="245" eb="246">
      <t>ノコ</t>
    </rPh>
    <rPh sb="250" eb="252">
      <t>ルイジ</t>
    </rPh>
    <rPh sb="252" eb="254">
      <t>ダンタイ</t>
    </rPh>
    <rPh sb="258" eb="259">
      <t>クラ</t>
    </rPh>
    <rPh sb="261" eb="262">
      <t>タカ</t>
    </rPh>
    <rPh sb="263" eb="265">
      <t>ジョウキョウ</t>
    </rPh>
    <rPh sb="271" eb="273">
      <t>オスイ</t>
    </rPh>
    <rPh sb="273" eb="275">
      <t>ショリ</t>
    </rPh>
    <rPh sb="275" eb="277">
      <t>ゲンカ</t>
    </rPh>
    <rPh sb="279" eb="281">
      <t>オスイ</t>
    </rPh>
    <rPh sb="284" eb="286">
      <t>ショリ</t>
    </rPh>
    <rPh sb="293" eb="295">
      <t>ヒヨウ</t>
    </rPh>
    <rPh sb="300" eb="302">
      <t>ヘイセイ</t>
    </rPh>
    <rPh sb="304" eb="306">
      <t>ネンド</t>
    </rPh>
    <rPh sb="319" eb="321">
      <t>オオハバ</t>
    </rPh>
    <rPh sb="322" eb="324">
      <t>ゲンショウ</t>
    </rPh>
    <rPh sb="326" eb="328">
      <t>ルイジ</t>
    </rPh>
    <rPh sb="328" eb="330">
      <t>ダンタイ</t>
    </rPh>
    <rPh sb="330" eb="333">
      <t>ヘイキンチ</t>
    </rPh>
    <rPh sb="334" eb="337">
      <t>ドウスイジュン</t>
    </rPh>
    <rPh sb="346" eb="348">
      <t>ケイヒ</t>
    </rPh>
    <rPh sb="348" eb="350">
      <t>カイシュウ</t>
    </rPh>
    <rPh sb="350" eb="351">
      <t>リツ</t>
    </rPh>
    <rPh sb="357" eb="359">
      <t>ウワマワ</t>
    </rPh>
    <rPh sb="364" eb="366">
      <t>オスイ</t>
    </rPh>
    <rPh sb="366" eb="368">
      <t>ショリ</t>
    </rPh>
    <rPh sb="369" eb="370">
      <t>カカ</t>
    </rPh>
    <rPh sb="371" eb="373">
      <t>ヒヨウ</t>
    </rPh>
    <rPh sb="374" eb="376">
      <t>リョウキン</t>
    </rPh>
    <rPh sb="376" eb="378">
      <t>シュウニュウ</t>
    </rPh>
    <rPh sb="379" eb="380">
      <t>マカナ</t>
    </rPh>
    <rPh sb="390" eb="397">
      <t>ルイジダンタイヘイキンチ</t>
    </rPh>
    <rPh sb="398" eb="399">
      <t>オオ</t>
    </rPh>
    <rPh sb="401" eb="403">
      <t>ウワマワ</t>
    </rPh>
    <rPh sb="410" eb="412">
      <t>リョウキン</t>
    </rPh>
    <rPh sb="412" eb="414">
      <t>スイジュン</t>
    </rPh>
    <rPh sb="415" eb="417">
      <t>ルイジ</t>
    </rPh>
    <rPh sb="417" eb="419">
      <t>ダンタイ</t>
    </rPh>
    <rPh sb="420" eb="421">
      <t>クラ</t>
    </rPh>
    <rPh sb="422" eb="423">
      <t>タカ</t>
    </rPh>
    <rPh sb="427" eb="428">
      <t>カンガ</t>
    </rPh>
    <rPh sb="442" eb="444">
      <t>ショリ</t>
    </rPh>
    <rPh sb="444" eb="446">
      <t>シセツ</t>
    </rPh>
    <rPh sb="447" eb="449">
      <t>ノウリョク</t>
    </rPh>
    <rPh sb="452" eb="454">
      <t>リヨウ</t>
    </rPh>
    <rPh sb="458" eb="460">
      <t>ワリアイ</t>
    </rPh>
    <rPh sb="461" eb="462">
      <t>シメ</t>
    </rPh>
    <rPh sb="463" eb="465">
      <t>シヒョウ</t>
    </rPh>
    <rPh sb="467" eb="469">
      <t>ヘイセイ</t>
    </rPh>
    <rPh sb="471" eb="473">
      <t>ネンド</t>
    </rPh>
    <rPh sb="474" eb="476">
      <t>オオハバ</t>
    </rPh>
    <rPh sb="477" eb="479">
      <t>ゲンショウ</t>
    </rPh>
    <rPh sb="489" eb="490">
      <t>モチ</t>
    </rPh>
    <rPh sb="504" eb="505">
      <t>カカ</t>
    </rPh>
    <rPh sb="509" eb="510">
      <t>ノゾ</t>
    </rPh>
    <rPh sb="523" eb="525">
      <t>ホンシ</t>
    </rPh>
    <rPh sb="525" eb="527">
      <t>タンドク</t>
    </rPh>
    <rPh sb="528" eb="530">
      <t>ウンエイ</t>
    </rPh>
    <rPh sb="534" eb="537">
      <t>ショリジョウ</t>
    </rPh>
    <rPh sb="539" eb="541">
      <t>リュウイキ</t>
    </rPh>
    <rPh sb="541" eb="544">
      <t>ゲスイドウ</t>
    </rPh>
    <rPh sb="546" eb="548">
      <t>ヘンニュウ</t>
    </rPh>
    <rPh sb="549" eb="550">
      <t>スス</t>
    </rPh>
    <rPh sb="552" eb="554">
      <t>ケッカ</t>
    </rPh>
    <rPh sb="555" eb="556">
      <t>ヒク</t>
    </rPh>
    <rPh sb="557" eb="560">
      <t>リヨウリツ</t>
    </rPh>
    <rPh sb="569" eb="572">
      <t>スイセンカ</t>
    </rPh>
    <rPh sb="572" eb="573">
      <t>リツ</t>
    </rPh>
    <rPh sb="574" eb="576">
      <t>ヘイセイ</t>
    </rPh>
    <rPh sb="578" eb="580">
      <t>ネンド</t>
    </rPh>
    <rPh sb="581" eb="583">
      <t>オオハバ</t>
    </rPh>
    <rPh sb="584" eb="586">
      <t>ゲンショウ</t>
    </rPh>
    <rPh sb="593" eb="595">
      <t>サンテイ</t>
    </rPh>
    <rPh sb="596" eb="597">
      <t>モチ</t>
    </rPh>
    <rPh sb="599" eb="601">
      <t>ジンコウ</t>
    </rPh>
    <rPh sb="602" eb="604">
      <t>サンシュツ</t>
    </rPh>
    <rPh sb="604" eb="606">
      <t>ホウホウ</t>
    </rPh>
    <rPh sb="609" eb="611">
      <t>セイド</t>
    </rPh>
    <rPh sb="612" eb="613">
      <t>タカ</t>
    </rPh>
    <rPh sb="614" eb="616">
      <t>ホウホウ</t>
    </rPh>
    <rPh sb="617" eb="619">
      <t>ミナオ</t>
    </rPh>
    <rPh sb="627" eb="630">
      <t>スイセンカ</t>
    </rPh>
    <rPh sb="630" eb="632">
      <t>フキュウ</t>
    </rPh>
    <rPh sb="632" eb="634">
      <t>ソクシン</t>
    </rPh>
    <rPh sb="635" eb="636">
      <t>ト</t>
    </rPh>
    <rPh sb="637" eb="638">
      <t>ク</t>
    </rPh>
    <rPh sb="642" eb="643">
      <t>スコ</t>
    </rPh>
    <rPh sb="648" eb="650">
      <t>ゾウカ</t>
    </rPh>
    <rPh sb="650" eb="652">
      <t>ケイコウ</t>
    </rPh>
    <phoneticPr fontId="4"/>
  </si>
  <si>
    <r>
      <t>　有形固定資産減価償却率は、下水道施設の老朽度合いを示す指標である。まだ低い水準にあるものの、投資額を抑制し施設の更新をあまり進めていないため、類似団体平均値を上回るペースで増加している。
　管渠老朽化率は、法定耐用年数の50年を経過した管渠の割合を示すが、本市において管渠施設を集中的に整備したのが平成の時代に入ってからであるため、類似団体平均値と比べまだ低い水準にあるものの増加しつつある。
　管渠改善率は、管渠全体のうち</t>
    </r>
    <r>
      <rPr>
        <sz val="11"/>
        <rFont val="ＭＳ ゴシック"/>
        <family val="3"/>
        <charset val="128"/>
      </rPr>
      <t>当該年度に</t>
    </r>
    <r>
      <rPr>
        <sz val="11"/>
        <color theme="1"/>
        <rFont val="ＭＳ ゴシック"/>
        <family val="3"/>
        <charset val="128"/>
      </rPr>
      <t>更新・修繕等を行った割合を示す指標だが、こちらについても類似団体平均値と比べ低い水準である。</t>
    </r>
    <rPh sb="20" eb="22">
      <t>ロウキュウ</t>
    </rPh>
    <rPh sb="22" eb="24">
      <t>ドア</t>
    </rPh>
    <rPh sb="26" eb="27">
      <t>シメ</t>
    </rPh>
    <rPh sb="28" eb="30">
      <t>シヒョウ</t>
    </rPh>
    <rPh sb="36" eb="37">
      <t>ヒク</t>
    </rPh>
    <rPh sb="38" eb="40">
      <t>スイジュン</t>
    </rPh>
    <rPh sb="47" eb="49">
      <t>トウシ</t>
    </rPh>
    <rPh sb="49" eb="50">
      <t>ガク</t>
    </rPh>
    <rPh sb="51" eb="53">
      <t>ヨクセイ</t>
    </rPh>
    <rPh sb="72" eb="79">
      <t>ルイジダンタイヘイキンチ</t>
    </rPh>
    <rPh sb="80" eb="82">
      <t>ウワマワ</t>
    </rPh>
    <rPh sb="87" eb="89">
      <t>ゾウカ</t>
    </rPh>
    <rPh sb="96" eb="98">
      <t>カンキョ</t>
    </rPh>
    <rPh sb="98" eb="101">
      <t>ロウキュウカ</t>
    </rPh>
    <rPh sb="101" eb="102">
      <t>リツ</t>
    </rPh>
    <rPh sb="104" eb="106">
      <t>ホウテイ</t>
    </rPh>
    <rPh sb="106" eb="110">
      <t>タイヨウネンスウ</t>
    </rPh>
    <rPh sb="113" eb="114">
      <t>トシ</t>
    </rPh>
    <rPh sb="115" eb="117">
      <t>ケイカ</t>
    </rPh>
    <rPh sb="119" eb="121">
      <t>カンキョ</t>
    </rPh>
    <rPh sb="122" eb="124">
      <t>ワリアイ</t>
    </rPh>
    <rPh sb="125" eb="126">
      <t>シメ</t>
    </rPh>
    <rPh sb="129" eb="131">
      <t>ホンシ</t>
    </rPh>
    <rPh sb="137" eb="139">
      <t>シセツ</t>
    </rPh>
    <rPh sb="140" eb="143">
      <t>シュウチュウテキ</t>
    </rPh>
    <rPh sb="144" eb="146">
      <t>セイビ</t>
    </rPh>
    <rPh sb="150" eb="152">
      <t>ヘイセイ</t>
    </rPh>
    <rPh sb="153" eb="155">
      <t>ジダイ</t>
    </rPh>
    <rPh sb="156" eb="157">
      <t>ハイ</t>
    </rPh>
    <rPh sb="167" eb="174">
      <t>ルイジダンタイヘイキンチ</t>
    </rPh>
    <rPh sb="175" eb="176">
      <t>クラ</t>
    </rPh>
    <rPh sb="179" eb="180">
      <t>ヒク</t>
    </rPh>
    <rPh sb="181" eb="183">
      <t>スイジュン</t>
    </rPh>
    <rPh sb="189" eb="191">
      <t>ゾウカ</t>
    </rPh>
    <rPh sb="199" eb="201">
      <t>カンキョ</t>
    </rPh>
    <rPh sb="201" eb="203">
      <t>カイゼン</t>
    </rPh>
    <rPh sb="203" eb="204">
      <t>リツ</t>
    </rPh>
    <rPh sb="206" eb="208">
      <t>カンキョ</t>
    </rPh>
    <rPh sb="208" eb="210">
      <t>ゼンタイ</t>
    </rPh>
    <rPh sb="213" eb="215">
      <t>トウガイ</t>
    </rPh>
    <rPh sb="215" eb="217">
      <t>ネンド</t>
    </rPh>
    <rPh sb="218" eb="220">
      <t>コウシン</t>
    </rPh>
    <rPh sb="221" eb="223">
      <t>シュウゼン</t>
    </rPh>
    <rPh sb="223" eb="224">
      <t>トウ</t>
    </rPh>
    <rPh sb="225" eb="226">
      <t>オコナ</t>
    </rPh>
    <rPh sb="228" eb="230">
      <t>ワリアイ</t>
    </rPh>
    <rPh sb="231" eb="232">
      <t>シメ</t>
    </rPh>
    <rPh sb="233" eb="235">
      <t>シヒョウ</t>
    </rPh>
    <rPh sb="246" eb="253">
      <t>ルイジダンタイヘイキンチ</t>
    </rPh>
    <rPh sb="254" eb="255">
      <t>クラ</t>
    </rPh>
    <rPh sb="256" eb="257">
      <t>ヒク</t>
    </rPh>
    <rPh sb="258" eb="260">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</si>
</sst>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7"/>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0.01</c:v>
                </c:pt>
                <c:pt idx="2">
                  <c:v>0.01</c:v>
                </c:pt>
                <c:pt idx="3">
                  <c:v>0.02</c:v>
                </c:pt>
                <c:pt idx="4">
                  <c:v>0.01</c:v>
                </c:pt>
              </c:numCache>
            </c:numRef>
          </c:val>
          <c:extLst>
            <c:ext xmlns:c16="http://schemas.microsoft.com/office/drawing/2014/chart" uri="{C3380CC4-5D6E-409C-BE32-E72D297353CC}">
              <c16:uniqueId val="{00000000-37BD-4896-9836-66213CD9BA9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0.12</c:v>
                </c:pt>
                <c:pt idx="2">
                  <c:v>0.13</c:v>
                </c:pt>
                <c:pt idx="3">
                  <c:v>0.17</c:v>
                </c:pt>
                <c:pt idx="4">
                  <c:v>0.21</c:v>
                </c:pt>
              </c:numCache>
            </c:numRef>
          </c:val>
          <c:smooth val="0"/>
          <c:extLst>
            <c:ext xmlns:c16="http://schemas.microsoft.com/office/drawing/2014/chart" uri="{C3380CC4-5D6E-409C-BE32-E72D297353CC}">
              <c16:uniqueId val="{00000001-37BD-4896-9836-66213CD9BA9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193.64</c:v>
                </c:pt>
                <c:pt idx="1">
                  <c:v>194.06</c:v>
                </c:pt>
                <c:pt idx="2">
                  <c:v>190.34</c:v>
                </c:pt>
                <c:pt idx="3">
                  <c:v>19.440000000000001</c:v>
                </c:pt>
                <c:pt idx="4">
                  <c:v>21.8</c:v>
                </c:pt>
              </c:numCache>
            </c:numRef>
          </c:val>
          <c:extLst>
            <c:ext xmlns:c16="http://schemas.microsoft.com/office/drawing/2014/chart" uri="{C3380CC4-5D6E-409C-BE32-E72D297353CC}">
              <c16:uniqueId val="{00000000-0CE5-4A77-96E6-29A7E7608B2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62.5</c:v>
                </c:pt>
                <c:pt idx="2">
                  <c:v>63.26</c:v>
                </c:pt>
                <c:pt idx="3">
                  <c:v>61.54</c:v>
                </c:pt>
                <c:pt idx="4">
                  <c:v>61.93</c:v>
                </c:pt>
              </c:numCache>
            </c:numRef>
          </c:val>
          <c:smooth val="0"/>
          <c:extLst>
            <c:ext xmlns:c16="http://schemas.microsoft.com/office/drawing/2014/chart" uri="{C3380CC4-5D6E-409C-BE32-E72D297353CC}">
              <c16:uniqueId val="{00000001-0CE5-4A77-96E6-29A7E7608B2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93.56</c:v>
                </c:pt>
                <c:pt idx="1">
                  <c:v>93.75</c:v>
                </c:pt>
                <c:pt idx="2">
                  <c:v>94.95</c:v>
                </c:pt>
                <c:pt idx="3">
                  <c:v>91.77</c:v>
                </c:pt>
                <c:pt idx="4">
                  <c:v>92.17</c:v>
                </c:pt>
              </c:numCache>
            </c:numRef>
          </c:val>
          <c:extLst>
            <c:ext xmlns:c16="http://schemas.microsoft.com/office/drawing/2014/chart" uri="{C3380CC4-5D6E-409C-BE32-E72D297353CC}">
              <c16:uniqueId val="{00000000-5DDB-46EF-835C-4880D5CE026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93.83</c:v>
                </c:pt>
                <c:pt idx="1">
                  <c:v>93.88</c:v>
                </c:pt>
                <c:pt idx="2">
                  <c:v>94.07</c:v>
                </c:pt>
                <c:pt idx="3">
                  <c:v>94.13</c:v>
                </c:pt>
                <c:pt idx="4">
                  <c:v>94.45</c:v>
                </c:pt>
              </c:numCache>
            </c:numRef>
          </c:val>
          <c:smooth val="0"/>
          <c:extLst>
            <c:ext xmlns:c16="http://schemas.microsoft.com/office/drawing/2014/chart" uri="{C3380CC4-5D6E-409C-BE32-E72D297353CC}">
              <c16:uniqueId val="{00000001-5DDB-46EF-835C-4880D5CE026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105.29</c:v>
                </c:pt>
                <c:pt idx="1">
                  <c:v>106.57</c:v>
                </c:pt>
                <c:pt idx="2">
                  <c:v>108.4</c:v>
                </c:pt>
                <c:pt idx="3">
                  <c:v>110.66</c:v>
                </c:pt>
                <c:pt idx="4">
                  <c:v>113.07</c:v>
                </c:pt>
              </c:numCache>
            </c:numRef>
          </c:val>
          <c:extLst>
            <c:ext xmlns:c16="http://schemas.microsoft.com/office/drawing/2014/chart" uri="{C3380CC4-5D6E-409C-BE32-E72D297353CC}">
              <c16:uniqueId val="{00000000-38E6-45ED-8AFA-BD8B93BE24B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105.47</c:v>
                </c:pt>
                <c:pt idx="1">
                  <c:v>106.67</c:v>
                </c:pt>
                <c:pt idx="2">
                  <c:v>107.45</c:v>
                </c:pt>
                <c:pt idx="3">
                  <c:v>107.43</c:v>
                </c:pt>
                <c:pt idx="4">
                  <c:v>107.64</c:v>
                </c:pt>
              </c:numCache>
            </c:numRef>
          </c:val>
          <c:smooth val="0"/>
          <c:extLst>
            <c:ext xmlns:c16="http://schemas.microsoft.com/office/drawing/2014/chart" uri="{C3380CC4-5D6E-409C-BE32-E72D297353CC}">
              <c16:uniqueId val="{00000001-38E6-45ED-8AFA-BD8B93BE24B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22.85</c:v>
                </c:pt>
                <c:pt idx="1">
                  <c:v>25.08</c:v>
                </c:pt>
                <c:pt idx="2">
                  <c:v>27.4</c:v>
                </c:pt>
                <c:pt idx="3">
                  <c:v>29.54</c:v>
                </c:pt>
                <c:pt idx="4">
                  <c:v>31.84</c:v>
                </c:pt>
              </c:numCache>
            </c:numRef>
          </c:val>
          <c:extLst>
            <c:ext xmlns:c16="http://schemas.microsoft.com/office/drawing/2014/chart" uri="{C3380CC4-5D6E-409C-BE32-E72D297353CC}">
              <c16:uniqueId val="{00000000-1308-46FE-B3B2-6E419E9C477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28.06</c:v>
                </c:pt>
                <c:pt idx="1">
                  <c:v>29.48</c:v>
                </c:pt>
                <c:pt idx="2">
                  <c:v>28.95</c:v>
                </c:pt>
                <c:pt idx="3">
                  <c:v>30.11</c:v>
                </c:pt>
                <c:pt idx="4">
                  <c:v>30.45</c:v>
                </c:pt>
              </c:numCache>
            </c:numRef>
          </c:val>
          <c:smooth val="0"/>
          <c:extLst>
            <c:ext xmlns:c16="http://schemas.microsoft.com/office/drawing/2014/chart" uri="{C3380CC4-5D6E-409C-BE32-E72D297353CC}">
              <c16:uniqueId val="{00000001-1308-46FE-B3B2-6E419E9C477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0.53</c:v>
                </c:pt>
                <c:pt idx="1">
                  <c:v>0.52</c:v>
                </c:pt>
                <c:pt idx="2">
                  <c:v>0.61</c:v>
                </c:pt>
                <c:pt idx="3">
                  <c:v>0.8</c:v>
                </c:pt>
                <c:pt idx="4">
                  <c:v>1.28</c:v>
                </c:pt>
              </c:numCache>
            </c:numRef>
          </c:val>
          <c:extLst>
            <c:ext xmlns:c16="http://schemas.microsoft.com/office/drawing/2014/chart" uri="{C3380CC4-5D6E-409C-BE32-E72D297353CC}">
              <c16:uniqueId val="{00000000-2C41-48A3-B055-0961C410047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3.32</c:v>
                </c:pt>
                <c:pt idx="1">
                  <c:v>3.89</c:v>
                </c:pt>
                <c:pt idx="2">
                  <c:v>4.07</c:v>
                </c:pt>
                <c:pt idx="3">
                  <c:v>4.54</c:v>
                </c:pt>
                <c:pt idx="4">
                  <c:v>4.8499999999999996</c:v>
                </c:pt>
              </c:numCache>
            </c:numRef>
          </c:val>
          <c:smooth val="0"/>
          <c:extLst>
            <c:ext xmlns:c16="http://schemas.microsoft.com/office/drawing/2014/chart" uri="{C3380CC4-5D6E-409C-BE32-E72D297353CC}">
              <c16:uniqueId val="{00000001-2C41-48A3-B055-0961C410047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9.0500000000000007</c:v>
                </c:pt>
                <c:pt idx="1">
                  <c:v>0</c:v>
                </c:pt>
                <c:pt idx="2">
                  <c:v>0</c:v>
                </c:pt>
                <c:pt idx="3">
                  <c:v>0</c:v>
                </c:pt>
                <c:pt idx="4">
                  <c:v>0</c:v>
                </c:pt>
              </c:numCache>
            </c:numRef>
          </c:val>
          <c:extLst>
            <c:ext xmlns:c16="http://schemas.microsoft.com/office/drawing/2014/chart" uri="{C3380CC4-5D6E-409C-BE32-E72D297353CC}">
              <c16:uniqueId val="{00000000-A8D9-4861-A250-4F9E7EF6F9E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13.3</c:v>
                </c:pt>
                <c:pt idx="1">
                  <c:v>12.51</c:v>
                </c:pt>
                <c:pt idx="2">
                  <c:v>11.01</c:v>
                </c:pt>
                <c:pt idx="3">
                  <c:v>10.199999999999999</c:v>
                </c:pt>
                <c:pt idx="4">
                  <c:v>9.1999999999999993</c:v>
                </c:pt>
              </c:numCache>
            </c:numRef>
          </c:val>
          <c:smooth val="0"/>
          <c:extLst>
            <c:ext xmlns:c16="http://schemas.microsoft.com/office/drawing/2014/chart" uri="{C3380CC4-5D6E-409C-BE32-E72D297353CC}">
              <c16:uniqueId val="{00000001-A8D9-4861-A250-4F9E7EF6F9E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11.71</c:v>
                </c:pt>
                <c:pt idx="1">
                  <c:v>12.52</c:v>
                </c:pt>
                <c:pt idx="2">
                  <c:v>10.7</c:v>
                </c:pt>
                <c:pt idx="3">
                  <c:v>10</c:v>
                </c:pt>
                <c:pt idx="4">
                  <c:v>10</c:v>
                </c:pt>
              </c:numCache>
            </c:numRef>
          </c:val>
          <c:extLst>
            <c:ext xmlns:c16="http://schemas.microsoft.com/office/drawing/2014/chart" uri="{C3380CC4-5D6E-409C-BE32-E72D297353CC}">
              <c16:uniqueId val="{00000000-ACF4-4060-9BEC-B487AA16B4E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52.63</c:v>
                </c:pt>
                <c:pt idx="1">
                  <c:v>54.09</c:v>
                </c:pt>
                <c:pt idx="2">
                  <c:v>54.03</c:v>
                </c:pt>
                <c:pt idx="3">
                  <c:v>65.83</c:v>
                </c:pt>
                <c:pt idx="4">
                  <c:v>72.22</c:v>
                </c:pt>
              </c:numCache>
            </c:numRef>
          </c:val>
          <c:smooth val="0"/>
          <c:extLst>
            <c:ext xmlns:c16="http://schemas.microsoft.com/office/drawing/2014/chart" uri="{C3380CC4-5D6E-409C-BE32-E72D297353CC}">
              <c16:uniqueId val="{00000001-ACF4-4060-9BEC-B487AA16B4E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1223.98</c:v>
                </c:pt>
                <c:pt idx="1">
                  <c:v>1178.23</c:v>
                </c:pt>
                <c:pt idx="2">
                  <c:v>1139.57</c:v>
                </c:pt>
                <c:pt idx="3">
                  <c:v>1117.22</c:v>
                </c:pt>
                <c:pt idx="4">
                  <c:v>1030.1400000000001</c:v>
                </c:pt>
              </c:numCache>
            </c:numRef>
          </c:val>
          <c:extLst>
            <c:ext xmlns:c16="http://schemas.microsoft.com/office/drawing/2014/chart" uri="{C3380CC4-5D6E-409C-BE32-E72D297353CC}">
              <c16:uniqueId val="{00000000-98C6-48C1-A8C6-A55E5D047A3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843.57</c:v>
                </c:pt>
                <c:pt idx="1">
                  <c:v>845.86</c:v>
                </c:pt>
                <c:pt idx="2">
                  <c:v>802.49</c:v>
                </c:pt>
                <c:pt idx="3">
                  <c:v>805.14</c:v>
                </c:pt>
                <c:pt idx="4">
                  <c:v>730.93</c:v>
                </c:pt>
              </c:numCache>
            </c:numRef>
          </c:val>
          <c:smooth val="0"/>
          <c:extLst>
            <c:ext xmlns:c16="http://schemas.microsoft.com/office/drawing/2014/chart" uri="{C3380CC4-5D6E-409C-BE32-E72D297353CC}">
              <c16:uniqueId val="{00000001-98C6-48C1-A8C6-A55E5D047A3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99.56</c:v>
                </c:pt>
                <c:pt idx="1">
                  <c:v>101.5</c:v>
                </c:pt>
                <c:pt idx="2">
                  <c:v>104.41</c:v>
                </c:pt>
                <c:pt idx="3">
                  <c:v>123.25</c:v>
                </c:pt>
                <c:pt idx="4">
                  <c:v>128.94</c:v>
                </c:pt>
              </c:numCache>
            </c:numRef>
          </c:val>
          <c:extLst>
            <c:ext xmlns:c16="http://schemas.microsoft.com/office/drawing/2014/chart" uri="{C3380CC4-5D6E-409C-BE32-E72D297353CC}">
              <c16:uniqueId val="{00000000-4BD5-4BC2-9D8C-589423974C5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99.86</c:v>
                </c:pt>
                <c:pt idx="1">
                  <c:v>101.88</c:v>
                </c:pt>
                <c:pt idx="2">
                  <c:v>103.18</c:v>
                </c:pt>
                <c:pt idx="3">
                  <c:v>100.22</c:v>
                </c:pt>
                <c:pt idx="4">
                  <c:v>98.09</c:v>
                </c:pt>
              </c:numCache>
            </c:numRef>
          </c:val>
          <c:smooth val="0"/>
          <c:extLst>
            <c:ext xmlns:c16="http://schemas.microsoft.com/office/drawing/2014/chart" uri="{C3380CC4-5D6E-409C-BE32-E72D297353CC}">
              <c16:uniqueId val="{00000001-4BD5-4BC2-9D8C-589423974C5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177.29</c:v>
                </c:pt>
                <c:pt idx="1">
                  <c:v>174.53</c:v>
                </c:pt>
                <c:pt idx="2">
                  <c:v>169.73</c:v>
                </c:pt>
                <c:pt idx="3">
                  <c:v>144.81</c:v>
                </c:pt>
                <c:pt idx="4">
                  <c:v>138.97999999999999</c:v>
                </c:pt>
              </c:numCache>
            </c:numRef>
          </c:val>
          <c:extLst>
            <c:ext xmlns:c16="http://schemas.microsoft.com/office/drawing/2014/chart" uri="{C3380CC4-5D6E-409C-BE32-E72D297353CC}">
              <c16:uniqueId val="{00000000-6685-4C65-B772-7C639E87D5F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147.29</c:v>
                </c:pt>
                <c:pt idx="1">
                  <c:v>143.15</c:v>
                </c:pt>
                <c:pt idx="2">
                  <c:v>141.11000000000001</c:v>
                </c:pt>
                <c:pt idx="3">
                  <c:v>144.79</c:v>
                </c:pt>
                <c:pt idx="4">
                  <c:v>146.08000000000001</c:v>
                </c:pt>
              </c:numCache>
            </c:numRef>
          </c:val>
          <c:smooth val="0"/>
          <c:extLst>
            <c:ext xmlns:c16="http://schemas.microsoft.com/office/drawing/2014/chart" uri="{C3380CC4-5D6E-409C-BE32-E72D297353CC}">
              <c16:uniqueId val="{00000001-6685-4C65-B772-7C639E87D5F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大阪府　岸和田市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Ac1</v>
      </c>
      <c r="X8" s="77"/>
      <c r="Y8" s="77"/>
      <c r="Z8" s="77"/>
      <c r="AA8" s="77"/>
      <c r="AB8" s="77"/>
      <c r="AC8" s="77"/>
      <c r="AD8" s="78" t="str">
        <f>データ!$M$6</f>
        <v>非設置</v>
      </c>
      <c r="AE8" s="78"/>
      <c r="AF8" s="78"/>
      <c r="AG8" s="78"/>
      <c r="AH8" s="78"/>
      <c r="AI8" s="78"/>
      <c r="AJ8" s="78"/>
      <c r="AK8" s="3"/>
      <c r="AL8" s="74">
        <f>データ!S6</f>
        <v>195350</v>
      </c>
      <c r="AM8" s="74"/>
      <c r="AN8" s="74"/>
      <c r="AO8" s="74"/>
      <c r="AP8" s="74"/>
      <c r="AQ8" s="74"/>
      <c r="AR8" s="74"/>
      <c r="AS8" s="74"/>
      <c r="AT8" s="73">
        <f>データ!T6</f>
        <v>72.72</v>
      </c>
      <c r="AU8" s="73"/>
      <c r="AV8" s="73"/>
      <c r="AW8" s="73"/>
      <c r="AX8" s="73"/>
      <c r="AY8" s="73"/>
      <c r="AZ8" s="73"/>
      <c r="BA8" s="73"/>
      <c r="BB8" s="73">
        <f>データ!U6</f>
        <v>2686.33</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48.18</v>
      </c>
      <c r="J10" s="73"/>
      <c r="K10" s="73"/>
      <c r="L10" s="73"/>
      <c r="M10" s="73"/>
      <c r="N10" s="73"/>
      <c r="O10" s="73"/>
      <c r="P10" s="73">
        <f>データ!P6</f>
        <v>95.63</v>
      </c>
      <c r="Q10" s="73"/>
      <c r="R10" s="73"/>
      <c r="S10" s="73"/>
      <c r="T10" s="73"/>
      <c r="U10" s="73"/>
      <c r="V10" s="73"/>
      <c r="W10" s="73">
        <f>データ!Q6</f>
        <v>74.19</v>
      </c>
      <c r="X10" s="73"/>
      <c r="Y10" s="73"/>
      <c r="Z10" s="73"/>
      <c r="AA10" s="73"/>
      <c r="AB10" s="73"/>
      <c r="AC10" s="73"/>
      <c r="AD10" s="74">
        <f>データ!R6</f>
        <v>2818</v>
      </c>
      <c r="AE10" s="74"/>
      <c r="AF10" s="74"/>
      <c r="AG10" s="74"/>
      <c r="AH10" s="74"/>
      <c r="AI10" s="74"/>
      <c r="AJ10" s="74"/>
      <c r="AK10" s="2"/>
      <c r="AL10" s="74">
        <f>データ!V6</f>
        <v>186432</v>
      </c>
      <c r="AM10" s="74"/>
      <c r="AN10" s="74"/>
      <c r="AO10" s="74"/>
      <c r="AP10" s="74"/>
      <c r="AQ10" s="74"/>
      <c r="AR10" s="74"/>
      <c r="AS10" s="74"/>
      <c r="AT10" s="73">
        <f>データ!W6</f>
        <v>27.94</v>
      </c>
      <c r="AU10" s="73"/>
      <c r="AV10" s="73"/>
      <c r="AW10" s="73"/>
      <c r="AX10" s="73"/>
      <c r="AY10" s="73"/>
      <c r="AZ10" s="73"/>
      <c r="BA10" s="73"/>
      <c r="BB10" s="73">
        <f>データ!X6</f>
        <v>6672.58</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109</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I8vs3DMis3HESSglAIEW2PYp/pdTfNoRu/sF6pCLIdSUlkq9Rvn2ryxJEHaTQJIYopW6EL05gZbpBdM52VXjiA==" saltValue="EI7q1mDNB8O49d5P8BrTH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272027</v>
      </c>
      <c r="D6" s="33">
        <f t="shared" si="3"/>
        <v>46</v>
      </c>
      <c r="E6" s="33">
        <f t="shared" si="3"/>
        <v>17</v>
      </c>
      <c r="F6" s="33">
        <f t="shared" si="3"/>
        <v>1</v>
      </c>
      <c r="G6" s="33">
        <f t="shared" si="3"/>
        <v>0</v>
      </c>
      <c r="H6" s="33" t="str">
        <f t="shared" si="3"/>
        <v>大阪府　岸和田市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48.18</v>
      </c>
      <c r="P6" s="34">
        <f t="shared" si="3"/>
        <v>95.63</v>
      </c>
      <c r="Q6" s="34">
        <f t="shared" si="3"/>
        <v>74.19</v>
      </c>
      <c r="R6" s="34">
        <f t="shared" si="3"/>
        <v>2818</v>
      </c>
      <c r="S6" s="34">
        <f t="shared" si="3"/>
        <v>195350</v>
      </c>
      <c r="T6" s="34">
        <f t="shared" si="3"/>
        <v>72.72</v>
      </c>
      <c r="U6" s="34">
        <f t="shared" si="3"/>
        <v>2686.33</v>
      </c>
      <c r="V6" s="34">
        <f t="shared" si="3"/>
        <v>186432</v>
      </c>
      <c r="W6" s="34">
        <f t="shared" si="3"/>
        <v>27.94</v>
      </c>
      <c r="X6" s="34">
        <f t="shared" si="3"/>
        <v>6672.58</v>
      </c>
      <c r="Y6" s="35">
        <f>IF(Y7="",NA(),Y7)</f>
        <v>105.29</v>
      </c>
      <c r="Z6" s="35">
        <f t="shared" ref="Z6:AH6" si="4">IF(Z7="",NA(),Z7)</f>
        <v>106.57</v>
      </c>
      <c r="AA6" s="35">
        <f t="shared" si="4"/>
        <v>108.4</v>
      </c>
      <c r="AB6" s="35">
        <f t="shared" si="4"/>
        <v>110.66</v>
      </c>
      <c r="AC6" s="35">
        <f t="shared" si="4"/>
        <v>113.07</v>
      </c>
      <c r="AD6" s="35">
        <f t="shared" si="4"/>
        <v>105.47</v>
      </c>
      <c r="AE6" s="35">
        <f t="shared" si="4"/>
        <v>106.67</v>
      </c>
      <c r="AF6" s="35">
        <f t="shared" si="4"/>
        <v>107.45</v>
      </c>
      <c r="AG6" s="35">
        <f t="shared" si="4"/>
        <v>107.43</v>
      </c>
      <c r="AH6" s="35">
        <f t="shared" si="4"/>
        <v>107.64</v>
      </c>
      <c r="AI6" s="34" t="str">
        <f>IF(AI7="","",IF(AI7="-","【-】","【"&amp;SUBSTITUTE(TEXT(AI7,"#,##0.00"),"-","△")&amp;"】"))</f>
        <v>【108.69】</v>
      </c>
      <c r="AJ6" s="35">
        <f>IF(AJ7="",NA(),AJ7)</f>
        <v>9.0500000000000007</v>
      </c>
      <c r="AK6" s="34">
        <f t="shared" ref="AK6:AS6" si="5">IF(AK7="",NA(),AK7)</f>
        <v>0</v>
      </c>
      <c r="AL6" s="34">
        <f t="shared" si="5"/>
        <v>0</v>
      </c>
      <c r="AM6" s="34">
        <f t="shared" si="5"/>
        <v>0</v>
      </c>
      <c r="AN6" s="34">
        <f t="shared" si="5"/>
        <v>0</v>
      </c>
      <c r="AO6" s="35">
        <f t="shared" si="5"/>
        <v>13.3</v>
      </c>
      <c r="AP6" s="35">
        <f t="shared" si="5"/>
        <v>12.51</v>
      </c>
      <c r="AQ6" s="35">
        <f t="shared" si="5"/>
        <v>11.01</v>
      </c>
      <c r="AR6" s="35">
        <f t="shared" si="5"/>
        <v>10.199999999999999</v>
      </c>
      <c r="AS6" s="35">
        <f t="shared" si="5"/>
        <v>9.1999999999999993</v>
      </c>
      <c r="AT6" s="34" t="str">
        <f>IF(AT7="","",IF(AT7="-","【-】","【"&amp;SUBSTITUTE(TEXT(AT7,"#,##0.00"),"-","△")&amp;"】"))</f>
        <v>【3.28】</v>
      </c>
      <c r="AU6" s="35">
        <f>IF(AU7="",NA(),AU7)</f>
        <v>11.71</v>
      </c>
      <c r="AV6" s="35">
        <f t="shared" ref="AV6:BD6" si="6">IF(AV7="",NA(),AV7)</f>
        <v>12.52</v>
      </c>
      <c r="AW6" s="35">
        <f t="shared" si="6"/>
        <v>10.7</v>
      </c>
      <c r="AX6" s="35">
        <f t="shared" si="6"/>
        <v>10</v>
      </c>
      <c r="AY6" s="35">
        <f t="shared" si="6"/>
        <v>10</v>
      </c>
      <c r="AZ6" s="35">
        <f t="shared" si="6"/>
        <v>52.63</v>
      </c>
      <c r="BA6" s="35">
        <f t="shared" si="6"/>
        <v>54.09</v>
      </c>
      <c r="BB6" s="35">
        <f t="shared" si="6"/>
        <v>54.03</v>
      </c>
      <c r="BC6" s="35">
        <f t="shared" si="6"/>
        <v>65.83</v>
      </c>
      <c r="BD6" s="35">
        <f t="shared" si="6"/>
        <v>72.22</v>
      </c>
      <c r="BE6" s="34" t="str">
        <f>IF(BE7="","",IF(BE7="-","【-】","【"&amp;SUBSTITUTE(TEXT(BE7,"#,##0.00"),"-","△")&amp;"】"))</f>
        <v>【69.49】</v>
      </c>
      <c r="BF6" s="35">
        <f>IF(BF7="",NA(),BF7)</f>
        <v>1223.98</v>
      </c>
      <c r="BG6" s="35">
        <f t="shared" ref="BG6:BO6" si="7">IF(BG7="",NA(),BG7)</f>
        <v>1178.23</v>
      </c>
      <c r="BH6" s="35">
        <f t="shared" si="7"/>
        <v>1139.57</v>
      </c>
      <c r="BI6" s="35">
        <f t="shared" si="7"/>
        <v>1117.22</v>
      </c>
      <c r="BJ6" s="35">
        <f t="shared" si="7"/>
        <v>1030.1400000000001</v>
      </c>
      <c r="BK6" s="35">
        <f t="shared" si="7"/>
        <v>843.57</v>
      </c>
      <c r="BL6" s="35">
        <f t="shared" si="7"/>
        <v>845.86</v>
      </c>
      <c r="BM6" s="35">
        <f t="shared" si="7"/>
        <v>802.49</v>
      </c>
      <c r="BN6" s="35">
        <f t="shared" si="7"/>
        <v>805.14</v>
      </c>
      <c r="BO6" s="35">
        <f t="shared" si="7"/>
        <v>730.93</v>
      </c>
      <c r="BP6" s="34" t="str">
        <f>IF(BP7="","",IF(BP7="-","【-】","【"&amp;SUBSTITUTE(TEXT(BP7,"#,##0.00"),"-","△")&amp;"】"))</f>
        <v>【682.78】</v>
      </c>
      <c r="BQ6" s="35">
        <f>IF(BQ7="",NA(),BQ7)</f>
        <v>99.56</v>
      </c>
      <c r="BR6" s="35">
        <f t="shared" ref="BR6:BZ6" si="8">IF(BR7="",NA(),BR7)</f>
        <v>101.5</v>
      </c>
      <c r="BS6" s="35">
        <f t="shared" si="8"/>
        <v>104.41</v>
      </c>
      <c r="BT6" s="35">
        <f t="shared" si="8"/>
        <v>123.25</v>
      </c>
      <c r="BU6" s="35">
        <f t="shared" si="8"/>
        <v>128.94</v>
      </c>
      <c r="BV6" s="35">
        <f t="shared" si="8"/>
        <v>99.86</v>
      </c>
      <c r="BW6" s="35">
        <f t="shared" si="8"/>
        <v>101.88</v>
      </c>
      <c r="BX6" s="35">
        <f t="shared" si="8"/>
        <v>103.18</v>
      </c>
      <c r="BY6" s="35">
        <f t="shared" si="8"/>
        <v>100.22</v>
      </c>
      <c r="BZ6" s="35">
        <f t="shared" si="8"/>
        <v>98.09</v>
      </c>
      <c r="CA6" s="34" t="str">
        <f>IF(CA7="","",IF(CA7="-","【-】","【"&amp;SUBSTITUTE(TEXT(CA7,"#,##0.00"),"-","△")&amp;"】"))</f>
        <v>【100.91】</v>
      </c>
      <c r="CB6" s="35">
        <f>IF(CB7="",NA(),CB7)</f>
        <v>177.29</v>
      </c>
      <c r="CC6" s="35">
        <f t="shared" ref="CC6:CK6" si="9">IF(CC7="",NA(),CC7)</f>
        <v>174.53</v>
      </c>
      <c r="CD6" s="35">
        <f t="shared" si="9"/>
        <v>169.73</v>
      </c>
      <c r="CE6" s="35">
        <f t="shared" si="9"/>
        <v>144.81</v>
      </c>
      <c r="CF6" s="35">
        <f t="shared" si="9"/>
        <v>138.97999999999999</v>
      </c>
      <c r="CG6" s="35">
        <f t="shared" si="9"/>
        <v>147.29</v>
      </c>
      <c r="CH6" s="35">
        <f t="shared" si="9"/>
        <v>143.15</v>
      </c>
      <c r="CI6" s="35">
        <f t="shared" si="9"/>
        <v>141.11000000000001</v>
      </c>
      <c r="CJ6" s="35">
        <f t="shared" si="9"/>
        <v>144.79</v>
      </c>
      <c r="CK6" s="35">
        <f t="shared" si="9"/>
        <v>146.08000000000001</v>
      </c>
      <c r="CL6" s="34" t="str">
        <f>IF(CL7="","",IF(CL7="-","【-】","【"&amp;SUBSTITUTE(TEXT(CL7,"#,##0.00"),"-","△")&amp;"】"))</f>
        <v>【136.86】</v>
      </c>
      <c r="CM6" s="35">
        <f>IF(CM7="",NA(),CM7)</f>
        <v>193.64</v>
      </c>
      <c r="CN6" s="35">
        <f t="shared" ref="CN6:CV6" si="10">IF(CN7="",NA(),CN7)</f>
        <v>194.06</v>
      </c>
      <c r="CO6" s="35">
        <f t="shared" si="10"/>
        <v>190.34</v>
      </c>
      <c r="CP6" s="35">
        <f t="shared" si="10"/>
        <v>19.440000000000001</v>
      </c>
      <c r="CQ6" s="35">
        <f t="shared" si="10"/>
        <v>21.8</v>
      </c>
      <c r="CR6" s="35">
        <f t="shared" si="10"/>
        <v>61.03</v>
      </c>
      <c r="CS6" s="35">
        <f t="shared" si="10"/>
        <v>62.5</v>
      </c>
      <c r="CT6" s="35">
        <f t="shared" si="10"/>
        <v>63.26</v>
      </c>
      <c r="CU6" s="35">
        <f t="shared" si="10"/>
        <v>61.54</v>
      </c>
      <c r="CV6" s="35">
        <f t="shared" si="10"/>
        <v>61.93</v>
      </c>
      <c r="CW6" s="34" t="str">
        <f>IF(CW7="","",IF(CW7="-","【-】","【"&amp;SUBSTITUTE(TEXT(CW7,"#,##0.00"),"-","△")&amp;"】"))</f>
        <v>【58.98】</v>
      </c>
      <c r="CX6" s="35">
        <f>IF(CX7="",NA(),CX7)</f>
        <v>93.56</v>
      </c>
      <c r="CY6" s="35">
        <f t="shared" ref="CY6:DG6" si="11">IF(CY7="",NA(),CY7)</f>
        <v>93.75</v>
      </c>
      <c r="CZ6" s="35">
        <f t="shared" si="11"/>
        <v>94.95</v>
      </c>
      <c r="DA6" s="35">
        <f t="shared" si="11"/>
        <v>91.77</v>
      </c>
      <c r="DB6" s="35">
        <f t="shared" si="11"/>
        <v>92.17</v>
      </c>
      <c r="DC6" s="35">
        <f t="shared" si="11"/>
        <v>93.83</v>
      </c>
      <c r="DD6" s="35">
        <f t="shared" si="11"/>
        <v>93.88</v>
      </c>
      <c r="DE6" s="35">
        <f t="shared" si="11"/>
        <v>94.07</v>
      </c>
      <c r="DF6" s="35">
        <f t="shared" si="11"/>
        <v>94.13</v>
      </c>
      <c r="DG6" s="35">
        <f t="shared" si="11"/>
        <v>94.45</v>
      </c>
      <c r="DH6" s="34" t="str">
        <f>IF(DH7="","",IF(DH7="-","【-】","【"&amp;SUBSTITUTE(TEXT(DH7,"#,##0.00"),"-","△")&amp;"】"))</f>
        <v>【95.20】</v>
      </c>
      <c r="DI6" s="35">
        <f>IF(DI7="",NA(),DI7)</f>
        <v>22.85</v>
      </c>
      <c r="DJ6" s="35">
        <f t="shared" ref="DJ6:DR6" si="12">IF(DJ7="",NA(),DJ7)</f>
        <v>25.08</v>
      </c>
      <c r="DK6" s="35">
        <f t="shared" si="12"/>
        <v>27.4</v>
      </c>
      <c r="DL6" s="35">
        <f t="shared" si="12"/>
        <v>29.54</v>
      </c>
      <c r="DM6" s="35">
        <f t="shared" si="12"/>
        <v>31.84</v>
      </c>
      <c r="DN6" s="35">
        <f t="shared" si="12"/>
        <v>28.06</v>
      </c>
      <c r="DO6" s="35">
        <f t="shared" si="12"/>
        <v>29.48</v>
      </c>
      <c r="DP6" s="35">
        <f t="shared" si="12"/>
        <v>28.95</v>
      </c>
      <c r="DQ6" s="35">
        <f t="shared" si="12"/>
        <v>30.11</v>
      </c>
      <c r="DR6" s="35">
        <f t="shared" si="12"/>
        <v>30.45</v>
      </c>
      <c r="DS6" s="34" t="str">
        <f>IF(DS7="","",IF(DS7="-","【-】","【"&amp;SUBSTITUTE(TEXT(DS7,"#,##0.00"),"-","△")&amp;"】"))</f>
        <v>【38.60】</v>
      </c>
      <c r="DT6" s="35">
        <f>IF(DT7="",NA(),DT7)</f>
        <v>0.53</v>
      </c>
      <c r="DU6" s="35">
        <f t="shared" ref="DU6:EC6" si="13">IF(DU7="",NA(),DU7)</f>
        <v>0.52</v>
      </c>
      <c r="DV6" s="35">
        <f t="shared" si="13"/>
        <v>0.61</v>
      </c>
      <c r="DW6" s="35">
        <f t="shared" si="13"/>
        <v>0.8</v>
      </c>
      <c r="DX6" s="35">
        <f t="shared" si="13"/>
        <v>1.28</v>
      </c>
      <c r="DY6" s="35">
        <f t="shared" si="13"/>
        <v>3.32</v>
      </c>
      <c r="DZ6" s="35">
        <f t="shared" si="13"/>
        <v>3.89</v>
      </c>
      <c r="EA6" s="35">
        <f t="shared" si="13"/>
        <v>4.07</v>
      </c>
      <c r="EB6" s="35">
        <f t="shared" si="13"/>
        <v>4.54</v>
      </c>
      <c r="EC6" s="35">
        <f t="shared" si="13"/>
        <v>4.8499999999999996</v>
      </c>
      <c r="ED6" s="34" t="str">
        <f>IF(ED7="","",IF(ED7="-","【-】","【"&amp;SUBSTITUTE(TEXT(ED7,"#,##0.00"),"-","△")&amp;"】"))</f>
        <v>【5.64】</v>
      </c>
      <c r="EE6" s="34">
        <f>IF(EE7="",NA(),EE7)</f>
        <v>0</v>
      </c>
      <c r="EF6" s="35">
        <f t="shared" ref="EF6:EN6" si="14">IF(EF7="",NA(),EF7)</f>
        <v>0.01</v>
      </c>
      <c r="EG6" s="35">
        <f t="shared" si="14"/>
        <v>0.01</v>
      </c>
      <c r="EH6" s="35">
        <f t="shared" si="14"/>
        <v>0.02</v>
      </c>
      <c r="EI6" s="35">
        <f t="shared" si="14"/>
        <v>0.01</v>
      </c>
      <c r="EJ6" s="35">
        <f t="shared" si="14"/>
        <v>0.11</v>
      </c>
      <c r="EK6" s="35">
        <f t="shared" si="14"/>
        <v>0.12</v>
      </c>
      <c r="EL6" s="35">
        <f t="shared" si="14"/>
        <v>0.13</v>
      </c>
      <c r="EM6" s="35">
        <f t="shared" si="14"/>
        <v>0.17</v>
      </c>
      <c r="EN6" s="35">
        <f t="shared" si="14"/>
        <v>0.21</v>
      </c>
      <c r="EO6" s="34" t="str">
        <f>IF(EO7="","",IF(EO7="-","【-】","【"&amp;SUBSTITUTE(TEXT(EO7,"#,##0.00"),"-","△")&amp;"】"))</f>
        <v>【0.23】</v>
      </c>
    </row>
    <row r="7" spans="1:148" s="36" customFormat="1" x14ac:dyDescent="0.15">
      <c r="A7" s="28"/>
      <c r="B7" s="37">
        <v>2018</v>
      </c>
      <c r="C7" s="37">
        <v>272027</v>
      </c>
      <c r="D7" s="37">
        <v>46</v>
      </c>
      <c r="E7" s="37">
        <v>17</v>
      </c>
      <c r="F7" s="37">
        <v>1</v>
      </c>
      <c r="G7" s="37">
        <v>0</v>
      </c>
      <c r="H7" s="37" t="s">
        <v>96</v>
      </c>
      <c r="I7" s="37" t="s">
        <v>97</v>
      </c>
      <c r="J7" s="37" t="s">
        <v>98</v>
      </c>
      <c r="K7" s="37" t="s">
        <v>99</v>
      </c>
      <c r="L7" s="37" t="s">
        <v>100</v>
      </c>
      <c r="M7" s="37" t="s">
        <v>101</v>
      </c>
      <c r="N7" s="38" t="s">
        <v>102</v>
      </c>
      <c r="O7" s="38">
        <v>48.18</v>
      </c>
      <c r="P7" s="38">
        <v>95.63</v>
      </c>
      <c r="Q7" s="38">
        <v>74.19</v>
      </c>
      <c r="R7" s="38">
        <v>2818</v>
      </c>
      <c r="S7" s="38">
        <v>195350</v>
      </c>
      <c r="T7" s="38">
        <v>72.72</v>
      </c>
      <c r="U7" s="38">
        <v>2686.33</v>
      </c>
      <c r="V7" s="38">
        <v>186432</v>
      </c>
      <c r="W7" s="38">
        <v>27.94</v>
      </c>
      <c r="X7" s="38">
        <v>6672.58</v>
      </c>
      <c r="Y7" s="38">
        <v>105.29</v>
      </c>
      <c r="Z7" s="38">
        <v>106.57</v>
      </c>
      <c r="AA7" s="38">
        <v>108.4</v>
      </c>
      <c r="AB7" s="38">
        <v>110.66</v>
      </c>
      <c r="AC7" s="38">
        <v>113.07</v>
      </c>
      <c r="AD7" s="38">
        <v>105.47</v>
      </c>
      <c r="AE7" s="38">
        <v>106.67</v>
      </c>
      <c r="AF7" s="38">
        <v>107.45</v>
      </c>
      <c r="AG7" s="38">
        <v>107.43</v>
      </c>
      <c r="AH7" s="38">
        <v>107.64</v>
      </c>
      <c r="AI7" s="38">
        <v>108.69</v>
      </c>
      <c r="AJ7" s="38">
        <v>9.0500000000000007</v>
      </c>
      <c r="AK7" s="38">
        <v>0</v>
      </c>
      <c r="AL7" s="38">
        <v>0</v>
      </c>
      <c r="AM7" s="38">
        <v>0</v>
      </c>
      <c r="AN7" s="38">
        <v>0</v>
      </c>
      <c r="AO7" s="38">
        <v>13.3</v>
      </c>
      <c r="AP7" s="38">
        <v>12.51</v>
      </c>
      <c r="AQ7" s="38">
        <v>11.01</v>
      </c>
      <c r="AR7" s="38">
        <v>10.199999999999999</v>
      </c>
      <c r="AS7" s="38">
        <v>9.1999999999999993</v>
      </c>
      <c r="AT7" s="38">
        <v>3.28</v>
      </c>
      <c r="AU7" s="38">
        <v>11.71</v>
      </c>
      <c r="AV7" s="38">
        <v>12.52</v>
      </c>
      <c r="AW7" s="38">
        <v>10.7</v>
      </c>
      <c r="AX7" s="38">
        <v>10</v>
      </c>
      <c r="AY7" s="38">
        <v>10</v>
      </c>
      <c r="AZ7" s="38">
        <v>52.63</v>
      </c>
      <c r="BA7" s="38">
        <v>54.09</v>
      </c>
      <c r="BB7" s="38">
        <v>54.03</v>
      </c>
      <c r="BC7" s="38">
        <v>65.83</v>
      </c>
      <c r="BD7" s="38">
        <v>72.22</v>
      </c>
      <c r="BE7" s="38">
        <v>69.489999999999995</v>
      </c>
      <c r="BF7" s="38">
        <v>1223.98</v>
      </c>
      <c r="BG7" s="38">
        <v>1178.23</v>
      </c>
      <c r="BH7" s="38">
        <v>1139.57</v>
      </c>
      <c r="BI7" s="38">
        <v>1117.22</v>
      </c>
      <c r="BJ7" s="38">
        <v>1030.1400000000001</v>
      </c>
      <c r="BK7" s="38">
        <v>843.57</v>
      </c>
      <c r="BL7" s="38">
        <v>845.86</v>
      </c>
      <c r="BM7" s="38">
        <v>802.49</v>
      </c>
      <c r="BN7" s="38">
        <v>805.14</v>
      </c>
      <c r="BO7" s="38">
        <v>730.93</v>
      </c>
      <c r="BP7" s="38">
        <v>682.78</v>
      </c>
      <c r="BQ7" s="38">
        <v>99.56</v>
      </c>
      <c r="BR7" s="38">
        <v>101.5</v>
      </c>
      <c r="BS7" s="38">
        <v>104.41</v>
      </c>
      <c r="BT7" s="38">
        <v>123.25</v>
      </c>
      <c r="BU7" s="38">
        <v>128.94</v>
      </c>
      <c r="BV7" s="38">
        <v>99.86</v>
      </c>
      <c r="BW7" s="38">
        <v>101.88</v>
      </c>
      <c r="BX7" s="38">
        <v>103.18</v>
      </c>
      <c r="BY7" s="38">
        <v>100.22</v>
      </c>
      <c r="BZ7" s="38">
        <v>98.09</v>
      </c>
      <c r="CA7" s="38">
        <v>100.91</v>
      </c>
      <c r="CB7" s="38">
        <v>177.29</v>
      </c>
      <c r="CC7" s="38">
        <v>174.53</v>
      </c>
      <c r="CD7" s="38">
        <v>169.73</v>
      </c>
      <c r="CE7" s="38">
        <v>144.81</v>
      </c>
      <c r="CF7" s="38">
        <v>138.97999999999999</v>
      </c>
      <c r="CG7" s="38">
        <v>147.29</v>
      </c>
      <c r="CH7" s="38">
        <v>143.15</v>
      </c>
      <c r="CI7" s="38">
        <v>141.11000000000001</v>
      </c>
      <c r="CJ7" s="38">
        <v>144.79</v>
      </c>
      <c r="CK7" s="38">
        <v>146.08000000000001</v>
      </c>
      <c r="CL7" s="38">
        <v>136.86000000000001</v>
      </c>
      <c r="CM7" s="38">
        <v>193.64</v>
      </c>
      <c r="CN7" s="38">
        <v>194.06</v>
      </c>
      <c r="CO7" s="38">
        <v>190.34</v>
      </c>
      <c r="CP7" s="38">
        <v>19.440000000000001</v>
      </c>
      <c r="CQ7" s="38">
        <v>21.8</v>
      </c>
      <c r="CR7" s="38">
        <v>61.03</v>
      </c>
      <c r="CS7" s="38">
        <v>62.5</v>
      </c>
      <c r="CT7" s="38">
        <v>63.26</v>
      </c>
      <c r="CU7" s="38">
        <v>61.54</v>
      </c>
      <c r="CV7" s="38">
        <v>61.93</v>
      </c>
      <c r="CW7" s="38">
        <v>58.98</v>
      </c>
      <c r="CX7" s="38">
        <v>93.56</v>
      </c>
      <c r="CY7" s="38">
        <v>93.75</v>
      </c>
      <c r="CZ7" s="38">
        <v>94.95</v>
      </c>
      <c r="DA7" s="38">
        <v>91.77</v>
      </c>
      <c r="DB7" s="38">
        <v>92.17</v>
      </c>
      <c r="DC7" s="38">
        <v>93.83</v>
      </c>
      <c r="DD7" s="38">
        <v>93.88</v>
      </c>
      <c r="DE7" s="38">
        <v>94.07</v>
      </c>
      <c r="DF7" s="38">
        <v>94.13</v>
      </c>
      <c r="DG7" s="38">
        <v>94.45</v>
      </c>
      <c r="DH7" s="38">
        <v>95.2</v>
      </c>
      <c r="DI7" s="38">
        <v>22.85</v>
      </c>
      <c r="DJ7" s="38">
        <v>25.08</v>
      </c>
      <c r="DK7" s="38">
        <v>27.4</v>
      </c>
      <c r="DL7" s="38">
        <v>29.54</v>
      </c>
      <c r="DM7" s="38">
        <v>31.84</v>
      </c>
      <c r="DN7" s="38">
        <v>28.06</v>
      </c>
      <c r="DO7" s="38">
        <v>29.48</v>
      </c>
      <c r="DP7" s="38">
        <v>28.95</v>
      </c>
      <c r="DQ7" s="38">
        <v>30.11</v>
      </c>
      <c r="DR7" s="38">
        <v>30.45</v>
      </c>
      <c r="DS7" s="38">
        <v>38.6</v>
      </c>
      <c r="DT7" s="38">
        <v>0.53</v>
      </c>
      <c r="DU7" s="38">
        <v>0.52</v>
      </c>
      <c r="DV7" s="38">
        <v>0.61</v>
      </c>
      <c r="DW7" s="38">
        <v>0.8</v>
      </c>
      <c r="DX7" s="38">
        <v>1.28</v>
      </c>
      <c r="DY7" s="38">
        <v>3.32</v>
      </c>
      <c r="DZ7" s="38">
        <v>3.89</v>
      </c>
      <c r="EA7" s="38">
        <v>4.07</v>
      </c>
      <c r="EB7" s="38">
        <v>4.54</v>
      </c>
      <c r="EC7" s="38">
        <v>4.8499999999999996</v>
      </c>
      <c r="ED7" s="38">
        <v>5.64</v>
      </c>
      <c r="EE7" s="38">
        <v>0</v>
      </c>
      <c r="EF7" s="38">
        <v>0.01</v>
      </c>
      <c r="EG7" s="38">
        <v>0.01</v>
      </c>
      <c r="EH7" s="38">
        <v>0.02</v>
      </c>
      <c r="EI7" s="38">
        <v>0.01</v>
      </c>
      <c r="EJ7" s="38">
        <v>0.11</v>
      </c>
      <c r="EK7" s="38">
        <v>0.12</v>
      </c>
      <c r="EL7" s="38">
        <v>0.13</v>
      </c>
      <c r="EM7" s="38">
        <v>0.17</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2020-02-21T03:09:17Z</cp:lastPrinted>
  <dcterms:modified xsi:type="dcterms:W3CDTF">2020-02-21T03:11:28Z</dcterms:modified>
</cp:coreProperties>
</file>