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BE35" i="10"/>
  <c r="C35" i="10"/>
  <c r="BE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<sst xmlns="http://schemas.openxmlformats.org/spreadsheetml/2006/main" count="1106" uniqueCount="602">
  <si>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</si>
  <si>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</si>
  <si>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</si>
  <si>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</si>
  <si>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</si>
  <si>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</si>
  <si>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</si>
  <si>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</si>
  <si>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</si>
  <si>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</si>
  <si>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</si>
  <si>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</si>
  <si>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</si>
  <si>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</si>
  <si>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</si>
  <si>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</si>
  <si>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</si>
  <si>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</si>
  <si>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</si>
  <si>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</si>
  <si>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</si>
  <si>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</si>
  <si>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</si>
  <si>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</si>
  <si>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</si>
  <si>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</si>
  <si>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</si>
  <si>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</si>
  <si>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</si>
  <si>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</si>
  <si>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</si>
  <si>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</si>
  <si>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</si>
  <si>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</si>
  <si>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</si>
  <si>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</si>
  <si>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</si>
  <si>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</si>
  <si>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</si>
  <si>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</si>
  <si>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</si>
  <si>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</si>
  <si>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</si>
  <si>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</si>
  <si>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</si>
  <si>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</si>
  <si>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</si>
  <si>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</si>
  <si>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</si>
  <si>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</si>
  <si>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</si>
  <si>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</si>
  <si>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</si>
  <si>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</si>
  <si>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</si>
  <si>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</si>
  <si>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</si>
  <si>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</si>
  <si>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</si>
  <si>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</si>
  <si>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</si>
  <si>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</si>
  <si>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</si>
  <si>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</si>
  <si>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</si>
  <si>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</si>
  <si>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</si>
  <si>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</si>
  <si>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</si>
  <si>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</si>
  <si>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</si>
  <si>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</si>
  <si>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</si>
  <si>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</si>
  <si>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</si>
  <si>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</si>
  <si>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</si>
  <si>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</si>
  <si>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</si>
  <si>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</si>
  <si>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</si>
  <si>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</si>
  <si>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</si>
  <si>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</si>
  <si>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</si>
  <si>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</si>
  <si>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</si>
  <si>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</si>
  <si>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</si>
  <si>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</si>
  <si>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</si>
  <si>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</si>
  <si>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</si>
  <si>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</si>
  <si>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</si>
  <si>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</si>
  <si>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</si>
  <si>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</si>
  <si>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</si>
  <si>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</si>
  <si>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</si>
  <si>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</si>
  <si>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</si>
  <si>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</si>
  <si>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</si>
  <si>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</si>
  <si>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</si>
  <si>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</si>
  <si>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</si>
  <si>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</si>
  <si>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</si>
  <si>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</si>
  <si>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</si>
  <si>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</si>
  <si>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</si>
  <si>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</si>
  <si>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</si>
  <si>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</si>
  <si>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</si>
  <si>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</si>
  <si>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</si>
  <si>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</si>
  <si>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</si>
  <si>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</si>
  <si>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</si>
  <si>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</si>
  <si>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</si>
  <si>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</si>
  <si>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</si>
  <si>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</si>
  <si>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</si>
  <si>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</si>
  <si>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</si>
  <si>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</si>
  <si>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</si>
  <si>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</si>
  <si>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</si>
  <si>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</si>
  <si>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</si>
  <si>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</si>
  <si>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</si>
  <si>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</si>
  <si>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</si>
  <si>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市立柏原病院事業会計</t>
    <phoneticPr fontId="5"/>
  </si>
  <si>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</si>
  <si>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</si>
  <si>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</si>
  <si>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</si>
  <si>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</si>
  <si>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</si>
  <si>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</si>
  <si>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</si>
  <si>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</si>
  <si>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</si>
  <si>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</si>
  <si>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</si>
  <si>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</si>
  <si>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</si>
  <si>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</si>
  <si>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</si>
  <si>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</si>
  <si>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</si>
  <si>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</si>
  <si>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</si>
  <si>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</si>
  <si>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</si>
  <si>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</si>
  <si>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</si>
  <si>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</si>
  <si>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</si>
  <si>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</si>
  <si>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</si>
  <si>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</si>
  <si>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</si>
  <si>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</si>
  <si>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</si>
  <si>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</si>
  <si>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</si>
  <si>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</si>
  <si>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</si>
  <si>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</si>
  <si>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</si>
  <si>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</si>
  <si>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</si>
  <si>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</si>
  <si>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</si>
  <si>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</si>
  <si>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</si>
  <si>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</si>
  <si>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</si>
  <si>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</si>
  <si>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</si>
  <si>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</si>
  <si>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</si>
  <si>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</si>
  <si>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</si>
  <si>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</si>
  <si>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</si>
  <si>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</si>
  <si>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</si>
  <si>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</si>
  <si>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</si>
  <si>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</si>
  <si>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</si>
  <si>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</si>
  <si>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</si>
  <si>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大阪府柏原市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</si>
  <si>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</si>
  <si>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</si>
  <si>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</si>
  <si>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</si>
  <si>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</si>
  <si>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</si>
  <si>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</si>
  <si>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</si>
  <si>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</si>
  <si>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</si>
  <si>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</si>
  <si>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</si>
  <si>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</si>
  <si>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</si>
  <si>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</si>
  <si>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</si>
  <si>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</si>
  <si>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</si>
  <si>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</si>
  <si>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</si>
  <si>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</si>
  <si>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</si>
  <si>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</si>
  <si>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</si>
  <si>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</si>
  <si>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</si>
  <si>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</si>
  <si>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</si>
  <si>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</si>
  <si>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</si>
  <si>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</si>
  <si>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</si>
  <si>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</si>
  <si>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</si>
  <si>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</si>
  <si>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</si>
  <si>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</si>
  <si>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</si>
  <si>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</si>
  <si>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</si>
  <si>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</si>
  <si>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</si>
  <si>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</si>
  <si>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</si>
  <si>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</si>
  <si>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</si>
  <si>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</si>
  <si>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</si>
  <si>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</si>
  <si>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</si>
  <si>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</si>
  <si>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</si>
  <si>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</si>
  <si>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</si>
  <si>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</si>
  <si>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</si>
  <si>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</si>
  <si>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</si>
  <si>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</si>
  <si>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</si>
  <si>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</si>
  <si>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</si>
  <si>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</si>
  <si>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</si>
  <si>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</si>
  <si>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</si>
  <si>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</si>
  <si>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</si>
  <si>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</si>
  <si>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</si>
  <si>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</si>
  <si>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</si>
  <si>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</si>
  <si>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</si>
  <si>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</si>
  <si>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</si>
  <si>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</si>
  <si>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</si>
  <si>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</si>
  <si>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</si>
  <si>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</si>
  <si>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</si>
  <si>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</si>
  <si>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</si>
  <si>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</si>
  <si>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</si>
  <si>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</si>
  <si>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</si>
  <si>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</si>
  <si>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</si>
  <si>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</si>
  <si>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</si>
  <si>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</si>
  <si>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</si>
  <si>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</si>
  <si>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</si>
  <si>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</si>
  <si>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</si>
  <si>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</si>
  <si>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</si>
  <si>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</si>
  <si>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</si>
  <si>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</si>
  <si>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</si>
  <si>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</si>
  <si>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</si>
  <si>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</si>
  <si>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</si>
  <si>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</si>
  <si>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</si>
  <si>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</si>
  <si>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</si>
  <si>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</si>
  <si>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</si>
  <si>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</si>
  <si>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</si>
  <si>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</si>
  <si>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</si>
  <si>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</si>
  <si>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</si>
  <si>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</si>
  <si>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</si>
  <si>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</si>
  <si>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</si>
  <si>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</si>
  <si>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</si>
  <si>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</si>
  <si>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</si>
  <si>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</si>
  <si>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</si>
  <si>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</si>
  <si>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</si>
  <si>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</si>
  <si>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</si>
  <si>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</si>
  <si>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</si>
  <si>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</si>
  <si>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</si>
  <si>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</si>
  <si>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</si>
  <si>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</si>
  <si>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</si>
  <si>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</si>
  <si>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</si>
  <si>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</si>
  <si>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</si>
  <si>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</si>
  <si>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</si>
  <si>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</si>
  <si>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大阪府柏原市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</si>
  <si>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</si>
  <si>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</si>
  <si>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</si>
  <si>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</si>
  <si>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</si>
  <si>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</si>
  <si>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</si>
  <si>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</si>
  <si>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</si>
  <si>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</si>
  <si>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</si>
  <si>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</si>
  <si>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</si>
  <si>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</si>
  <si>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</si>
  <si>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</si>
  <si>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</si>
  <si>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</si>
  <si>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</si>
  <si>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</si>
  <si>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</si>
  <si>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</si>
  <si>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</si>
  <si>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</si>
  <si>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</si>
  <si>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</si>
  <si>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</si>
  <si>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</si>
  <si>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</si>
  <si>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</si>
  <si>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</si>
  <si>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</si>
  <si>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</si>
  <si>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</si>
  <si>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</si>
  <si>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</si>
  <si>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</si>
  <si>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</si>
  <si>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</si>
  <si>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</si>
  <si>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</si>
  <si>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</si>
  <si>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</si>
  <si>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</si>
  <si>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</si>
  <si>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</si>
  <si>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</si>
  <si>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</si>
  <si>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</si>
  <si>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</si>
  <si>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</si>
  <si>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</si>
  <si>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</si>
  <si>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</si>
  <si>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</si>
  <si>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</si>
  <si>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</si>
  <si>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</si>
  <si>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</si>
  <si>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</si>
  <si>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</si>
  <si>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</si>
  <si>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</si>
  <si>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</si>
  <si>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</si>
  <si>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</si>
  <si>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</si>
  <si>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</si>
  <si>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</si>
  <si>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</si>
  <si>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</si>
  <si>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</si>
  <si>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</si>
  <si>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</si>
  <si>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</si>
  <si>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</si>
  <si>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</si>
  <si>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</si>
  <si>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</si>
  <si>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</si>
  <si>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</si>
  <si>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</si>
  <si>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</si>
  <si>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</si>
  <si>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</si>
  <si>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</si>
  <si>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</si>
  <si>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</si>
  <si>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</si>
  <si>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</si>
  <si>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</si>
  <si>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</si>
  <si>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</si>
  <si>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</si>
  <si>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</si>
  <si>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</si>
  <si>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</si>
  <si>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</si>
  <si>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</si>
  <si>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</si>
  <si>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</si>
  <si>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</si>
  <si>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</si>
  <si>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</si>
  <si>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</si>
  <si>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</si>
  <si>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</si>
  <si>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</si>
  <si>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</si>
  <si>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</si>
  <si>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</si>
  <si>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</si>
  <si>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</si>
  <si>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</si>
  <si>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</si>
  <si>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</si>
  <si>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</si>
  <si>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</si>
  <si>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</si>
  <si>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</si>
  <si>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</si>
  <si>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</si>
  <si>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</si>
  <si>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</si>
  <si>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</si>
  <si>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</si>
  <si>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</si>
  <si>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</si>
  <si>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</si>
  <si>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</si>
  <si>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</si>
  <si>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</si>
  <si>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</si>
  <si>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</si>
  <si>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</si>
  <si>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</si>
  <si>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</si>
  <si>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</si>
  <si>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</si>
  <si>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</si>
  <si>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</si>
  <si>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</si>
  <si>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</si>
  <si>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</si>
  <si>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</si>
  <si>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</si>
  <si>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</si>
  <si>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</si>
  <si>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</si>
  <si>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</si>
  <si>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</si>
  <si>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</si>
  <si>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</si>
  <si>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</si>
  <si>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</si>
  <si>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</si>
  <si>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</si>
  <si>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</si>
  <si>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</si>
  <si>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</si>
  <si>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</si>
  <si>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</si>
  <si>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</si>
  <si>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</si>
  <si>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</si>
  <si>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</si>
  <si>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</si>
  <si>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</si>
  <si>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</si>
  <si>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</si>
  <si>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</si>
  <si>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</si>
  <si>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</si>
  <si>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</si>
  <si>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</si>
  <si>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</si>
  <si>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</si>
  <si>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</si>
  <si>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</si>
  <si>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</si>
  <si>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</si>
  <si>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</si>
  <si>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</si>
  <si>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</si>
  <si>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</si>
  <si>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</si>
  <si>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</si>
  <si>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0.98</t>
  </si>
  <si>
    <t>▲ 2.62</t>
  </si>
  <si>
    <t>▲ 1.49</t>
  </si>
  <si>
    <t>市立柏原病院事業会計</t>
  </si>
  <si>
    <t>▲ 3.13</t>
  </si>
  <si>
    <t>▲ 3.35</t>
  </si>
  <si>
    <t>▲ 1.33</t>
  </si>
  <si>
    <t>▲ 4.70</t>
  </si>
  <si>
    <t>国民健康保険事業特別会計（事業勘定）</t>
  </si>
  <si>
    <t>▲ 7.19</t>
  </si>
  <si>
    <t>▲ 7.14</t>
  </si>
  <si>
    <t>▲ 5.95</t>
  </si>
  <si>
    <t>▲ 4.39</t>
  </si>
  <si>
    <t>▲ 1.53</t>
  </si>
  <si>
    <t>水道事業会計</t>
  </si>
  <si>
    <t>一般会計</t>
  </si>
  <si>
    <t>介護保険事業特別会計</t>
  </si>
  <si>
    <t>下水道事業会計</t>
  </si>
  <si>
    <t>後期高齢者医療事業特別会計</t>
  </si>
  <si>
    <t>国民健康保険事業特別会計（施設勘定堅上診療所）</t>
  </si>
  <si>
    <t>その他会計（赤字）</t>
  </si>
  <si>
    <t>その他会計（黒字）</t>
  </si>
  <si>
    <t>-</t>
    <phoneticPr fontId="2"/>
  </si>
  <si>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
  </si>
  <si>
    <t>柏羽藤環境事業組合(一般会計)</t>
    <rPh sb="0" eb="1">
      <t>カシワ</t>
    </rPh>
    <rPh sb="1" eb="2">
      <t>ハネ</t>
    </rPh>
    <rPh sb="2" eb="3">
      <t>フジ</t>
    </rPh>
    <rPh sb="3" eb="5">
      <t>カンキョウ</t>
    </rPh>
    <rPh sb="5" eb="6">
      <t>ジ</t>
    </rPh>
    <rPh sb="6" eb="7">
      <t>ギョウ</t>
    </rPh>
    <rPh sb="7" eb="9">
      <t>クミアイ</t>
    </rPh>
    <rPh sb="10" eb="12">
      <t>イッパン</t>
    </rPh>
    <rPh sb="12" eb="14">
      <t>カイケイ</t>
    </rPh>
    <phoneticPr fontId="2"/>
  </si>
  <si>
    <t>藤井寺市柏原市学校給食組合(一般会計)</t>
    <rPh sb="0" eb="3">
      <t>フジイデラ</t>
    </rPh>
    <rPh sb="3" eb="4">
      <t>シ</t>
    </rPh>
    <rPh sb="4" eb="7">
      <t>カシワラシ</t>
    </rPh>
    <rPh sb="7" eb="9">
      <t>ガッコウ</t>
    </rPh>
    <rPh sb="9" eb="11">
      <t>キュウショク</t>
    </rPh>
    <rPh sb="11" eb="13">
      <t>クミアイ</t>
    </rPh>
    <rPh sb="14" eb="16">
      <t>イッパン</t>
    </rPh>
    <rPh sb="16" eb="18">
      <t>カイケイ</t>
    </rPh>
    <phoneticPr fontId="2"/>
  </si>
  <si>
    <t>大和川右岸水防事務組合(一般会計)</t>
    <rPh sb="0" eb="2">
      <t>ヤマト</t>
    </rPh>
    <rPh sb="2" eb="3">
      <t>カワ</t>
    </rPh>
    <rPh sb="3" eb="5">
      <t>ウガン</t>
    </rPh>
    <rPh sb="5" eb="7">
      <t>スイボウ</t>
    </rPh>
    <rPh sb="7" eb="9">
      <t>ジム</t>
    </rPh>
    <rPh sb="9" eb="11">
      <t>クミアイ</t>
    </rPh>
    <rPh sb="12" eb="14">
      <t>イッパン</t>
    </rPh>
    <rPh sb="14" eb="16">
      <t>カイケイ</t>
    </rPh>
    <phoneticPr fontId="2"/>
  </si>
  <si>
    <t>八尾市柏原市火葬場組合(一般会計)</t>
    <rPh sb="0" eb="3">
      <t>ヤオシ</t>
    </rPh>
    <rPh sb="3" eb="6">
      <t>カシワラシ</t>
    </rPh>
    <rPh sb="6" eb="8">
      <t>カソウ</t>
    </rPh>
    <rPh sb="8" eb="9">
      <t>バ</t>
    </rPh>
    <rPh sb="9" eb="11">
      <t>クミアイ</t>
    </rPh>
    <rPh sb="12" eb="14">
      <t>イッパン</t>
    </rPh>
    <rPh sb="14" eb="16">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</si>
  <si>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</si>
  <si>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</si>
  <si>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大阪広域水道企業団(工業用水道事業会計)</t>
    <phoneticPr fontId="2"/>
  </si>
  <si>
    <t>-</t>
    <phoneticPr fontId="2"/>
  </si>
  <si>
    <t>柏原市土地開発公社</t>
    <rPh sb="0" eb="3">
      <t>カシワラシ</t>
    </rPh>
    <rPh sb="3" eb="5">
      <t>トチ</t>
    </rPh>
    <rPh sb="5" eb="7">
      <t>カイハツ</t>
    </rPh>
    <rPh sb="7" eb="9">
      <t>コウシャ</t>
    </rPh>
    <phoneticPr fontId="2"/>
  </si>
  <si>
    <t>柏原市健康推進財団</t>
    <rPh sb="0" eb="3">
      <t>カシワラシ</t>
    </rPh>
    <rPh sb="3" eb="5">
      <t>ケンコウ</t>
    </rPh>
    <rPh sb="5" eb="7">
      <t>スイシン</t>
    </rPh>
    <rPh sb="7" eb="9">
      <t>ザイダン</t>
    </rPh>
    <phoneticPr fontId="2"/>
  </si>
  <si>
    <t>-</t>
    <phoneticPr fontId="2"/>
  </si>
  <si>
    <t>柏原市老人福祉基金</t>
    <rPh sb="0" eb="3">
      <t>カシワラシ</t>
    </rPh>
    <rPh sb="3" eb="5">
      <t>ロウジン</t>
    </rPh>
    <rPh sb="5" eb="7">
      <t>フクシ</t>
    </rPh>
    <rPh sb="7" eb="9">
      <t>キキン</t>
    </rPh>
    <phoneticPr fontId="2"/>
  </si>
  <si>
    <t>柏原市ふるさと基金</t>
    <rPh sb="0" eb="3">
      <t>カシワラシ</t>
    </rPh>
    <rPh sb="7" eb="9">
      <t>キキン</t>
    </rPh>
    <phoneticPr fontId="11"/>
  </si>
  <si>
    <t>柏原市公園等整備事業基金</t>
    <rPh sb="0" eb="3">
      <t>カシワラシ</t>
    </rPh>
    <rPh sb="3" eb="6">
      <t>コウエントウ</t>
    </rPh>
    <rPh sb="6" eb="8">
      <t>セイビ</t>
    </rPh>
    <rPh sb="8" eb="10">
      <t>ジギョウ</t>
    </rPh>
    <rPh sb="10" eb="12">
      <t>キキン</t>
    </rPh>
    <phoneticPr fontId="11"/>
  </si>
  <si>
    <t>柏原市文化・スポーツ国際交流基金</t>
    <rPh sb="0" eb="3">
      <t>カシワラシ</t>
    </rPh>
    <rPh sb="3" eb="5">
      <t>ブンカ</t>
    </rPh>
    <rPh sb="10" eb="12">
      <t>コクサイ</t>
    </rPh>
    <rPh sb="12" eb="14">
      <t>コウリュウ</t>
    </rPh>
    <rPh sb="14" eb="16">
      <t>キキン</t>
    </rPh>
    <phoneticPr fontId="11"/>
  </si>
  <si>
    <t>柏原市ふるさと創生事業基金</t>
    <rPh sb="0" eb="3">
      <t>カシワラシ</t>
    </rPh>
    <rPh sb="7" eb="9">
      <t>ソウセイ</t>
    </rPh>
    <rPh sb="9" eb="10">
      <t>ジ</t>
    </rPh>
    <rPh sb="10" eb="11">
      <t>ギョウ</t>
    </rPh>
    <rPh sb="11" eb="13">
      <t>キキン</t>
    </rPh>
    <phoneticPr fontId="11"/>
  </si>
  <si>
    <t>-</t>
    <phoneticPr fontId="2"/>
  </si>
  <si>
    <t>-</t>
    <phoneticPr fontId="2"/>
  </si>
  <si>
    <t>大阪広域水道企業団(水道事業会計)</t>
    <rPh sb="0" eb="2">
      <t>オオサカ</t>
    </rPh>
    <rPh sb="2" eb="4">
      <t>コウイキ</t>
    </rPh>
    <rPh sb="4" eb="6">
      <t>スイドウ</t>
    </rPh>
    <rPh sb="6" eb="8">
      <t>キギョウ</t>
    </rPh>
    <rPh sb="8" eb="9">
      <t>ダン</t>
    </rPh>
    <rPh sb="10" eb="14">
      <t>スイドウジギョウ</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</si>
  <si>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</si>
  <si>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</si>
  <si>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</si>
  <si>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公営企業会計及び一部事務組合の地方債償還が順調に進んでおり、公営企業等繰入見込額及び組合等負担見込額がそれぞれ減となった結果、将来負担比率が低下している。有形固定資産減価償却率に関しても類似団体内平均値より低く、これは図書館や市民会館が比較的新しい建築年であることが要因と考えられる。今後は、公共施設等総合管理計画に基づき、適切に施設の改修や修繕を実施し、施設の長寿命化を図っていく。
　なお、平成29年度決算に係る固定資産台帳については、平成31年１月１日時点で未整備であるため、平成29年度の当該団体値等は表示されてない。
</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</si>
  <si>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</si>
  <si>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</si>
  <si>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</si>
  <si>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</si>
  <si>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</si>
  <si>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</si>
  <si>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実質公債費比率及び将来負担比率それぞれについて、類似団体</t>
    </r>
    <r>
      <rPr>
        <sz val="11"/>
        <rFont val="ＭＳ Ｐゴシック"/>
        <family val="3"/>
        <charset val="128"/>
      </rPr>
      <t>内</t>
    </r>
    <r>
      <rPr>
        <sz val="11"/>
        <color indexed="8"/>
        <rFont val="ＭＳ Ｐゴシック"/>
        <family val="3"/>
        <charset val="128"/>
      </rPr>
      <t xml:space="preserve">平均値を下回る結果となっている。これは地方債の償還が順調に進んでいることなどが要因であるが、今後は庁舎及び公立認定こども園の建設を予定しており、公債費の増が見込まれるため、後年度への負担を少しでも軽減するよう、一般会計だけでなく公営企業・一部事務組合も含めて新規事業等の実施については精査し、財政の健全化に努める。
</t>
    </r>
    <rPh sb="8" eb="9">
      <t>オヨ</t>
    </rPh>
    <rPh sb="25" eb="27">
      <t>ルイジ</t>
    </rPh>
    <rPh sb="27" eb="29">
      <t>ダンタイ</t>
    </rPh>
    <rPh sb="34" eb="36">
      <t>シタマワ</t>
    </rPh>
    <rPh sb="37" eb="39">
      <t>ケッカ</t>
    </rPh>
    <rPh sb="49" eb="52">
      <t>チホウサイ</t>
    </rPh>
    <rPh sb="53" eb="55">
      <t>ショウカン</t>
    </rPh>
    <rPh sb="56" eb="58">
      <t>ジュンチョウ</t>
    </rPh>
    <rPh sb="59" eb="60">
      <t>スス</t>
    </rPh>
    <rPh sb="69" eb="71">
      <t>ヨウイン</t>
    </rPh>
    <phoneticPr fontId="5"/>
  </si>
  <si>
    <t>実質公債費比率</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</si>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</sst>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4CDC-4BEF-8306-FB7A8EB2F6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18249</c:v>
                </c:pt>
                <c:pt idx="1">
                  <c:v>12775</c:v>
                </c:pt>
                <c:pt idx="2">
                  <c:v>11180</c:v>
                </c:pt>
                <c:pt idx="3">
                  <c:v>13189</c:v>
                </c:pt>
                <c:pt idx="4">
                  <c:v>11295</c:v>
                </c:pt>
              </c:numCache>
            </c:numRef>
          </c:val>
          <c:smooth val="0"/>
          <c:extLst>
            <c:ext xmlns:c16="http://schemas.microsoft.com/office/drawing/2014/chart" uri="{C3380CC4-5D6E-409C-BE32-E72D297353CC}">
              <c16:uniqueId val="{00000001-4CDC-4BEF-8306-FB7A8EB2F64F}"/>
            </c:ext>
          </c:extLst>
        </c:ser>
        <c:dLbls>
          <c:showLegendKey val="0"/>
          <c:showVal val="0"/>
          <c:showCatName val="0"/>
          <c:showSerName val="0"/>
          <c:showPercent val="0"/>
          <c:showBubbleSize val="0"/>
        </c:dLbls>
        <c:marker val="1"/>
        <c:smooth val="0"/>
        <c:axId val="489955752"/>
        <c:axId val="489956536"/>
      </c:lineChart>
      <c:catAx>
        <c:axId val="489955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956536"/>
        <c:crosses val="autoZero"/>
        <c:auto val="1"/>
        <c:lblAlgn val="ctr"/>
        <c:lblOffset val="100"/>
        <c:tickLblSkip val="1"/>
        <c:tickMarkSkip val="1"/>
        <c:noMultiLvlLbl val="0"/>
      </c:catAx>
      <c:valAx>
        <c:axId val="489956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955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0.79</c:v>
                </c:pt>
                <c:pt idx="1">
                  <c:v>0.08</c:v>
                </c:pt>
                <c:pt idx="2">
                  <c:v>2.71</c:v>
                </c:pt>
                <c:pt idx="3">
                  <c:v>1.21</c:v>
                </c:pt>
                <c:pt idx="4">
                  <c:v>2.65</c:v>
                </c:pt>
              </c:numCache>
            </c:numRef>
          </c:val>
          <c:extLst>
            <c:ext xmlns:c16="http://schemas.microsoft.com/office/drawing/2014/chart" uri="{C3380CC4-5D6E-409C-BE32-E72D297353CC}">
              <c16:uniqueId val="{00000000-26C4-46CB-803F-2C2A424D7A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6.6</c:v>
                </c:pt>
                <c:pt idx="1">
                  <c:v>5.09</c:v>
                </c:pt>
                <c:pt idx="2">
                  <c:v>9.83</c:v>
                </c:pt>
                <c:pt idx="3">
                  <c:v>11.37</c:v>
                </c:pt>
                <c:pt idx="4">
                  <c:v>12.03</c:v>
                </c:pt>
              </c:numCache>
            </c:numRef>
          </c:val>
          <c:extLst>
            <c:ext xmlns:c16="http://schemas.microsoft.com/office/drawing/2014/chart" uri="{C3380CC4-5D6E-409C-BE32-E72D297353CC}">
              <c16:uniqueId val="{00000001-26C4-46CB-803F-2C2A424D7A54}"/>
            </c:ext>
          </c:extLst>
        </c:ser>
        <c:dLbls>
          <c:showLegendKey val="0"/>
          <c:showVal val="0"/>
          <c:showCatName val="0"/>
          <c:showSerName val="0"/>
          <c:showPercent val="0"/>
          <c:showBubbleSize val="0"/>
        </c:dLbls>
        <c:gapWidth val="250"/>
        <c:overlap val="100"/>
        <c:axId val="489958104"/>
        <c:axId val="489958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-0.98</c:v>
                </c:pt>
                <c:pt idx="1">
                  <c:v>-2.62</c:v>
                </c:pt>
                <c:pt idx="2">
                  <c:v>7.47</c:v>
                </c:pt>
                <c:pt idx="3">
                  <c:v>-1.49</c:v>
                </c:pt>
                <c:pt idx="4">
                  <c:v>1.5</c:v>
                </c:pt>
              </c:numCache>
            </c:numRef>
          </c:val>
          <c:smooth val="0"/>
          <c:extLst>
            <c:ext xmlns:c16="http://schemas.microsoft.com/office/drawing/2014/chart" uri="{C3380CC4-5D6E-409C-BE32-E72D297353CC}">
              <c16:uniqueId val="{00000002-26C4-46CB-803F-2C2A424D7A54}"/>
            </c:ext>
          </c:extLst>
        </c:ser>
        <c:dLbls>
          <c:showLegendKey val="0"/>
          <c:showVal val="0"/>
          <c:showCatName val="0"/>
          <c:showSerName val="0"/>
          <c:showPercent val="0"/>
          <c:showBubbleSize val="0"/>
        </c:dLbls>
        <c:marker val="1"/>
        <c:smooth val="0"/>
        <c:axId val="489958104"/>
        <c:axId val="489958496"/>
      </c:lineChart>
      <c:catAx>
        <c:axId val="48995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958496"/>
        <c:crosses val="autoZero"/>
        <c:auto val="1"/>
        <c:lblAlgn val="ctr"/>
        <c:lblOffset val="100"/>
        <c:tickLblSkip val="1"/>
        <c:tickMarkSkip val="1"/>
        <c:noMultiLvlLbl val="0"/>
      </c:catAx>
      <c:valAx>
        <c:axId val="48995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95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0.56000000000000005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B2-4D19-BBBD-2234658E08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B2-4D19-BBBD-2234658E08E6}"/>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4B2-4D19-BBBD-2234658E08E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0.13</c:v>
                </c:pt>
                <c:pt idx="2">
                  <c:v>#N/A</c:v>
                </c:pt>
                <c:pt idx="3">
                  <c:v>0.15</c:v>
                </c:pt>
                <c:pt idx="4">
                  <c:v>#N/A</c:v>
                </c:pt>
                <c:pt idx="5">
                  <c:v>0.16</c:v>
                </c:pt>
                <c:pt idx="6">
                  <c:v>#N/A</c:v>
                </c:pt>
                <c:pt idx="7">
                  <c:v>0.18</c:v>
                </c:pt>
                <c:pt idx="8">
                  <c:v>#N/A</c:v>
                </c:pt>
                <c:pt idx="9">
                  <c:v>0.19</c:v>
                </c:pt>
              </c:numCache>
            </c:numRef>
          </c:val>
          <c:extLst>
            <c:ext xmlns:c16="http://schemas.microsoft.com/office/drawing/2014/chart" uri="{C3380CC4-5D6E-409C-BE32-E72D297353CC}">
              <c16:uniqueId val="{00000003-84B2-4D19-BBBD-2234658E08E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0.35</c:v>
                </c:pt>
                <c:pt idx="4">
                  <c:v>#N/A</c:v>
                </c:pt>
                <c:pt idx="5">
                  <c:v>0.39</c:v>
                </c:pt>
                <c:pt idx="6">
                  <c:v>#N/A</c:v>
                </c:pt>
                <c:pt idx="7">
                  <c:v>0.43</c:v>
                </c:pt>
                <c:pt idx="8">
                  <c:v>#N/A</c:v>
                </c:pt>
                <c:pt idx="9">
                  <c:v>0.35</c:v>
                </c:pt>
              </c:numCache>
            </c:numRef>
          </c:val>
          <c:extLst>
            <c:ext xmlns:c16="http://schemas.microsoft.com/office/drawing/2014/chart" uri="{C3380CC4-5D6E-409C-BE32-E72D297353CC}">
              <c16:uniqueId val="{00000004-84B2-4D19-BBBD-2234658E08E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c:v>
                </c:pt>
                <c:pt idx="2">
                  <c:v>#N/A</c:v>
                </c:pt>
                <c:pt idx="3">
                  <c:v>0.36</c:v>
                </c:pt>
                <c:pt idx="4">
                  <c:v>#N/A</c:v>
                </c:pt>
                <c:pt idx="5">
                  <c:v>1.1499999999999999</c:v>
                </c:pt>
                <c:pt idx="6">
                  <c:v>#N/A</c:v>
                </c:pt>
                <c:pt idx="7">
                  <c:v>1.58</c:v>
                </c:pt>
                <c:pt idx="8">
                  <c:v>#N/A</c:v>
                </c:pt>
                <c:pt idx="9">
                  <c:v>2.04</c:v>
                </c:pt>
              </c:numCache>
            </c:numRef>
          </c:val>
          <c:extLst>
            <c:ext xmlns:c16="http://schemas.microsoft.com/office/drawing/2014/chart" uri="{C3380CC4-5D6E-409C-BE32-E72D297353CC}">
              <c16:uniqueId val="{00000005-84B2-4D19-BBBD-2234658E08E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0.79</c:v>
                </c:pt>
                <c:pt idx="2">
                  <c:v>#N/A</c:v>
                </c:pt>
                <c:pt idx="3">
                  <c:v>0.08</c:v>
                </c:pt>
                <c:pt idx="4">
                  <c:v>#N/A</c:v>
                </c:pt>
                <c:pt idx="5">
                  <c:v>2.7</c:v>
                </c:pt>
                <c:pt idx="6">
                  <c:v>#N/A</c:v>
                </c:pt>
                <c:pt idx="7">
                  <c:v>1.2</c:v>
                </c:pt>
                <c:pt idx="8">
                  <c:v>#N/A</c:v>
                </c:pt>
                <c:pt idx="9">
                  <c:v>2.64</c:v>
                </c:pt>
              </c:numCache>
            </c:numRef>
          </c:val>
          <c:extLst>
            <c:ext xmlns:c16="http://schemas.microsoft.com/office/drawing/2014/chart" uri="{C3380CC4-5D6E-409C-BE32-E72D297353CC}">
              <c16:uniqueId val="{00000006-84B2-4D19-BBBD-2234658E08E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13.27</c:v>
                </c:pt>
                <c:pt idx="2">
                  <c:v>#N/A</c:v>
                </c:pt>
                <c:pt idx="3">
                  <c:v>15.2</c:v>
                </c:pt>
                <c:pt idx="4">
                  <c:v>#N/A</c:v>
                </c:pt>
                <c:pt idx="5">
                  <c:v>15.95</c:v>
                </c:pt>
                <c:pt idx="6">
                  <c:v>#N/A</c:v>
                </c:pt>
                <c:pt idx="7">
                  <c:v>17.11</c:v>
                </c:pt>
                <c:pt idx="8">
                  <c:v>#N/A</c:v>
                </c:pt>
                <c:pt idx="9">
                  <c:v>17.18</c:v>
                </c:pt>
              </c:numCache>
            </c:numRef>
          </c:val>
          <c:extLst>
            <c:ext xmlns:c16="http://schemas.microsoft.com/office/drawing/2014/chart" uri="{C3380CC4-5D6E-409C-BE32-E72D297353CC}">
              <c16:uniqueId val="{00000007-84B2-4D19-BBBD-2234658E08E6}"/>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7.19</c:v>
                </c:pt>
                <c:pt idx="1">
                  <c:v>#N/A</c:v>
                </c:pt>
                <c:pt idx="2">
                  <c:v>7.14</c:v>
                </c:pt>
                <c:pt idx="3">
                  <c:v>#N/A</c:v>
                </c:pt>
                <c:pt idx="4">
                  <c:v>5.95</c:v>
                </c:pt>
                <c:pt idx="5">
                  <c:v>#N/A</c:v>
                </c:pt>
                <c:pt idx="6">
                  <c:v>4.3899999999999997</c:v>
                </c:pt>
                <c:pt idx="7">
                  <c:v>#N/A</c:v>
                </c:pt>
                <c:pt idx="8">
                  <c:v>1.53</c:v>
                </c:pt>
                <c:pt idx="9">
                  <c:v>#N/A</c:v>
                </c:pt>
              </c:numCache>
            </c:numRef>
          </c:val>
          <c:extLst>
            <c:ext xmlns:c16="http://schemas.microsoft.com/office/drawing/2014/chart" uri="{C3380CC4-5D6E-409C-BE32-E72D297353CC}">
              <c16:uniqueId val="{00000008-84B2-4D19-BBBD-2234658E08E6}"/>
            </c:ext>
          </c:extLst>
        </c:ser>
        <c:ser>
          <c:idx val="9"/>
          <c:order val="9"/>
          <c:tx>
            <c:strRef>
              <c:f>データシート!$A$36</c:f>
              <c:strCache>
                <c:ptCount val="1"/>
                <c:pt idx="0">
                  <c:v>市立柏原病院事業会計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3.13</c:v>
                </c:pt>
                <c:pt idx="1">
                  <c:v>#N/A</c:v>
                </c:pt>
                <c:pt idx="2">
                  <c:v>3.35</c:v>
                </c:pt>
                <c:pt idx="3">
                  <c:v>#N/A</c:v>
                </c:pt>
                <c:pt idx="4">
                  <c:v>#N/A</c:v>
                </c:pt>
                <c:pt idx="5">
                  <c:v>0</c:v>
                </c:pt>
                <c:pt idx="6">
                  <c:v>1.33</c:v>
                </c:pt>
                <c:pt idx="7">
                  <c:v>#N/A</c:v>
                </c:pt>
                <c:pt idx="8">
                  <c:v>4.7</c:v>
                </c:pt>
                <c:pt idx="9">
                  <c:v>#N/A</c:v>
                </c:pt>
              </c:numCache>
            </c:numRef>
          </c:val>
          <c:extLst>
            <c:ext xmlns:c16="http://schemas.microsoft.com/office/drawing/2014/chart" uri="{C3380CC4-5D6E-409C-BE32-E72D297353CC}">
              <c16:uniqueId val="{00000009-84B2-4D19-BBBD-2234658E08E6}"/>
            </c:ext>
          </c:extLst>
        </c:ser>
        <c:dLbls>
          <c:showLegendKey val="0"/>
          <c:showVal val="0"/>
          <c:showCatName val="0"/>
          <c:showSerName val="0"/>
          <c:showPercent val="0"/>
          <c:showBubbleSize val="0"/>
        </c:dLbls>
        <c:gapWidth val="150"/>
        <c:overlap val="100"/>
        <c:axId val="489959280"/>
        <c:axId val="489959672"/>
      </c:barChart>
      <c:catAx>
        <c:axId val="48995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959672"/>
        <c:crosses val="autoZero"/>
        <c:auto val="1"/>
        <c:lblAlgn val="ctr"/>
        <c:lblOffset val="100"/>
        <c:tickLblSkip val="1"/>
        <c:tickMarkSkip val="1"/>
        <c:noMultiLvlLbl val="0"/>
      </c:catAx>
      <c:valAx>
        <c:axId val="489959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95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2367</c:v>
                </c:pt>
                <c:pt idx="5">
                  <c:v>2514</c:v>
                </c:pt>
                <c:pt idx="8">
                  <c:v>2388</c:v>
                </c:pt>
                <c:pt idx="11">
                  <c:v>2417</c:v>
                </c:pt>
                <c:pt idx="14">
                  <c:v>2485</c:v>
                </c:pt>
              </c:numCache>
            </c:numRef>
          </c:val>
          <c:extLst>
            <c:ext xmlns:c16="http://schemas.microsoft.com/office/drawing/2014/chart" uri="{C3380CC4-5D6E-409C-BE32-E72D297353CC}">
              <c16:uniqueId val="{00000000-48F6-40B7-820F-7BB3DAD98B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F6-40B7-820F-7BB3DAD98B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48F6-40B7-820F-7BB3DAD98B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274</c:v>
                </c:pt>
                <c:pt idx="3">
                  <c:v>278</c:v>
                </c:pt>
                <c:pt idx="6">
                  <c:v>293</c:v>
                </c:pt>
                <c:pt idx="9">
                  <c:v>281</c:v>
                </c:pt>
                <c:pt idx="12">
                  <c:v>273</c:v>
                </c:pt>
              </c:numCache>
            </c:numRef>
          </c:val>
          <c:extLst>
            <c:ext xmlns:c16="http://schemas.microsoft.com/office/drawing/2014/chart" uri="{C3380CC4-5D6E-409C-BE32-E72D297353CC}">
              <c16:uniqueId val="{00000003-48F6-40B7-820F-7BB3DAD98B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1388</c:v>
                </c:pt>
                <c:pt idx="3">
                  <c:v>1337</c:v>
                </c:pt>
                <c:pt idx="6">
                  <c:v>1249</c:v>
                </c:pt>
                <c:pt idx="9">
                  <c:v>844</c:v>
                </c:pt>
                <c:pt idx="12">
                  <c:v>859</c:v>
                </c:pt>
              </c:numCache>
            </c:numRef>
          </c:val>
          <c:extLst>
            <c:ext xmlns:c16="http://schemas.microsoft.com/office/drawing/2014/chart" uri="{C3380CC4-5D6E-409C-BE32-E72D297353CC}">
              <c16:uniqueId val="{00000004-48F6-40B7-820F-7BB3DAD98B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F6-40B7-820F-7BB3DAD98B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F6-40B7-820F-7BB3DAD98B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2063</c:v>
                </c:pt>
                <c:pt idx="3">
                  <c:v>2067</c:v>
                </c:pt>
                <c:pt idx="6">
                  <c:v>2018</c:v>
                </c:pt>
                <c:pt idx="9">
                  <c:v>2071</c:v>
                </c:pt>
                <c:pt idx="12">
                  <c:v>2016</c:v>
                </c:pt>
              </c:numCache>
            </c:numRef>
          </c:val>
          <c:extLst>
            <c:ext xmlns:c16="http://schemas.microsoft.com/office/drawing/2014/chart" uri="{C3380CC4-5D6E-409C-BE32-E72D297353CC}">
              <c16:uniqueId val="{00000007-48F6-40B7-820F-7BB3DAD98B61}"/>
            </c:ext>
          </c:extLst>
        </c:ser>
        <c:dLbls>
          <c:showLegendKey val="0"/>
          <c:showVal val="0"/>
          <c:showCatName val="0"/>
          <c:showSerName val="0"/>
          <c:showPercent val="0"/>
          <c:showBubbleSize val="0"/>
        </c:dLbls>
        <c:gapWidth val="100"/>
        <c:overlap val="100"/>
        <c:axId val="489960456"/>
        <c:axId val="48996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1360</c:v>
                </c:pt>
                <c:pt idx="2">
                  <c:v>#N/A</c:v>
                </c:pt>
                <c:pt idx="3">
                  <c:v>#N/A</c:v>
                </c:pt>
                <c:pt idx="4">
                  <c:v>1168</c:v>
                </c:pt>
                <c:pt idx="5">
                  <c:v>#N/A</c:v>
                </c:pt>
                <c:pt idx="6">
                  <c:v>#N/A</c:v>
                </c:pt>
                <c:pt idx="7">
                  <c:v>1172</c:v>
                </c:pt>
                <c:pt idx="8">
                  <c:v>#N/A</c:v>
                </c:pt>
                <c:pt idx="9">
                  <c:v>#N/A</c:v>
                </c:pt>
                <c:pt idx="10">
                  <c:v>779</c:v>
                </c:pt>
                <c:pt idx="11">
                  <c:v>#N/A</c:v>
                </c:pt>
                <c:pt idx="12">
                  <c:v>#N/A</c:v>
                </c:pt>
                <c:pt idx="13">
                  <c:v>663</c:v>
                </c:pt>
                <c:pt idx="14">
                  <c:v>#N/A</c:v>
                </c:pt>
              </c:numCache>
            </c:numRef>
          </c:val>
          <c:smooth val="0"/>
          <c:extLst>
            <c:ext xmlns:c16="http://schemas.microsoft.com/office/drawing/2014/chart" uri="{C3380CC4-5D6E-409C-BE32-E72D297353CC}">
              <c16:uniqueId val="{00000008-48F6-40B7-820F-7BB3DAD98B61}"/>
            </c:ext>
          </c:extLst>
        </c:ser>
        <c:dLbls>
          <c:showLegendKey val="0"/>
          <c:showVal val="0"/>
          <c:showCatName val="0"/>
          <c:showSerName val="0"/>
          <c:showPercent val="0"/>
          <c:showBubbleSize val="0"/>
        </c:dLbls>
        <c:marker val="1"/>
        <c:smooth val="0"/>
        <c:axId val="489960456"/>
        <c:axId val="489960848"/>
      </c:lineChart>
      <c:catAx>
        <c:axId val="48996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960848"/>
        <c:crosses val="autoZero"/>
        <c:auto val="1"/>
        <c:lblAlgn val="ctr"/>
        <c:lblOffset val="100"/>
        <c:tickLblSkip val="1"/>
        <c:tickMarkSkip val="1"/>
        <c:noMultiLvlLbl val="0"/>
      </c:catAx>
      <c:valAx>
        <c:axId val="48996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96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27386</c:v>
                </c:pt>
                <c:pt idx="5">
                  <c:v>27311</c:v>
                </c:pt>
                <c:pt idx="8">
                  <c:v>27612</c:v>
                </c:pt>
                <c:pt idx="11">
                  <c:v>27241</c:v>
                </c:pt>
                <c:pt idx="14">
                  <c:v>26767</c:v>
                </c:pt>
              </c:numCache>
            </c:numRef>
          </c:val>
          <c:extLst>
            <c:ext xmlns:c16="http://schemas.microsoft.com/office/drawing/2014/chart" uri="{C3380CC4-5D6E-409C-BE32-E72D297353CC}">
              <c16:uniqueId val="{00000000-797C-473E-A24F-2DF07CCE46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6498</c:v>
                </c:pt>
                <c:pt idx="5">
                  <c:v>6373</c:v>
                </c:pt>
                <c:pt idx="8">
                  <c:v>6236</c:v>
                </c:pt>
                <c:pt idx="11">
                  <c:v>5866</c:v>
                </c:pt>
                <c:pt idx="14">
                  <c:v>5493</c:v>
                </c:pt>
              </c:numCache>
            </c:numRef>
          </c:val>
          <c:extLst>
            <c:ext xmlns:c16="http://schemas.microsoft.com/office/drawing/2014/chart" uri="{C3380CC4-5D6E-409C-BE32-E72D297353CC}">
              <c16:uniqueId val="{00000001-797C-473E-A24F-2DF07CCE46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3457</c:v>
                </c:pt>
                <c:pt idx="5">
                  <c:v>3237</c:v>
                </c:pt>
                <c:pt idx="8">
                  <c:v>2843</c:v>
                </c:pt>
                <c:pt idx="11">
                  <c:v>3183</c:v>
                </c:pt>
                <c:pt idx="14">
                  <c:v>3456</c:v>
                </c:pt>
              </c:numCache>
            </c:numRef>
          </c:val>
          <c:extLst>
            <c:ext xmlns:c16="http://schemas.microsoft.com/office/drawing/2014/chart" uri="{C3380CC4-5D6E-409C-BE32-E72D297353CC}">
              <c16:uniqueId val="{00000002-797C-473E-A24F-2DF07CCE46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7C-473E-A24F-2DF07CCE46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7C-473E-A24F-2DF07CCE46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101</c:v>
                </c:pt>
                <c:pt idx="3">
                  <c:v>226</c:v>
                </c:pt>
                <c:pt idx="6">
                  <c:v>102</c:v>
                </c:pt>
                <c:pt idx="9">
                  <c:v>102</c:v>
                </c:pt>
                <c:pt idx="12">
                  <c:v>101</c:v>
                </c:pt>
              </c:numCache>
            </c:numRef>
          </c:val>
          <c:extLst>
            <c:ext xmlns:c16="http://schemas.microsoft.com/office/drawing/2014/chart" uri="{C3380CC4-5D6E-409C-BE32-E72D297353CC}">
              <c16:uniqueId val="{00000005-797C-473E-A24F-2DF07CCE46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3657</c:v>
                </c:pt>
                <c:pt idx="3">
                  <c:v>3276</c:v>
                </c:pt>
                <c:pt idx="6">
                  <c:v>3045</c:v>
                </c:pt>
                <c:pt idx="9">
                  <c:v>2846</c:v>
                </c:pt>
                <c:pt idx="12">
                  <c:v>2648</c:v>
                </c:pt>
              </c:numCache>
            </c:numRef>
          </c:val>
          <c:extLst>
            <c:ext xmlns:c16="http://schemas.microsoft.com/office/drawing/2014/chart" uri="{C3380CC4-5D6E-409C-BE32-E72D297353CC}">
              <c16:uniqueId val="{00000006-797C-473E-A24F-2DF07CCE46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1361</c:v>
                </c:pt>
                <c:pt idx="3">
                  <c:v>1266</c:v>
                </c:pt>
                <c:pt idx="6">
                  <c:v>1059</c:v>
                </c:pt>
                <c:pt idx="9">
                  <c:v>836</c:v>
                </c:pt>
                <c:pt idx="12">
                  <c:v>643</c:v>
                </c:pt>
              </c:numCache>
            </c:numRef>
          </c:val>
          <c:extLst>
            <c:ext xmlns:c16="http://schemas.microsoft.com/office/drawing/2014/chart" uri="{C3380CC4-5D6E-409C-BE32-E72D297353CC}">
              <c16:uniqueId val="{00000007-797C-473E-A24F-2DF07CCE46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16623</c:v>
                </c:pt>
                <c:pt idx="3">
                  <c:v>15817</c:v>
                </c:pt>
                <c:pt idx="6">
                  <c:v>14639</c:v>
                </c:pt>
                <c:pt idx="9">
                  <c:v>13267</c:v>
                </c:pt>
                <c:pt idx="12">
                  <c:v>12279</c:v>
                </c:pt>
              </c:numCache>
            </c:numRef>
          </c:val>
          <c:extLst>
            <c:ext xmlns:c16="http://schemas.microsoft.com/office/drawing/2014/chart" uri="{C3380CC4-5D6E-409C-BE32-E72D297353CC}">
              <c16:uniqueId val="{00000008-797C-473E-A24F-2DF07CCE46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218</c:v>
                </c:pt>
                <c:pt idx="3">
                  <c:v>208</c:v>
                </c:pt>
                <c:pt idx="6">
                  <c:v>322</c:v>
                </c:pt>
                <c:pt idx="9">
                  <c:v>639</c:v>
                </c:pt>
                <c:pt idx="12">
                  <c:v>626</c:v>
                </c:pt>
              </c:numCache>
            </c:numRef>
          </c:val>
          <c:extLst>
            <c:ext xmlns:c16="http://schemas.microsoft.com/office/drawing/2014/chart" uri="{C3380CC4-5D6E-409C-BE32-E72D297353CC}">
              <c16:uniqueId val="{00000009-797C-473E-A24F-2DF07CCE46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20438</c:v>
                </c:pt>
                <c:pt idx="3">
                  <c:v>20234</c:v>
                </c:pt>
                <c:pt idx="6">
                  <c:v>20043</c:v>
                </c:pt>
                <c:pt idx="9">
                  <c:v>19437</c:v>
                </c:pt>
                <c:pt idx="12">
                  <c:v>18899</c:v>
                </c:pt>
              </c:numCache>
            </c:numRef>
          </c:val>
          <c:extLst>
            <c:ext xmlns:c16="http://schemas.microsoft.com/office/drawing/2014/chart" uri="{C3380CC4-5D6E-409C-BE32-E72D297353CC}">
              <c16:uniqueId val="{0000000A-797C-473E-A24F-2DF07CCE469F}"/>
            </c:ext>
          </c:extLst>
        </c:ser>
        <c:dLbls>
          <c:showLegendKey val="0"/>
          <c:showVal val="0"/>
          <c:showCatName val="0"/>
          <c:showSerName val="0"/>
          <c:showPercent val="0"/>
          <c:showBubbleSize val="0"/>
        </c:dLbls>
        <c:gapWidth val="100"/>
        <c:overlap val="100"/>
        <c:axId val="489961240"/>
        <c:axId val="489962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5057</c:v>
                </c:pt>
                <c:pt idx="2">
                  <c:v>#N/A</c:v>
                </c:pt>
                <c:pt idx="3">
                  <c:v>#N/A</c:v>
                </c:pt>
                <c:pt idx="4">
                  <c:v>4105</c:v>
                </c:pt>
                <c:pt idx="5">
                  <c:v>#N/A</c:v>
                </c:pt>
                <c:pt idx="6">
                  <c:v>#N/A</c:v>
                </c:pt>
                <c:pt idx="7">
                  <c:v>2519</c:v>
                </c:pt>
                <c:pt idx="8">
                  <c:v>#N/A</c:v>
                </c:pt>
                <c:pt idx="9">
                  <c:v>#N/A</c:v>
                </c:pt>
                <c:pt idx="10">
                  <c:v>838</c:v>
                </c:pt>
                <c:pt idx="11">
                  <c:v>#N/A</c:v>
                </c:pt>
                <c:pt idx="12">
                  <c:v>#N/A</c:v>
                </c:pt>
                <c:pt idx="13">
                  <c:v>0</c:v>
                </c:pt>
                <c:pt idx="14">
                  <c:v>#N/A</c:v>
                </c:pt>
              </c:numCache>
            </c:numRef>
          </c:val>
          <c:smooth val="0"/>
          <c:extLst>
            <c:ext xmlns:c16="http://schemas.microsoft.com/office/drawing/2014/chart" uri="{C3380CC4-5D6E-409C-BE32-E72D297353CC}">
              <c16:uniqueId val="{0000000B-797C-473E-A24F-2DF07CCE469F}"/>
            </c:ext>
          </c:extLst>
        </c:ser>
        <c:dLbls>
          <c:showLegendKey val="0"/>
          <c:showVal val="0"/>
          <c:showCatName val="0"/>
          <c:showSerName val="0"/>
          <c:showPercent val="0"/>
          <c:showBubbleSize val="0"/>
        </c:dLbls>
        <c:marker val="1"/>
        <c:smooth val="0"/>
        <c:axId val="489961240"/>
        <c:axId val="489962024"/>
      </c:lineChart>
      <c:catAx>
        <c:axId val="48996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962024"/>
        <c:crosses val="autoZero"/>
        <c:auto val="1"/>
        <c:lblAlgn val="ctr"/>
        <c:lblOffset val="100"/>
        <c:tickLblSkip val="1"/>
        <c:tickMarkSkip val="1"/>
        <c:noMultiLvlLbl val="0"/>
      </c:catAx>
      <c:valAx>
        <c:axId val="489962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96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1467</c:v>
                </c:pt>
                <c:pt idx="1">
                  <c:v>1681</c:v>
                </c:pt>
                <c:pt idx="2">
                  <c:v>1786</c:v>
                </c:pt>
              </c:numCache>
            </c:numRef>
          </c:val>
          <c:extLst>
            <c:ext xmlns:c16="http://schemas.microsoft.com/office/drawing/2014/chart" uri="{C3380CC4-5D6E-409C-BE32-E72D297353CC}">
              <c16:uniqueId val="{00000000-AB2E-4B8F-BF12-0C496C88DF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B2E-4B8F-BF12-0C496C88DF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1340</c:v>
                </c:pt>
                <c:pt idx="1">
                  <c:v>1329</c:v>
                </c:pt>
                <c:pt idx="2">
                  <c:v>1333</c:v>
                </c:pt>
              </c:numCache>
            </c:numRef>
          </c:val>
          <c:extLst>
            <c:ext xmlns:c16="http://schemas.microsoft.com/office/drawing/2014/chart" uri="{C3380CC4-5D6E-409C-BE32-E72D297353CC}">
              <c16:uniqueId val="{00000002-AB2E-4B8F-BF12-0C496C88DFC2}"/>
            </c:ext>
          </c:extLst>
        </c:ser>
        <c:dLbls>
          <c:showLegendKey val="0"/>
          <c:showVal val="0"/>
          <c:showCatName val="0"/>
          <c:showSerName val="0"/>
          <c:showPercent val="0"/>
          <c:showBubbleSize val="0"/>
        </c:dLbls>
        <c:gapWidth val="120"/>
        <c:overlap val="100"/>
        <c:axId val="489962416"/>
        <c:axId val="489963200"/>
      </c:barChart>
      <c:catAx>
        <c:axId val="48996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963200"/>
        <c:crosses val="autoZero"/>
        <c:auto val="1"/>
        <c:lblAlgn val="ctr"/>
        <c:lblOffset val="100"/>
        <c:tickLblSkip val="1"/>
        <c:tickMarkSkip val="1"/>
        <c:noMultiLvlLbl val="0"/>
      </c:catAx>
      <c:valAx>
        <c:axId val="489963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96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{42DC942A-217D-461E-A624-67EAB3E4AE62}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F64-4C45-AA6B-80F3DC21F7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{E8E5C404-602D-4DD8-B73C-492930A40C8B}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64-4C45-AA6B-80F3DC21F7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{9F34EA84-24D7-4C5D-A36E-C4B70167B5BD}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64-4C45-AA6B-80F3DC21F7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{36CE14BE-D9CA-45B7-A209-871BBCF3E35B}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64-4C45-AA6B-80F3DC21F7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{CD455D91-1297-4E28-8089-6BBC68859602}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64-4C45-AA6B-80F3DC21F71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{0E5FFFAA-6D6F-423E-A6A7-7FD8787B6860}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F64-4C45-AA6B-80F3DC21F71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{AF0E76CB-E2E8-48DE-A0A0-9F04F254EA31}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F64-4C45-AA6B-80F3DC21F71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{2A27E933-7855-4B20-B255-1859AEF74619}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F64-4C45-AA6B-80F3DC21F71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{579C61F0-3557-4843-8648-28927FDF381B}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F64-4C45-AA6B-80F3DC21F7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33.200000000000003</c:v>
                </c:pt>
                <c:pt idx="24">
                  <c:v>63.8</c:v>
                </c:pt>
              </c:numCache>
            </c:numRef>
          </c:xVal>
          <c:yVal>
            <c:numRef>
              <c:f>公会計指標分析・財政指標組合せ分析表!$BP$51:$DC$51</c:f>
              <c:numCache>
                <c:formatCode>#,##0.0;"▲ "#,##0.0</c:formatCode>
                <c:ptCount val="40"/>
                <c:pt idx="16">
                  <c:v>19.399999999999999</c:v>
                </c:pt>
                <c:pt idx="24">
                  <c:v>6.5</c:v>
                </c:pt>
              </c:numCache>
            </c:numRef>
          </c:yVal>
          <c:smooth val="0"/>
          <c:extLst>
            <c:ext xmlns:c16="http://schemas.microsoft.com/office/drawing/2014/chart" uri="{C3380CC4-5D6E-409C-BE32-E72D297353CC}">
              <c16:uniqueId val="{00000009-9F64-4C45-AA6B-80F3DC21F7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{026A4EF9-D6C6-41E0-8F6D-D2F811061F48}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F64-4C45-AA6B-80F3DC21F7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{E4ACCFAB-D3E8-4072-AFC9-976D272D9983}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64-4C45-AA6B-80F3DC21F7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{2CC5EC31-28CE-40A5-BFFF-2FFE22059E41}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64-4C45-AA6B-80F3DC21F7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{43AE1C61-F8C0-47EE-AB3C-93F4D81AD667}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64-4C45-AA6B-80F3DC21F7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{21954850-1DB8-4877-9780-737CDDDE723B}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64-4C45-AA6B-80F3DC21F71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{40A19573-39DF-4434-AF67-5253E9B3A028}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F64-4C45-AA6B-80F3DC21F71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{2A5812D0-EF38-4E5D-9CB5-15DF17EA2E2F}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F64-4C45-AA6B-80F3DC21F71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{2687F412-6BCB-4A2F-85C2-6B39DA950A32}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F64-4C45-AA6B-80F3DC21F71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{83ED5269-0469-4B35-99FD-CAFBBA77F46B}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F64-4C45-AA6B-80F3DC21F7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c:ext xmlns:c16="http://schemas.microsoft.com/office/drawing/2014/chart" uri="{C3380CC4-5D6E-409C-BE32-E72D297353CC}">
              <c16:uniqueId val="{00000013-9F64-4C45-AA6B-80F3DC21F71A}"/>
            </c:ext>
          </c:extLst>
        </c:ser>
        <c:dLbls>
          <c:showLegendKey val="0"/>
          <c:showVal val="1"/>
          <c:showCatName val="0"/>
          <c:showSerName val="0"/>
          <c:showPercent val="0"/>
          <c:showBubbleSize val="0"/>
        </c:dLbls>
        <c:axId val="132668520"/>
        <c:axId val="132668912"/>
      </c:scatterChart>
      <c:valAx>
        <c:axId val="132668520"/>
        <c:scaling>
          <c:orientation val="minMax"/>
          <c:max val="67"/>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68912"/>
        <c:crosses val="autoZero"/>
        <c:crossBetween val="midCat"/>
      </c:valAx>
      <c:valAx>
        <c:axId val="132668912"/>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68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{55FFEDC4-07D2-4F95-976A-68ECA4558C13}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ED9-4E74-A23B-68608B558E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{1C804958-CA69-40EE-9E3D-BE10EF24B437}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D9-4E74-A23B-68608B558E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{006E8718-C58C-4ABE-8CA8-AEA9EBB92308}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D9-4E74-A23B-68608B558E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{C207D2B9-CB45-4545-9204-4DB55DBC8B12}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D9-4E74-A23B-68608B558E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{4665B368-EB92-4512-A772-A3AEAECE6455}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D9-4E74-A23B-68608B558E1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{B631AD0F-7FFC-41B8-8FB0-DEC27C557F86}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ED9-4E74-A23B-68608B558E1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{7AEC5B07-A39D-4B41-A5FE-4A80A721630F}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ED9-4E74-A23B-68608B558E1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{EC7EE1AF-8C5F-4548-BCFC-98BD48E8E1CF}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ED9-4E74-A23B-68608B558E1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{D1292825-1B6F-49FC-A738-AA7D0DDF644B}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ED9-4E74-A23B-68608B558E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9.6999999999999993</c:v>
                </c:pt>
                <c:pt idx="24">
                  <c:v>8.1</c:v>
                </c:pt>
                <c:pt idx="32">
                  <c:v>6.7</c:v>
                </c:pt>
              </c:numCache>
            </c:numRef>
          </c:xVal>
          <c:yVal>
            <c:numRef>
              <c:f>公会計指標分析・財政指標組合せ分析表!$BP$73:$DC$73</c:f>
              <c:numCache>
                <c:formatCode>#,##0.0;"▲ "#,##0.0</c:formatCode>
                <c:ptCount val="40"/>
                <c:pt idx="0">
                  <c:v>40.299999999999997</c:v>
                </c:pt>
                <c:pt idx="8">
                  <c:v>32.9</c:v>
                </c:pt>
                <c:pt idx="16">
                  <c:v>19.399999999999999</c:v>
                </c:pt>
                <c:pt idx="24">
                  <c:v>6.5</c:v>
                </c:pt>
              </c:numCache>
            </c:numRef>
          </c:yVal>
          <c:smooth val="0"/>
          <c:extLst>
            <c:ext xmlns:c16="http://schemas.microsoft.com/office/drawing/2014/chart" uri="{C3380CC4-5D6E-409C-BE32-E72D297353CC}">
              <c16:uniqueId val="{00000009-CED9-4E74-A23B-68608B558E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{F0ACED52-83D2-41BE-9CAC-575FDEDFA4DF}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ED9-4E74-A23B-68608B558E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{62A57BB2-16AF-4FDD-B0D7-AD28F39067DD}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D9-4E74-A23B-68608B558E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{28AFC6F8-0E1F-417C-AC5E-E701D722F6DB}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D9-4E74-A23B-68608B558E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{1032E8EF-15BC-4F3B-8D98-423674646434}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D9-4E74-A23B-68608B558E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{71139364-64B5-4FD9-9958-64BCA589504B}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D9-4E74-A23B-68608B558E1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{0EDAC38B-632E-4087-8CFC-A4A80315E5CD}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ED9-4E74-A23B-68608B558E1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{0CA66A34-2BD6-43E3-9A28-F0C84CDE9D42}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ED9-4E74-A23B-68608B558E1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{8C5807BF-5A6F-4197-90E8-E73E07139760}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ED9-4E74-A23B-68608B558E1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{F44CF51B-84CB-4BBD-A136-456F12DCEA0C}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ED9-4E74-A23B-68608B558E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CED9-4E74-A23B-68608B558E18}"/>
            </c:ext>
          </c:extLst>
        </c:ser>
        <c:dLbls>
          <c:showLegendKey val="0"/>
          <c:showVal val="1"/>
          <c:showCatName val="0"/>
          <c:showSerName val="0"/>
          <c:showPercent val="0"/>
          <c:showBubbleSize val="0"/>
        </c:dLbls>
        <c:axId val="132670872"/>
        <c:axId val="132671264"/>
      </c:scatterChart>
      <c:valAx>
        <c:axId val="132670872"/>
        <c:scaling>
          <c:orientation val="minMax"/>
          <c:max val="10.1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71264"/>
        <c:crosses val="autoZero"/>
        <c:crossBetween val="midCat"/>
      </c:valAx>
      <c:valAx>
        <c:axId val="132671264"/>
        <c:scaling>
          <c:orientation val="minMax"/>
          <c:max val="5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70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実質公債費比率については、平成２９年度の数値（３ヶ年平均）で６．７％となり、前年度比で１．４ポイント改善した。</a:t>
          </a:r>
        </a:p>
        <a:p>
          <a:r>
            <a:rPr kumimoji="1" lang="ja-JP" altLang="en-US" sz="1400">
              <a:latin typeface="ＭＳ ゴシック" pitchFamily="49" charset="-128"/>
              <a:ea typeface="ＭＳ ゴシック" pitchFamily="49" charset="-128"/>
            </a:rPr>
            <a:t>　これは、病院事業会計への公債費に対する繰出金が増となったものの、一般会計の地方債元利償還金が償還終了や借換により減となったことなどで、単年度比率が０．９ポイント改善したことによるものである。</a:t>
          </a:r>
        </a:p>
        <a:p>
          <a:r>
            <a:rPr kumimoji="1" lang="ja-JP" altLang="en-US" sz="1400">
              <a:latin typeface="ＭＳ ゴシック" pitchFamily="49" charset="-128"/>
              <a:ea typeface="ＭＳ ゴシック" pitchFamily="49" charset="-128"/>
            </a:rPr>
            <a:t>　しかし、庁舎及び公立認定こども園の建設に伴い公債費の増が見込まれるため、借入条件の見直しや新規発行の抑制などにより公債費負担の急激な増加を抑えていく。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企業会計等の地方債の償還が順調に進んでいること、前年度に引き続き連結実質収支の黒字が維持できたことなどにより、算定上は地方債等を含めた将来負担額を基金等の財源で賄うことが可能な見込み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今後は庁舎及び公立認定こども園の建設を予定しており、公債費の増が見込まれるため、後年度への負担を少しでも軽減するよう、一般会計だけでなく公営企業・一部事務組合も含めて新規事業等の実施については精査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大阪府柏原市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年度決算で生じた純剰余金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千円を財政調整基金へ積み立てたこと、その他目的基金についても基金運用収入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年度から基金全体として減少傾向にあるが、今後予定している施設等の更新事業等に対応していくため、各基金を計画的に積立てていく。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柏原市公園等整備事業基金：公園、広場及び緑地の整備事業を推進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柏原市公共施設等整備基金：公用若しくは公共の用に供する施設の整備並びに土地の取得を推進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柏原市奨学基金：基金貸付事業決算剰余金の積立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柏原市ふるさと基金：条例に基づく運用利子及び指定寄附金の積立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柏原市ふるさと基金：積立額が一定額に達したため、それぞれの目的に活用していく。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柏原市公園等整備事業基金：公園等の用地取得及び整備に活用していく。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条例に基づく歳計剰余金処分及び運用利子の積立による。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庁舎建設事業、病院事業会計繰出金等の財源として多額の取崩しを予定しているため、減少していく。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70,118
68,861
25.33
24,023,801
23,577,793
393,358
14,848,973
18,899,498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29</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月に策定した公共施設等総合管理計画や</a:t>
          </a:r>
          <a:r>
            <a:rPr lang="ja-JP" altLang="ja-JP" sz="9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柏原市立小・中学校の適正規模</a:t>
          </a:r>
          <a:r>
            <a:rPr lang="ja-JP" altLang="en-US" sz="9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9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適正配置基本方針</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、公</a:t>
          </a:r>
          <a:r>
            <a:rPr kumimoji="1" lang="ja-JP" altLang="en-US" sz="950">
              <a:latin typeface="ＭＳ Ｐゴシック" panose="020B0600070205080204" pitchFamily="50" charset="-128"/>
              <a:ea typeface="ＭＳ Ｐゴシック" panose="020B0600070205080204" pitchFamily="50" charset="-128"/>
            </a:rPr>
            <a:t>立幼稚園及び公立保育所の再編整備に関する基本計画などに基づき、公共施設等の維持管理や再編整備を適切に進めていく。</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また平成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11</a:t>
          </a:r>
          <a:r>
            <a:rPr kumimoji="1" lang="ja-JP" altLang="en-US" sz="950">
              <a:latin typeface="ＭＳ Ｐゴシック" panose="020B0600070205080204" pitchFamily="50" charset="-128"/>
              <a:ea typeface="ＭＳ Ｐゴシック" panose="020B0600070205080204" pitchFamily="50" charset="-128"/>
            </a:rPr>
            <a:t>月に策定した公有財産活用基本方針に基づき、余裕のある公共施設等について、庁内活用や民間への貸付、売却等の検討を進め、公共施設の量、コスト、サービスの最適化に取り組んでいく。</a:t>
          </a: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なお、</a:t>
          </a:r>
          <a:r>
            <a:rPr lang="ja-JP" altLang="en-US" sz="950">
              <a:effectLst/>
              <a:latin typeface="ＭＳ Ｐゴシック" panose="020B0600070205080204" pitchFamily="50" charset="-128"/>
              <a:ea typeface="ＭＳ Ｐゴシック" panose="020B0600070205080204" pitchFamily="50" charset="-128"/>
            </a:rPr>
            <a:t>平成</a:t>
          </a:r>
          <a:r>
            <a:rPr lang="en-US" altLang="ja-JP" sz="950">
              <a:effectLst/>
              <a:latin typeface="ＭＳ Ｐゴシック" panose="020B0600070205080204" pitchFamily="50" charset="-128"/>
              <a:ea typeface="ＭＳ Ｐゴシック" panose="020B0600070205080204" pitchFamily="50" charset="-128"/>
            </a:rPr>
            <a:t>29</a:t>
          </a:r>
          <a:r>
            <a:rPr lang="ja-JP" altLang="en-US" sz="950">
              <a:effectLst/>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950">
              <a:effectLst/>
              <a:latin typeface="ＭＳ Ｐゴシック" panose="020B0600070205080204" pitchFamily="50" charset="-128"/>
              <a:ea typeface="ＭＳ Ｐゴシック" panose="020B0600070205080204" pitchFamily="50" charset="-128"/>
            </a:rPr>
            <a:t>31</a:t>
          </a:r>
          <a:r>
            <a:rPr lang="ja-JP" altLang="en-US" sz="950">
              <a:effectLst/>
              <a:latin typeface="ＭＳ Ｐゴシック" panose="020B0600070205080204" pitchFamily="50" charset="-128"/>
              <a:ea typeface="ＭＳ Ｐゴシック" panose="020B0600070205080204" pitchFamily="50" charset="-128"/>
            </a:rPr>
            <a:t>年</a:t>
          </a:r>
          <a:r>
            <a:rPr lang="en-US" altLang="ja-JP" sz="950">
              <a:effectLst/>
              <a:latin typeface="ＭＳ Ｐゴシック" panose="020B0600070205080204" pitchFamily="50" charset="-128"/>
              <a:ea typeface="ＭＳ Ｐゴシック" panose="020B0600070205080204" pitchFamily="50" charset="-128"/>
            </a:rPr>
            <a:t>1</a:t>
          </a:r>
          <a:r>
            <a:rPr lang="ja-JP" altLang="en-US" sz="950">
              <a:effectLst/>
              <a:latin typeface="ＭＳ Ｐゴシック" panose="020B0600070205080204" pitchFamily="50" charset="-128"/>
              <a:ea typeface="ＭＳ Ｐゴシック" panose="020B0600070205080204" pitchFamily="50" charset="-128"/>
            </a:rPr>
            <a:t>月</a:t>
          </a:r>
          <a:r>
            <a:rPr lang="en-US" altLang="ja-JP" sz="950">
              <a:effectLst/>
              <a:latin typeface="ＭＳ Ｐゴシック" panose="020B0600070205080204" pitchFamily="50" charset="-128"/>
              <a:ea typeface="ＭＳ Ｐゴシック" panose="020B0600070205080204" pitchFamily="50" charset="-128"/>
            </a:rPr>
            <a:t>1</a:t>
          </a:r>
          <a:r>
            <a:rPr lang="ja-JP" altLang="en-US" sz="950">
              <a:effectLst/>
              <a:latin typeface="ＭＳ Ｐゴシック" panose="020B0600070205080204" pitchFamily="50" charset="-128"/>
              <a:ea typeface="ＭＳ Ｐゴシック" panose="020B0600070205080204" pitchFamily="50" charset="-128"/>
            </a:rPr>
            <a:t>日時点で未整備であるため、平成</a:t>
          </a:r>
          <a:r>
            <a:rPr lang="en-US" altLang="ja-JP" sz="950">
              <a:effectLst/>
              <a:latin typeface="ＭＳ Ｐゴシック" panose="020B0600070205080204" pitchFamily="50" charset="-128"/>
              <a:ea typeface="ＭＳ Ｐゴシック" panose="020B0600070205080204" pitchFamily="50" charset="-128"/>
            </a:rPr>
            <a:t>29</a:t>
          </a:r>
          <a:r>
            <a:rPr lang="ja-JP" altLang="en-US" sz="950">
              <a:effectLst/>
              <a:latin typeface="ＭＳ Ｐゴシック" panose="020B0600070205080204" pitchFamily="50" charset="-128"/>
              <a:ea typeface="ＭＳ Ｐゴシック" panose="020B0600070205080204" pitchFamily="50" charset="-128"/>
            </a:rPr>
            <a:t>年度の当該団体値等は表示されていない。</a:t>
          </a:r>
          <a:endParaRPr lang="en-US"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33</xdr:row>
      <xdr:rowOff>78105</xdr:rowOff>
    </xdr:to>
    <xdr:cxnSp macro="">
      <xdr:nvCxnSpPr>
        <xdr:cNvPr id="67" name="直線コネクタ 66"/>
        <xdr:cNvCxnSpPr/>
      </xdr:nvCxnSpPr>
      <xdr:spPr>
        <a:xfrm flipV="1">
          <a:off x="4760595" y="5471160"/>
          <a:ext cx="127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8"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9" name="直線コネクタ 68"/>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170271</xdr:rowOff>
    </xdr:from>
    <xdr:to>
      <xdr:col>19</xdr:col>
      <xdr:colOff>187325</xdr:colOff>
      <xdr:row>30</xdr:row>
      <xdr:rowOff>100421</xdr:rowOff>
    </xdr:to>
    <xdr:sp macro="" textlink="">
      <xdr:nvSpPr>
        <xdr:cNvPr id="74" name="フローチャート: 判断 73"/>
        <xdr:cNvSpPr/>
      </xdr:nvSpPr>
      <xdr:spPr>
        <a:xfrm>
          <a:off x="4000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5" name="フローチャート: 判断 74"/>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138158</xdr:rowOff>
    </xdr:from>
    <xdr:to>
      <xdr:col>19</xdr:col>
      <xdr:colOff>187325</xdr:colOff>
      <xdr:row>29</xdr:row>
      <xdr:rowOff>68308</xdr:rowOff>
    </xdr:to>
    <xdr:sp macro="" textlink="">
      <xdr:nvSpPr>
        <xdr:cNvPr id="81" name="楕円 80"/>
        <xdr:cNvSpPr/>
      </xdr:nvSpPr>
      <xdr:spPr>
        <a:xfrm>
          <a:off x="4000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53249</xdr:rowOff>
    </xdr:from>
    <xdr:to>
      <xdr:col>15</xdr:col>
      <xdr:colOff>187325</xdr:colOff>
      <xdr:row>34</xdr:row>
      <xdr:rowOff>154849</xdr:rowOff>
    </xdr:to>
    <xdr:sp macro="" textlink="">
      <xdr:nvSpPr>
        <xdr:cNvPr id="82" name="楕円 81"/>
        <xdr:cNvSpPr/>
      </xdr:nvSpPr>
      <xdr:spPr>
        <a:xfrm>
          <a:off x="3238500" y="66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17508</xdr:rowOff>
    </xdr:from>
    <xdr:to>
      <xdr:col>19</xdr:col>
      <xdr:colOff>136525</xdr:colOff>
      <xdr:row>34</xdr:row>
      <xdr:rowOff>104049</xdr:rowOff>
    </xdr:to>
    <xdr:cxnSp macro="">
      <xdr:nvCxnSpPr>
        <xdr:cNvPr id="83" name="直線コネクタ 82"/>
        <xdr:cNvCxnSpPr/>
      </xdr:nvCxnSpPr>
      <xdr:spPr>
        <a:xfrm flipV="1">
          <a:off x="3289300" y="5761083"/>
          <a:ext cx="762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91548</xdr:rowOff>
    </xdr:from>
    <xdr:ext cx="405111" cy="259045"/>
    <xdr:sp macro="" textlink="">
      <xdr:nvSpPr>
        <xdr:cNvPr id="84" name="n_1aveValue有形固定資産減価償却率"/>
        <xdr:cNvSpPr txBox="1"/>
      </xdr:nvSpPr>
      <xdr:spPr>
        <a:xfrm>
          <a:off x="38360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5" name="n_2ave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84835</xdr:rowOff>
    </xdr:from>
    <xdr:ext cx="405111" cy="259045"/>
    <xdr:sp macro="" textlink="">
      <xdr:nvSpPr>
        <xdr:cNvPr id="86" name="n_1mainValue有形固定資産減価償却率"/>
        <xdr:cNvSpPr txBox="1"/>
      </xdr:nvSpPr>
      <xdr:spPr>
        <a:xfrm>
          <a:off x="38360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145976</xdr:rowOff>
    </xdr:from>
    <xdr:ext cx="405111" cy="259045"/>
    <xdr:sp macro="" textlink="">
      <xdr:nvSpPr>
        <xdr:cNvPr id="87" name="n_2mainValue有形固定資産減価償却率"/>
        <xdr:cNvSpPr txBox="1"/>
      </xdr:nvSpPr>
      <xdr:spPr>
        <a:xfrm>
          <a:off x="3086744" y="674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将来負担額が減少傾向にあるものの、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歳出充当経常一般財源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が依然として類似団体を大きく上回る状況が続いており、</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債務償還可能年数も類似団</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体内平均値と比べる</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と長くなっている。今後も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庁舎及び公立認定こども園の建設に伴い公債費の増が見込まれるため</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、分母となる経常経費の精査を行いつつ、借入条件の見直しや新規発行の抑制などにより公債費負担の急激な増加の抑制に努める。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8" name="楕円 127"/>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9"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70,118
68,861
25.33
24,023,801
23,577,793
393,358
14,848,973
18,899,498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0" name="楕円 69"/>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71" name="楕円 70"/>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169545</xdr:rowOff>
    </xdr:to>
    <xdr:cxnSp macro="">
      <xdr:nvCxnSpPr>
        <xdr:cNvPr id="72" name="直線コネクタ 71"/>
        <xdr:cNvCxnSpPr/>
      </xdr:nvCxnSpPr>
      <xdr:spPr>
        <a:xfrm>
          <a:off x="2908300" y="64274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3"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75" name="n_1mainValue【道路】&#10;有形固定資産減価償却率"/>
        <xdr:cNvSpPr txBox="1"/>
      </xdr:nvSpPr>
      <xdr:spPr>
        <a:xfrm>
          <a:off x="3582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76" name="n_2main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105734</xdr:rowOff>
    </xdr:from>
    <xdr:to>
      <xdr:col>50</xdr:col>
      <xdr:colOff>165100</xdr:colOff>
      <xdr:row>42</xdr:row>
      <xdr:rowOff>35884</xdr:rowOff>
    </xdr:to>
    <xdr:sp macro="" textlink="">
      <xdr:nvSpPr>
        <xdr:cNvPr id="114" name="楕円 113"/>
        <xdr:cNvSpPr/>
      </xdr:nvSpPr>
      <xdr:spPr>
        <a:xfrm>
          <a:off x="9588500" y="7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106325</xdr:rowOff>
    </xdr:from>
    <xdr:to>
      <xdr:col>46</xdr:col>
      <xdr:colOff>38100</xdr:colOff>
      <xdr:row>42</xdr:row>
      <xdr:rowOff>36475</xdr:rowOff>
    </xdr:to>
    <xdr:sp macro="" textlink="">
      <xdr:nvSpPr>
        <xdr:cNvPr id="115" name="楕円 114"/>
        <xdr:cNvSpPr/>
      </xdr:nvSpPr>
      <xdr:spPr>
        <a:xfrm>
          <a:off x="8699500" y="71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156534</xdr:rowOff>
    </xdr:from>
    <xdr:to>
      <xdr:col>50</xdr:col>
      <xdr:colOff>114300</xdr:colOff>
      <xdr:row>41</xdr:row>
      <xdr:rowOff>157125</xdr:rowOff>
    </xdr:to>
    <xdr:cxnSp macro="">
      <xdr:nvCxnSpPr>
        <xdr:cNvPr id="116" name="直線コネクタ 115"/>
        <xdr:cNvCxnSpPr/>
      </xdr:nvCxnSpPr>
      <xdr:spPr>
        <a:xfrm flipV="1">
          <a:off x="8750300" y="718598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27011</xdr:rowOff>
    </xdr:from>
    <xdr:ext cx="469744" cy="259045"/>
    <xdr:sp macro="" textlink="">
      <xdr:nvSpPr>
        <xdr:cNvPr id="119" name="n_1mainValue【道路】&#10;一人当たり延長"/>
        <xdr:cNvSpPr txBox="1"/>
      </xdr:nvSpPr>
      <xdr:spPr>
        <a:xfrm>
          <a:off x="9391727" y="722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27602</xdr:rowOff>
    </xdr:from>
    <xdr:ext cx="469744" cy="259045"/>
    <xdr:sp macro="" textlink="">
      <xdr:nvSpPr>
        <xdr:cNvPr id="120" name="n_2mainValue【道路】&#10;一人当たり延長"/>
        <xdr:cNvSpPr txBox="1"/>
      </xdr:nvSpPr>
      <xdr:spPr>
        <a:xfrm>
          <a:off x="8515427" y="72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147320</xdr:rowOff>
    </xdr:from>
    <xdr:to>
      <xdr:col>20</xdr:col>
      <xdr:colOff>38100</xdr:colOff>
      <xdr:row>56</xdr:row>
      <xdr:rowOff>77470</xdr:rowOff>
    </xdr:to>
    <xdr:sp macro="" textlink="">
      <xdr:nvSpPr>
        <xdr:cNvPr id="159" name="楕円 158"/>
        <xdr:cNvSpPr/>
      </xdr:nvSpPr>
      <xdr:spPr>
        <a:xfrm>
          <a:off x="3746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156845</xdr:rowOff>
    </xdr:from>
    <xdr:to>
      <xdr:col>15</xdr:col>
      <xdr:colOff>101600</xdr:colOff>
      <xdr:row>56</xdr:row>
      <xdr:rowOff>86995</xdr:rowOff>
    </xdr:to>
    <xdr:sp macro="" textlink="">
      <xdr:nvSpPr>
        <xdr:cNvPr id="160" name="楕円 159"/>
        <xdr:cNvSpPr/>
      </xdr:nvSpPr>
      <xdr:spPr>
        <a:xfrm>
          <a:off x="2857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26670</xdr:rowOff>
    </xdr:from>
    <xdr:to>
      <xdr:col>19</xdr:col>
      <xdr:colOff>177800</xdr:colOff>
      <xdr:row>56</xdr:row>
      <xdr:rowOff>36195</xdr:rowOff>
    </xdr:to>
    <xdr:cxnSp macro="">
      <xdr:nvCxnSpPr>
        <xdr:cNvPr id="161" name="直線コネクタ 160"/>
        <xdr:cNvCxnSpPr/>
      </xdr:nvCxnSpPr>
      <xdr:spPr>
        <a:xfrm flipV="1">
          <a:off x="2908300" y="96278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63"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93997</xdr:rowOff>
    </xdr:from>
    <xdr:ext cx="405111" cy="259045"/>
    <xdr:sp macro="" textlink="">
      <xdr:nvSpPr>
        <xdr:cNvPr id="164" name="n_1mainValue【橋りょう・トンネル】&#10;有形固定資産減価償却率"/>
        <xdr:cNvSpPr txBox="1"/>
      </xdr:nvSpPr>
      <xdr:spPr>
        <a:xfrm>
          <a:off x="3582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103522</xdr:rowOff>
    </xdr:from>
    <xdr:ext cx="405111" cy="259045"/>
    <xdr:sp macro="" textlink="">
      <xdr:nvSpPr>
        <xdr:cNvPr id="165" name="n_2mainValue【橋りょう・トンネル】&#10;有形固定資産減価償却率"/>
        <xdr:cNvSpPr txBox="1"/>
      </xdr:nvSpPr>
      <xdr:spPr>
        <a:xfrm>
          <a:off x="270574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68173</xdr:rowOff>
    </xdr:from>
    <xdr:to>
      <xdr:col>50</xdr:col>
      <xdr:colOff>165100</xdr:colOff>
      <xdr:row>63</xdr:row>
      <xdr:rowOff>169773</xdr:rowOff>
    </xdr:to>
    <xdr:sp macro="" textlink="">
      <xdr:nvSpPr>
        <xdr:cNvPr id="201" name="楕円 200"/>
        <xdr:cNvSpPr/>
      </xdr:nvSpPr>
      <xdr:spPr>
        <a:xfrm>
          <a:off x="9588500" y="108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68648</xdr:rowOff>
    </xdr:from>
    <xdr:to>
      <xdr:col>46</xdr:col>
      <xdr:colOff>38100</xdr:colOff>
      <xdr:row>63</xdr:row>
      <xdr:rowOff>170248</xdr:rowOff>
    </xdr:to>
    <xdr:sp macro="" textlink="">
      <xdr:nvSpPr>
        <xdr:cNvPr id="202" name="楕円 201"/>
        <xdr:cNvSpPr/>
      </xdr:nvSpPr>
      <xdr:spPr>
        <a:xfrm>
          <a:off x="8699500" y="108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118973</xdr:rowOff>
    </xdr:from>
    <xdr:to>
      <xdr:col>50</xdr:col>
      <xdr:colOff>114300</xdr:colOff>
      <xdr:row>63</xdr:row>
      <xdr:rowOff>119448</xdr:rowOff>
    </xdr:to>
    <xdr:cxnSp macro="">
      <xdr:nvCxnSpPr>
        <xdr:cNvPr id="203" name="直線コネクタ 202"/>
        <xdr:cNvCxnSpPr/>
      </xdr:nvCxnSpPr>
      <xdr:spPr>
        <a:xfrm flipV="1">
          <a:off x="8750300" y="10920323"/>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160900</xdr:rowOff>
    </xdr:from>
    <xdr:ext cx="534377" cy="259045"/>
    <xdr:sp macro="" textlink="">
      <xdr:nvSpPr>
        <xdr:cNvPr id="206" name="n_1mainValue【橋りょう・トンネル】&#10;一人当たり有形固定資産（償却資産）額"/>
        <xdr:cNvSpPr txBox="1"/>
      </xdr:nvSpPr>
      <xdr:spPr>
        <a:xfrm>
          <a:off x="9359411" y="1096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161375</xdr:rowOff>
    </xdr:from>
    <xdr:ext cx="534377" cy="259045"/>
    <xdr:sp macro="" textlink="">
      <xdr:nvSpPr>
        <xdr:cNvPr id="207" name="n_2mainValue【橋りょう・トンネル】&#10;一人当たり有形固定資産（償却資産）額"/>
        <xdr:cNvSpPr txBox="1"/>
      </xdr:nvSpPr>
      <xdr:spPr>
        <a:xfrm>
          <a:off x="8483111" y="109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0" name="直線コネクタ 2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1" name="テキスト ボックス 2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2" name="直線コネクタ 2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3" name="テキスト ボックス 2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4" name="直線コネクタ 2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5" name="テキスト ボックス 2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6" name="直線コネクタ 2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7" name="テキスト ボックス 2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8" name="直線コネクタ 2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9" name="テキスト ボックス 2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0" name="直線コネクタ 2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1" name="テキスト ボックス 2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265" name="直線コネクタ 264"/>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266"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267" name="直線コネクタ 266"/>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268"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269" name="直線コネクタ 268"/>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270"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271" name="フローチャート: 判断 270"/>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272" name="フローチャート: 判断 271"/>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273" name="フローチャート: 判断 272"/>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22134</xdr:rowOff>
    </xdr:from>
    <xdr:to>
      <xdr:col>81</xdr:col>
      <xdr:colOff>101600</xdr:colOff>
      <xdr:row>33</xdr:row>
      <xdr:rowOff>123734</xdr:rowOff>
    </xdr:to>
    <xdr:sp macro="" textlink="">
      <xdr:nvSpPr>
        <xdr:cNvPr id="279" name="楕円 278"/>
        <xdr:cNvSpPr/>
      </xdr:nvSpPr>
      <xdr:spPr>
        <a:xfrm>
          <a:off x="15430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162560</xdr:rowOff>
    </xdr:from>
    <xdr:to>
      <xdr:col>76</xdr:col>
      <xdr:colOff>165100</xdr:colOff>
      <xdr:row>37</xdr:row>
      <xdr:rowOff>92710</xdr:rowOff>
    </xdr:to>
    <xdr:sp macro="" textlink="">
      <xdr:nvSpPr>
        <xdr:cNvPr id="280" name="楕円 279"/>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72934</xdr:rowOff>
    </xdr:from>
    <xdr:to>
      <xdr:col>81</xdr:col>
      <xdr:colOff>50800</xdr:colOff>
      <xdr:row>37</xdr:row>
      <xdr:rowOff>41910</xdr:rowOff>
    </xdr:to>
    <xdr:cxnSp macro="">
      <xdr:nvCxnSpPr>
        <xdr:cNvPr id="281" name="直線コネクタ 280"/>
        <xdr:cNvCxnSpPr/>
      </xdr:nvCxnSpPr>
      <xdr:spPr>
        <a:xfrm flipV="1">
          <a:off x="14592300" y="5730784"/>
          <a:ext cx="889000" cy="6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282"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283"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140261</xdr:rowOff>
    </xdr:from>
    <xdr:ext cx="405111" cy="259045"/>
    <xdr:sp macro="" textlink="">
      <xdr:nvSpPr>
        <xdr:cNvPr id="284" name="n_1mainValue【認定こども園・幼稚園・保育所】&#10;有形固定資産減価償却率"/>
        <xdr:cNvSpPr txBox="1"/>
      </xdr:nvSpPr>
      <xdr:spPr>
        <a:xfrm>
          <a:off x="15266044" y="545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83837</xdr:rowOff>
    </xdr:from>
    <xdr:ext cx="405111" cy="259045"/>
    <xdr:sp macro="" textlink="">
      <xdr:nvSpPr>
        <xdr:cNvPr id="285" name="n_2mainValue【認定こども園・幼稚園・保育所】&#10;有形固定資産減価償却率"/>
        <xdr:cNvSpPr txBox="1"/>
      </xdr:nvSpPr>
      <xdr:spPr>
        <a:xfrm>
          <a:off x="14389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6" name="直線コネクタ 2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7" name="テキスト ボックス 29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8" name="直線コネクタ 2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99" name="テキスト ボックス 29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0" name="直線コネクタ 2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1" name="テキスト ボックス 30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2" name="直線コネクタ 3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3" name="テキスト ボックス 30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4" name="直線コネクタ 3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5" name="テキスト ボックス 30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7" name="テキスト ボックス 3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09" name="直線コネクタ 308"/>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10"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11" name="直線コネクタ 310"/>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12"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13" name="直線コネクタ 312"/>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14"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15" name="フローチャート: 判断 314"/>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16" name="フローチャート: 判断 315"/>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17" name="フローチャート: 判断 316"/>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8" name="テキスト ボックス 3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9" name="テキスト ボックス 3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0" name="テキスト ボックス 3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1" name="テキスト ボックス 3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2" name="テキスト ボックス 3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323" name="楕円 322"/>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24" name="楕円 323"/>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45720</xdr:rowOff>
    </xdr:to>
    <xdr:cxnSp macro="">
      <xdr:nvCxnSpPr>
        <xdr:cNvPr id="325" name="直線コネクタ 324"/>
        <xdr:cNvCxnSpPr/>
      </xdr:nvCxnSpPr>
      <xdr:spPr>
        <a:xfrm flipV="1">
          <a:off x="20434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326"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27"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328" name="n_1mainValue【認定こども園・幼稚園・保育所】&#10;一人当たり面積"/>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329" name="n_2mainValue【認定こども園・幼稚園・保育所】&#10;一人当たり面積"/>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0" name="テキスト ボックス 3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1" name="直線コネクタ 3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2" name="テキスト ボックス 34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3" name="直線コネクタ 3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4" name="テキスト ボックス 3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5" name="直線コネクタ 3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6" name="テキスト ボックス 3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7" name="直線コネクタ 3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8" name="テキスト ボックス 3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9" name="直線コネクタ 3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0" name="テキスト ボックス 3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1" name="直線コネクタ 3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2" name="テキスト ボックス 35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4" name="テキスト ボックス 3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62</xdr:row>
      <xdr:rowOff>3266</xdr:rowOff>
    </xdr:to>
    <xdr:cxnSp macro="">
      <xdr:nvCxnSpPr>
        <xdr:cNvPr id="356" name="直線コネクタ 355"/>
        <xdr:cNvCxnSpPr/>
      </xdr:nvCxnSpPr>
      <xdr:spPr>
        <a:xfrm flipV="1">
          <a:off x="16318864" y="9464040"/>
          <a:ext cx="0" cy="116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7093</xdr:rowOff>
    </xdr:from>
    <xdr:ext cx="405111" cy="259045"/>
    <xdr:sp macro="" textlink="">
      <xdr:nvSpPr>
        <xdr:cNvPr id="357" name="【学校施設】&#10;有形固定資産減価償却率最小値テキスト"/>
        <xdr:cNvSpPr txBox="1"/>
      </xdr:nvSpPr>
      <xdr:spPr>
        <a:xfrm>
          <a:off x="16357600" y="1063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3266</xdr:rowOff>
    </xdr:from>
    <xdr:to>
      <xdr:col>86</xdr:col>
      <xdr:colOff>25400</xdr:colOff>
      <xdr:row>62</xdr:row>
      <xdr:rowOff>3266</xdr:rowOff>
    </xdr:to>
    <xdr:cxnSp macro="">
      <xdr:nvCxnSpPr>
        <xdr:cNvPr id="358" name="直線コネクタ 357"/>
        <xdr:cNvCxnSpPr/>
      </xdr:nvCxnSpPr>
      <xdr:spPr>
        <a:xfrm>
          <a:off x="16230600" y="1063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359"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360" name="直線コネクタ 359"/>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170923</xdr:rowOff>
    </xdr:from>
    <xdr:ext cx="405111" cy="259045"/>
    <xdr:sp macro="" textlink="">
      <xdr:nvSpPr>
        <xdr:cNvPr id="361" name="【学校施設】&#10;有形固定資産減価償却率平均値テキスト"/>
        <xdr:cNvSpPr txBox="1"/>
      </xdr:nvSpPr>
      <xdr:spPr>
        <a:xfrm>
          <a:off x="16357600" y="9943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362" name="フローチャート: 判断 361"/>
        <xdr:cNvSpPr/>
      </xdr:nvSpPr>
      <xdr:spPr>
        <a:xfrm>
          <a:off x="16268700" y="996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50437</xdr:rowOff>
    </xdr:from>
    <xdr:to>
      <xdr:col>81</xdr:col>
      <xdr:colOff>101600</xdr:colOff>
      <xdr:row>58</xdr:row>
      <xdr:rowOff>152037</xdr:rowOff>
    </xdr:to>
    <xdr:sp macro="" textlink="">
      <xdr:nvSpPr>
        <xdr:cNvPr id="363" name="フローチャート: 判断 362"/>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138612</xdr:rowOff>
    </xdr:from>
    <xdr:to>
      <xdr:col>76</xdr:col>
      <xdr:colOff>165100</xdr:colOff>
      <xdr:row>59</xdr:row>
      <xdr:rowOff>68762</xdr:rowOff>
    </xdr:to>
    <xdr:sp macro="" textlink="">
      <xdr:nvSpPr>
        <xdr:cNvPr id="364" name="フローチャート: 判断 363"/>
        <xdr:cNvSpPr/>
      </xdr:nvSpPr>
      <xdr:spPr>
        <a:xfrm>
          <a:off x="14541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133713</xdr:rowOff>
    </xdr:from>
    <xdr:to>
      <xdr:col>81</xdr:col>
      <xdr:colOff>101600</xdr:colOff>
      <xdr:row>56</xdr:row>
      <xdr:rowOff>63863</xdr:rowOff>
    </xdr:to>
    <xdr:sp macro="" textlink="">
      <xdr:nvSpPr>
        <xdr:cNvPr id="370" name="楕円 369"/>
        <xdr:cNvSpPr/>
      </xdr:nvSpPr>
      <xdr:spPr>
        <a:xfrm>
          <a:off x="15430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39007</xdr:rowOff>
    </xdr:from>
    <xdr:to>
      <xdr:col>76</xdr:col>
      <xdr:colOff>165100</xdr:colOff>
      <xdr:row>63</xdr:row>
      <xdr:rowOff>140607</xdr:rowOff>
    </xdr:to>
    <xdr:sp macro="" textlink="">
      <xdr:nvSpPr>
        <xdr:cNvPr id="371" name="楕円 370"/>
        <xdr:cNvSpPr/>
      </xdr:nvSpPr>
      <xdr:spPr>
        <a:xfrm>
          <a:off x="14541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13063</xdr:rowOff>
    </xdr:from>
    <xdr:to>
      <xdr:col>81</xdr:col>
      <xdr:colOff>50800</xdr:colOff>
      <xdr:row>63</xdr:row>
      <xdr:rowOff>89807</xdr:rowOff>
    </xdr:to>
    <xdr:cxnSp macro="">
      <xdr:nvCxnSpPr>
        <xdr:cNvPr id="372" name="直線コネクタ 371"/>
        <xdr:cNvCxnSpPr/>
      </xdr:nvCxnSpPr>
      <xdr:spPr>
        <a:xfrm flipV="1">
          <a:off x="14592300" y="9614263"/>
          <a:ext cx="889000" cy="127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143164</xdr:rowOff>
    </xdr:from>
    <xdr:ext cx="405111" cy="259045"/>
    <xdr:sp macro="" textlink="">
      <xdr:nvSpPr>
        <xdr:cNvPr id="373" name="n_1aveValue【学校施設】&#10;有形固定資産減価償却率"/>
        <xdr:cNvSpPr txBox="1"/>
      </xdr:nvSpPr>
      <xdr:spPr>
        <a:xfrm>
          <a:off x="15266044"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85289</xdr:rowOff>
    </xdr:from>
    <xdr:ext cx="405111" cy="259045"/>
    <xdr:sp macro="" textlink="">
      <xdr:nvSpPr>
        <xdr:cNvPr id="374" name="n_2aveValue【学校施設】&#10;有形固定資産減価償却率"/>
        <xdr:cNvSpPr txBox="1"/>
      </xdr:nvSpPr>
      <xdr:spPr>
        <a:xfrm>
          <a:off x="14389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80390</xdr:rowOff>
    </xdr:from>
    <xdr:ext cx="405111" cy="259045"/>
    <xdr:sp macro="" textlink="">
      <xdr:nvSpPr>
        <xdr:cNvPr id="375" name="n_1mainValue【学校施設】&#10;有形固定資産減価償却率"/>
        <xdr:cNvSpPr txBox="1"/>
      </xdr:nvSpPr>
      <xdr:spPr>
        <a:xfrm>
          <a:off x="152660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131734</xdr:rowOff>
    </xdr:from>
    <xdr:ext cx="405111" cy="259045"/>
    <xdr:sp macro="" textlink="">
      <xdr:nvSpPr>
        <xdr:cNvPr id="376" name="n_2mainValue【学校施設】&#10;有形固定資産減価償却率"/>
        <xdr:cNvSpPr txBox="1"/>
      </xdr:nvSpPr>
      <xdr:spPr>
        <a:xfrm>
          <a:off x="14389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5" name="テキスト ボックス 3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6" name="直線コネクタ 3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7" name="テキスト ボックス 3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3" name="テキスト ボックス 3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5" name="テキスト ボックス 3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7" name="テキスト ボックス 3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01" name="直線コネクタ 400"/>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02"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03" name="直線コネクタ 402"/>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04"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05" name="直線コネクタ 404"/>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06"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07" name="フローチャート: 判断 406"/>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08" name="フローチャート: 判断 407"/>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09" name="フローチャート: 判断 408"/>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30734</xdr:rowOff>
    </xdr:from>
    <xdr:to>
      <xdr:col>112</xdr:col>
      <xdr:colOff>38100</xdr:colOff>
      <xdr:row>60</xdr:row>
      <xdr:rowOff>132334</xdr:rowOff>
    </xdr:to>
    <xdr:sp macro="" textlink="">
      <xdr:nvSpPr>
        <xdr:cNvPr id="415" name="楕円 414"/>
        <xdr:cNvSpPr/>
      </xdr:nvSpPr>
      <xdr:spPr>
        <a:xfrm>
          <a:off x="21272500" y="103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40640</xdr:rowOff>
    </xdr:from>
    <xdr:to>
      <xdr:col>107</xdr:col>
      <xdr:colOff>101600</xdr:colOff>
      <xdr:row>60</xdr:row>
      <xdr:rowOff>142240</xdr:rowOff>
    </xdr:to>
    <xdr:sp macro="" textlink="">
      <xdr:nvSpPr>
        <xdr:cNvPr id="416" name="楕円 415"/>
        <xdr:cNvSpPr/>
      </xdr:nvSpPr>
      <xdr:spPr>
        <a:xfrm>
          <a:off x="2038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81534</xdr:rowOff>
    </xdr:from>
    <xdr:to>
      <xdr:col>111</xdr:col>
      <xdr:colOff>177800</xdr:colOff>
      <xdr:row>60</xdr:row>
      <xdr:rowOff>91440</xdr:rowOff>
    </xdr:to>
    <xdr:cxnSp macro="">
      <xdr:nvCxnSpPr>
        <xdr:cNvPr id="417" name="直線コネクタ 416"/>
        <xdr:cNvCxnSpPr/>
      </xdr:nvCxnSpPr>
      <xdr:spPr>
        <a:xfrm flipV="1">
          <a:off x="20434300" y="1036853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18"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19"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123461</xdr:rowOff>
    </xdr:from>
    <xdr:ext cx="469744" cy="259045"/>
    <xdr:sp macro="" textlink="">
      <xdr:nvSpPr>
        <xdr:cNvPr id="420" name="n_1mainValue【学校施設】&#10;一人当たり面積"/>
        <xdr:cNvSpPr txBox="1"/>
      </xdr:nvSpPr>
      <xdr:spPr>
        <a:xfrm>
          <a:off x="21075727" y="104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421" name="n_2mainValue【学校施設】&#10;一人当たり面積"/>
        <xdr:cNvSpPr txBox="1"/>
      </xdr:nvSpPr>
      <xdr:spPr>
        <a:xfrm>
          <a:off x="20199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8" name="テキスト ボックス 4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9" name="直線コネクタ 4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0" name="テキスト ボックス 4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1" name="直線コネクタ 4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2" name="テキスト ボックス 4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3" name="直線コネクタ 4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4" name="テキスト ボックス 4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5" name="直線コネクタ 4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6" name="テキスト ボックス 4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7" name="直線コネクタ 4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8" name="テキスト ボックス 4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462" name="直線コネクタ 461"/>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463"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464" name="直線コネクタ 463"/>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465"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466" name="直線コネクタ 46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467"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468" name="フローチャート: 判断 467"/>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469" name="フローチャート: 判断 468"/>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470" name="フローチャート: 判断 469"/>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101600</xdr:rowOff>
    </xdr:from>
    <xdr:to>
      <xdr:col>81</xdr:col>
      <xdr:colOff>101600</xdr:colOff>
      <xdr:row>103</xdr:row>
      <xdr:rowOff>31750</xdr:rowOff>
    </xdr:to>
    <xdr:sp macro="" textlink="">
      <xdr:nvSpPr>
        <xdr:cNvPr id="476" name="楕円 475"/>
        <xdr:cNvSpPr/>
      </xdr:nvSpPr>
      <xdr:spPr>
        <a:xfrm>
          <a:off x="1543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12064</xdr:rowOff>
    </xdr:from>
    <xdr:to>
      <xdr:col>76</xdr:col>
      <xdr:colOff>165100</xdr:colOff>
      <xdr:row>107</xdr:row>
      <xdr:rowOff>113664</xdr:rowOff>
    </xdr:to>
    <xdr:sp macro="" textlink="">
      <xdr:nvSpPr>
        <xdr:cNvPr id="477" name="楕円 476"/>
        <xdr:cNvSpPr/>
      </xdr:nvSpPr>
      <xdr:spPr>
        <a:xfrm>
          <a:off x="14541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152400</xdr:rowOff>
    </xdr:from>
    <xdr:to>
      <xdr:col>81</xdr:col>
      <xdr:colOff>50800</xdr:colOff>
      <xdr:row>107</xdr:row>
      <xdr:rowOff>62864</xdr:rowOff>
    </xdr:to>
    <xdr:cxnSp macro="">
      <xdr:nvCxnSpPr>
        <xdr:cNvPr id="478" name="直線コネクタ 477"/>
        <xdr:cNvCxnSpPr/>
      </xdr:nvCxnSpPr>
      <xdr:spPr>
        <a:xfrm flipV="1">
          <a:off x="14592300" y="17640300"/>
          <a:ext cx="889000" cy="76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479"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480"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48277</xdr:rowOff>
    </xdr:from>
    <xdr:ext cx="405111" cy="259045"/>
    <xdr:sp macro="" textlink="">
      <xdr:nvSpPr>
        <xdr:cNvPr id="481" name="n_1mainValue【公民館】&#10;有形固定資産減価償却率"/>
        <xdr:cNvSpPr txBox="1"/>
      </xdr:nvSpPr>
      <xdr:spPr>
        <a:xfrm>
          <a:off x="15266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104791</xdr:rowOff>
    </xdr:from>
    <xdr:ext cx="405111" cy="259045"/>
    <xdr:sp macro="" textlink="">
      <xdr:nvSpPr>
        <xdr:cNvPr id="482" name="n_2mainValue【公民館】&#10;有形固定資産減価償却率"/>
        <xdr:cNvSpPr txBox="1"/>
      </xdr:nvSpPr>
      <xdr:spPr>
        <a:xfrm>
          <a:off x="14389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4" name="正方形/長方形 4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5" name="正方形/長方形 4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6" name="正方形/長方形 4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7" name="正方形/長方形 4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8" name="正方形/長方形 4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9" name="正方形/長方形 4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0" name="正方形/長方形 4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1" name="テキスト ボックス 4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2" name="直線コネクタ 4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3" name="直線コネクタ 4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4" name="テキスト ボックス 4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5" name="直線コネクタ 4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6" name="テキスト ボックス 4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7" name="直線コネクタ 4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8" name="テキスト ボックス 4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9" name="直線コネクタ 4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0" name="テキスト ボックス 4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1" name="直線コネクタ 5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2" name="テキスト ボックス 5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06" name="直線コネクタ 50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0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08" name="直線コネクタ 50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0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10" name="直線コネクタ 50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511"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12" name="フローチャート: 判断 51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13" name="フローチャート: 判断 51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14" name="フローチャート: 判断 51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21589</xdr:rowOff>
    </xdr:from>
    <xdr:to>
      <xdr:col>112</xdr:col>
      <xdr:colOff>38100</xdr:colOff>
      <xdr:row>108</xdr:row>
      <xdr:rowOff>123189</xdr:rowOff>
    </xdr:to>
    <xdr:sp macro="" textlink="">
      <xdr:nvSpPr>
        <xdr:cNvPr id="520" name="楕円 519"/>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21589</xdr:rowOff>
    </xdr:from>
    <xdr:to>
      <xdr:col>107</xdr:col>
      <xdr:colOff>101600</xdr:colOff>
      <xdr:row>108</xdr:row>
      <xdr:rowOff>123189</xdr:rowOff>
    </xdr:to>
    <xdr:sp macro="" textlink="">
      <xdr:nvSpPr>
        <xdr:cNvPr id="521" name="楕円 520"/>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72389</xdr:rowOff>
    </xdr:from>
    <xdr:to>
      <xdr:col>111</xdr:col>
      <xdr:colOff>177800</xdr:colOff>
      <xdr:row>108</xdr:row>
      <xdr:rowOff>72389</xdr:rowOff>
    </xdr:to>
    <xdr:cxnSp macro="">
      <xdr:nvCxnSpPr>
        <xdr:cNvPr id="522" name="直線コネクタ 521"/>
        <xdr:cNvCxnSpPr/>
      </xdr:nvCxnSpPr>
      <xdr:spPr>
        <a:xfrm>
          <a:off x="20434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23"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24"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114316</xdr:rowOff>
    </xdr:from>
    <xdr:ext cx="469744" cy="259045"/>
    <xdr:sp macro="" textlink="">
      <xdr:nvSpPr>
        <xdr:cNvPr id="525" name="n_1mainValue【公民館】&#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526" name="n_2mainValue【公民館】&#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データについて分析すると、類似団体内平均値と比較して各施設の有形固定資産減価償却率が高い状況となっている。道路については、道路舗装整備修繕計画に基づき、既存道路の危険な箇所から優先的に維持管理、補修を行っており、今後も計画的かつ予防安全的な取り組みを行い、道路利用者の安全確保に努める。橋りょうについては、長寿命化修繕計画に基づき、老朽化した橋りょうの修繕及び耐震補強を計画的に進め、施設の長寿命化を図っていく。学校施設については、柏原市立小・中学校の適正規模・適正配置基本方針を踏まえ、施設の再編（統合）の検討を進めていく。また、公立幼稚園及び公立保育所の再編整備に関する基本計画に基づき、認定こども園の開設に取り組み、子育て環境の整備を図っていく。な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年度決算にかかる固定資産台帳については、平成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70,118
68,861
25.33
24,023,801
23,577,793
393,358
14,848,973
18,899,498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4734</xdr:rowOff>
    </xdr:from>
    <xdr:ext cx="405111" cy="259045"/>
    <xdr:sp macro="" textlink="">
      <xdr:nvSpPr>
        <xdr:cNvPr id="6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5806</xdr:rowOff>
    </xdr:from>
    <xdr:to>
      <xdr:col>20</xdr:col>
      <xdr:colOff>38100</xdr:colOff>
      <xdr:row>39</xdr:row>
      <xdr:rowOff>107406</xdr:rowOff>
    </xdr:to>
    <xdr:sp macro="" textlink="">
      <xdr:nvSpPr>
        <xdr:cNvPr id="73" name="楕円 72"/>
        <xdr:cNvSpPr/>
      </xdr:nvSpPr>
      <xdr:spPr>
        <a:xfrm>
          <a:off x="3746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66222</xdr:rowOff>
    </xdr:from>
    <xdr:to>
      <xdr:col>15</xdr:col>
      <xdr:colOff>101600</xdr:colOff>
      <xdr:row>39</xdr:row>
      <xdr:rowOff>167822</xdr:rowOff>
    </xdr:to>
    <xdr:sp macro="" textlink="">
      <xdr:nvSpPr>
        <xdr:cNvPr id="74" name="楕円 73"/>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56606</xdr:rowOff>
    </xdr:from>
    <xdr:to>
      <xdr:col>19</xdr:col>
      <xdr:colOff>177800</xdr:colOff>
      <xdr:row>39</xdr:row>
      <xdr:rowOff>117022</xdr:rowOff>
    </xdr:to>
    <xdr:cxnSp macro="">
      <xdr:nvCxnSpPr>
        <xdr:cNvPr id="75" name="直線コネクタ 74"/>
        <xdr:cNvCxnSpPr/>
      </xdr:nvCxnSpPr>
      <xdr:spPr>
        <a:xfrm flipV="1">
          <a:off x="2908300" y="674315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98533</xdr:rowOff>
    </xdr:from>
    <xdr:ext cx="405111" cy="259045"/>
    <xdr:sp macro="" textlink="">
      <xdr:nvSpPr>
        <xdr:cNvPr id="76" name="n_1mainValue【図書館】&#10;有形固定資産減価償却率"/>
        <xdr:cNvSpPr txBox="1"/>
      </xdr:nvSpPr>
      <xdr:spPr>
        <a:xfrm>
          <a:off x="3582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77" name="n_2mainValue【図書館】&#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117" name="楕円 11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18" name="楕円 1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119" name="直線コネクタ 11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20"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21" name="n_2main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5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126365</xdr:rowOff>
    </xdr:from>
    <xdr:to>
      <xdr:col>20</xdr:col>
      <xdr:colOff>38100</xdr:colOff>
      <xdr:row>58</xdr:row>
      <xdr:rowOff>56515</xdr:rowOff>
    </xdr:to>
    <xdr:sp macro="" textlink="">
      <xdr:nvSpPr>
        <xdr:cNvPr id="162" name="楕円 161"/>
        <xdr:cNvSpPr/>
      </xdr:nvSpPr>
      <xdr:spPr>
        <a:xfrm>
          <a:off x="3746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63" name="楕円 162"/>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xdr:rowOff>
    </xdr:from>
    <xdr:to>
      <xdr:col>19</xdr:col>
      <xdr:colOff>177800</xdr:colOff>
      <xdr:row>61</xdr:row>
      <xdr:rowOff>45720</xdr:rowOff>
    </xdr:to>
    <xdr:cxnSp macro="">
      <xdr:nvCxnSpPr>
        <xdr:cNvPr id="164" name="直線コネクタ 163"/>
        <xdr:cNvCxnSpPr/>
      </xdr:nvCxnSpPr>
      <xdr:spPr>
        <a:xfrm flipV="1">
          <a:off x="2908300" y="9949815"/>
          <a:ext cx="889000" cy="5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73042</xdr:rowOff>
    </xdr:from>
    <xdr:ext cx="405111" cy="259045"/>
    <xdr:sp macro="" textlink="">
      <xdr:nvSpPr>
        <xdr:cNvPr id="165" name="n_1mainValue【体育館・プール】&#10;有形固定資産減価償却率"/>
        <xdr:cNvSpPr txBox="1"/>
      </xdr:nvSpPr>
      <xdr:spPr>
        <a:xfrm>
          <a:off x="35820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166" name="n_2mainValue【体育館・プー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114935</xdr:rowOff>
    </xdr:from>
    <xdr:to>
      <xdr:col>50</xdr:col>
      <xdr:colOff>165100</xdr:colOff>
      <xdr:row>64</xdr:row>
      <xdr:rowOff>45085</xdr:rowOff>
    </xdr:to>
    <xdr:sp macro="" textlink="">
      <xdr:nvSpPr>
        <xdr:cNvPr id="206" name="楕円 205"/>
        <xdr:cNvSpPr/>
      </xdr:nvSpPr>
      <xdr:spPr>
        <a:xfrm>
          <a:off x="9588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114935</xdr:rowOff>
    </xdr:from>
    <xdr:to>
      <xdr:col>46</xdr:col>
      <xdr:colOff>38100</xdr:colOff>
      <xdr:row>64</xdr:row>
      <xdr:rowOff>45085</xdr:rowOff>
    </xdr:to>
    <xdr:sp macro="" textlink="">
      <xdr:nvSpPr>
        <xdr:cNvPr id="207" name="楕円 206"/>
        <xdr:cNvSpPr/>
      </xdr:nvSpPr>
      <xdr:spPr>
        <a:xfrm>
          <a:off x="8699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165735</xdr:rowOff>
    </xdr:from>
    <xdr:to>
      <xdr:col>50</xdr:col>
      <xdr:colOff>114300</xdr:colOff>
      <xdr:row>63</xdr:row>
      <xdr:rowOff>165735</xdr:rowOff>
    </xdr:to>
    <xdr:cxnSp macro="">
      <xdr:nvCxnSpPr>
        <xdr:cNvPr id="208" name="直線コネクタ 207"/>
        <xdr:cNvCxnSpPr/>
      </xdr:nvCxnSpPr>
      <xdr:spPr>
        <a:xfrm>
          <a:off x="8750300" y="10967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36212</xdr:rowOff>
    </xdr:from>
    <xdr:ext cx="469744" cy="259045"/>
    <xdr:sp macro="" textlink="">
      <xdr:nvSpPr>
        <xdr:cNvPr id="209" name="n_1mainValue【体育館・プール】&#10;一人当たり面積"/>
        <xdr:cNvSpPr txBox="1"/>
      </xdr:nvSpPr>
      <xdr:spPr>
        <a:xfrm>
          <a:off x="93917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36212</xdr:rowOff>
    </xdr:from>
    <xdr:ext cx="469744" cy="259045"/>
    <xdr:sp macro="" textlink="">
      <xdr:nvSpPr>
        <xdr:cNvPr id="210" name="n_2mainValue【体育館・プール】&#10;一人当たり面積"/>
        <xdr:cNvSpPr txBox="1"/>
      </xdr:nvSpPr>
      <xdr:spPr>
        <a:xfrm>
          <a:off x="8515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45"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51" name="楕円 250"/>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44450</xdr:rowOff>
    </xdr:from>
    <xdr:to>
      <xdr:col>15</xdr:col>
      <xdr:colOff>101600</xdr:colOff>
      <xdr:row>84</xdr:row>
      <xdr:rowOff>146050</xdr:rowOff>
    </xdr:to>
    <xdr:sp macro="" textlink="">
      <xdr:nvSpPr>
        <xdr:cNvPr id="252" name="楕円 251"/>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84</xdr:row>
      <xdr:rowOff>95250</xdr:rowOff>
    </xdr:to>
    <xdr:cxnSp macro="">
      <xdr:nvCxnSpPr>
        <xdr:cNvPr id="253" name="直線コネクタ 252"/>
        <xdr:cNvCxnSpPr/>
      </xdr:nvCxnSpPr>
      <xdr:spPr>
        <a:xfrm flipV="1">
          <a:off x="2908300" y="1399413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2557</xdr:rowOff>
    </xdr:from>
    <xdr:ext cx="405111" cy="259045"/>
    <xdr:sp macro="" textlink="">
      <xdr:nvSpPr>
        <xdr:cNvPr id="254" name="n_1mainValue【福祉施設】&#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255" name="n_2mainValue【福祉施設】&#10;有形固定資産減価償却率"/>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8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6" name="フローチャート: 判断 285"/>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87"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293" name="楕円 292"/>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110744</xdr:rowOff>
    </xdr:from>
    <xdr:to>
      <xdr:col>46</xdr:col>
      <xdr:colOff>38100</xdr:colOff>
      <xdr:row>85</xdr:row>
      <xdr:rowOff>40894</xdr:rowOff>
    </xdr:to>
    <xdr:sp macro="" textlink="">
      <xdr:nvSpPr>
        <xdr:cNvPr id="294" name="楕円 293"/>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161544</xdr:rowOff>
    </xdr:to>
    <xdr:cxnSp macro="">
      <xdr:nvCxnSpPr>
        <xdr:cNvPr id="295" name="直線コネクタ 294"/>
        <xdr:cNvCxnSpPr/>
      </xdr:nvCxnSpPr>
      <xdr:spPr>
        <a:xfrm flipV="1">
          <a:off x="8750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27449</xdr:rowOff>
    </xdr:from>
    <xdr:ext cx="469744" cy="259045"/>
    <xdr:sp macro="" textlink="">
      <xdr:nvSpPr>
        <xdr:cNvPr id="296" name="n_1mainValue【福祉施設】&#10;一人当たり面積"/>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297" name="n_2mainValue【福祉施設】&#10;一人当たり面積"/>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33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3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339" name="楕円 338"/>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102144</xdr:rowOff>
    </xdr:from>
    <xdr:to>
      <xdr:col>15</xdr:col>
      <xdr:colOff>101600</xdr:colOff>
      <xdr:row>106</xdr:row>
      <xdr:rowOff>32294</xdr:rowOff>
    </xdr:to>
    <xdr:sp macro="" textlink="">
      <xdr:nvSpPr>
        <xdr:cNvPr id="340" name="楕円 339"/>
        <xdr:cNvSpPr/>
      </xdr:nvSpPr>
      <xdr:spPr>
        <a:xfrm>
          <a:off x="2857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152944</xdr:rowOff>
    </xdr:to>
    <xdr:cxnSp macro="">
      <xdr:nvCxnSpPr>
        <xdr:cNvPr id="341" name="直線コネクタ 340"/>
        <xdr:cNvCxnSpPr/>
      </xdr:nvCxnSpPr>
      <xdr:spPr>
        <a:xfrm flipV="1">
          <a:off x="2908300" y="181029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142620</xdr:rowOff>
    </xdr:from>
    <xdr:ext cx="405111" cy="259045"/>
    <xdr:sp macro="" textlink="">
      <xdr:nvSpPr>
        <xdr:cNvPr id="342" name="n_1mainValue【市民会館】&#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23421</xdr:rowOff>
    </xdr:from>
    <xdr:ext cx="405111" cy="259045"/>
    <xdr:sp macro="" textlink="">
      <xdr:nvSpPr>
        <xdr:cNvPr id="343" name="n_2mainValue【市民会館】&#10;有形固定資産減価償却率"/>
        <xdr:cNvSpPr txBox="1"/>
      </xdr:nvSpPr>
      <xdr:spPr>
        <a:xfrm>
          <a:off x="2705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7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8" name="フローチャート: 判断 37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7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385" name="楕円 384"/>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74386</xdr:rowOff>
    </xdr:from>
    <xdr:to>
      <xdr:col>46</xdr:col>
      <xdr:colOff>38100</xdr:colOff>
      <xdr:row>107</xdr:row>
      <xdr:rowOff>4536</xdr:rowOff>
    </xdr:to>
    <xdr:sp macro="" textlink="">
      <xdr:nvSpPr>
        <xdr:cNvPr id="386" name="楕円 385"/>
        <xdr:cNvSpPr/>
      </xdr:nvSpPr>
      <xdr:spPr>
        <a:xfrm>
          <a:off x="8699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125186</xdr:rowOff>
    </xdr:to>
    <xdr:cxnSp macro="">
      <xdr:nvCxnSpPr>
        <xdr:cNvPr id="387" name="直線コネクタ 386"/>
        <xdr:cNvCxnSpPr/>
      </xdr:nvCxnSpPr>
      <xdr:spPr>
        <a:xfrm flipV="1">
          <a:off x="8750300" y="1829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163847</xdr:rowOff>
    </xdr:from>
    <xdr:ext cx="469744" cy="259045"/>
    <xdr:sp macro="" textlink="">
      <xdr:nvSpPr>
        <xdr:cNvPr id="388" name="n_1mainValue【市民会館】&#10;一人当たり面積"/>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167113</xdr:rowOff>
    </xdr:from>
    <xdr:ext cx="469744" cy="259045"/>
    <xdr:sp macro="" textlink="">
      <xdr:nvSpPr>
        <xdr:cNvPr id="389" name="n_2mainValue【市民会館】&#10;一人当たり面積"/>
        <xdr:cNvSpPr txBox="1"/>
      </xdr:nvSpPr>
      <xdr:spPr>
        <a:xfrm>
          <a:off x="8515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42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4" name="フローチャート: 判断 423"/>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23421</xdr:rowOff>
    </xdr:from>
    <xdr:ext cx="405111" cy="259045"/>
    <xdr:sp macro="" textlink="">
      <xdr:nvSpPr>
        <xdr:cNvPr id="425"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30299</xdr:rowOff>
    </xdr:from>
    <xdr:to>
      <xdr:col>81</xdr:col>
      <xdr:colOff>101600</xdr:colOff>
      <xdr:row>34</xdr:row>
      <xdr:rowOff>131899</xdr:rowOff>
    </xdr:to>
    <xdr:sp macro="" textlink="">
      <xdr:nvSpPr>
        <xdr:cNvPr id="431" name="楕円 430"/>
        <xdr:cNvSpPr/>
      </xdr:nvSpPr>
      <xdr:spPr>
        <a:xfrm>
          <a:off x="15430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74386</xdr:rowOff>
    </xdr:from>
    <xdr:to>
      <xdr:col>76</xdr:col>
      <xdr:colOff>165100</xdr:colOff>
      <xdr:row>35</xdr:row>
      <xdr:rowOff>4536</xdr:rowOff>
    </xdr:to>
    <xdr:sp macro="" textlink="">
      <xdr:nvSpPr>
        <xdr:cNvPr id="432" name="楕円 431"/>
        <xdr:cNvSpPr/>
      </xdr:nvSpPr>
      <xdr:spPr>
        <a:xfrm>
          <a:off x="14541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81099</xdr:rowOff>
    </xdr:from>
    <xdr:to>
      <xdr:col>81</xdr:col>
      <xdr:colOff>50800</xdr:colOff>
      <xdr:row>34</xdr:row>
      <xdr:rowOff>125186</xdr:rowOff>
    </xdr:to>
    <xdr:cxnSp macro="">
      <xdr:nvCxnSpPr>
        <xdr:cNvPr id="433" name="直線コネクタ 432"/>
        <xdr:cNvCxnSpPr/>
      </xdr:nvCxnSpPr>
      <xdr:spPr>
        <a:xfrm flipV="1">
          <a:off x="14592300" y="59103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148426</xdr:rowOff>
    </xdr:from>
    <xdr:ext cx="405111" cy="259045"/>
    <xdr:sp macro="" textlink="">
      <xdr:nvSpPr>
        <xdr:cNvPr id="434" name="n_1mainValue【一般廃棄物処理施設】&#10;有形固定資産減価償却率"/>
        <xdr:cNvSpPr txBox="1"/>
      </xdr:nvSpPr>
      <xdr:spPr>
        <a:xfrm>
          <a:off x="152660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21063</xdr:rowOff>
    </xdr:from>
    <xdr:ext cx="405111" cy="259045"/>
    <xdr:sp macro="" textlink="">
      <xdr:nvSpPr>
        <xdr:cNvPr id="435" name="n_2mainValue【一般廃棄物処理施設】&#10;有形固定資産減価償却率"/>
        <xdr:cNvSpPr txBox="1"/>
      </xdr:nvSpPr>
      <xdr:spPr>
        <a:xfrm>
          <a:off x="14389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6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6" name="フローチャート: 判断 465"/>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67"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67691</xdr:rowOff>
    </xdr:from>
    <xdr:to>
      <xdr:col>112</xdr:col>
      <xdr:colOff>38100</xdr:colOff>
      <xdr:row>39</xdr:row>
      <xdr:rowOff>169291</xdr:rowOff>
    </xdr:to>
    <xdr:sp macro="" textlink="">
      <xdr:nvSpPr>
        <xdr:cNvPr id="473" name="楕円 472"/>
        <xdr:cNvSpPr/>
      </xdr:nvSpPr>
      <xdr:spPr>
        <a:xfrm>
          <a:off x="21272500" y="67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71801</xdr:rowOff>
    </xdr:from>
    <xdr:to>
      <xdr:col>107</xdr:col>
      <xdr:colOff>101600</xdr:colOff>
      <xdr:row>40</xdr:row>
      <xdr:rowOff>1951</xdr:rowOff>
    </xdr:to>
    <xdr:sp macro="" textlink="">
      <xdr:nvSpPr>
        <xdr:cNvPr id="474" name="楕円 473"/>
        <xdr:cNvSpPr/>
      </xdr:nvSpPr>
      <xdr:spPr>
        <a:xfrm>
          <a:off x="20383500" y="67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118491</xdr:rowOff>
    </xdr:from>
    <xdr:to>
      <xdr:col>111</xdr:col>
      <xdr:colOff>177800</xdr:colOff>
      <xdr:row>39</xdr:row>
      <xdr:rowOff>122601</xdr:rowOff>
    </xdr:to>
    <xdr:cxnSp macro="">
      <xdr:nvCxnSpPr>
        <xdr:cNvPr id="475" name="直線コネクタ 474"/>
        <xdr:cNvCxnSpPr/>
      </xdr:nvCxnSpPr>
      <xdr:spPr>
        <a:xfrm flipV="1">
          <a:off x="20434300" y="6805041"/>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160418</xdr:rowOff>
    </xdr:from>
    <xdr:ext cx="534377" cy="259045"/>
    <xdr:sp macro="" textlink="">
      <xdr:nvSpPr>
        <xdr:cNvPr id="476" name="n_1mainValue【一般廃棄物処理施設】&#10;一人当たり有形固定資産（償却資産）額"/>
        <xdr:cNvSpPr txBox="1"/>
      </xdr:nvSpPr>
      <xdr:spPr>
        <a:xfrm>
          <a:off x="21043411" y="68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164528</xdr:rowOff>
    </xdr:from>
    <xdr:ext cx="534377" cy="259045"/>
    <xdr:sp macro="" textlink="">
      <xdr:nvSpPr>
        <xdr:cNvPr id="477" name="n_2mainValue【一般廃棄物処理施設】&#10;一人当たり有形固定資産（償却資産）額"/>
        <xdr:cNvSpPr txBox="1"/>
      </xdr:nvSpPr>
      <xdr:spPr>
        <a:xfrm>
          <a:off x="20167111" y="685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51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12" name="フローチャート: 判断 511"/>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513"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39007</xdr:rowOff>
    </xdr:from>
    <xdr:to>
      <xdr:col>81</xdr:col>
      <xdr:colOff>101600</xdr:colOff>
      <xdr:row>60</xdr:row>
      <xdr:rowOff>140607</xdr:rowOff>
    </xdr:to>
    <xdr:sp macro="" textlink="">
      <xdr:nvSpPr>
        <xdr:cNvPr id="519" name="楕円 518"/>
        <xdr:cNvSpPr/>
      </xdr:nvSpPr>
      <xdr:spPr>
        <a:xfrm>
          <a:off x="15430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20" name="楕円 519"/>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89807</xdr:rowOff>
    </xdr:from>
    <xdr:to>
      <xdr:col>81</xdr:col>
      <xdr:colOff>50800</xdr:colOff>
      <xdr:row>61</xdr:row>
      <xdr:rowOff>0</xdr:rowOff>
    </xdr:to>
    <xdr:cxnSp macro="">
      <xdr:nvCxnSpPr>
        <xdr:cNvPr id="521" name="直線コネクタ 520"/>
        <xdr:cNvCxnSpPr/>
      </xdr:nvCxnSpPr>
      <xdr:spPr>
        <a:xfrm flipV="1">
          <a:off x="14592300" y="1037680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522" name="n_1main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23" name="n_2mainValue【保健センター・保健所】&#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5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56" name="フローチャート: 判断 55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57"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563" name="楕円 562"/>
        <xdr:cNvSpPr/>
      </xdr:nvSpPr>
      <xdr:spPr>
        <a:xfrm>
          <a:off x="21272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146050</xdr:rowOff>
    </xdr:from>
    <xdr:to>
      <xdr:col>107</xdr:col>
      <xdr:colOff>101600</xdr:colOff>
      <xdr:row>62</xdr:row>
      <xdr:rowOff>76200</xdr:rowOff>
    </xdr:to>
    <xdr:sp macro="" textlink="">
      <xdr:nvSpPr>
        <xdr:cNvPr id="564" name="楕円 563"/>
        <xdr:cNvSpPr/>
      </xdr:nvSpPr>
      <xdr:spPr>
        <a:xfrm>
          <a:off x="20383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xdr:rowOff>
    </xdr:from>
    <xdr:to>
      <xdr:col>111</xdr:col>
      <xdr:colOff>177800</xdr:colOff>
      <xdr:row>62</xdr:row>
      <xdr:rowOff>25400</xdr:rowOff>
    </xdr:to>
    <xdr:cxnSp macro="">
      <xdr:nvCxnSpPr>
        <xdr:cNvPr id="565" name="直線コネクタ 564"/>
        <xdr:cNvCxnSpPr/>
      </xdr:nvCxnSpPr>
      <xdr:spPr>
        <a:xfrm flipV="1">
          <a:off x="20434300" y="1064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54627</xdr:rowOff>
    </xdr:from>
    <xdr:ext cx="469744" cy="259045"/>
    <xdr:sp macro="" textlink="">
      <xdr:nvSpPr>
        <xdr:cNvPr id="566" name="n_1mainValue【保健センター・保健所】&#10;一人当たり面積"/>
        <xdr:cNvSpPr txBox="1"/>
      </xdr:nvSpPr>
      <xdr:spPr>
        <a:xfrm>
          <a:off x="210757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67327</xdr:rowOff>
    </xdr:from>
    <xdr:ext cx="469744" cy="259045"/>
    <xdr:sp macro="" textlink="">
      <xdr:nvSpPr>
        <xdr:cNvPr id="567" name="n_2mainValue【保健センター・保健所】&#10;一人当たり面積"/>
        <xdr:cNvSpPr txBox="1"/>
      </xdr:nvSpPr>
      <xdr:spPr>
        <a:xfrm>
          <a:off x="20199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95902</xdr:rowOff>
    </xdr:from>
    <xdr:ext cx="405111" cy="259045"/>
    <xdr:sp macro="" textlink="">
      <xdr:nvSpPr>
        <xdr:cNvPr id="600"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601" name="フローチャート: 判断 600"/>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602"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608" name="楕円 607"/>
        <xdr:cNvSpPr/>
      </xdr:nvSpPr>
      <xdr:spPr>
        <a:xfrm>
          <a:off x="15430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132080</xdr:rowOff>
    </xdr:from>
    <xdr:to>
      <xdr:col>76</xdr:col>
      <xdr:colOff>165100</xdr:colOff>
      <xdr:row>85</xdr:row>
      <xdr:rowOff>62230</xdr:rowOff>
    </xdr:to>
    <xdr:sp macro="" textlink="">
      <xdr:nvSpPr>
        <xdr:cNvPr id="609" name="楕円 608"/>
        <xdr:cNvSpPr/>
      </xdr:nvSpPr>
      <xdr:spPr>
        <a:xfrm>
          <a:off x="14541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158114</xdr:rowOff>
    </xdr:from>
    <xdr:to>
      <xdr:col>81</xdr:col>
      <xdr:colOff>50800</xdr:colOff>
      <xdr:row>85</xdr:row>
      <xdr:rowOff>11430</xdr:rowOff>
    </xdr:to>
    <xdr:cxnSp macro="">
      <xdr:nvCxnSpPr>
        <xdr:cNvPr id="610" name="直線コネクタ 609"/>
        <xdr:cNvCxnSpPr/>
      </xdr:nvCxnSpPr>
      <xdr:spPr>
        <a:xfrm flipV="1">
          <a:off x="14592300" y="14388464"/>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611" name="n_1mainValue【消防施設】&#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53357</xdr:rowOff>
    </xdr:from>
    <xdr:ext cx="405111" cy="259045"/>
    <xdr:sp macro="" textlink="">
      <xdr:nvSpPr>
        <xdr:cNvPr id="612" name="n_2mainValue【消防施設】&#10;有形固定資産減価償却率"/>
        <xdr:cNvSpPr txBox="1"/>
      </xdr:nvSpPr>
      <xdr:spPr>
        <a:xfrm>
          <a:off x="14389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4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43" name="フローチャート: 判断 64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4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650" name="楕円 649"/>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108458</xdr:rowOff>
    </xdr:from>
    <xdr:to>
      <xdr:col>107</xdr:col>
      <xdr:colOff>101600</xdr:colOff>
      <xdr:row>86</xdr:row>
      <xdr:rowOff>38608</xdr:rowOff>
    </xdr:to>
    <xdr:sp macro="" textlink="">
      <xdr:nvSpPr>
        <xdr:cNvPr id="651" name="楕円 650"/>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652" name="直線コネクタ 651"/>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29735</xdr:rowOff>
    </xdr:from>
    <xdr:ext cx="469744" cy="259045"/>
    <xdr:sp macro="" textlink="">
      <xdr:nvSpPr>
        <xdr:cNvPr id="653" name="n_1mainValue【消防施設】&#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654" name="n_2mainValue【消防施設】&#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68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9" name="フローチャート: 判断 68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9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149498</xdr:rowOff>
    </xdr:from>
    <xdr:to>
      <xdr:col>81</xdr:col>
      <xdr:colOff>101600</xdr:colOff>
      <xdr:row>101</xdr:row>
      <xdr:rowOff>79648</xdr:rowOff>
    </xdr:to>
    <xdr:sp macro="" textlink="">
      <xdr:nvSpPr>
        <xdr:cNvPr id="696" name="楕円 695"/>
        <xdr:cNvSpPr/>
      </xdr:nvSpPr>
      <xdr:spPr>
        <a:xfrm>
          <a:off x="1543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97" name="楕円 696"/>
        <xdr:cNvSpPr/>
      </xdr:nvSpPr>
      <xdr:spPr>
        <a:xfrm>
          <a:off x="14541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28848</xdr:rowOff>
    </xdr:from>
    <xdr:to>
      <xdr:col>81</xdr:col>
      <xdr:colOff>50800</xdr:colOff>
      <xdr:row>104</xdr:row>
      <xdr:rowOff>63137</xdr:rowOff>
    </xdr:to>
    <xdr:cxnSp macro="">
      <xdr:nvCxnSpPr>
        <xdr:cNvPr id="698" name="直線コネクタ 697"/>
        <xdr:cNvCxnSpPr/>
      </xdr:nvCxnSpPr>
      <xdr:spPr>
        <a:xfrm flipV="1">
          <a:off x="14592300" y="17345298"/>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96175</xdr:rowOff>
    </xdr:from>
    <xdr:ext cx="405111" cy="259045"/>
    <xdr:sp macro="" textlink="">
      <xdr:nvSpPr>
        <xdr:cNvPr id="699" name="n_1mainValue【庁舎】&#10;有形固定資産減価償却率"/>
        <xdr:cNvSpPr txBox="1"/>
      </xdr:nvSpPr>
      <xdr:spPr>
        <a:xfrm>
          <a:off x="15266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700" name="n_2main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73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6" name="フローチャート: 判断 73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73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100512</xdr:rowOff>
    </xdr:from>
    <xdr:to>
      <xdr:col>112</xdr:col>
      <xdr:colOff>38100</xdr:colOff>
      <xdr:row>109</xdr:row>
      <xdr:rowOff>30662</xdr:rowOff>
    </xdr:to>
    <xdr:sp macro="" textlink="">
      <xdr:nvSpPr>
        <xdr:cNvPr id="743" name="楕円 742"/>
        <xdr:cNvSpPr/>
      </xdr:nvSpPr>
      <xdr:spPr>
        <a:xfrm>
          <a:off x="21272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133169</xdr:rowOff>
    </xdr:from>
    <xdr:to>
      <xdr:col>107</xdr:col>
      <xdr:colOff>101600</xdr:colOff>
      <xdr:row>109</xdr:row>
      <xdr:rowOff>63319</xdr:rowOff>
    </xdr:to>
    <xdr:sp macro="" textlink="">
      <xdr:nvSpPr>
        <xdr:cNvPr id="744" name="楕円 743"/>
        <xdr:cNvSpPr/>
      </xdr:nvSpPr>
      <xdr:spPr>
        <a:xfrm>
          <a:off x="20383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151312</xdr:rowOff>
    </xdr:from>
    <xdr:to>
      <xdr:col>111</xdr:col>
      <xdr:colOff>177800</xdr:colOff>
      <xdr:row>109</xdr:row>
      <xdr:rowOff>12519</xdr:rowOff>
    </xdr:to>
    <xdr:cxnSp macro="">
      <xdr:nvCxnSpPr>
        <xdr:cNvPr id="745" name="直線コネクタ 744"/>
        <xdr:cNvCxnSpPr/>
      </xdr:nvCxnSpPr>
      <xdr:spPr>
        <a:xfrm flipV="1">
          <a:off x="20434300" y="186679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21789</xdr:rowOff>
    </xdr:from>
    <xdr:ext cx="469744" cy="259045"/>
    <xdr:sp macro="" textlink="">
      <xdr:nvSpPr>
        <xdr:cNvPr id="746" name="n_1mainValue【庁舎】&#10;一人当たり面積"/>
        <xdr:cNvSpPr txBox="1"/>
      </xdr:nvSpPr>
      <xdr:spPr>
        <a:xfrm>
          <a:off x="210757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54446</xdr:rowOff>
    </xdr:from>
    <xdr:ext cx="469744" cy="259045"/>
    <xdr:sp macro="" textlink="">
      <xdr:nvSpPr>
        <xdr:cNvPr id="747" name="n_2mainValue【庁舎】&#10;一人当たり面積"/>
        <xdr:cNvSpPr txBox="1"/>
      </xdr:nvSpPr>
      <xdr:spPr>
        <a:xfrm>
          <a:off x="20199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年度までのデータについて分析すると、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は、平均よりおおむね低くなっている。これは、図書館や市民会館については、建物が比較的新しい建築年であることが要因で低くなっていると考えられる。また、体育館や保健センターについ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府平均よりも高くなっており、経年劣化による施設の改修や修繕が必要になってくる。今後は、公共施設等総合管理計画に基づき、適切に施設の改善や修繕を実施し、施設の長寿命化を図っていく。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年度の当該団体値等は表示されてない。</a:t>
          </a:r>
        </a:p>
        <a:p>
          <a:pPr rtl="0"/>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70,118
68,861
25.33
24,023,801
23,577,793
393,358
14,848,973
18,899,498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９年度は市内事業所の業績回復による法人市民税の増収などを受け税収は微増となったものの、基準財政収入額の算定に用いた各種交付金等が減となったことに伴い、基準財政収入額全体としては減となった。また、高齢化の進展により高齢者保健福祉費が増となるなど基準財政需要額が増となり、単年度の指数は悪化したが、３ヶ年平均では前年度と同数の０．６３となっ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平均値を下回る結果となっていることから、今後も市税等の徴収強化を図るなど、財政基盤の強化に努める。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7" name="テキスト ボックス 96"/>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等においては、市税、普通交付税等が増となり、合計で対前年度比３億２千万円の増となった一方、歳出充当経常一般財源においては、補助費等及び繰出金が増となったが、その他の経費が減となり、対前年度比１億２千万円の減となった。この結果、経常収支比率は９６．３％となり、前年度から２．９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今後も市税等の収納率の向上や、受益者負担の見直しなど自主財源の確保を図るとともに、歳出面においても各事業の精査を行い、経常収支の改善に努める。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24892</xdr:rowOff>
    </xdr:to>
    <xdr:cxnSp macro="">
      <xdr:nvCxnSpPr>
        <xdr:cNvPr id="130" name="直線コネクタ 129"/>
        <xdr:cNvCxnSpPr/>
      </xdr:nvCxnSpPr>
      <xdr:spPr>
        <a:xfrm flipV="1">
          <a:off x="4114800" y="1085773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24892</xdr:rowOff>
    </xdr:to>
    <xdr:cxnSp macro="">
      <xdr:nvCxnSpPr>
        <xdr:cNvPr id="133" name="直線コネクタ 132"/>
        <xdr:cNvCxnSpPr/>
      </xdr:nvCxnSpPr>
      <xdr:spPr>
        <a:xfrm>
          <a:off x="3225800" y="1086739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75692</xdr:rowOff>
    </xdr:to>
    <xdr:cxnSp macro="">
      <xdr:nvCxnSpPr>
        <xdr:cNvPr id="136" name="直線コネクタ 135"/>
        <xdr:cNvCxnSpPr/>
      </xdr:nvCxnSpPr>
      <xdr:spPr>
        <a:xfrm flipV="1">
          <a:off x="2336800" y="1086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63</xdr:row>
      <xdr:rowOff>75692</xdr:rowOff>
    </xdr:to>
    <xdr:cxnSp macro="">
      <xdr:nvCxnSpPr>
        <xdr:cNvPr id="139" name="直線コネクタ 138"/>
        <xdr:cNvCxnSpPr/>
      </xdr:nvCxnSpPr>
      <xdr:spPr>
        <a:xfrm>
          <a:off x="1447800" y="106598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49" name="楕円 148"/>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149115</xdr:rowOff>
    </xdr:from>
    <xdr:ext cx="762000" cy="259045"/>
    <xdr:sp macro="" textlink="">
      <xdr:nvSpPr>
        <xdr:cNvPr id="150" name="財政構造の弾力性該当値テキスト"/>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1" name="楕円 150"/>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2" name="テキスト ボックス 151"/>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3" name="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54" name="テキスト ボックス 153"/>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5" name="楕円 154"/>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111269</xdr:rowOff>
    </xdr:from>
    <xdr:ext cx="762000" cy="259045"/>
    <xdr:sp macro="" textlink="">
      <xdr:nvSpPr>
        <xdr:cNvPr id="156" name="テキスト ボックス 155"/>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7" name="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58" name="テキスト ボックス 157"/>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体内平均値を大きく下回っているが、これはごみ・し尿処理、消防及び学校給食業務をそれぞれ</a:t>
          </a:r>
          <a:r>
            <a:rPr kumimoji="1" lang="ja-JP" altLang="en-US" sz="1300">
              <a:latin typeface="ＭＳ Ｐゴシック" panose="020B0600070205080204" pitchFamily="50" charset="-128"/>
              <a:ea typeface="ＭＳ Ｐゴシック" panose="020B0600070205080204" pitchFamily="50" charset="-128"/>
            </a:rPr>
            <a:t>一部事務組合で実施しているためである。前年度と比較して微減となっているのは、昨年度に引き続き実施している職員給与の減額措置による減が原因と考えられる。</a:t>
          </a:r>
        </a:p>
        <a:p>
          <a:r>
            <a:rPr kumimoji="1" lang="ja-JP" altLang="en-US" sz="1300">
              <a:latin typeface="ＭＳ Ｐゴシック" panose="020B0600070205080204" pitchFamily="50" charset="-128"/>
              <a:ea typeface="ＭＳ Ｐゴシック" panose="020B0600070205080204" pitchFamily="50" charset="-128"/>
            </a:rPr>
            <a:t>　今後も定員管理の適正化及び事務事業の見直しによりコストの削減に努める。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36061</xdr:rowOff>
    </xdr:from>
    <xdr:to>
      <xdr:col>23</xdr:col>
      <xdr:colOff>133350</xdr:colOff>
      <xdr:row>80</xdr:row>
      <xdr:rowOff>39334</xdr:rowOff>
    </xdr:to>
    <xdr:cxnSp macro="">
      <xdr:nvCxnSpPr>
        <xdr:cNvPr id="193" name="直線コネクタ 192"/>
        <xdr:cNvCxnSpPr/>
      </xdr:nvCxnSpPr>
      <xdr:spPr>
        <a:xfrm flipV="1">
          <a:off x="4114800" y="13752061"/>
          <a:ext cx="8382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39334</xdr:rowOff>
    </xdr:from>
    <xdr:to>
      <xdr:col>19</xdr:col>
      <xdr:colOff>133350</xdr:colOff>
      <xdr:row>80</xdr:row>
      <xdr:rowOff>43340</xdr:rowOff>
    </xdr:to>
    <xdr:cxnSp macro="">
      <xdr:nvCxnSpPr>
        <xdr:cNvPr id="196" name="直線コネクタ 195"/>
        <xdr:cNvCxnSpPr/>
      </xdr:nvCxnSpPr>
      <xdr:spPr>
        <a:xfrm flipV="1">
          <a:off x="3225800" y="13755334"/>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22106</xdr:rowOff>
    </xdr:from>
    <xdr:to>
      <xdr:col>15</xdr:col>
      <xdr:colOff>82550</xdr:colOff>
      <xdr:row>80</xdr:row>
      <xdr:rowOff>43340</xdr:rowOff>
    </xdr:to>
    <xdr:cxnSp macro="">
      <xdr:nvCxnSpPr>
        <xdr:cNvPr id="199" name="直線コネクタ 198"/>
        <xdr:cNvCxnSpPr/>
      </xdr:nvCxnSpPr>
      <xdr:spPr>
        <a:xfrm>
          <a:off x="2336800" y="13738106"/>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4852</xdr:rowOff>
    </xdr:from>
    <xdr:to>
      <xdr:col>11</xdr:col>
      <xdr:colOff>31750</xdr:colOff>
      <xdr:row>80</xdr:row>
      <xdr:rowOff>22106</xdr:rowOff>
    </xdr:to>
    <xdr:cxnSp macro="">
      <xdr:nvCxnSpPr>
        <xdr:cNvPr id="202" name="直線コネクタ 201"/>
        <xdr:cNvCxnSpPr/>
      </xdr:nvCxnSpPr>
      <xdr:spPr>
        <a:xfrm>
          <a:off x="1447800" y="13720852"/>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156711</xdr:rowOff>
    </xdr:from>
    <xdr:to>
      <xdr:col>23</xdr:col>
      <xdr:colOff>184150</xdr:colOff>
      <xdr:row>80</xdr:row>
      <xdr:rowOff>86861</xdr:rowOff>
    </xdr:to>
    <xdr:sp macro="" textlink="">
      <xdr:nvSpPr>
        <xdr:cNvPr id="212" name="楕円 211"/>
        <xdr:cNvSpPr/>
      </xdr:nvSpPr>
      <xdr:spPr>
        <a:xfrm>
          <a:off x="4902200" y="137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77988</xdr:rowOff>
    </xdr:from>
    <xdr:ext cx="762000" cy="259045"/>
    <xdr:sp macro="" textlink="">
      <xdr:nvSpPr>
        <xdr:cNvPr id="213" name="人件費・物件費等の状況該当値テキスト"/>
        <xdr:cNvSpPr txBox="1"/>
      </xdr:nvSpPr>
      <xdr:spPr>
        <a:xfrm>
          <a:off x="5041900" y="136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159984</xdr:rowOff>
    </xdr:from>
    <xdr:to>
      <xdr:col>19</xdr:col>
      <xdr:colOff>184150</xdr:colOff>
      <xdr:row>80</xdr:row>
      <xdr:rowOff>90134</xdr:rowOff>
    </xdr:to>
    <xdr:sp macro="" textlink="">
      <xdr:nvSpPr>
        <xdr:cNvPr id="214" name="楕円 213"/>
        <xdr:cNvSpPr/>
      </xdr:nvSpPr>
      <xdr:spPr>
        <a:xfrm>
          <a:off x="4064000" y="137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100311</xdr:rowOff>
    </xdr:from>
    <xdr:ext cx="736600" cy="259045"/>
    <xdr:sp macro="" textlink="">
      <xdr:nvSpPr>
        <xdr:cNvPr id="215" name="テキスト ボックス 214"/>
        <xdr:cNvSpPr txBox="1"/>
      </xdr:nvSpPr>
      <xdr:spPr>
        <a:xfrm>
          <a:off x="3733800" y="1347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163990</xdr:rowOff>
    </xdr:from>
    <xdr:to>
      <xdr:col>15</xdr:col>
      <xdr:colOff>133350</xdr:colOff>
      <xdr:row>80</xdr:row>
      <xdr:rowOff>94140</xdr:rowOff>
    </xdr:to>
    <xdr:sp macro="" textlink="">
      <xdr:nvSpPr>
        <xdr:cNvPr id="216" name="楕円 215"/>
        <xdr:cNvSpPr/>
      </xdr:nvSpPr>
      <xdr:spPr>
        <a:xfrm>
          <a:off x="3175000" y="137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104317</xdr:rowOff>
    </xdr:from>
    <xdr:ext cx="762000" cy="259045"/>
    <xdr:sp macro="" textlink="">
      <xdr:nvSpPr>
        <xdr:cNvPr id="217" name="テキスト ボックス 216"/>
        <xdr:cNvSpPr txBox="1"/>
      </xdr:nvSpPr>
      <xdr:spPr>
        <a:xfrm>
          <a:off x="2844800" y="134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142756</xdr:rowOff>
    </xdr:from>
    <xdr:to>
      <xdr:col>11</xdr:col>
      <xdr:colOff>82550</xdr:colOff>
      <xdr:row>80</xdr:row>
      <xdr:rowOff>72906</xdr:rowOff>
    </xdr:to>
    <xdr:sp macro="" textlink="">
      <xdr:nvSpPr>
        <xdr:cNvPr id="218" name="楕円 217"/>
        <xdr:cNvSpPr/>
      </xdr:nvSpPr>
      <xdr:spPr>
        <a:xfrm>
          <a:off x="2286000" y="136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83083</xdr:rowOff>
    </xdr:from>
    <xdr:ext cx="762000" cy="259045"/>
    <xdr:sp macro="" textlink="">
      <xdr:nvSpPr>
        <xdr:cNvPr id="219" name="テキスト ボックス 218"/>
        <xdr:cNvSpPr txBox="1"/>
      </xdr:nvSpPr>
      <xdr:spPr>
        <a:xfrm>
          <a:off x="1955800" y="1345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125502</xdr:rowOff>
    </xdr:from>
    <xdr:to>
      <xdr:col>7</xdr:col>
      <xdr:colOff>31750</xdr:colOff>
      <xdr:row>80</xdr:row>
      <xdr:rowOff>55652</xdr:rowOff>
    </xdr:to>
    <xdr:sp macro="" textlink="">
      <xdr:nvSpPr>
        <xdr:cNvPr id="220" name="楕円 219"/>
        <xdr:cNvSpPr/>
      </xdr:nvSpPr>
      <xdr:spPr>
        <a:xfrm>
          <a:off x="1397000" y="136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65829</xdr:rowOff>
    </xdr:from>
    <xdr:ext cx="762000" cy="259045"/>
    <xdr:sp macro="" textlink="">
      <xdr:nvSpPr>
        <xdr:cNvPr id="221" name="テキスト ボックス 220"/>
        <xdr:cNvSpPr txBox="1"/>
      </xdr:nvSpPr>
      <xdr:spPr>
        <a:xfrm>
          <a:off x="1066800" y="134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全職員を対象とした減額措置の影響と年齢階層別給料比較における変動の影響を受け、指数は前年度から０．４ポイントの減となり、類似団体</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平均値との比較においても１．１ポイント下回ることとなった。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今後も指数の上昇要因に注意を払いながら、適切な給与水準の維持に努める。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400">
            <a:solidFill>
              <a:sysClr val="windowText" lastClr="000000"/>
            </a:solidFill>
            <a:effectLst/>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総括表注釈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のとおり「平成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年調査結果が未公表であるため、前年度の数値を引用している。」ため、前年度と同内容を記載。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73025</xdr:rowOff>
    </xdr:to>
    <xdr:cxnSp macro="">
      <xdr:nvCxnSpPr>
        <xdr:cNvPr id="255" name="直線コネクタ 254"/>
        <xdr:cNvCxnSpPr/>
      </xdr:nvCxnSpPr>
      <xdr:spPr>
        <a:xfrm>
          <a:off x="16179800" y="1430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153459</xdr:rowOff>
    </xdr:to>
    <xdr:cxnSp macro="">
      <xdr:nvCxnSpPr>
        <xdr:cNvPr id="258" name="直線コネクタ 257"/>
        <xdr:cNvCxnSpPr/>
      </xdr:nvCxnSpPr>
      <xdr:spPr>
        <a:xfrm flipV="1">
          <a:off x="15290800" y="143033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89</xdr:row>
      <xdr:rowOff>9525</xdr:rowOff>
    </xdr:to>
    <xdr:cxnSp macro="">
      <xdr:nvCxnSpPr>
        <xdr:cNvPr id="261" name="直線コネクタ 260"/>
        <xdr:cNvCxnSpPr/>
      </xdr:nvCxnSpPr>
      <xdr:spPr>
        <a:xfrm flipV="1">
          <a:off x="14401800" y="14383809"/>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144991</xdr:rowOff>
    </xdr:from>
    <xdr:to>
      <xdr:col>68</xdr:col>
      <xdr:colOff>152400</xdr:colOff>
      <xdr:row>89</xdr:row>
      <xdr:rowOff>9525</xdr:rowOff>
    </xdr:to>
    <xdr:cxnSp macro="">
      <xdr:nvCxnSpPr>
        <xdr:cNvPr id="264" name="直線コネクタ 263"/>
        <xdr:cNvCxnSpPr/>
      </xdr:nvCxnSpPr>
      <xdr:spPr>
        <a:xfrm>
          <a:off x="13512800" y="13860991"/>
          <a:ext cx="889000" cy="140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4" name="楕円 273"/>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75" name="給与水準   （国との比較）該当値テキスト"/>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76" name="楕円 275"/>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77" name="テキスト ボックス 276"/>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78" name="楕円 277"/>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79" name="テキスト ボックス 278"/>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0" name="楕円 279"/>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1" name="テキスト ボックス 280"/>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94191</xdr:rowOff>
    </xdr:from>
    <xdr:to>
      <xdr:col>64</xdr:col>
      <xdr:colOff>152400</xdr:colOff>
      <xdr:row>81</xdr:row>
      <xdr:rowOff>24341</xdr:rowOff>
    </xdr:to>
    <xdr:sp macro="" textlink="">
      <xdr:nvSpPr>
        <xdr:cNvPr id="282" name="楕円 281"/>
        <xdr:cNvSpPr/>
      </xdr:nvSpPr>
      <xdr:spPr>
        <a:xfrm>
          <a:off x="13462000" y="138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34518</xdr:rowOff>
    </xdr:from>
    <xdr:ext cx="762000" cy="259045"/>
    <xdr:sp macro="" textlink="">
      <xdr:nvSpPr>
        <xdr:cNvPr id="283" name="テキスト ボックス 282"/>
        <xdr:cNvSpPr txBox="1"/>
      </xdr:nvSpPr>
      <xdr:spPr>
        <a:xfrm>
          <a:off x="13131800" y="135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医療機能の強化とサービスの充実を図るために病院職員の採用を積極的に行った影響により、数値は前年度より０．０１ポイントの微増となったが、類似団体の職員数平均値を下回るものとなっている。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今後人口動態や市民ニーズを注視しつつ、選択と集中による事業精査を進めることによって職員数の適正化に努める。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総括表注釈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のとおり「平成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年調査結果が未公表であるため、前年度の数値を引用している。」ため、前年度と同内容を記載。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19368</xdr:rowOff>
    </xdr:from>
    <xdr:to>
      <xdr:col>81</xdr:col>
      <xdr:colOff>44450</xdr:colOff>
      <xdr:row>60</xdr:row>
      <xdr:rowOff>29421</xdr:rowOff>
    </xdr:to>
    <xdr:cxnSp macro="">
      <xdr:nvCxnSpPr>
        <xdr:cNvPr id="318" name="直線コネクタ 317"/>
        <xdr:cNvCxnSpPr/>
      </xdr:nvCxnSpPr>
      <xdr:spPr>
        <a:xfrm>
          <a:off x="16179800" y="1030636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17356</xdr:rowOff>
    </xdr:from>
    <xdr:to>
      <xdr:col>77</xdr:col>
      <xdr:colOff>44450</xdr:colOff>
      <xdr:row>60</xdr:row>
      <xdr:rowOff>19368</xdr:rowOff>
    </xdr:to>
    <xdr:cxnSp macro="">
      <xdr:nvCxnSpPr>
        <xdr:cNvPr id="321" name="直線コネクタ 320"/>
        <xdr:cNvCxnSpPr/>
      </xdr:nvCxnSpPr>
      <xdr:spPr>
        <a:xfrm>
          <a:off x="15290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29421</xdr:rowOff>
    </xdr:to>
    <xdr:cxnSp macro="">
      <xdr:nvCxnSpPr>
        <xdr:cNvPr id="324" name="直線コネクタ 323"/>
        <xdr:cNvCxnSpPr/>
      </xdr:nvCxnSpPr>
      <xdr:spPr>
        <a:xfrm flipV="1">
          <a:off x="14401800" y="10304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29421</xdr:rowOff>
    </xdr:to>
    <xdr:cxnSp macro="">
      <xdr:nvCxnSpPr>
        <xdr:cNvPr id="327" name="直線コネクタ 326"/>
        <xdr:cNvCxnSpPr/>
      </xdr:nvCxnSpPr>
      <xdr:spPr>
        <a:xfrm>
          <a:off x="13512800" y="102882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37" name="楕円 336"/>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38" name="定員管理の状況該当値テキスト"/>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140018</xdr:rowOff>
    </xdr:from>
    <xdr:to>
      <xdr:col>77</xdr:col>
      <xdr:colOff>95250</xdr:colOff>
      <xdr:row>60</xdr:row>
      <xdr:rowOff>70168</xdr:rowOff>
    </xdr:to>
    <xdr:sp macro="" textlink="">
      <xdr:nvSpPr>
        <xdr:cNvPr id="339" name="楕円 338"/>
        <xdr:cNvSpPr/>
      </xdr:nvSpPr>
      <xdr:spPr>
        <a:xfrm>
          <a:off x="16129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80345</xdr:rowOff>
    </xdr:from>
    <xdr:ext cx="736600" cy="259045"/>
    <xdr:sp macro="" textlink="">
      <xdr:nvSpPr>
        <xdr:cNvPr id="340" name="テキスト ボックス 339"/>
        <xdr:cNvSpPr txBox="1"/>
      </xdr:nvSpPr>
      <xdr:spPr>
        <a:xfrm>
          <a:off x="15798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41" name="楕円 340"/>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2" name="テキスト ボックス 341"/>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150071</xdr:rowOff>
    </xdr:from>
    <xdr:to>
      <xdr:col>68</xdr:col>
      <xdr:colOff>203200</xdr:colOff>
      <xdr:row>60</xdr:row>
      <xdr:rowOff>80221</xdr:rowOff>
    </xdr:to>
    <xdr:sp macro="" textlink="">
      <xdr:nvSpPr>
        <xdr:cNvPr id="343" name="楕円 342"/>
        <xdr:cNvSpPr/>
      </xdr:nvSpPr>
      <xdr:spPr>
        <a:xfrm>
          <a:off x="14351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90398</xdr:rowOff>
    </xdr:from>
    <xdr:ext cx="762000" cy="259045"/>
    <xdr:sp macro="" textlink="">
      <xdr:nvSpPr>
        <xdr:cNvPr id="344" name="テキスト ボックス 343"/>
        <xdr:cNvSpPr txBox="1"/>
      </xdr:nvSpPr>
      <xdr:spPr>
        <a:xfrm>
          <a:off x="14020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5" name="楕円 344"/>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6" name="テキスト ボックス 345"/>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６．７％となり、前年度より１．４ポイント改善した。これは、病院事業会計への公債費に対する繰出金が増となったものの、一般会計の地方債元利償還金が償還終了や借換により減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しかし、今後は庁舎及び公立認定こども園の建設に伴い公債費の増が見込まれるため、借入条件の見直しや新規発行の抑制などにより、公債費負担の急激な増加を抑えていくよう努める。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168366</xdr:rowOff>
    </xdr:to>
    <xdr:cxnSp macro="">
      <xdr:nvCxnSpPr>
        <xdr:cNvPr id="381" name="直線コネクタ 380"/>
        <xdr:cNvCxnSpPr/>
      </xdr:nvCxnSpPr>
      <xdr:spPr>
        <a:xfrm flipV="1">
          <a:off x="16179800" y="692984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168366</xdr:rowOff>
    </xdr:from>
    <xdr:to>
      <xdr:col>77</xdr:col>
      <xdr:colOff>44450</xdr:colOff>
      <xdr:row>41</xdr:row>
      <xdr:rowOff>107224</xdr:rowOff>
    </xdr:to>
    <xdr:cxnSp macro="">
      <xdr:nvCxnSpPr>
        <xdr:cNvPr id="384" name="直線コネクタ 383"/>
        <xdr:cNvCxnSpPr/>
      </xdr:nvCxnSpPr>
      <xdr:spPr>
        <a:xfrm flipV="1">
          <a:off x="15290800" y="702636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107224</xdr:rowOff>
    </xdr:from>
    <xdr:to>
      <xdr:col>72</xdr:col>
      <xdr:colOff>203200</xdr:colOff>
      <xdr:row>41</xdr:row>
      <xdr:rowOff>121013</xdr:rowOff>
    </xdr:to>
    <xdr:cxnSp macro="">
      <xdr:nvCxnSpPr>
        <xdr:cNvPr id="387" name="直線コネクタ 386"/>
        <xdr:cNvCxnSpPr/>
      </xdr:nvCxnSpPr>
      <xdr:spPr>
        <a:xfrm flipV="1">
          <a:off x="14401800" y="71366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114119</xdr:rowOff>
    </xdr:from>
    <xdr:to>
      <xdr:col>68</xdr:col>
      <xdr:colOff>152400</xdr:colOff>
      <xdr:row>41</xdr:row>
      <xdr:rowOff>121013</xdr:rowOff>
    </xdr:to>
    <xdr:cxnSp macro="">
      <xdr:nvCxnSpPr>
        <xdr:cNvPr id="390" name="直線コネクタ 389"/>
        <xdr:cNvCxnSpPr/>
      </xdr:nvCxnSpPr>
      <xdr:spPr>
        <a:xfrm>
          <a:off x="13512800" y="714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117566</xdr:rowOff>
    </xdr:from>
    <xdr:to>
      <xdr:col>77</xdr:col>
      <xdr:colOff>95250</xdr:colOff>
      <xdr:row>41</xdr:row>
      <xdr:rowOff>47716</xdr:rowOff>
    </xdr:to>
    <xdr:sp macro="" textlink="">
      <xdr:nvSpPr>
        <xdr:cNvPr id="402" name="楕円 401"/>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32493</xdr:rowOff>
    </xdr:from>
    <xdr:ext cx="736600" cy="259045"/>
    <xdr:sp macro="" textlink="">
      <xdr:nvSpPr>
        <xdr:cNvPr id="403" name="テキスト ボックス 402"/>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04" name="楕円 403"/>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05" name="テキスト ボックス 404"/>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70213</xdr:rowOff>
    </xdr:from>
    <xdr:to>
      <xdr:col>68</xdr:col>
      <xdr:colOff>203200</xdr:colOff>
      <xdr:row>42</xdr:row>
      <xdr:rowOff>363</xdr:rowOff>
    </xdr:to>
    <xdr:sp macro="" textlink="">
      <xdr:nvSpPr>
        <xdr:cNvPr id="406" name="楕円 405"/>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156590</xdr:rowOff>
    </xdr:from>
    <xdr:ext cx="762000" cy="259045"/>
    <xdr:sp macro="" textlink="">
      <xdr:nvSpPr>
        <xdr:cNvPr id="407" name="テキスト ボックス 406"/>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63319</xdr:rowOff>
    </xdr:from>
    <xdr:to>
      <xdr:col>64</xdr:col>
      <xdr:colOff>152400</xdr:colOff>
      <xdr:row>41</xdr:row>
      <xdr:rowOff>164919</xdr:rowOff>
    </xdr:to>
    <xdr:sp macro="" textlink="">
      <xdr:nvSpPr>
        <xdr:cNvPr id="408" name="楕円 407"/>
        <xdr:cNvSpPr/>
      </xdr:nvSpPr>
      <xdr:spPr>
        <a:xfrm>
          <a:off x="13462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149696</xdr:rowOff>
    </xdr:from>
    <xdr:ext cx="762000" cy="259045"/>
    <xdr:sp macro="" textlink="">
      <xdr:nvSpPr>
        <xdr:cNvPr id="409" name="テキスト ボックス 408"/>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等の地方債の償還が順調に進んでいること、前年度に引き続き連結実質収支の黒字が維持できたことなどにより、算定上は地方債等を含めた将来負担額を基金等の財源で賄うことが可能な見込み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今後は、庁舎及び公立認定こども園の建設を予定しているため、事業内容について精査を行いつつ、地方債の新規発行額の圧縮に努める。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22648</xdr:rowOff>
    </xdr:from>
    <xdr:to>
      <xdr:col>77</xdr:col>
      <xdr:colOff>44450</xdr:colOff>
      <xdr:row>14</xdr:row>
      <xdr:rowOff>126407</xdr:rowOff>
    </xdr:to>
    <xdr:cxnSp macro="">
      <xdr:nvCxnSpPr>
        <xdr:cNvPr id="443" name="直線コネクタ 442"/>
        <xdr:cNvCxnSpPr/>
      </xdr:nvCxnSpPr>
      <xdr:spPr>
        <a:xfrm flipV="1">
          <a:off x="15290800" y="242294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126407</xdr:rowOff>
    </xdr:from>
    <xdr:to>
      <xdr:col>72</xdr:col>
      <xdr:colOff>203200</xdr:colOff>
      <xdr:row>15</xdr:row>
      <xdr:rowOff>63542</xdr:rowOff>
    </xdr:to>
    <xdr:cxnSp macro="">
      <xdr:nvCxnSpPr>
        <xdr:cNvPr id="446" name="直線コネクタ 445"/>
        <xdr:cNvCxnSpPr/>
      </xdr:nvCxnSpPr>
      <xdr:spPr>
        <a:xfrm flipV="1">
          <a:off x="14401800" y="252670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63542</xdr:rowOff>
    </xdr:from>
    <xdr:to>
      <xdr:col>68</xdr:col>
      <xdr:colOff>152400</xdr:colOff>
      <xdr:row>15</xdr:row>
      <xdr:rowOff>123063</xdr:rowOff>
    </xdr:to>
    <xdr:cxnSp macro="">
      <xdr:nvCxnSpPr>
        <xdr:cNvPr id="449" name="直線コネクタ 448"/>
        <xdr:cNvCxnSpPr/>
      </xdr:nvCxnSpPr>
      <xdr:spPr>
        <a:xfrm flipV="1">
          <a:off x="13512800" y="263529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143298</xdr:rowOff>
    </xdr:from>
    <xdr:to>
      <xdr:col>77</xdr:col>
      <xdr:colOff>95250</xdr:colOff>
      <xdr:row>14</xdr:row>
      <xdr:rowOff>73448</xdr:rowOff>
    </xdr:to>
    <xdr:sp macro="" textlink="">
      <xdr:nvSpPr>
        <xdr:cNvPr id="461" name="楕円 460"/>
        <xdr:cNvSpPr/>
      </xdr:nvSpPr>
      <xdr:spPr>
        <a:xfrm>
          <a:off x="16129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62" name="テキスト ボックス 461"/>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75607</xdr:rowOff>
    </xdr:from>
    <xdr:to>
      <xdr:col>73</xdr:col>
      <xdr:colOff>44450</xdr:colOff>
      <xdr:row>15</xdr:row>
      <xdr:rowOff>5757</xdr:rowOff>
    </xdr:to>
    <xdr:sp macro="" textlink="">
      <xdr:nvSpPr>
        <xdr:cNvPr id="463" name="楕円 462"/>
        <xdr:cNvSpPr/>
      </xdr:nvSpPr>
      <xdr:spPr>
        <a:xfrm>
          <a:off x="15240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15934</xdr:rowOff>
    </xdr:from>
    <xdr:ext cx="762000" cy="259045"/>
    <xdr:sp macro="" textlink="">
      <xdr:nvSpPr>
        <xdr:cNvPr id="464" name="テキスト ボックス 463"/>
        <xdr:cNvSpPr txBox="1"/>
      </xdr:nvSpPr>
      <xdr:spPr>
        <a:xfrm>
          <a:off x="14909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12742</xdr:rowOff>
    </xdr:from>
    <xdr:to>
      <xdr:col>68</xdr:col>
      <xdr:colOff>203200</xdr:colOff>
      <xdr:row>15</xdr:row>
      <xdr:rowOff>114342</xdr:rowOff>
    </xdr:to>
    <xdr:sp macro="" textlink="">
      <xdr:nvSpPr>
        <xdr:cNvPr id="465" name="楕円 464"/>
        <xdr:cNvSpPr/>
      </xdr:nvSpPr>
      <xdr:spPr>
        <a:xfrm>
          <a:off x="14351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124519</xdr:rowOff>
    </xdr:from>
    <xdr:ext cx="762000" cy="259045"/>
    <xdr:sp macro="" textlink="">
      <xdr:nvSpPr>
        <xdr:cNvPr id="466" name="テキスト ボックス 465"/>
        <xdr:cNvSpPr txBox="1"/>
      </xdr:nvSpPr>
      <xdr:spPr>
        <a:xfrm>
          <a:off x="14020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72263</xdr:rowOff>
    </xdr:from>
    <xdr:to>
      <xdr:col>64</xdr:col>
      <xdr:colOff>152400</xdr:colOff>
      <xdr:row>16</xdr:row>
      <xdr:rowOff>2413</xdr:rowOff>
    </xdr:to>
    <xdr:sp macro="" textlink="">
      <xdr:nvSpPr>
        <xdr:cNvPr id="467" name="楕円 466"/>
        <xdr:cNvSpPr/>
      </xdr:nvSpPr>
      <xdr:spPr>
        <a:xfrm>
          <a:off x="13462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12590</xdr:rowOff>
    </xdr:from>
    <xdr:ext cx="762000" cy="259045"/>
    <xdr:sp macro="" textlink="">
      <xdr:nvSpPr>
        <xdr:cNvPr id="468" name="テキスト ボックス 467"/>
        <xdr:cNvSpPr txBox="1"/>
      </xdr:nvSpPr>
      <xdr:spPr>
        <a:xfrm>
          <a:off x="13131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70,118
68,861
25.33
24,023,801
23,577,793
393,358
14,848,973
18,899,498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人件費に係る経常収支比率は、前年度より０．６ポイント改善した。これは、職員給与の減額措置が主な要因と考えられる。</a:t>
          </a:r>
        </a:p>
        <a:p>
          <a:r>
            <a:rPr kumimoji="1" lang="ja-JP" altLang="en-US" sz="1300">
              <a:latin typeface="ＭＳ Ｐゴシック" panose="020B0600070205080204" pitchFamily="50" charset="-128"/>
              <a:ea typeface="ＭＳ Ｐゴシック" panose="020B0600070205080204" pitchFamily="50" charset="-128"/>
            </a:rPr>
            <a:t>　ごみ・し尿処理、消防、学校給食の各事務を一部事務組合で行うなど人件費の抑制を図っているが、昨年度に引き続き類似団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体内平均値</a:t>
          </a:r>
          <a:r>
            <a:rPr kumimoji="1" lang="ja-JP" altLang="en-US" sz="1300">
              <a:latin typeface="ＭＳ Ｐゴシック" panose="020B0600070205080204" pitchFamily="50" charset="-128"/>
              <a:ea typeface="ＭＳ Ｐゴシック" panose="020B0600070205080204" pitchFamily="50" charset="-128"/>
            </a:rPr>
            <a:t>を上回っているため、今後も定員適正化計画に基づく職員数の削減など、人件費の抑制に努める。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39370</xdr:rowOff>
    </xdr:to>
    <xdr:cxnSp macro="">
      <xdr:nvCxnSpPr>
        <xdr:cNvPr id="66" name="直線コネクタ 65"/>
        <xdr:cNvCxnSpPr/>
      </xdr:nvCxnSpPr>
      <xdr:spPr>
        <a:xfrm flipV="1">
          <a:off x="3987800" y="633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xdr:cNvCxnSpPr/>
      </xdr:nvCxnSpPr>
      <xdr:spPr>
        <a:xfrm>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8890</xdr:rowOff>
    </xdr:to>
    <xdr:cxnSp macro="">
      <xdr:nvCxnSpPr>
        <xdr:cNvPr id="72" name="直線コネクタ 71"/>
        <xdr:cNvCxnSpPr/>
      </xdr:nvCxnSpPr>
      <xdr:spPr>
        <a:xfrm>
          <a:off x="2209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142240</xdr:rowOff>
    </xdr:to>
    <xdr:cxnSp macro="">
      <xdr:nvCxnSpPr>
        <xdr:cNvPr id="75" name="直線コネクタ 74"/>
        <xdr:cNvCxnSpPr/>
      </xdr:nvCxnSpPr>
      <xdr:spPr>
        <a:xfrm>
          <a:off x="1320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は、前年度より０．７ポイント改善した。これ</a:t>
          </a:r>
          <a:r>
            <a:rPr kumimoji="1" lang="ja-JP" altLang="en-US" sz="1300">
              <a:latin typeface="ＭＳ Ｐゴシック" panose="020B0600070205080204" pitchFamily="50" charset="-128"/>
              <a:ea typeface="ＭＳ Ｐゴシック" panose="020B0600070205080204" pitchFamily="50" charset="-128"/>
            </a:rPr>
            <a:t>は、平成１７年度にスタートした新行財政改革に基づく経常的な行政管理に係る経費の削減に伴う効果が大きいためである。</a:t>
          </a:r>
        </a:p>
        <a:p>
          <a:r>
            <a:rPr kumimoji="1" lang="ja-JP" altLang="en-US" sz="1300">
              <a:latin typeface="ＭＳ Ｐゴシック" panose="020B0600070205080204" pitchFamily="50" charset="-128"/>
              <a:ea typeface="ＭＳ Ｐゴシック" panose="020B0600070205080204" pitchFamily="50" charset="-128"/>
            </a:rPr>
            <a:t>　今後は、その後継計画である「柏原市行財政健全化戦略（第２期）」に基づき、この水準を維持できるように努める。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40459</xdr:rowOff>
    </xdr:from>
    <xdr:to>
      <xdr:col>82</xdr:col>
      <xdr:colOff>107950</xdr:colOff>
      <xdr:row>15</xdr:row>
      <xdr:rowOff>86179</xdr:rowOff>
    </xdr:to>
    <xdr:cxnSp macro="">
      <xdr:nvCxnSpPr>
        <xdr:cNvPr id="129" name="直線コネクタ 128"/>
        <xdr:cNvCxnSpPr/>
      </xdr:nvCxnSpPr>
      <xdr:spPr>
        <a:xfrm flipV="1">
          <a:off x="15671800" y="261220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86179</xdr:rowOff>
    </xdr:to>
    <xdr:cxnSp macro="">
      <xdr:nvCxnSpPr>
        <xdr:cNvPr id="132" name="直線コネクタ 131"/>
        <xdr:cNvCxnSpPr/>
      </xdr:nvCxnSpPr>
      <xdr:spPr>
        <a:xfrm>
          <a:off x="14782800" y="26187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86179</xdr:rowOff>
    </xdr:to>
    <xdr:cxnSp macro="">
      <xdr:nvCxnSpPr>
        <xdr:cNvPr id="135" name="直線コネクタ 134"/>
        <xdr:cNvCxnSpPr/>
      </xdr:nvCxnSpPr>
      <xdr:spPr>
        <a:xfrm flipV="1">
          <a:off x="13893800" y="26187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60053</xdr:rowOff>
    </xdr:from>
    <xdr:to>
      <xdr:col>69</xdr:col>
      <xdr:colOff>92075</xdr:colOff>
      <xdr:row>15</xdr:row>
      <xdr:rowOff>86179</xdr:rowOff>
    </xdr:to>
    <xdr:cxnSp macro="">
      <xdr:nvCxnSpPr>
        <xdr:cNvPr id="138" name="直線コネクタ 137"/>
        <xdr:cNvCxnSpPr/>
      </xdr:nvCxnSpPr>
      <xdr:spPr>
        <a:xfrm>
          <a:off x="13004800" y="263180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161109</xdr:rowOff>
    </xdr:from>
    <xdr:to>
      <xdr:col>82</xdr:col>
      <xdr:colOff>158750</xdr:colOff>
      <xdr:row>15</xdr:row>
      <xdr:rowOff>91259</xdr:rowOff>
    </xdr:to>
    <xdr:sp macro="" textlink="">
      <xdr:nvSpPr>
        <xdr:cNvPr id="148" name="楕円 147"/>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6186</xdr:rowOff>
    </xdr:from>
    <xdr:ext cx="762000" cy="259045"/>
    <xdr:sp macro="" textlink="">
      <xdr:nvSpPr>
        <xdr:cNvPr id="149"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2" name="楕円 151"/>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3" name="テキスト ボックス 15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9253</xdr:rowOff>
    </xdr:from>
    <xdr:to>
      <xdr:col>65</xdr:col>
      <xdr:colOff>53975</xdr:colOff>
      <xdr:row>15</xdr:row>
      <xdr:rowOff>110853</xdr:rowOff>
    </xdr:to>
    <xdr:sp macro="" textlink="">
      <xdr:nvSpPr>
        <xdr:cNvPr id="156" name="楕円 155"/>
        <xdr:cNvSpPr/>
      </xdr:nvSpPr>
      <xdr:spPr>
        <a:xfrm>
          <a:off x="12954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121030</xdr:rowOff>
    </xdr:from>
    <xdr:ext cx="762000" cy="259045"/>
    <xdr:sp macro="" textlink="">
      <xdr:nvSpPr>
        <xdr:cNvPr id="157" name="テキスト ボックス 156"/>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扶助費に係る経常収支比率は、前年度より０．５ポイント改善した。これは、被保護者数の減に伴う保護費の減が大きな要因である。</a:t>
          </a:r>
        </a:p>
        <a:p>
          <a:r>
            <a:rPr kumimoji="1" lang="ja-JP" altLang="en-US" sz="1200">
              <a:latin typeface="ＭＳ Ｐゴシック" panose="020B0600070205080204" pitchFamily="50" charset="-128"/>
              <a:ea typeface="ＭＳ Ｐゴシック" panose="020B0600070205080204" pitchFamily="50" charset="-128"/>
            </a:rPr>
            <a:t>　扶助費については、少子高齢化の進展に伴い今後も増える見込みであるが、昨年度に引き続き</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200">
              <a:latin typeface="ＭＳ Ｐゴシック" panose="020B0600070205080204" pitchFamily="50" charset="-128"/>
              <a:ea typeface="ＭＳ Ｐゴシック" panose="020B0600070205080204" pitchFamily="50" charset="-128"/>
            </a:rPr>
            <a:t>を大きく上回っていることを踏まえ、市民サービスを低下させることなく資格審査の適正化及び各種事業の見直しを進めるなど、扶助費の抑制に努める。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115570</xdr:rowOff>
    </xdr:to>
    <xdr:cxnSp macro="">
      <xdr:nvCxnSpPr>
        <xdr:cNvPr id="188" name="直線コネクタ 187"/>
        <xdr:cNvCxnSpPr/>
      </xdr:nvCxnSpPr>
      <xdr:spPr>
        <a:xfrm flipV="1">
          <a:off x="3987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91" name="直線コネクタ 190"/>
        <xdr:cNvCxnSpPr/>
      </xdr:nvCxnSpPr>
      <xdr:spPr>
        <a:xfrm>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143002</xdr:rowOff>
    </xdr:to>
    <xdr:cxnSp macro="">
      <xdr:nvCxnSpPr>
        <xdr:cNvPr id="194" name="直線コネクタ 193"/>
        <xdr:cNvCxnSpPr/>
      </xdr:nvCxnSpPr>
      <xdr:spPr>
        <a:xfrm flipV="1">
          <a:off x="2209800" y="9842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57</xdr:row>
      <xdr:rowOff>143002</xdr:rowOff>
    </xdr:to>
    <xdr:cxnSp macro="">
      <xdr:nvCxnSpPr>
        <xdr:cNvPr id="197" name="直線コネクタ 196"/>
        <xdr:cNvCxnSpPr/>
      </xdr:nvCxnSpPr>
      <xdr:spPr>
        <a:xfrm>
          <a:off x="1320800" y="968705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9" name="楕円 208"/>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10" name="テキスト ボックス 209"/>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92202</xdr:rowOff>
    </xdr:from>
    <xdr:to>
      <xdr:col>11</xdr:col>
      <xdr:colOff>60325</xdr:colOff>
      <xdr:row>58</xdr:row>
      <xdr:rowOff>22352</xdr:rowOff>
    </xdr:to>
    <xdr:sp macro="" textlink="">
      <xdr:nvSpPr>
        <xdr:cNvPr id="213" name="楕円 212"/>
        <xdr:cNvSpPr/>
      </xdr:nvSpPr>
      <xdr:spPr>
        <a:xfrm>
          <a:off x="2159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7129</xdr:rowOff>
    </xdr:from>
    <xdr:ext cx="762000" cy="259045"/>
    <xdr:sp macro="" textlink="">
      <xdr:nvSpPr>
        <xdr:cNvPr id="214" name="テキスト ボックス 213"/>
        <xdr:cNvSpPr txBox="1"/>
      </xdr:nvSpPr>
      <xdr:spPr>
        <a:xfrm>
          <a:off x="1828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5" name="楕円 214"/>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6" name="テキスト ボックス 215"/>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を下回っている。これは、後期高齢者医療事業会計への繰出金が増となったものの、その他の経費が減少したことが主な要因である。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今後も、保険料の適正化及び徴収率の向上を図り、普通会計の負担を減らすことができるように努める。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104140</xdr:rowOff>
    </xdr:to>
    <xdr:cxnSp macro="">
      <xdr:nvCxnSpPr>
        <xdr:cNvPr id="249" name="直線コネクタ 248"/>
        <xdr:cNvCxnSpPr/>
      </xdr:nvCxnSpPr>
      <xdr:spPr>
        <a:xfrm flipV="1">
          <a:off x="15671800" y="969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104140</xdr:rowOff>
    </xdr:to>
    <xdr:cxnSp macro="">
      <xdr:nvCxnSpPr>
        <xdr:cNvPr id="252" name="直線コネクタ 251"/>
        <xdr:cNvCxnSpPr/>
      </xdr:nvCxnSpPr>
      <xdr:spPr>
        <a:xfrm>
          <a:off x="14782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50800</xdr:rowOff>
    </xdr:to>
    <xdr:cxnSp macro="">
      <xdr:nvCxnSpPr>
        <xdr:cNvPr id="255" name="直線コネクタ 254"/>
        <xdr:cNvCxnSpPr/>
      </xdr:nvCxnSpPr>
      <xdr:spPr>
        <a:xfrm>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161290</xdr:rowOff>
    </xdr:to>
    <xdr:cxnSp macro="">
      <xdr:nvCxnSpPr>
        <xdr:cNvPr id="258" name="直線コネクタ 257"/>
        <xdr:cNvCxnSpPr/>
      </xdr:nvCxnSpPr>
      <xdr:spPr>
        <a:xfrm flipV="1">
          <a:off x="13004800" y="96139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1" name="テキスト ボックス 270"/>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補助費等に係る経常収支比率は、前年度より０．３ポイント改善しているものの、依然として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類似団体内平均値を大きく上回っている。これは、ごみ・し尿処理、消防及び学校給食事務を一部事務組合</a:t>
          </a:r>
          <a:r>
            <a:rPr kumimoji="1" lang="ja-JP" altLang="en-US" sz="1300">
              <a:latin typeface="ＭＳ Ｐゴシック" panose="020B0600070205080204" pitchFamily="50" charset="-128"/>
              <a:ea typeface="ＭＳ Ｐゴシック" panose="020B0600070205080204" pitchFamily="50" charset="-128"/>
            </a:rPr>
            <a:t>で行っており、これらの負担金を支出しているためである。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今後も、一部事務組合に対して行財政改革を促し、構成市の負担を少しでも抑制できるように努める。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52705</xdr:rowOff>
    </xdr:from>
    <xdr:to>
      <xdr:col>82</xdr:col>
      <xdr:colOff>107950</xdr:colOff>
      <xdr:row>41</xdr:row>
      <xdr:rowOff>69850</xdr:rowOff>
    </xdr:to>
    <xdr:cxnSp macro="">
      <xdr:nvCxnSpPr>
        <xdr:cNvPr id="305" name="直線コネクタ 304"/>
        <xdr:cNvCxnSpPr/>
      </xdr:nvCxnSpPr>
      <xdr:spPr>
        <a:xfrm flipV="1">
          <a:off x="15671800" y="70821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69850</xdr:rowOff>
    </xdr:from>
    <xdr:to>
      <xdr:col>78</xdr:col>
      <xdr:colOff>69850</xdr:colOff>
      <xdr:row>41</xdr:row>
      <xdr:rowOff>86995</xdr:rowOff>
    </xdr:to>
    <xdr:cxnSp macro="">
      <xdr:nvCxnSpPr>
        <xdr:cNvPr id="308" name="直線コネクタ 307"/>
        <xdr:cNvCxnSpPr/>
      </xdr:nvCxnSpPr>
      <xdr:spPr>
        <a:xfrm flipV="1">
          <a:off x="14782800" y="7099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29845</xdr:rowOff>
    </xdr:from>
    <xdr:to>
      <xdr:col>73</xdr:col>
      <xdr:colOff>180975</xdr:colOff>
      <xdr:row>41</xdr:row>
      <xdr:rowOff>86995</xdr:rowOff>
    </xdr:to>
    <xdr:cxnSp macro="">
      <xdr:nvCxnSpPr>
        <xdr:cNvPr id="311" name="直線コネクタ 310"/>
        <xdr:cNvCxnSpPr/>
      </xdr:nvCxnSpPr>
      <xdr:spPr>
        <a:xfrm>
          <a:off x="13893800" y="7059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81280</xdr:rowOff>
    </xdr:from>
    <xdr:to>
      <xdr:col>69</xdr:col>
      <xdr:colOff>92075</xdr:colOff>
      <xdr:row>41</xdr:row>
      <xdr:rowOff>29845</xdr:rowOff>
    </xdr:to>
    <xdr:cxnSp macro="">
      <xdr:nvCxnSpPr>
        <xdr:cNvPr id="314" name="直線コネクタ 313"/>
        <xdr:cNvCxnSpPr/>
      </xdr:nvCxnSpPr>
      <xdr:spPr>
        <a:xfrm>
          <a:off x="13004800" y="676783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1905</xdr:rowOff>
    </xdr:from>
    <xdr:to>
      <xdr:col>82</xdr:col>
      <xdr:colOff>158750</xdr:colOff>
      <xdr:row>41</xdr:row>
      <xdr:rowOff>103505</xdr:rowOff>
    </xdr:to>
    <xdr:sp macro="" textlink="">
      <xdr:nvSpPr>
        <xdr:cNvPr id="324" name="楕円 323"/>
        <xdr:cNvSpPr/>
      </xdr:nvSpPr>
      <xdr:spPr>
        <a:xfrm>
          <a:off x="16459200" y="70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81932</xdr:rowOff>
    </xdr:from>
    <xdr:ext cx="762000" cy="259045"/>
    <xdr:sp macro="" textlink="">
      <xdr:nvSpPr>
        <xdr:cNvPr id="325" name="補助費等該当値テキスト"/>
        <xdr:cNvSpPr txBox="1"/>
      </xdr:nvSpPr>
      <xdr:spPr>
        <a:xfrm>
          <a:off x="16598900" y="693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19050</xdr:rowOff>
    </xdr:from>
    <xdr:to>
      <xdr:col>78</xdr:col>
      <xdr:colOff>120650</xdr:colOff>
      <xdr:row>41</xdr:row>
      <xdr:rowOff>120650</xdr:rowOff>
    </xdr:to>
    <xdr:sp macro="" textlink="">
      <xdr:nvSpPr>
        <xdr:cNvPr id="326" name="楕円 325"/>
        <xdr:cNvSpPr/>
      </xdr:nvSpPr>
      <xdr:spPr>
        <a:xfrm>
          <a:off x="15621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105427</xdr:rowOff>
    </xdr:from>
    <xdr:ext cx="736600" cy="259045"/>
    <xdr:sp macro="" textlink="">
      <xdr:nvSpPr>
        <xdr:cNvPr id="327" name="テキスト ボックス 326"/>
        <xdr:cNvSpPr txBox="1"/>
      </xdr:nvSpPr>
      <xdr:spPr>
        <a:xfrm>
          <a:off x="15290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36195</xdr:rowOff>
    </xdr:from>
    <xdr:to>
      <xdr:col>74</xdr:col>
      <xdr:colOff>31750</xdr:colOff>
      <xdr:row>41</xdr:row>
      <xdr:rowOff>137795</xdr:rowOff>
    </xdr:to>
    <xdr:sp macro="" textlink="">
      <xdr:nvSpPr>
        <xdr:cNvPr id="328" name="楕円 327"/>
        <xdr:cNvSpPr/>
      </xdr:nvSpPr>
      <xdr:spPr>
        <a:xfrm>
          <a:off x="14732000" y="70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122572</xdr:rowOff>
    </xdr:from>
    <xdr:ext cx="762000" cy="259045"/>
    <xdr:sp macro="" textlink="">
      <xdr:nvSpPr>
        <xdr:cNvPr id="329" name="テキスト ボックス 328"/>
        <xdr:cNvSpPr txBox="1"/>
      </xdr:nvSpPr>
      <xdr:spPr>
        <a:xfrm>
          <a:off x="14401800" y="71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150495</xdr:rowOff>
    </xdr:from>
    <xdr:to>
      <xdr:col>69</xdr:col>
      <xdr:colOff>142875</xdr:colOff>
      <xdr:row>41</xdr:row>
      <xdr:rowOff>80645</xdr:rowOff>
    </xdr:to>
    <xdr:sp macro="" textlink="">
      <xdr:nvSpPr>
        <xdr:cNvPr id="330" name="楕円 329"/>
        <xdr:cNvSpPr/>
      </xdr:nvSpPr>
      <xdr:spPr>
        <a:xfrm>
          <a:off x="138430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65422</xdr:rowOff>
    </xdr:from>
    <xdr:ext cx="762000" cy="259045"/>
    <xdr:sp macro="" textlink="">
      <xdr:nvSpPr>
        <xdr:cNvPr id="331" name="テキスト ボックス 330"/>
        <xdr:cNvSpPr txBox="1"/>
      </xdr:nvSpPr>
      <xdr:spPr>
        <a:xfrm>
          <a:off x="13512800" y="709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30480</xdr:rowOff>
    </xdr:from>
    <xdr:to>
      <xdr:col>65</xdr:col>
      <xdr:colOff>53975</xdr:colOff>
      <xdr:row>39</xdr:row>
      <xdr:rowOff>132080</xdr:rowOff>
    </xdr:to>
    <xdr:sp macro="" textlink="">
      <xdr:nvSpPr>
        <xdr:cNvPr id="332" name="楕円 331"/>
        <xdr:cNvSpPr/>
      </xdr:nvSpPr>
      <xdr:spPr>
        <a:xfrm>
          <a:off x="1295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116857</xdr:rowOff>
    </xdr:from>
    <xdr:ext cx="762000" cy="259045"/>
    <xdr:sp macro="" textlink="">
      <xdr:nvSpPr>
        <xdr:cNvPr id="333" name="テキスト ボックス 332"/>
        <xdr:cNvSpPr txBox="1"/>
      </xdr:nvSpPr>
      <xdr:spPr>
        <a:xfrm>
          <a:off x="12623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公債費に係る経常収支比率は前年度より０．７ポイント改善し、類似団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体内平均値を下回って</a:t>
          </a:r>
          <a:r>
            <a:rPr kumimoji="1" lang="ja-JP" altLang="en-US" sz="1300">
              <a:latin typeface="ＭＳ Ｐゴシック" panose="020B0600070205080204" pitchFamily="50" charset="-128"/>
              <a:ea typeface="ＭＳ Ｐゴシック" panose="020B0600070205080204" pitchFamily="50" charset="-128"/>
            </a:rPr>
            <a:t>いる。これは、一般単独事業債などの償還が終了したことなどが主な要因と考えられる。</a:t>
          </a:r>
        </a:p>
        <a:p>
          <a:r>
            <a:rPr kumimoji="1" lang="ja-JP" altLang="en-US" sz="1300">
              <a:latin typeface="ＭＳ Ｐゴシック" panose="020B0600070205080204" pitchFamily="50" charset="-128"/>
              <a:ea typeface="ＭＳ Ｐゴシック" panose="020B0600070205080204" pitchFamily="50" charset="-128"/>
            </a:rPr>
            <a:t>　今後も地方債の新規発行を伴う事業の精査に努めるなど、新規発行額の圧縮に努める。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19558</xdr:rowOff>
    </xdr:to>
    <xdr:cxnSp macro="">
      <xdr:nvCxnSpPr>
        <xdr:cNvPr id="363" name="直線コネクタ 362"/>
        <xdr:cNvCxnSpPr/>
      </xdr:nvCxnSpPr>
      <xdr:spPr>
        <a:xfrm flipV="1">
          <a:off x="3987800" y="13189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19558</xdr:rowOff>
    </xdr:to>
    <xdr:cxnSp macro="">
      <xdr:nvCxnSpPr>
        <xdr:cNvPr id="366" name="直線コネクタ 365"/>
        <xdr:cNvCxnSpPr/>
      </xdr:nvCxnSpPr>
      <xdr:spPr>
        <a:xfrm>
          <a:off x="3098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19558</xdr:rowOff>
    </xdr:to>
    <xdr:cxnSp macro="">
      <xdr:nvCxnSpPr>
        <xdr:cNvPr id="369" name="直線コネクタ 368"/>
        <xdr:cNvCxnSpPr/>
      </xdr:nvCxnSpPr>
      <xdr:spPr>
        <a:xfrm flipV="1">
          <a:off x="2209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28702</xdr:rowOff>
    </xdr:to>
    <xdr:cxnSp macro="">
      <xdr:nvCxnSpPr>
        <xdr:cNvPr id="372" name="直線コネクタ 371"/>
        <xdr:cNvCxnSpPr/>
      </xdr:nvCxnSpPr>
      <xdr:spPr>
        <a:xfrm flipV="1">
          <a:off x="1320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2" name="楕円 381"/>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3"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4" name="楕円 383"/>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5" name="テキスト ボックス 384"/>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6" name="楕円 385"/>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7" name="テキスト ボックス 386"/>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8" name="楕円 387"/>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9" name="テキスト ボックス 388"/>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0" name="楕円 389"/>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1" name="テキスト ボックス 390"/>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公債費以外に係る経常収支比率は、前年度より２．２ポイント改善した。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これは、市税や普通交付税などの経常一般財源等が増となるなかで、歳出充当経常一般財源において物件費や人件費などが減となったことが要因と考えられる。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しかし、依然として類似団体内平均値を大きく上回っているため、平成２７年度に策定した「柏原市行財政健全化戦略（第２期）」に基づき、歳入の確保、更</a:t>
          </a:r>
          <a:r>
            <a:rPr kumimoji="1" lang="ja-JP" altLang="en-US" sz="1200">
              <a:latin typeface="ＭＳ Ｐゴシック" panose="020B0600070205080204" pitchFamily="50" charset="-128"/>
              <a:ea typeface="ＭＳ Ｐゴシック" panose="020B0600070205080204" pitchFamily="50" charset="-128"/>
            </a:rPr>
            <a:t>なる事業の見直しなど、引き続き財政の健全化を図り、経常収支比率の改善に努める。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83565</xdr:rowOff>
    </xdr:to>
    <xdr:cxnSp macro="">
      <xdr:nvCxnSpPr>
        <xdr:cNvPr id="422" name="直線コネクタ 421"/>
        <xdr:cNvCxnSpPr/>
      </xdr:nvCxnSpPr>
      <xdr:spPr>
        <a:xfrm flipV="1">
          <a:off x="15671800" y="13184632"/>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83565</xdr:rowOff>
    </xdr:to>
    <xdr:cxnSp macro="">
      <xdr:nvCxnSpPr>
        <xdr:cNvPr id="425" name="直線コネクタ 424"/>
        <xdr:cNvCxnSpPr/>
      </xdr:nvCxnSpPr>
      <xdr:spPr>
        <a:xfrm>
          <a:off x="14782800" y="131983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76</xdr:row>
      <xdr:rowOff>168148</xdr:rowOff>
    </xdr:to>
    <xdr:cxnSp macro="">
      <xdr:nvCxnSpPr>
        <xdr:cNvPr id="428" name="直線コネクタ 427"/>
        <xdr:cNvCxnSpPr/>
      </xdr:nvCxnSpPr>
      <xdr:spPr>
        <a:xfrm>
          <a:off x="13893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140715</xdr:rowOff>
    </xdr:to>
    <xdr:cxnSp macro="">
      <xdr:nvCxnSpPr>
        <xdr:cNvPr id="431" name="直線コネクタ 430"/>
        <xdr:cNvCxnSpPr/>
      </xdr:nvCxnSpPr>
      <xdr:spPr>
        <a:xfrm>
          <a:off x="13004800" y="12956032"/>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1" name="楕円 440"/>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2"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3" name="楕円 442"/>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4" name="テキスト ボックス 44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5" name="楕円 444"/>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6" name="テキスト ボックス 44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47" name="楕円 446"/>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8" name="テキスト ボックス 447"/>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49" name="楕円 448"/>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132859</xdr:rowOff>
    </xdr:from>
    <xdr:ext cx="762000" cy="259045"/>
    <xdr:sp macro="" textlink="">
      <xdr:nvSpPr>
        <xdr:cNvPr id="450" name="テキスト ボックス 449"/>
        <xdr:cNvSpPr txBox="1"/>
      </xdr:nvSpPr>
      <xdr:spPr>
        <a:xfrm>
          <a:off x="12623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94596</xdr:rowOff>
    </xdr:from>
    <xdr:to>
      <xdr:col>29</xdr:col>
      <xdr:colOff>127000</xdr:colOff>
      <xdr:row>16</xdr:row>
      <xdr:rowOff>101130</xdr:rowOff>
    </xdr:to>
    <xdr:cxnSp macro="">
      <xdr:nvCxnSpPr>
        <xdr:cNvPr id="50" name="直線コネクタ 49"/>
        <xdr:cNvCxnSpPr/>
      </xdr:nvCxnSpPr>
      <xdr:spPr bwMode="auto">
        <a:xfrm>
          <a:off x="5003800" y="2885421"/>
          <a:ext cx="6477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85908</xdr:rowOff>
    </xdr:from>
    <xdr:ext cx="762000" cy="259045"/>
    <xdr:sp macro="" textlink="">
      <xdr:nvSpPr>
        <xdr:cNvPr id="51" name="人口1人当たり決算額の推移平均値テキスト130"/>
        <xdr:cNvSpPr txBox="1"/>
      </xdr:nvSpPr>
      <xdr:spPr>
        <a:xfrm>
          <a:off x="5740400" y="2876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87928</xdr:rowOff>
    </xdr:from>
    <xdr:to>
      <xdr:col>26</xdr:col>
      <xdr:colOff>50800</xdr:colOff>
      <xdr:row>16</xdr:row>
      <xdr:rowOff>94596</xdr:rowOff>
    </xdr:to>
    <xdr:cxnSp macro="">
      <xdr:nvCxnSpPr>
        <xdr:cNvPr id="53" name="直線コネクタ 52"/>
        <xdr:cNvCxnSpPr/>
      </xdr:nvCxnSpPr>
      <xdr:spPr bwMode="auto">
        <a:xfrm>
          <a:off x="4305300" y="2878753"/>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87928</xdr:rowOff>
    </xdr:from>
    <xdr:to>
      <xdr:col>22</xdr:col>
      <xdr:colOff>114300</xdr:colOff>
      <xdr:row>16</xdr:row>
      <xdr:rowOff>167824</xdr:rowOff>
    </xdr:to>
    <xdr:cxnSp macro="">
      <xdr:nvCxnSpPr>
        <xdr:cNvPr id="56" name="直線コネクタ 55"/>
        <xdr:cNvCxnSpPr/>
      </xdr:nvCxnSpPr>
      <xdr:spPr bwMode="auto">
        <a:xfrm flipV="1">
          <a:off x="3606800" y="2878753"/>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167824</xdr:rowOff>
    </xdr:from>
    <xdr:to>
      <xdr:col>18</xdr:col>
      <xdr:colOff>177800</xdr:colOff>
      <xdr:row>17</xdr:row>
      <xdr:rowOff>45447</xdr:rowOff>
    </xdr:to>
    <xdr:cxnSp macro="">
      <xdr:nvCxnSpPr>
        <xdr:cNvPr id="59" name="直線コネクタ 58"/>
        <xdr:cNvCxnSpPr/>
      </xdr:nvCxnSpPr>
      <xdr:spPr bwMode="auto">
        <a:xfrm flipV="1">
          <a:off x="2908300" y="2958649"/>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50330</xdr:rowOff>
    </xdr:from>
    <xdr:to>
      <xdr:col>29</xdr:col>
      <xdr:colOff>177800</xdr:colOff>
      <xdr:row>16</xdr:row>
      <xdr:rowOff>151930</xdr:rowOff>
    </xdr:to>
    <xdr:sp macro="" textlink="">
      <xdr:nvSpPr>
        <xdr:cNvPr id="69" name="楕円 68"/>
        <xdr:cNvSpPr/>
      </xdr:nvSpPr>
      <xdr:spPr bwMode="auto">
        <a:xfrm>
          <a:off x="5600700" y="284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66857</xdr:rowOff>
    </xdr:from>
    <xdr:ext cx="762000" cy="259045"/>
    <xdr:sp macro="" textlink="">
      <xdr:nvSpPr>
        <xdr:cNvPr id="70" name="人口1人当たり決算額の推移該当値テキスト130"/>
        <xdr:cNvSpPr txBox="1"/>
      </xdr:nvSpPr>
      <xdr:spPr>
        <a:xfrm>
          <a:off x="5740400" y="26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43796</xdr:rowOff>
    </xdr:from>
    <xdr:to>
      <xdr:col>26</xdr:col>
      <xdr:colOff>101600</xdr:colOff>
      <xdr:row>16</xdr:row>
      <xdr:rowOff>145396</xdr:rowOff>
    </xdr:to>
    <xdr:sp macro="" textlink="">
      <xdr:nvSpPr>
        <xdr:cNvPr id="71" name="楕円 70"/>
        <xdr:cNvSpPr/>
      </xdr:nvSpPr>
      <xdr:spPr bwMode="auto">
        <a:xfrm>
          <a:off x="4953000" y="2834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155573</xdr:rowOff>
    </xdr:from>
    <xdr:ext cx="736600" cy="259045"/>
    <xdr:sp macro="" textlink="">
      <xdr:nvSpPr>
        <xdr:cNvPr id="72" name="テキスト ボックス 71"/>
        <xdr:cNvSpPr txBox="1"/>
      </xdr:nvSpPr>
      <xdr:spPr>
        <a:xfrm>
          <a:off x="4622800" y="260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37128</xdr:rowOff>
    </xdr:from>
    <xdr:to>
      <xdr:col>22</xdr:col>
      <xdr:colOff>165100</xdr:colOff>
      <xdr:row>16</xdr:row>
      <xdr:rowOff>138728</xdr:rowOff>
    </xdr:to>
    <xdr:sp macro="" textlink="">
      <xdr:nvSpPr>
        <xdr:cNvPr id="73" name="楕円 72"/>
        <xdr:cNvSpPr/>
      </xdr:nvSpPr>
      <xdr:spPr bwMode="auto">
        <a:xfrm>
          <a:off x="4254500" y="282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148905</xdr:rowOff>
    </xdr:from>
    <xdr:ext cx="762000" cy="259045"/>
    <xdr:sp macro="" textlink="">
      <xdr:nvSpPr>
        <xdr:cNvPr id="74" name="テキスト ボックス 73"/>
        <xdr:cNvSpPr txBox="1"/>
      </xdr:nvSpPr>
      <xdr:spPr>
        <a:xfrm>
          <a:off x="3924300" y="259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117024</xdr:rowOff>
    </xdr:from>
    <xdr:to>
      <xdr:col>19</xdr:col>
      <xdr:colOff>38100</xdr:colOff>
      <xdr:row>17</xdr:row>
      <xdr:rowOff>47174</xdr:rowOff>
    </xdr:to>
    <xdr:sp macro="" textlink="">
      <xdr:nvSpPr>
        <xdr:cNvPr id="75" name="楕円 74"/>
        <xdr:cNvSpPr/>
      </xdr:nvSpPr>
      <xdr:spPr bwMode="auto">
        <a:xfrm>
          <a:off x="3556000" y="290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31951</xdr:rowOff>
    </xdr:from>
    <xdr:ext cx="762000" cy="259045"/>
    <xdr:sp macro="" textlink="">
      <xdr:nvSpPr>
        <xdr:cNvPr id="76" name="テキスト ボックス 75"/>
        <xdr:cNvSpPr txBox="1"/>
      </xdr:nvSpPr>
      <xdr:spPr>
        <a:xfrm>
          <a:off x="3225800" y="29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166097</xdr:rowOff>
    </xdr:from>
    <xdr:to>
      <xdr:col>15</xdr:col>
      <xdr:colOff>101600</xdr:colOff>
      <xdr:row>17</xdr:row>
      <xdr:rowOff>96247</xdr:rowOff>
    </xdr:to>
    <xdr:sp macro="" textlink="">
      <xdr:nvSpPr>
        <xdr:cNvPr id="77" name="楕円 76"/>
        <xdr:cNvSpPr/>
      </xdr:nvSpPr>
      <xdr:spPr bwMode="auto">
        <a:xfrm>
          <a:off x="2857500" y="295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81024</xdr:rowOff>
    </xdr:from>
    <xdr:ext cx="762000" cy="259045"/>
    <xdr:sp macro="" textlink="">
      <xdr:nvSpPr>
        <xdr:cNvPr id="78" name="テキスト ボックス 77"/>
        <xdr:cNvSpPr txBox="1"/>
      </xdr:nvSpPr>
      <xdr:spPr>
        <a:xfrm>
          <a:off x="2527300" y="30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314517</xdr:rowOff>
    </xdr:from>
    <xdr:to>
      <xdr:col>29</xdr:col>
      <xdr:colOff>127000</xdr:colOff>
      <xdr:row>36</xdr:row>
      <xdr:rowOff>22758</xdr:rowOff>
    </xdr:to>
    <xdr:cxnSp macro="">
      <xdr:nvCxnSpPr>
        <xdr:cNvPr id="113" name="直線コネクタ 112"/>
        <xdr:cNvCxnSpPr/>
      </xdr:nvCxnSpPr>
      <xdr:spPr bwMode="auto">
        <a:xfrm>
          <a:off x="5003800" y="6924867"/>
          <a:ext cx="6477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137320</xdr:rowOff>
    </xdr:from>
    <xdr:to>
      <xdr:col>26</xdr:col>
      <xdr:colOff>50800</xdr:colOff>
      <xdr:row>35</xdr:row>
      <xdr:rowOff>314517</xdr:rowOff>
    </xdr:to>
    <xdr:cxnSp macro="">
      <xdr:nvCxnSpPr>
        <xdr:cNvPr id="116" name="直線コネクタ 115"/>
        <xdr:cNvCxnSpPr/>
      </xdr:nvCxnSpPr>
      <xdr:spPr bwMode="auto">
        <a:xfrm>
          <a:off x="4305300" y="6747670"/>
          <a:ext cx="698500" cy="17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137320</xdr:rowOff>
    </xdr:from>
    <xdr:to>
      <xdr:col>22</xdr:col>
      <xdr:colOff>114300</xdr:colOff>
      <xdr:row>35</xdr:row>
      <xdr:rowOff>145549</xdr:rowOff>
    </xdr:to>
    <xdr:cxnSp macro="">
      <xdr:nvCxnSpPr>
        <xdr:cNvPr id="119" name="直線コネクタ 118"/>
        <xdr:cNvCxnSpPr/>
      </xdr:nvCxnSpPr>
      <xdr:spPr bwMode="auto">
        <a:xfrm flipV="1">
          <a:off x="3606800" y="6747670"/>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62175</xdr:rowOff>
    </xdr:from>
    <xdr:to>
      <xdr:col>18</xdr:col>
      <xdr:colOff>177800</xdr:colOff>
      <xdr:row>35</xdr:row>
      <xdr:rowOff>145549</xdr:rowOff>
    </xdr:to>
    <xdr:cxnSp macro="">
      <xdr:nvCxnSpPr>
        <xdr:cNvPr id="122" name="直線コネクタ 121"/>
        <xdr:cNvCxnSpPr/>
      </xdr:nvCxnSpPr>
      <xdr:spPr bwMode="auto">
        <a:xfrm>
          <a:off x="2908300" y="6672525"/>
          <a:ext cx="698500" cy="8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314858</xdr:rowOff>
    </xdr:from>
    <xdr:to>
      <xdr:col>29</xdr:col>
      <xdr:colOff>177800</xdr:colOff>
      <xdr:row>36</xdr:row>
      <xdr:rowOff>73558</xdr:rowOff>
    </xdr:to>
    <xdr:sp macro="" textlink="">
      <xdr:nvSpPr>
        <xdr:cNvPr id="132" name="楕円 131"/>
        <xdr:cNvSpPr/>
      </xdr:nvSpPr>
      <xdr:spPr bwMode="auto">
        <a:xfrm>
          <a:off x="56007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286935</xdr:rowOff>
    </xdr:from>
    <xdr:ext cx="762000" cy="259045"/>
    <xdr:sp macro="" textlink="">
      <xdr:nvSpPr>
        <xdr:cNvPr id="133" name="人口1人当たり決算額の推移該当値テキスト445"/>
        <xdr:cNvSpPr txBox="1"/>
      </xdr:nvSpPr>
      <xdr:spPr>
        <a:xfrm>
          <a:off x="5740400" y="689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263717</xdr:rowOff>
    </xdr:from>
    <xdr:to>
      <xdr:col>26</xdr:col>
      <xdr:colOff>101600</xdr:colOff>
      <xdr:row>36</xdr:row>
      <xdr:rowOff>22417</xdr:rowOff>
    </xdr:to>
    <xdr:sp macro="" textlink="">
      <xdr:nvSpPr>
        <xdr:cNvPr id="134" name="楕円 133"/>
        <xdr:cNvSpPr/>
      </xdr:nvSpPr>
      <xdr:spPr bwMode="auto">
        <a:xfrm>
          <a:off x="4953000" y="687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7194</xdr:rowOff>
    </xdr:from>
    <xdr:ext cx="736600" cy="259045"/>
    <xdr:sp macro="" textlink="">
      <xdr:nvSpPr>
        <xdr:cNvPr id="135" name="テキスト ボックス 134"/>
        <xdr:cNvSpPr txBox="1"/>
      </xdr:nvSpPr>
      <xdr:spPr>
        <a:xfrm>
          <a:off x="4622800" y="696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86520</xdr:rowOff>
    </xdr:from>
    <xdr:to>
      <xdr:col>22</xdr:col>
      <xdr:colOff>165100</xdr:colOff>
      <xdr:row>35</xdr:row>
      <xdr:rowOff>188120</xdr:rowOff>
    </xdr:to>
    <xdr:sp macro="" textlink="">
      <xdr:nvSpPr>
        <xdr:cNvPr id="136" name="楕円 135"/>
        <xdr:cNvSpPr/>
      </xdr:nvSpPr>
      <xdr:spPr bwMode="auto">
        <a:xfrm>
          <a:off x="4254500" y="669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198297</xdr:rowOff>
    </xdr:from>
    <xdr:ext cx="762000" cy="259045"/>
    <xdr:sp macro="" textlink="">
      <xdr:nvSpPr>
        <xdr:cNvPr id="137" name="テキスト ボックス 136"/>
        <xdr:cNvSpPr txBox="1"/>
      </xdr:nvSpPr>
      <xdr:spPr>
        <a:xfrm>
          <a:off x="3924300" y="64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94749</xdr:rowOff>
    </xdr:from>
    <xdr:to>
      <xdr:col>19</xdr:col>
      <xdr:colOff>38100</xdr:colOff>
      <xdr:row>35</xdr:row>
      <xdr:rowOff>196349</xdr:rowOff>
    </xdr:to>
    <xdr:sp macro="" textlink="">
      <xdr:nvSpPr>
        <xdr:cNvPr id="138" name="楕円 137"/>
        <xdr:cNvSpPr/>
      </xdr:nvSpPr>
      <xdr:spPr bwMode="auto">
        <a:xfrm>
          <a:off x="3556000" y="67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206526</xdr:rowOff>
    </xdr:from>
    <xdr:ext cx="762000" cy="259045"/>
    <xdr:sp macro="" textlink="">
      <xdr:nvSpPr>
        <xdr:cNvPr id="139" name="テキスト ボックス 138"/>
        <xdr:cNvSpPr txBox="1"/>
      </xdr:nvSpPr>
      <xdr:spPr>
        <a:xfrm>
          <a:off x="3225800" y="647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11375</xdr:rowOff>
    </xdr:from>
    <xdr:to>
      <xdr:col>15</xdr:col>
      <xdr:colOff>101600</xdr:colOff>
      <xdr:row>35</xdr:row>
      <xdr:rowOff>112975</xdr:rowOff>
    </xdr:to>
    <xdr:sp macro="" textlink="">
      <xdr:nvSpPr>
        <xdr:cNvPr id="140" name="楕円 139"/>
        <xdr:cNvSpPr/>
      </xdr:nvSpPr>
      <xdr:spPr bwMode="auto">
        <a:xfrm>
          <a:off x="2857500" y="66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123153</xdr:rowOff>
    </xdr:from>
    <xdr:ext cx="762000" cy="259045"/>
    <xdr:sp macro="" textlink="">
      <xdr:nvSpPr>
        <xdr:cNvPr id="141" name="テキスト ボックス 140"/>
        <xdr:cNvSpPr txBox="1"/>
      </xdr:nvSpPr>
      <xdr:spPr>
        <a:xfrm>
          <a:off x="2527300" y="639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70,118
68,861
25.33
24,023,801
23,577,793
393,358
14,848,973
18,899,498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81499</xdr:rowOff>
    </xdr:from>
    <xdr:to>
      <xdr:col>24</xdr:col>
      <xdr:colOff>63500</xdr:colOff>
      <xdr:row>36</xdr:row>
      <xdr:rowOff>91785</xdr:rowOff>
    </xdr:to>
    <xdr:cxnSp macro="">
      <xdr:nvCxnSpPr>
        <xdr:cNvPr id="59" name="直線コネクタ 58"/>
        <xdr:cNvCxnSpPr/>
      </xdr:nvCxnSpPr>
      <xdr:spPr>
        <a:xfrm flipV="1">
          <a:off x="3797300" y="6253699"/>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66388</xdr:rowOff>
    </xdr:from>
    <xdr:to>
      <xdr:col>19</xdr:col>
      <xdr:colOff>177800</xdr:colOff>
      <xdr:row>36</xdr:row>
      <xdr:rowOff>91785</xdr:rowOff>
    </xdr:to>
    <xdr:cxnSp macro="">
      <xdr:nvCxnSpPr>
        <xdr:cNvPr id="62" name="直線コネクタ 61"/>
        <xdr:cNvCxnSpPr/>
      </xdr:nvCxnSpPr>
      <xdr:spPr>
        <a:xfrm>
          <a:off x="2908300" y="6238588"/>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66388</xdr:rowOff>
    </xdr:from>
    <xdr:to>
      <xdr:col>15</xdr:col>
      <xdr:colOff>50800</xdr:colOff>
      <xdr:row>36</xdr:row>
      <xdr:rowOff>159200</xdr:rowOff>
    </xdr:to>
    <xdr:cxnSp macro="">
      <xdr:nvCxnSpPr>
        <xdr:cNvPr id="65" name="直線コネクタ 64"/>
        <xdr:cNvCxnSpPr/>
      </xdr:nvCxnSpPr>
      <xdr:spPr>
        <a:xfrm flipV="1">
          <a:off x="2019300" y="6238588"/>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159200</xdr:rowOff>
    </xdr:from>
    <xdr:to>
      <xdr:col>10</xdr:col>
      <xdr:colOff>114300</xdr:colOff>
      <xdr:row>37</xdr:row>
      <xdr:rowOff>63005</xdr:rowOff>
    </xdr:to>
    <xdr:cxnSp macro="">
      <xdr:nvCxnSpPr>
        <xdr:cNvPr id="68" name="直線コネクタ 67"/>
        <xdr:cNvCxnSpPr/>
      </xdr:nvCxnSpPr>
      <xdr:spPr>
        <a:xfrm flipV="1">
          <a:off x="1130300" y="6331400"/>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30699</xdr:rowOff>
    </xdr:from>
    <xdr:to>
      <xdr:col>24</xdr:col>
      <xdr:colOff>114300</xdr:colOff>
      <xdr:row>36</xdr:row>
      <xdr:rowOff>132299</xdr:rowOff>
    </xdr:to>
    <xdr:sp macro="" textlink="">
      <xdr:nvSpPr>
        <xdr:cNvPr id="78" name="楕円 77"/>
        <xdr:cNvSpPr/>
      </xdr:nvSpPr>
      <xdr:spPr>
        <a:xfrm>
          <a:off x="45847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9126</xdr:rowOff>
    </xdr:from>
    <xdr:ext cx="534377" cy="259045"/>
    <xdr:sp macro="" textlink="">
      <xdr:nvSpPr>
        <xdr:cNvPr id="79" name="人件費該当値テキスト"/>
        <xdr:cNvSpPr txBox="1"/>
      </xdr:nvSpPr>
      <xdr:spPr>
        <a:xfrm>
          <a:off x="4686300" y="618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40985</xdr:rowOff>
    </xdr:from>
    <xdr:to>
      <xdr:col>20</xdr:col>
      <xdr:colOff>38100</xdr:colOff>
      <xdr:row>36</xdr:row>
      <xdr:rowOff>142585</xdr:rowOff>
    </xdr:to>
    <xdr:sp macro="" textlink="">
      <xdr:nvSpPr>
        <xdr:cNvPr id="80" name="楕円 79"/>
        <xdr:cNvSpPr/>
      </xdr:nvSpPr>
      <xdr:spPr>
        <a:xfrm>
          <a:off x="3746500" y="62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133712</xdr:rowOff>
    </xdr:from>
    <xdr:ext cx="534377" cy="259045"/>
    <xdr:sp macro="" textlink="">
      <xdr:nvSpPr>
        <xdr:cNvPr id="81" name="テキスト ボックス 80"/>
        <xdr:cNvSpPr txBox="1"/>
      </xdr:nvSpPr>
      <xdr:spPr>
        <a:xfrm>
          <a:off x="3530111" y="63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15588</xdr:rowOff>
    </xdr:from>
    <xdr:to>
      <xdr:col>15</xdr:col>
      <xdr:colOff>101600</xdr:colOff>
      <xdr:row>36</xdr:row>
      <xdr:rowOff>117188</xdr:rowOff>
    </xdr:to>
    <xdr:sp macro="" textlink="">
      <xdr:nvSpPr>
        <xdr:cNvPr id="82" name="楕円 81"/>
        <xdr:cNvSpPr/>
      </xdr:nvSpPr>
      <xdr:spPr>
        <a:xfrm>
          <a:off x="28575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108315</xdr:rowOff>
    </xdr:from>
    <xdr:ext cx="534377" cy="259045"/>
    <xdr:sp macro="" textlink="">
      <xdr:nvSpPr>
        <xdr:cNvPr id="83" name="テキスト ボックス 82"/>
        <xdr:cNvSpPr txBox="1"/>
      </xdr:nvSpPr>
      <xdr:spPr>
        <a:xfrm>
          <a:off x="2641111" y="62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108400</xdr:rowOff>
    </xdr:from>
    <xdr:to>
      <xdr:col>10</xdr:col>
      <xdr:colOff>165100</xdr:colOff>
      <xdr:row>37</xdr:row>
      <xdr:rowOff>38550</xdr:rowOff>
    </xdr:to>
    <xdr:sp macro="" textlink="">
      <xdr:nvSpPr>
        <xdr:cNvPr id="84" name="楕円 83"/>
        <xdr:cNvSpPr/>
      </xdr:nvSpPr>
      <xdr:spPr>
        <a:xfrm>
          <a:off x="1968500" y="6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29677</xdr:rowOff>
    </xdr:from>
    <xdr:ext cx="534377" cy="259045"/>
    <xdr:sp macro="" textlink="">
      <xdr:nvSpPr>
        <xdr:cNvPr id="85" name="テキスト ボックス 84"/>
        <xdr:cNvSpPr txBox="1"/>
      </xdr:nvSpPr>
      <xdr:spPr>
        <a:xfrm>
          <a:off x="1752111" y="63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12205</xdr:rowOff>
    </xdr:from>
    <xdr:to>
      <xdr:col>6</xdr:col>
      <xdr:colOff>38100</xdr:colOff>
      <xdr:row>37</xdr:row>
      <xdr:rowOff>113805</xdr:rowOff>
    </xdr:to>
    <xdr:sp macro="" textlink="">
      <xdr:nvSpPr>
        <xdr:cNvPr id="86" name="楕円 85"/>
        <xdr:cNvSpPr/>
      </xdr:nvSpPr>
      <xdr:spPr>
        <a:xfrm>
          <a:off x="1079500" y="6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104932</xdr:rowOff>
    </xdr:from>
    <xdr:ext cx="534377" cy="259045"/>
    <xdr:sp macro="" textlink="">
      <xdr:nvSpPr>
        <xdr:cNvPr id="87" name="テキスト ボックス 86"/>
        <xdr:cNvSpPr txBox="1"/>
      </xdr:nvSpPr>
      <xdr:spPr>
        <a:xfrm>
          <a:off x="863111" y="644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80336</xdr:rowOff>
    </xdr:from>
    <xdr:to>
      <xdr:col>24</xdr:col>
      <xdr:colOff>63500</xdr:colOff>
      <xdr:row>58</xdr:row>
      <xdr:rowOff>82653</xdr:rowOff>
    </xdr:to>
    <xdr:cxnSp macro="">
      <xdr:nvCxnSpPr>
        <xdr:cNvPr id="116" name="直線コネクタ 115"/>
        <xdr:cNvCxnSpPr/>
      </xdr:nvCxnSpPr>
      <xdr:spPr>
        <a:xfrm>
          <a:off x="3797300" y="10024436"/>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80245</xdr:rowOff>
    </xdr:from>
    <xdr:to>
      <xdr:col>19</xdr:col>
      <xdr:colOff>177800</xdr:colOff>
      <xdr:row>58</xdr:row>
      <xdr:rowOff>80336</xdr:rowOff>
    </xdr:to>
    <xdr:cxnSp macro="">
      <xdr:nvCxnSpPr>
        <xdr:cNvPr id="119" name="直線コネクタ 118"/>
        <xdr:cNvCxnSpPr/>
      </xdr:nvCxnSpPr>
      <xdr:spPr>
        <a:xfrm>
          <a:off x="2908300" y="1002434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80245</xdr:rowOff>
    </xdr:from>
    <xdr:to>
      <xdr:col>15</xdr:col>
      <xdr:colOff>50800</xdr:colOff>
      <xdr:row>58</xdr:row>
      <xdr:rowOff>88140</xdr:rowOff>
    </xdr:to>
    <xdr:cxnSp macro="">
      <xdr:nvCxnSpPr>
        <xdr:cNvPr id="122" name="直線コネクタ 121"/>
        <xdr:cNvCxnSpPr/>
      </xdr:nvCxnSpPr>
      <xdr:spPr>
        <a:xfrm flipV="1">
          <a:off x="2019300" y="10024345"/>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88140</xdr:rowOff>
    </xdr:from>
    <xdr:to>
      <xdr:col>10</xdr:col>
      <xdr:colOff>114300</xdr:colOff>
      <xdr:row>58</xdr:row>
      <xdr:rowOff>94224</xdr:rowOff>
    </xdr:to>
    <xdr:cxnSp macro="">
      <xdr:nvCxnSpPr>
        <xdr:cNvPr id="125" name="直線コネクタ 124"/>
        <xdr:cNvCxnSpPr/>
      </xdr:nvCxnSpPr>
      <xdr:spPr>
        <a:xfrm flipV="1">
          <a:off x="1130300" y="10032240"/>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31853</xdr:rowOff>
    </xdr:from>
    <xdr:to>
      <xdr:col>24</xdr:col>
      <xdr:colOff>114300</xdr:colOff>
      <xdr:row>58</xdr:row>
      <xdr:rowOff>133453</xdr:rowOff>
    </xdr:to>
    <xdr:sp macro="" textlink="">
      <xdr:nvSpPr>
        <xdr:cNvPr id="135" name="楕円 134"/>
        <xdr:cNvSpPr/>
      </xdr:nvSpPr>
      <xdr:spPr>
        <a:xfrm>
          <a:off x="4584700" y="99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118230</xdr:rowOff>
    </xdr:from>
    <xdr:ext cx="534377" cy="259045"/>
    <xdr:sp macro="" textlink="">
      <xdr:nvSpPr>
        <xdr:cNvPr id="136" name="物件費該当値テキスト"/>
        <xdr:cNvSpPr txBox="1"/>
      </xdr:nvSpPr>
      <xdr:spPr>
        <a:xfrm>
          <a:off x="4686300" y="989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29536</xdr:rowOff>
    </xdr:from>
    <xdr:to>
      <xdr:col>20</xdr:col>
      <xdr:colOff>38100</xdr:colOff>
      <xdr:row>58</xdr:row>
      <xdr:rowOff>131136</xdr:rowOff>
    </xdr:to>
    <xdr:sp macro="" textlink="">
      <xdr:nvSpPr>
        <xdr:cNvPr id="137" name="楕円 136"/>
        <xdr:cNvSpPr/>
      </xdr:nvSpPr>
      <xdr:spPr>
        <a:xfrm>
          <a:off x="3746500" y="99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122263</xdr:rowOff>
    </xdr:from>
    <xdr:ext cx="534377" cy="259045"/>
    <xdr:sp macro="" textlink="">
      <xdr:nvSpPr>
        <xdr:cNvPr id="138" name="テキスト ボックス 137"/>
        <xdr:cNvSpPr txBox="1"/>
      </xdr:nvSpPr>
      <xdr:spPr>
        <a:xfrm>
          <a:off x="3530111" y="100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29445</xdr:rowOff>
    </xdr:from>
    <xdr:to>
      <xdr:col>15</xdr:col>
      <xdr:colOff>101600</xdr:colOff>
      <xdr:row>58</xdr:row>
      <xdr:rowOff>131045</xdr:rowOff>
    </xdr:to>
    <xdr:sp macro="" textlink="">
      <xdr:nvSpPr>
        <xdr:cNvPr id="139" name="楕円 138"/>
        <xdr:cNvSpPr/>
      </xdr:nvSpPr>
      <xdr:spPr>
        <a:xfrm>
          <a:off x="2857500" y="99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122172</xdr:rowOff>
    </xdr:from>
    <xdr:ext cx="534377" cy="259045"/>
    <xdr:sp macro="" textlink="">
      <xdr:nvSpPr>
        <xdr:cNvPr id="140" name="テキスト ボックス 139"/>
        <xdr:cNvSpPr txBox="1"/>
      </xdr:nvSpPr>
      <xdr:spPr>
        <a:xfrm>
          <a:off x="2641111" y="100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37340</xdr:rowOff>
    </xdr:from>
    <xdr:to>
      <xdr:col>10</xdr:col>
      <xdr:colOff>165100</xdr:colOff>
      <xdr:row>58</xdr:row>
      <xdr:rowOff>138940</xdr:rowOff>
    </xdr:to>
    <xdr:sp macro="" textlink="">
      <xdr:nvSpPr>
        <xdr:cNvPr id="141" name="楕円 140"/>
        <xdr:cNvSpPr/>
      </xdr:nvSpPr>
      <xdr:spPr>
        <a:xfrm>
          <a:off x="1968500" y="9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130067</xdr:rowOff>
    </xdr:from>
    <xdr:ext cx="534377" cy="259045"/>
    <xdr:sp macro="" textlink="">
      <xdr:nvSpPr>
        <xdr:cNvPr id="142" name="テキスト ボックス 141"/>
        <xdr:cNvSpPr txBox="1"/>
      </xdr:nvSpPr>
      <xdr:spPr>
        <a:xfrm>
          <a:off x="1752111" y="100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43424</xdr:rowOff>
    </xdr:from>
    <xdr:to>
      <xdr:col>6</xdr:col>
      <xdr:colOff>38100</xdr:colOff>
      <xdr:row>58</xdr:row>
      <xdr:rowOff>145024</xdr:rowOff>
    </xdr:to>
    <xdr:sp macro="" textlink="">
      <xdr:nvSpPr>
        <xdr:cNvPr id="143" name="楕円 142"/>
        <xdr:cNvSpPr/>
      </xdr:nvSpPr>
      <xdr:spPr>
        <a:xfrm>
          <a:off x="1079500" y="99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136151</xdr:rowOff>
    </xdr:from>
    <xdr:ext cx="534377" cy="259045"/>
    <xdr:sp macro="" textlink="">
      <xdr:nvSpPr>
        <xdr:cNvPr id="144" name="テキスト ボックス 143"/>
        <xdr:cNvSpPr txBox="1"/>
      </xdr:nvSpPr>
      <xdr:spPr>
        <a:xfrm>
          <a:off x="863111" y="100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119011</xdr:rowOff>
    </xdr:from>
    <xdr:to>
      <xdr:col>24</xdr:col>
      <xdr:colOff>63500</xdr:colOff>
      <xdr:row>77</xdr:row>
      <xdr:rowOff>126785</xdr:rowOff>
    </xdr:to>
    <xdr:cxnSp macro="">
      <xdr:nvCxnSpPr>
        <xdr:cNvPr id="169" name="直線コネクタ 168"/>
        <xdr:cNvCxnSpPr/>
      </xdr:nvCxnSpPr>
      <xdr:spPr>
        <a:xfrm>
          <a:off x="3797300" y="13320661"/>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119011</xdr:rowOff>
    </xdr:from>
    <xdr:to>
      <xdr:col>19</xdr:col>
      <xdr:colOff>177800</xdr:colOff>
      <xdr:row>77</xdr:row>
      <xdr:rowOff>121241</xdr:rowOff>
    </xdr:to>
    <xdr:cxnSp macro="">
      <xdr:nvCxnSpPr>
        <xdr:cNvPr id="172" name="直線コネクタ 171"/>
        <xdr:cNvCxnSpPr/>
      </xdr:nvCxnSpPr>
      <xdr:spPr>
        <a:xfrm flipV="1">
          <a:off x="2908300" y="13320661"/>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121241</xdr:rowOff>
    </xdr:from>
    <xdr:to>
      <xdr:col>15</xdr:col>
      <xdr:colOff>50800</xdr:colOff>
      <xdr:row>77</xdr:row>
      <xdr:rowOff>127184</xdr:rowOff>
    </xdr:to>
    <xdr:cxnSp macro="">
      <xdr:nvCxnSpPr>
        <xdr:cNvPr id="175" name="直線コネクタ 174"/>
        <xdr:cNvCxnSpPr/>
      </xdr:nvCxnSpPr>
      <xdr:spPr>
        <a:xfrm flipV="1">
          <a:off x="2019300" y="1332289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126670</xdr:rowOff>
    </xdr:from>
    <xdr:to>
      <xdr:col>10</xdr:col>
      <xdr:colOff>114300</xdr:colOff>
      <xdr:row>77</xdr:row>
      <xdr:rowOff>127184</xdr:rowOff>
    </xdr:to>
    <xdr:cxnSp macro="">
      <xdr:nvCxnSpPr>
        <xdr:cNvPr id="178" name="直線コネクタ 177"/>
        <xdr:cNvCxnSpPr/>
      </xdr:nvCxnSpPr>
      <xdr:spPr>
        <a:xfrm>
          <a:off x="1130300" y="1332832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75985</xdr:rowOff>
    </xdr:from>
    <xdr:to>
      <xdr:col>24</xdr:col>
      <xdr:colOff>114300</xdr:colOff>
      <xdr:row>78</xdr:row>
      <xdr:rowOff>6135</xdr:rowOff>
    </xdr:to>
    <xdr:sp macro="" textlink="">
      <xdr:nvSpPr>
        <xdr:cNvPr id="188" name="楕円 187"/>
        <xdr:cNvSpPr/>
      </xdr:nvSpPr>
      <xdr:spPr>
        <a:xfrm>
          <a:off x="45847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162362</xdr:rowOff>
    </xdr:from>
    <xdr:ext cx="469744" cy="259045"/>
    <xdr:sp macro="" textlink="">
      <xdr:nvSpPr>
        <xdr:cNvPr id="189" name="維持補修費該当値テキスト"/>
        <xdr:cNvSpPr txBox="1"/>
      </xdr:nvSpPr>
      <xdr:spPr>
        <a:xfrm>
          <a:off x="4686300" y="131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68211</xdr:rowOff>
    </xdr:from>
    <xdr:to>
      <xdr:col>20</xdr:col>
      <xdr:colOff>38100</xdr:colOff>
      <xdr:row>77</xdr:row>
      <xdr:rowOff>169811</xdr:rowOff>
    </xdr:to>
    <xdr:sp macro="" textlink="">
      <xdr:nvSpPr>
        <xdr:cNvPr id="190" name="楕円 189"/>
        <xdr:cNvSpPr/>
      </xdr:nvSpPr>
      <xdr:spPr>
        <a:xfrm>
          <a:off x="3746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160938</xdr:rowOff>
    </xdr:from>
    <xdr:ext cx="469744" cy="259045"/>
    <xdr:sp macro="" textlink="">
      <xdr:nvSpPr>
        <xdr:cNvPr id="191" name="テキスト ボックス 190"/>
        <xdr:cNvSpPr txBox="1"/>
      </xdr:nvSpPr>
      <xdr:spPr>
        <a:xfrm>
          <a:off x="3562428" y="1336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70441</xdr:rowOff>
    </xdr:from>
    <xdr:to>
      <xdr:col>15</xdr:col>
      <xdr:colOff>101600</xdr:colOff>
      <xdr:row>78</xdr:row>
      <xdr:rowOff>591</xdr:rowOff>
    </xdr:to>
    <xdr:sp macro="" textlink="">
      <xdr:nvSpPr>
        <xdr:cNvPr id="192" name="楕円 191"/>
        <xdr:cNvSpPr/>
      </xdr:nvSpPr>
      <xdr:spPr>
        <a:xfrm>
          <a:off x="2857500" y="132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163168</xdr:rowOff>
    </xdr:from>
    <xdr:ext cx="469744" cy="259045"/>
    <xdr:sp macro="" textlink="">
      <xdr:nvSpPr>
        <xdr:cNvPr id="193" name="テキスト ボックス 192"/>
        <xdr:cNvSpPr txBox="1"/>
      </xdr:nvSpPr>
      <xdr:spPr>
        <a:xfrm>
          <a:off x="2673428" y="1336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76384</xdr:rowOff>
    </xdr:from>
    <xdr:to>
      <xdr:col>10</xdr:col>
      <xdr:colOff>165100</xdr:colOff>
      <xdr:row>78</xdr:row>
      <xdr:rowOff>6534</xdr:rowOff>
    </xdr:to>
    <xdr:sp macro="" textlink="">
      <xdr:nvSpPr>
        <xdr:cNvPr id="194" name="楕円 193"/>
        <xdr:cNvSpPr/>
      </xdr:nvSpPr>
      <xdr:spPr>
        <a:xfrm>
          <a:off x="1968500" y="132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169111</xdr:rowOff>
    </xdr:from>
    <xdr:ext cx="469744" cy="259045"/>
    <xdr:sp macro="" textlink="">
      <xdr:nvSpPr>
        <xdr:cNvPr id="195" name="テキスト ボックス 194"/>
        <xdr:cNvSpPr txBox="1"/>
      </xdr:nvSpPr>
      <xdr:spPr>
        <a:xfrm>
          <a:off x="1784428" y="133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75870</xdr:rowOff>
    </xdr:from>
    <xdr:to>
      <xdr:col>6</xdr:col>
      <xdr:colOff>38100</xdr:colOff>
      <xdr:row>78</xdr:row>
      <xdr:rowOff>6020</xdr:rowOff>
    </xdr:to>
    <xdr:sp macro="" textlink="">
      <xdr:nvSpPr>
        <xdr:cNvPr id="196" name="楕円 195"/>
        <xdr:cNvSpPr/>
      </xdr:nvSpPr>
      <xdr:spPr>
        <a:xfrm>
          <a:off x="1079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168597</xdr:rowOff>
    </xdr:from>
    <xdr:ext cx="469744" cy="259045"/>
    <xdr:sp macro="" textlink="">
      <xdr:nvSpPr>
        <xdr:cNvPr id="197" name="テキスト ボックス 196"/>
        <xdr:cNvSpPr txBox="1"/>
      </xdr:nvSpPr>
      <xdr:spPr>
        <a:xfrm>
          <a:off x="895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66357</xdr:rowOff>
    </xdr:from>
    <xdr:to>
      <xdr:col>24</xdr:col>
      <xdr:colOff>63500</xdr:colOff>
      <xdr:row>94</xdr:row>
      <xdr:rowOff>71616</xdr:rowOff>
    </xdr:to>
    <xdr:cxnSp macro="">
      <xdr:nvCxnSpPr>
        <xdr:cNvPr id="227" name="直線コネクタ 226"/>
        <xdr:cNvCxnSpPr/>
      </xdr:nvCxnSpPr>
      <xdr:spPr>
        <a:xfrm flipV="1">
          <a:off x="3797300" y="16182657"/>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71616</xdr:rowOff>
    </xdr:from>
    <xdr:to>
      <xdr:col>19</xdr:col>
      <xdr:colOff>177800</xdr:colOff>
      <xdr:row>94</xdr:row>
      <xdr:rowOff>113488</xdr:rowOff>
    </xdr:to>
    <xdr:cxnSp macro="">
      <xdr:nvCxnSpPr>
        <xdr:cNvPr id="230" name="直線コネクタ 229"/>
        <xdr:cNvCxnSpPr/>
      </xdr:nvCxnSpPr>
      <xdr:spPr>
        <a:xfrm flipV="1">
          <a:off x="2908300" y="16187916"/>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113488</xdr:rowOff>
    </xdr:from>
    <xdr:to>
      <xdr:col>15</xdr:col>
      <xdr:colOff>50800</xdr:colOff>
      <xdr:row>94</xdr:row>
      <xdr:rowOff>134671</xdr:rowOff>
    </xdr:to>
    <xdr:cxnSp macro="">
      <xdr:nvCxnSpPr>
        <xdr:cNvPr id="233" name="直線コネクタ 232"/>
        <xdr:cNvCxnSpPr/>
      </xdr:nvCxnSpPr>
      <xdr:spPr>
        <a:xfrm flipV="1">
          <a:off x="2019300" y="16229788"/>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134671</xdr:rowOff>
    </xdr:from>
    <xdr:to>
      <xdr:col>10</xdr:col>
      <xdr:colOff>114300</xdr:colOff>
      <xdr:row>95</xdr:row>
      <xdr:rowOff>95886</xdr:rowOff>
    </xdr:to>
    <xdr:cxnSp macro="">
      <xdr:nvCxnSpPr>
        <xdr:cNvPr id="236" name="直線コネクタ 235"/>
        <xdr:cNvCxnSpPr/>
      </xdr:nvCxnSpPr>
      <xdr:spPr>
        <a:xfrm flipV="1">
          <a:off x="1130300" y="16250971"/>
          <a:ext cx="8890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116628</xdr:rowOff>
    </xdr:from>
    <xdr:ext cx="534377" cy="259045"/>
    <xdr:sp macro="" textlink="">
      <xdr:nvSpPr>
        <xdr:cNvPr id="238" name="テキスト ボックス 237"/>
        <xdr:cNvSpPr txBox="1"/>
      </xdr:nvSpPr>
      <xdr:spPr>
        <a:xfrm>
          <a:off x="1752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15557</xdr:rowOff>
    </xdr:from>
    <xdr:to>
      <xdr:col>24</xdr:col>
      <xdr:colOff>114300</xdr:colOff>
      <xdr:row>94</xdr:row>
      <xdr:rowOff>117157</xdr:rowOff>
    </xdr:to>
    <xdr:sp macro="" textlink="">
      <xdr:nvSpPr>
        <xdr:cNvPr id="246" name="楕円 245"/>
        <xdr:cNvSpPr/>
      </xdr:nvSpPr>
      <xdr:spPr>
        <a:xfrm>
          <a:off x="4584700" y="161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38434</xdr:rowOff>
    </xdr:from>
    <xdr:ext cx="534377" cy="259045"/>
    <xdr:sp macro="" textlink="">
      <xdr:nvSpPr>
        <xdr:cNvPr id="247" name="扶助費該当値テキスト"/>
        <xdr:cNvSpPr txBox="1"/>
      </xdr:nvSpPr>
      <xdr:spPr>
        <a:xfrm>
          <a:off x="4686300" y="159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20816</xdr:rowOff>
    </xdr:from>
    <xdr:to>
      <xdr:col>20</xdr:col>
      <xdr:colOff>38100</xdr:colOff>
      <xdr:row>94</xdr:row>
      <xdr:rowOff>122416</xdr:rowOff>
    </xdr:to>
    <xdr:sp macro="" textlink="">
      <xdr:nvSpPr>
        <xdr:cNvPr id="248" name="楕円 247"/>
        <xdr:cNvSpPr/>
      </xdr:nvSpPr>
      <xdr:spPr>
        <a:xfrm>
          <a:off x="3746500" y="16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138943</xdr:rowOff>
    </xdr:from>
    <xdr:ext cx="534377" cy="259045"/>
    <xdr:sp macro="" textlink="">
      <xdr:nvSpPr>
        <xdr:cNvPr id="249" name="テキスト ボックス 248"/>
        <xdr:cNvSpPr txBox="1"/>
      </xdr:nvSpPr>
      <xdr:spPr>
        <a:xfrm>
          <a:off x="3530111" y="159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62688</xdr:rowOff>
    </xdr:from>
    <xdr:to>
      <xdr:col>15</xdr:col>
      <xdr:colOff>101600</xdr:colOff>
      <xdr:row>94</xdr:row>
      <xdr:rowOff>164288</xdr:rowOff>
    </xdr:to>
    <xdr:sp macro="" textlink="">
      <xdr:nvSpPr>
        <xdr:cNvPr id="250" name="楕円 249"/>
        <xdr:cNvSpPr/>
      </xdr:nvSpPr>
      <xdr:spPr>
        <a:xfrm>
          <a:off x="2857500" y="161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9365</xdr:rowOff>
    </xdr:from>
    <xdr:ext cx="534377" cy="259045"/>
    <xdr:sp macro="" textlink="">
      <xdr:nvSpPr>
        <xdr:cNvPr id="251" name="テキスト ボックス 250"/>
        <xdr:cNvSpPr txBox="1"/>
      </xdr:nvSpPr>
      <xdr:spPr>
        <a:xfrm>
          <a:off x="2641111" y="159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83871</xdr:rowOff>
    </xdr:from>
    <xdr:to>
      <xdr:col>10</xdr:col>
      <xdr:colOff>165100</xdr:colOff>
      <xdr:row>95</xdr:row>
      <xdr:rowOff>14021</xdr:rowOff>
    </xdr:to>
    <xdr:sp macro="" textlink="">
      <xdr:nvSpPr>
        <xdr:cNvPr id="252" name="楕円 251"/>
        <xdr:cNvSpPr/>
      </xdr:nvSpPr>
      <xdr:spPr>
        <a:xfrm>
          <a:off x="1968500" y="162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30548</xdr:rowOff>
    </xdr:from>
    <xdr:ext cx="534377" cy="259045"/>
    <xdr:sp macro="" textlink="">
      <xdr:nvSpPr>
        <xdr:cNvPr id="253" name="テキスト ボックス 252"/>
        <xdr:cNvSpPr txBox="1"/>
      </xdr:nvSpPr>
      <xdr:spPr>
        <a:xfrm>
          <a:off x="1752111" y="159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45086</xdr:rowOff>
    </xdr:from>
    <xdr:to>
      <xdr:col>6</xdr:col>
      <xdr:colOff>38100</xdr:colOff>
      <xdr:row>95</xdr:row>
      <xdr:rowOff>146686</xdr:rowOff>
    </xdr:to>
    <xdr:sp macro="" textlink="">
      <xdr:nvSpPr>
        <xdr:cNvPr id="254" name="楕円 253"/>
        <xdr:cNvSpPr/>
      </xdr:nvSpPr>
      <xdr:spPr>
        <a:xfrm>
          <a:off x="1079500" y="16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163213</xdr:rowOff>
    </xdr:from>
    <xdr:ext cx="534377" cy="259045"/>
    <xdr:sp macro="" textlink="">
      <xdr:nvSpPr>
        <xdr:cNvPr id="255" name="テキスト ボックス 254"/>
        <xdr:cNvSpPr txBox="1"/>
      </xdr:nvSpPr>
      <xdr:spPr>
        <a:xfrm>
          <a:off x="863111" y="161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28918</xdr:rowOff>
    </xdr:from>
    <xdr:to>
      <xdr:col>55</xdr:col>
      <xdr:colOff>0</xdr:colOff>
      <xdr:row>35</xdr:row>
      <xdr:rowOff>36119</xdr:rowOff>
    </xdr:to>
    <xdr:cxnSp macro="">
      <xdr:nvCxnSpPr>
        <xdr:cNvPr id="284" name="直線コネクタ 283"/>
        <xdr:cNvCxnSpPr/>
      </xdr:nvCxnSpPr>
      <xdr:spPr>
        <a:xfrm>
          <a:off x="9639300" y="6029668"/>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82664</xdr:rowOff>
    </xdr:from>
    <xdr:to>
      <xdr:col>50</xdr:col>
      <xdr:colOff>114300</xdr:colOff>
      <xdr:row>35</xdr:row>
      <xdr:rowOff>28918</xdr:rowOff>
    </xdr:to>
    <xdr:cxnSp macro="">
      <xdr:nvCxnSpPr>
        <xdr:cNvPr id="287" name="直線コネクタ 286"/>
        <xdr:cNvCxnSpPr/>
      </xdr:nvCxnSpPr>
      <xdr:spPr>
        <a:xfrm>
          <a:off x="8750300" y="5911964"/>
          <a:ext cx="889000" cy="1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82664</xdr:rowOff>
    </xdr:from>
    <xdr:to>
      <xdr:col>45</xdr:col>
      <xdr:colOff>177800</xdr:colOff>
      <xdr:row>34</xdr:row>
      <xdr:rowOff>125806</xdr:rowOff>
    </xdr:to>
    <xdr:cxnSp macro="">
      <xdr:nvCxnSpPr>
        <xdr:cNvPr id="290" name="直線コネクタ 289"/>
        <xdr:cNvCxnSpPr/>
      </xdr:nvCxnSpPr>
      <xdr:spPr>
        <a:xfrm flipV="1">
          <a:off x="7861300" y="5911964"/>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125806</xdr:rowOff>
    </xdr:from>
    <xdr:to>
      <xdr:col>41</xdr:col>
      <xdr:colOff>50800</xdr:colOff>
      <xdr:row>35</xdr:row>
      <xdr:rowOff>115100</xdr:rowOff>
    </xdr:to>
    <xdr:cxnSp macro="">
      <xdr:nvCxnSpPr>
        <xdr:cNvPr id="293" name="直線コネクタ 292"/>
        <xdr:cNvCxnSpPr/>
      </xdr:nvCxnSpPr>
      <xdr:spPr>
        <a:xfrm flipV="1">
          <a:off x="6972300" y="5955106"/>
          <a:ext cx="889000" cy="1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156769</xdr:rowOff>
    </xdr:from>
    <xdr:to>
      <xdr:col>55</xdr:col>
      <xdr:colOff>50800</xdr:colOff>
      <xdr:row>35</xdr:row>
      <xdr:rowOff>86919</xdr:rowOff>
    </xdr:to>
    <xdr:sp macro="" textlink="">
      <xdr:nvSpPr>
        <xdr:cNvPr id="303" name="楕円 302"/>
        <xdr:cNvSpPr/>
      </xdr:nvSpPr>
      <xdr:spPr>
        <a:xfrm>
          <a:off x="10426700" y="59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8196</xdr:rowOff>
    </xdr:from>
    <xdr:ext cx="534377" cy="259045"/>
    <xdr:sp macro="" textlink="">
      <xdr:nvSpPr>
        <xdr:cNvPr id="304" name="補助費等該当値テキスト"/>
        <xdr:cNvSpPr txBox="1"/>
      </xdr:nvSpPr>
      <xdr:spPr>
        <a:xfrm>
          <a:off x="10528300" y="58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149568</xdr:rowOff>
    </xdr:from>
    <xdr:to>
      <xdr:col>50</xdr:col>
      <xdr:colOff>165100</xdr:colOff>
      <xdr:row>35</xdr:row>
      <xdr:rowOff>79718</xdr:rowOff>
    </xdr:to>
    <xdr:sp macro="" textlink="">
      <xdr:nvSpPr>
        <xdr:cNvPr id="305" name="楕円 304"/>
        <xdr:cNvSpPr/>
      </xdr:nvSpPr>
      <xdr:spPr>
        <a:xfrm>
          <a:off x="9588500" y="59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96245</xdr:rowOff>
    </xdr:from>
    <xdr:ext cx="534377" cy="259045"/>
    <xdr:sp macro="" textlink="">
      <xdr:nvSpPr>
        <xdr:cNvPr id="306" name="テキスト ボックス 305"/>
        <xdr:cNvSpPr txBox="1"/>
      </xdr:nvSpPr>
      <xdr:spPr>
        <a:xfrm>
          <a:off x="9372111" y="57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31864</xdr:rowOff>
    </xdr:from>
    <xdr:to>
      <xdr:col>46</xdr:col>
      <xdr:colOff>38100</xdr:colOff>
      <xdr:row>34</xdr:row>
      <xdr:rowOff>133464</xdr:rowOff>
    </xdr:to>
    <xdr:sp macro="" textlink="">
      <xdr:nvSpPr>
        <xdr:cNvPr id="307" name="楕円 306"/>
        <xdr:cNvSpPr/>
      </xdr:nvSpPr>
      <xdr:spPr>
        <a:xfrm>
          <a:off x="8699500" y="58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149991</xdr:rowOff>
    </xdr:from>
    <xdr:ext cx="534377" cy="259045"/>
    <xdr:sp macro="" textlink="">
      <xdr:nvSpPr>
        <xdr:cNvPr id="308" name="テキスト ボックス 307"/>
        <xdr:cNvSpPr txBox="1"/>
      </xdr:nvSpPr>
      <xdr:spPr>
        <a:xfrm>
          <a:off x="8483111" y="56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75006</xdr:rowOff>
    </xdr:from>
    <xdr:to>
      <xdr:col>41</xdr:col>
      <xdr:colOff>101600</xdr:colOff>
      <xdr:row>35</xdr:row>
      <xdr:rowOff>5156</xdr:rowOff>
    </xdr:to>
    <xdr:sp macro="" textlink="">
      <xdr:nvSpPr>
        <xdr:cNvPr id="309" name="楕円 308"/>
        <xdr:cNvSpPr/>
      </xdr:nvSpPr>
      <xdr:spPr>
        <a:xfrm>
          <a:off x="7810500" y="5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21683</xdr:rowOff>
    </xdr:from>
    <xdr:ext cx="534377" cy="259045"/>
    <xdr:sp macro="" textlink="">
      <xdr:nvSpPr>
        <xdr:cNvPr id="310" name="テキスト ボックス 309"/>
        <xdr:cNvSpPr txBox="1"/>
      </xdr:nvSpPr>
      <xdr:spPr>
        <a:xfrm>
          <a:off x="7594111" y="56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64300</xdr:rowOff>
    </xdr:from>
    <xdr:to>
      <xdr:col>36</xdr:col>
      <xdr:colOff>165100</xdr:colOff>
      <xdr:row>35</xdr:row>
      <xdr:rowOff>165900</xdr:rowOff>
    </xdr:to>
    <xdr:sp macro="" textlink="">
      <xdr:nvSpPr>
        <xdr:cNvPr id="311" name="楕円 310"/>
        <xdr:cNvSpPr/>
      </xdr:nvSpPr>
      <xdr:spPr>
        <a:xfrm>
          <a:off x="6921500" y="60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10977</xdr:rowOff>
    </xdr:from>
    <xdr:ext cx="534377" cy="259045"/>
    <xdr:sp macro="" textlink="">
      <xdr:nvSpPr>
        <xdr:cNvPr id="312" name="テキスト ボックス 311"/>
        <xdr:cNvSpPr txBox="1"/>
      </xdr:nvSpPr>
      <xdr:spPr>
        <a:xfrm>
          <a:off x="6705111" y="5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19325</xdr:rowOff>
    </xdr:from>
    <xdr:to>
      <xdr:col>55</xdr:col>
      <xdr:colOff>0</xdr:colOff>
      <xdr:row>59</xdr:row>
      <xdr:rowOff>22933</xdr:rowOff>
    </xdr:to>
    <xdr:cxnSp macro="">
      <xdr:nvCxnSpPr>
        <xdr:cNvPr id="341" name="直線コネクタ 340"/>
        <xdr:cNvCxnSpPr/>
      </xdr:nvCxnSpPr>
      <xdr:spPr>
        <a:xfrm>
          <a:off x="9639300" y="10134875"/>
          <a:ext cx="8382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19325</xdr:rowOff>
    </xdr:from>
    <xdr:to>
      <xdr:col>50</xdr:col>
      <xdr:colOff>114300</xdr:colOff>
      <xdr:row>59</xdr:row>
      <xdr:rowOff>23152</xdr:rowOff>
    </xdr:to>
    <xdr:cxnSp macro="">
      <xdr:nvCxnSpPr>
        <xdr:cNvPr id="344" name="直線コネクタ 343"/>
        <xdr:cNvCxnSpPr/>
      </xdr:nvCxnSpPr>
      <xdr:spPr>
        <a:xfrm flipV="1">
          <a:off x="8750300" y="10134875"/>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20114</xdr:rowOff>
    </xdr:from>
    <xdr:to>
      <xdr:col>45</xdr:col>
      <xdr:colOff>177800</xdr:colOff>
      <xdr:row>59</xdr:row>
      <xdr:rowOff>23152</xdr:rowOff>
    </xdr:to>
    <xdr:cxnSp macro="">
      <xdr:nvCxnSpPr>
        <xdr:cNvPr id="347" name="直線コネクタ 346"/>
        <xdr:cNvCxnSpPr/>
      </xdr:nvCxnSpPr>
      <xdr:spPr>
        <a:xfrm>
          <a:off x="7861300" y="10135664"/>
          <a:ext cx="889000" cy="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9685</xdr:rowOff>
    </xdr:from>
    <xdr:to>
      <xdr:col>41</xdr:col>
      <xdr:colOff>50800</xdr:colOff>
      <xdr:row>59</xdr:row>
      <xdr:rowOff>20114</xdr:rowOff>
    </xdr:to>
    <xdr:cxnSp macro="">
      <xdr:nvCxnSpPr>
        <xdr:cNvPr id="350" name="直線コネクタ 349"/>
        <xdr:cNvCxnSpPr/>
      </xdr:nvCxnSpPr>
      <xdr:spPr>
        <a:xfrm>
          <a:off x="6972300" y="10125235"/>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143583</xdr:rowOff>
    </xdr:from>
    <xdr:to>
      <xdr:col>55</xdr:col>
      <xdr:colOff>50800</xdr:colOff>
      <xdr:row>59</xdr:row>
      <xdr:rowOff>73733</xdr:rowOff>
    </xdr:to>
    <xdr:sp macro="" textlink="">
      <xdr:nvSpPr>
        <xdr:cNvPr id="360" name="楕円 359"/>
        <xdr:cNvSpPr/>
      </xdr:nvSpPr>
      <xdr:spPr>
        <a:xfrm>
          <a:off x="10426700" y="1008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58510</xdr:rowOff>
    </xdr:from>
    <xdr:ext cx="534377" cy="259045"/>
    <xdr:sp macro="" textlink="">
      <xdr:nvSpPr>
        <xdr:cNvPr id="361" name="普通建設事業費該当値テキスト"/>
        <xdr:cNvSpPr txBox="1"/>
      </xdr:nvSpPr>
      <xdr:spPr>
        <a:xfrm>
          <a:off x="10528300" y="1000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139975</xdr:rowOff>
    </xdr:from>
    <xdr:to>
      <xdr:col>50</xdr:col>
      <xdr:colOff>165100</xdr:colOff>
      <xdr:row>59</xdr:row>
      <xdr:rowOff>70125</xdr:rowOff>
    </xdr:to>
    <xdr:sp macro="" textlink="">
      <xdr:nvSpPr>
        <xdr:cNvPr id="362" name="楕円 361"/>
        <xdr:cNvSpPr/>
      </xdr:nvSpPr>
      <xdr:spPr>
        <a:xfrm>
          <a:off x="9588500" y="100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61252</xdr:rowOff>
    </xdr:from>
    <xdr:ext cx="534377" cy="259045"/>
    <xdr:sp macro="" textlink="">
      <xdr:nvSpPr>
        <xdr:cNvPr id="363" name="テキスト ボックス 362"/>
        <xdr:cNvSpPr txBox="1"/>
      </xdr:nvSpPr>
      <xdr:spPr>
        <a:xfrm>
          <a:off x="9372111" y="101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143802</xdr:rowOff>
    </xdr:from>
    <xdr:to>
      <xdr:col>46</xdr:col>
      <xdr:colOff>38100</xdr:colOff>
      <xdr:row>59</xdr:row>
      <xdr:rowOff>73952</xdr:rowOff>
    </xdr:to>
    <xdr:sp macro="" textlink="">
      <xdr:nvSpPr>
        <xdr:cNvPr id="364" name="楕円 363"/>
        <xdr:cNvSpPr/>
      </xdr:nvSpPr>
      <xdr:spPr>
        <a:xfrm>
          <a:off x="8699500" y="100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65079</xdr:rowOff>
    </xdr:from>
    <xdr:ext cx="534377" cy="259045"/>
    <xdr:sp macro="" textlink="">
      <xdr:nvSpPr>
        <xdr:cNvPr id="365" name="テキスト ボックス 364"/>
        <xdr:cNvSpPr txBox="1"/>
      </xdr:nvSpPr>
      <xdr:spPr>
        <a:xfrm>
          <a:off x="8483111" y="101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140764</xdr:rowOff>
    </xdr:from>
    <xdr:to>
      <xdr:col>41</xdr:col>
      <xdr:colOff>101600</xdr:colOff>
      <xdr:row>59</xdr:row>
      <xdr:rowOff>70914</xdr:rowOff>
    </xdr:to>
    <xdr:sp macro="" textlink="">
      <xdr:nvSpPr>
        <xdr:cNvPr id="366" name="楕円 365"/>
        <xdr:cNvSpPr/>
      </xdr:nvSpPr>
      <xdr:spPr>
        <a:xfrm>
          <a:off x="7810500" y="100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62041</xdr:rowOff>
    </xdr:from>
    <xdr:ext cx="534377" cy="259045"/>
    <xdr:sp macro="" textlink="">
      <xdr:nvSpPr>
        <xdr:cNvPr id="367" name="テキスト ボックス 366"/>
        <xdr:cNvSpPr txBox="1"/>
      </xdr:nvSpPr>
      <xdr:spPr>
        <a:xfrm>
          <a:off x="7594111" y="101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130335</xdr:rowOff>
    </xdr:from>
    <xdr:to>
      <xdr:col>36</xdr:col>
      <xdr:colOff>165100</xdr:colOff>
      <xdr:row>59</xdr:row>
      <xdr:rowOff>60485</xdr:rowOff>
    </xdr:to>
    <xdr:sp macro="" textlink="">
      <xdr:nvSpPr>
        <xdr:cNvPr id="368" name="楕円 367"/>
        <xdr:cNvSpPr/>
      </xdr:nvSpPr>
      <xdr:spPr>
        <a:xfrm>
          <a:off x="6921500" y="100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51612</xdr:rowOff>
    </xdr:from>
    <xdr:ext cx="534377" cy="259045"/>
    <xdr:sp macro="" textlink="">
      <xdr:nvSpPr>
        <xdr:cNvPr id="369" name="テキスト ボックス 368"/>
        <xdr:cNvSpPr txBox="1"/>
      </xdr:nvSpPr>
      <xdr:spPr>
        <a:xfrm>
          <a:off x="6705111" y="101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137995</xdr:rowOff>
    </xdr:from>
    <xdr:to>
      <xdr:col>55</xdr:col>
      <xdr:colOff>0</xdr:colOff>
      <xdr:row>78</xdr:row>
      <xdr:rowOff>138495</xdr:rowOff>
    </xdr:to>
    <xdr:cxnSp macro="">
      <xdr:nvCxnSpPr>
        <xdr:cNvPr id="396" name="直線コネクタ 395"/>
        <xdr:cNvCxnSpPr/>
      </xdr:nvCxnSpPr>
      <xdr:spPr>
        <a:xfrm flipV="1">
          <a:off x="9639300" y="13511095"/>
          <a:ext cx="8382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126535</xdr:rowOff>
    </xdr:from>
    <xdr:to>
      <xdr:col>50</xdr:col>
      <xdr:colOff>114300</xdr:colOff>
      <xdr:row>78</xdr:row>
      <xdr:rowOff>138495</xdr:rowOff>
    </xdr:to>
    <xdr:cxnSp macro="">
      <xdr:nvCxnSpPr>
        <xdr:cNvPr id="399" name="直線コネクタ 398"/>
        <xdr:cNvCxnSpPr/>
      </xdr:nvCxnSpPr>
      <xdr:spPr>
        <a:xfrm>
          <a:off x="8750300" y="13499635"/>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122391</xdr:rowOff>
    </xdr:from>
    <xdr:to>
      <xdr:col>45</xdr:col>
      <xdr:colOff>177800</xdr:colOff>
      <xdr:row>78</xdr:row>
      <xdr:rowOff>126535</xdr:rowOff>
    </xdr:to>
    <xdr:cxnSp macro="">
      <xdr:nvCxnSpPr>
        <xdr:cNvPr id="402" name="直線コネクタ 401"/>
        <xdr:cNvCxnSpPr/>
      </xdr:nvCxnSpPr>
      <xdr:spPr>
        <a:xfrm>
          <a:off x="7861300" y="13495491"/>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87195</xdr:rowOff>
    </xdr:from>
    <xdr:to>
      <xdr:col>55</xdr:col>
      <xdr:colOff>50800</xdr:colOff>
      <xdr:row>79</xdr:row>
      <xdr:rowOff>17345</xdr:rowOff>
    </xdr:to>
    <xdr:sp macro="" textlink="">
      <xdr:nvSpPr>
        <xdr:cNvPr id="412" name="楕円 411"/>
        <xdr:cNvSpPr/>
      </xdr:nvSpPr>
      <xdr:spPr>
        <a:xfrm>
          <a:off x="10426700" y="134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378565" cy="259045"/>
    <xdr:sp macro="" textlink="">
      <xdr:nvSpPr>
        <xdr:cNvPr id="413" name="普通建設事業費 （ うち新規整備　）該当値テキスト"/>
        <xdr:cNvSpPr txBox="1"/>
      </xdr:nvSpPr>
      <xdr:spPr>
        <a:xfrm>
          <a:off x="10528300" y="1340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87695</xdr:rowOff>
    </xdr:from>
    <xdr:to>
      <xdr:col>50</xdr:col>
      <xdr:colOff>165100</xdr:colOff>
      <xdr:row>79</xdr:row>
      <xdr:rowOff>17845</xdr:rowOff>
    </xdr:to>
    <xdr:sp macro="" textlink="">
      <xdr:nvSpPr>
        <xdr:cNvPr id="414" name="楕円 413"/>
        <xdr:cNvSpPr/>
      </xdr:nvSpPr>
      <xdr:spPr>
        <a:xfrm>
          <a:off x="9588500" y="134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8972</xdr:rowOff>
    </xdr:from>
    <xdr:ext cx="378565" cy="259045"/>
    <xdr:sp macro="" textlink="">
      <xdr:nvSpPr>
        <xdr:cNvPr id="415" name="テキスト ボックス 414"/>
        <xdr:cNvSpPr txBox="1"/>
      </xdr:nvSpPr>
      <xdr:spPr>
        <a:xfrm>
          <a:off x="9450017" y="135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75735</xdr:rowOff>
    </xdr:from>
    <xdr:to>
      <xdr:col>46</xdr:col>
      <xdr:colOff>38100</xdr:colOff>
      <xdr:row>79</xdr:row>
      <xdr:rowOff>5885</xdr:rowOff>
    </xdr:to>
    <xdr:sp macro="" textlink="">
      <xdr:nvSpPr>
        <xdr:cNvPr id="416" name="楕円 415"/>
        <xdr:cNvSpPr/>
      </xdr:nvSpPr>
      <xdr:spPr>
        <a:xfrm>
          <a:off x="8699500" y="134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168462</xdr:rowOff>
    </xdr:from>
    <xdr:ext cx="469744" cy="259045"/>
    <xdr:sp macro="" textlink="">
      <xdr:nvSpPr>
        <xdr:cNvPr id="417" name="テキスト ボックス 416"/>
        <xdr:cNvSpPr txBox="1"/>
      </xdr:nvSpPr>
      <xdr:spPr>
        <a:xfrm>
          <a:off x="8515428" y="135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71591</xdr:rowOff>
    </xdr:from>
    <xdr:to>
      <xdr:col>41</xdr:col>
      <xdr:colOff>101600</xdr:colOff>
      <xdr:row>79</xdr:row>
      <xdr:rowOff>1741</xdr:rowOff>
    </xdr:to>
    <xdr:sp macro="" textlink="">
      <xdr:nvSpPr>
        <xdr:cNvPr id="418" name="楕円 417"/>
        <xdr:cNvSpPr/>
      </xdr:nvSpPr>
      <xdr:spPr>
        <a:xfrm>
          <a:off x="7810500" y="134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164318</xdr:rowOff>
    </xdr:from>
    <xdr:ext cx="469744" cy="259045"/>
    <xdr:sp macro="" textlink="">
      <xdr:nvSpPr>
        <xdr:cNvPr id="419" name="テキスト ボックス 418"/>
        <xdr:cNvSpPr txBox="1"/>
      </xdr:nvSpPr>
      <xdr:spPr>
        <a:xfrm>
          <a:off x="7626428" y="135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32162</xdr:rowOff>
    </xdr:from>
    <xdr:to>
      <xdr:col>55</xdr:col>
      <xdr:colOff>0</xdr:colOff>
      <xdr:row>98</xdr:row>
      <xdr:rowOff>35058</xdr:rowOff>
    </xdr:to>
    <xdr:cxnSp macro="">
      <xdr:nvCxnSpPr>
        <xdr:cNvPr id="448" name="直線コネクタ 447"/>
        <xdr:cNvCxnSpPr/>
      </xdr:nvCxnSpPr>
      <xdr:spPr>
        <a:xfrm flipV="1">
          <a:off x="9639300" y="1683426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35058</xdr:rowOff>
    </xdr:from>
    <xdr:to>
      <xdr:col>50</xdr:col>
      <xdr:colOff>114300</xdr:colOff>
      <xdr:row>98</xdr:row>
      <xdr:rowOff>129603</xdr:rowOff>
    </xdr:to>
    <xdr:cxnSp macro="">
      <xdr:nvCxnSpPr>
        <xdr:cNvPr id="451" name="直線コネクタ 450"/>
        <xdr:cNvCxnSpPr/>
      </xdr:nvCxnSpPr>
      <xdr:spPr>
        <a:xfrm flipV="1">
          <a:off x="8750300" y="16837158"/>
          <a:ext cx="889000" cy="9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125851</xdr:rowOff>
    </xdr:from>
    <xdr:to>
      <xdr:col>45</xdr:col>
      <xdr:colOff>177800</xdr:colOff>
      <xdr:row>98</xdr:row>
      <xdr:rowOff>129603</xdr:rowOff>
    </xdr:to>
    <xdr:cxnSp macro="">
      <xdr:nvCxnSpPr>
        <xdr:cNvPr id="454" name="直線コネクタ 453"/>
        <xdr:cNvCxnSpPr/>
      </xdr:nvCxnSpPr>
      <xdr:spPr>
        <a:xfrm>
          <a:off x="7861300" y="16927951"/>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152812</xdr:rowOff>
    </xdr:from>
    <xdr:to>
      <xdr:col>55</xdr:col>
      <xdr:colOff>50800</xdr:colOff>
      <xdr:row>98</xdr:row>
      <xdr:rowOff>82962</xdr:rowOff>
    </xdr:to>
    <xdr:sp macro="" textlink="">
      <xdr:nvSpPr>
        <xdr:cNvPr id="464" name="楕円 463"/>
        <xdr:cNvSpPr/>
      </xdr:nvSpPr>
      <xdr:spPr>
        <a:xfrm>
          <a:off x="10426700" y="167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131239</xdr:rowOff>
    </xdr:from>
    <xdr:ext cx="469744" cy="259045"/>
    <xdr:sp macro="" textlink="">
      <xdr:nvSpPr>
        <xdr:cNvPr id="465" name="普通建設事業費 （ うち更新整備　）該当値テキスト"/>
        <xdr:cNvSpPr txBox="1"/>
      </xdr:nvSpPr>
      <xdr:spPr>
        <a:xfrm>
          <a:off x="10528300" y="1676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155708</xdr:rowOff>
    </xdr:from>
    <xdr:to>
      <xdr:col>50</xdr:col>
      <xdr:colOff>165100</xdr:colOff>
      <xdr:row>98</xdr:row>
      <xdr:rowOff>85858</xdr:rowOff>
    </xdr:to>
    <xdr:sp macro="" textlink="">
      <xdr:nvSpPr>
        <xdr:cNvPr id="466" name="楕円 465"/>
        <xdr:cNvSpPr/>
      </xdr:nvSpPr>
      <xdr:spPr>
        <a:xfrm>
          <a:off x="9588500" y="167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76985</xdr:rowOff>
    </xdr:from>
    <xdr:ext cx="469744" cy="259045"/>
    <xdr:sp macro="" textlink="">
      <xdr:nvSpPr>
        <xdr:cNvPr id="467" name="テキスト ボックス 466"/>
        <xdr:cNvSpPr txBox="1"/>
      </xdr:nvSpPr>
      <xdr:spPr>
        <a:xfrm>
          <a:off x="9404428" y="168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78803</xdr:rowOff>
    </xdr:from>
    <xdr:to>
      <xdr:col>46</xdr:col>
      <xdr:colOff>38100</xdr:colOff>
      <xdr:row>99</xdr:row>
      <xdr:rowOff>8953</xdr:rowOff>
    </xdr:to>
    <xdr:sp macro="" textlink="">
      <xdr:nvSpPr>
        <xdr:cNvPr id="468" name="楕円 467"/>
        <xdr:cNvSpPr/>
      </xdr:nvSpPr>
      <xdr:spPr>
        <a:xfrm>
          <a:off x="8699500" y="168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80</xdr:rowOff>
    </xdr:from>
    <xdr:ext cx="469744" cy="259045"/>
    <xdr:sp macro="" textlink="">
      <xdr:nvSpPr>
        <xdr:cNvPr id="469" name="テキスト ボックス 468"/>
        <xdr:cNvSpPr txBox="1"/>
      </xdr:nvSpPr>
      <xdr:spPr>
        <a:xfrm>
          <a:off x="8515428" y="169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75051</xdr:rowOff>
    </xdr:from>
    <xdr:to>
      <xdr:col>41</xdr:col>
      <xdr:colOff>101600</xdr:colOff>
      <xdr:row>99</xdr:row>
      <xdr:rowOff>5201</xdr:rowOff>
    </xdr:to>
    <xdr:sp macro="" textlink="">
      <xdr:nvSpPr>
        <xdr:cNvPr id="470" name="楕円 469"/>
        <xdr:cNvSpPr/>
      </xdr:nvSpPr>
      <xdr:spPr>
        <a:xfrm>
          <a:off x="7810500" y="168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167778</xdr:rowOff>
    </xdr:from>
    <xdr:ext cx="469744" cy="259045"/>
    <xdr:sp macro="" textlink="">
      <xdr:nvSpPr>
        <xdr:cNvPr id="471" name="テキスト ボックス 470"/>
        <xdr:cNvSpPr txBox="1"/>
      </xdr:nvSpPr>
      <xdr:spPr>
        <a:xfrm>
          <a:off x="7626428" y="169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36081</xdr:rowOff>
    </xdr:from>
    <xdr:to>
      <xdr:col>85</xdr:col>
      <xdr:colOff>127000</xdr:colOff>
      <xdr:row>39</xdr:row>
      <xdr:rowOff>44450</xdr:rowOff>
    </xdr:to>
    <xdr:cxnSp macro="">
      <xdr:nvCxnSpPr>
        <xdr:cNvPr id="500" name="直線コネクタ 499"/>
        <xdr:cNvCxnSpPr/>
      </xdr:nvCxnSpPr>
      <xdr:spPr>
        <a:xfrm flipV="1">
          <a:off x="15481300" y="6722631"/>
          <a:ext cx="8382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39332</xdr:rowOff>
    </xdr:from>
    <xdr:to>
      <xdr:col>71</xdr:col>
      <xdr:colOff>177800</xdr:colOff>
      <xdr:row>39</xdr:row>
      <xdr:rowOff>44450</xdr:rowOff>
    </xdr:to>
    <xdr:cxnSp macro="">
      <xdr:nvCxnSpPr>
        <xdr:cNvPr id="509" name="直線コネクタ 508"/>
        <xdr:cNvCxnSpPr/>
      </xdr:nvCxnSpPr>
      <xdr:spPr>
        <a:xfrm>
          <a:off x="12814300" y="6725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156731</xdr:rowOff>
    </xdr:from>
    <xdr:to>
      <xdr:col>85</xdr:col>
      <xdr:colOff>177800</xdr:colOff>
      <xdr:row>39</xdr:row>
      <xdr:rowOff>86881</xdr:rowOff>
    </xdr:to>
    <xdr:sp macro="" textlink="">
      <xdr:nvSpPr>
        <xdr:cNvPr id="519" name="楕円 518"/>
        <xdr:cNvSpPr/>
      </xdr:nvSpPr>
      <xdr:spPr>
        <a:xfrm>
          <a:off x="162687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159982</xdr:rowOff>
    </xdr:from>
    <xdr:to>
      <xdr:col>67</xdr:col>
      <xdr:colOff>101600</xdr:colOff>
      <xdr:row>39</xdr:row>
      <xdr:rowOff>90132</xdr:rowOff>
    </xdr:to>
    <xdr:sp macro="" textlink="">
      <xdr:nvSpPr>
        <xdr:cNvPr id="527" name="楕円 526"/>
        <xdr:cNvSpPr/>
      </xdr:nvSpPr>
      <xdr:spPr>
        <a:xfrm>
          <a:off x="12763500" y="66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81259</xdr:rowOff>
    </xdr:from>
    <xdr:ext cx="378565" cy="259045"/>
    <xdr:sp macro="" textlink="">
      <xdr:nvSpPr>
        <xdr:cNvPr id="528" name="テキスト ボックス 527"/>
        <xdr:cNvSpPr txBox="1"/>
      </xdr:nvSpPr>
      <xdr:spPr>
        <a:xfrm>
          <a:off x="12625017" y="676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14402</xdr:rowOff>
    </xdr:from>
    <xdr:to>
      <xdr:col>85</xdr:col>
      <xdr:colOff>127000</xdr:colOff>
      <xdr:row>77</xdr:row>
      <xdr:rowOff>21234</xdr:rowOff>
    </xdr:to>
    <xdr:cxnSp macro="">
      <xdr:nvCxnSpPr>
        <xdr:cNvPr id="606" name="直線コネクタ 605"/>
        <xdr:cNvCxnSpPr/>
      </xdr:nvCxnSpPr>
      <xdr:spPr>
        <a:xfrm>
          <a:off x="15481300" y="13216052"/>
          <a:ext cx="8382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14402</xdr:rowOff>
    </xdr:from>
    <xdr:to>
      <xdr:col>81</xdr:col>
      <xdr:colOff>50800</xdr:colOff>
      <xdr:row>77</xdr:row>
      <xdr:rowOff>27166</xdr:rowOff>
    </xdr:to>
    <xdr:cxnSp macro="">
      <xdr:nvCxnSpPr>
        <xdr:cNvPr id="609" name="直線コネクタ 608"/>
        <xdr:cNvCxnSpPr/>
      </xdr:nvCxnSpPr>
      <xdr:spPr>
        <a:xfrm flipV="1">
          <a:off x="14592300" y="13216052"/>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22237</xdr:rowOff>
    </xdr:from>
    <xdr:to>
      <xdr:col>76</xdr:col>
      <xdr:colOff>114300</xdr:colOff>
      <xdr:row>77</xdr:row>
      <xdr:rowOff>27166</xdr:rowOff>
    </xdr:to>
    <xdr:cxnSp macro="">
      <xdr:nvCxnSpPr>
        <xdr:cNvPr id="612" name="直線コネクタ 611"/>
        <xdr:cNvCxnSpPr/>
      </xdr:nvCxnSpPr>
      <xdr:spPr>
        <a:xfrm>
          <a:off x="13703300" y="13223887"/>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22237</xdr:rowOff>
    </xdr:from>
    <xdr:to>
      <xdr:col>71</xdr:col>
      <xdr:colOff>177800</xdr:colOff>
      <xdr:row>77</xdr:row>
      <xdr:rowOff>25439</xdr:rowOff>
    </xdr:to>
    <xdr:cxnSp macro="">
      <xdr:nvCxnSpPr>
        <xdr:cNvPr id="615" name="直線コネクタ 614"/>
        <xdr:cNvCxnSpPr/>
      </xdr:nvCxnSpPr>
      <xdr:spPr>
        <a:xfrm flipV="1">
          <a:off x="12814300" y="13223887"/>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141884</xdr:rowOff>
    </xdr:from>
    <xdr:to>
      <xdr:col>85</xdr:col>
      <xdr:colOff>177800</xdr:colOff>
      <xdr:row>77</xdr:row>
      <xdr:rowOff>72034</xdr:rowOff>
    </xdr:to>
    <xdr:sp macro="" textlink="">
      <xdr:nvSpPr>
        <xdr:cNvPr id="625" name="楕円 624"/>
        <xdr:cNvSpPr/>
      </xdr:nvSpPr>
      <xdr:spPr>
        <a:xfrm>
          <a:off x="16268700" y="131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120311</xdr:rowOff>
    </xdr:from>
    <xdr:ext cx="534377" cy="259045"/>
    <xdr:sp macro="" textlink="">
      <xdr:nvSpPr>
        <xdr:cNvPr id="626" name="公債費該当値テキスト"/>
        <xdr:cNvSpPr txBox="1"/>
      </xdr:nvSpPr>
      <xdr:spPr>
        <a:xfrm>
          <a:off x="16370300" y="131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135052</xdr:rowOff>
    </xdr:from>
    <xdr:to>
      <xdr:col>81</xdr:col>
      <xdr:colOff>101600</xdr:colOff>
      <xdr:row>77</xdr:row>
      <xdr:rowOff>65202</xdr:rowOff>
    </xdr:to>
    <xdr:sp macro="" textlink="">
      <xdr:nvSpPr>
        <xdr:cNvPr id="627" name="楕円 626"/>
        <xdr:cNvSpPr/>
      </xdr:nvSpPr>
      <xdr:spPr>
        <a:xfrm>
          <a:off x="15430500" y="131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56329</xdr:rowOff>
    </xdr:from>
    <xdr:ext cx="534377" cy="259045"/>
    <xdr:sp macro="" textlink="">
      <xdr:nvSpPr>
        <xdr:cNvPr id="628" name="テキスト ボックス 627"/>
        <xdr:cNvSpPr txBox="1"/>
      </xdr:nvSpPr>
      <xdr:spPr>
        <a:xfrm>
          <a:off x="15214111" y="132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147816</xdr:rowOff>
    </xdr:from>
    <xdr:to>
      <xdr:col>76</xdr:col>
      <xdr:colOff>165100</xdr:colOff>
      <xdr:row>77</xdr:row>
      <xdr:rowOff>77966</xdr:rowOff>
    </xdr:to>
    <xdr:sp macro="" textlink="">
      <xdr:nvSpPr>
        <xdr:cNvPr id="629" name="楕円 628"/>
        <xdr:cNvSpPr/>
      </xdr:nvSpPr>
      <xdr:spPr>
        <a:xfrm>
          <a:off x="14541500" y="131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69093</xdr:rowOff>
    </xdr:from>
    <xdr:ext cx="534377" cy="259045"/>
    <xdr:sp macro="" textlink="">
      <xdr:nvSpPr>
        <xdr:cNvPr id="630" name="テキスト ボックス 629"/>
        <xdr:cNvSpPr txBox="1"/>
      </xdr:nvSpPr>
      <xdr:spPr>
        <a:xfrm>
          <a:off x="14325111" y="132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142887</xdr:rowOff>
    </xdr:from>
    <xdr:to>
      <xdr:col>72</xdr:col>
      <xdr:colOff>38100</xdr:colOff>
      <xdr:row>77</xdr:row>
      <xdr:rowOff>73037</xdr:rowOff>
    </xdr:to>
    <xdr:sp macro="" textlink="">
      <xdr:nvSpPr>
        <xdr:cNvPr id="631" name="楕円 630"/>
        <xdr:cNvSpPr/>
      </xdr:nvSpPr>
      <xdr:spPr>
        <a:xfrm>
          <a:off x="13652500" y="131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64164</xdr:rowOff>
    </xdr:from>
    <xdr:ext cx="534377" cy="259045"/>
    <xdr:sp macro="" textlink="">
      <xdr:nvSpPr>
        <xdr:cNvPr id="632" name="テキスト ボックス 631"/>
        <xdr:cNvSpPr txBox="1"/>
      </xdr:nvSpPr>
      <xdr:spPr>
        <a:xfrm>
          <a:off x="13436111" y="1326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146089</xdr:rowOff>
    </xdr:from>
    <xdr:to>
      <xdr:col>67</xdr:col>
      <xdr:colOff>101600</xdr:colOff>
      <xdr:row>77</xdr:row>
      <xdr:rowOff>76239</xdr:rowOff>
    </xdr:to>
    <xdr:sp macro="" textlink="">
      <xdr:nvSpPr>
        <xdr:cNvPr id="633" name="楕円 632"/>
        <xdr:cNvSpPr/>
      </xdr:nvSpPr>
      <xdr:spPr>
        <a:xfrm>
          <a:off x="12763500" y="13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67366</xdr:rowOff>
    </xdr:from>
    <xdr:ext cx="534377" cy="259045"/>
    <xdr:sp macro="" textlink="">
      <xdr:nvSpPr>
        <xdr:cNvPr id="634" name="テキスト ボックス 633"/>
        <xdr:cNvSpPr txBox="1"/>
      </xdr:nvSpPr>
      <xdr:spPr>
        <a:xfrm>
          <a:off x="12547111" y="132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131101</xdr:rowOff>
    </xdr:from>
    <xdr:to>
      <xdr:col>85</xdr:col>
      <xdr:colOff>127000</xdr:colOff>
      <xdr:row>98</xdr:row>
      <xdr:rowOff>136226</xdr:rowOff>
    </xdr:to>
    <xdr:cxnSp macro="">
      <xdr:nvCxnSpPr>
        <xdr:cNvPr id="661" name="直線コネクタ 660"/>
        <xdr:cNvCxnSpPr/>
      </xdr:nvCxnSpPr>
      <xdr:spPr>
        <a:xfrm>
          <a:off x="15481300" y="16933201"/>
          <a:ext cx="8382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56060</xdr:rowOff>
    </xdr:from>
    <xdr:to>
      <xdr:col>81</xdr:col>
      <xdr:colOff>50800</xdr:colOff>
      <xdr:row>98</xdr:row>
      <xdr:rowOff>131101</xdr:rowOff>
    </xdr:to>
    <xdr:cxnSp macro="">
      <xdr:nvCxnSpPr>
        <xdr:cNvPr id="664" name="直線コネクタ 663"/>
        <xdr:cNvCxnSpPr/>
      </xdr:nvCxnSpPr>
      <xdr:spPr>
        <a:xfrm>
          <a:off x="14592300" y="16858160"/>
          <a:ext cx="889000" cy="7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56060</xdr:rowOff>
    </xdr:from>
    <xdr:to>
      <xdr:col>76</xdr:col>
      <xdr:colOff>114300</xdr:colOff>
      <xdr:row>98</xdr:row>
      <xdr:rowOff>138218</xdr:rowOff>
    </xdr:to>
    <xdr:cxnSp macro="">
      <xdr:nvCxnSpPr>
        <xdr:cNvPr id="667" name="直線コネクタ 666"/>
        <xdr:cNvCxnSpPr/>
      </xdr:nvCxnSpPr>
      <xdr:spPr>
        <a:xfrm flipV="1">
          <a:off x="13703300" y="16858160"/>
          <a:ext cx="889000" cy="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137849</xdr:rowOff>
    </xdr:from>
    <xdr:to>
      <xdr:col>71</xdr:col>
      <xdr:colOff>177800</xdr:colOff>
      <xdr:row>98</xdr:row>
      <xdr:rowOff>138218</xdr:rowOff>
    </xdr:to>
    <xdr:cxnSp macro="">
      <xdr:nvCxnSpPr>
        <xdr:cNvPr id="670" name="直線コネクタ 669"/>
        <xdr:cNvCxnSpPr/>
      </xdr:nvCxnSpPr>
      <xdr:spPr>
        <a:xfrm>
          <a:off x="12814300" y="16939949"/>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85426</xdr:rowOff>
    </xdr:from>
    <xdr:to>
      <xdr:col>85</xdr:col>
      <xdr:colOff>177800</xdr:colOff>
      <xdr:row>99</xdr:row>
      <xdr:rowOff>15576</xdr:rowOff>
    </xdr:to>
    <xdr:sp macro="" textlink="">
      <xdr:nvSpPr>
        <xdr:cNvPr id="680" name="楕円 679"/>
        <xdr:cNvSpPr/>
      </xdr:nvSpPr>
      <xdr:spPr>
        <a:xfrm>
          <a:off x="16268700" y="1688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378565" cy="259045"/>
    <xdr:sp macro="" textlink="">
      <xdr:nvSpPr>
        <xdr:cNvPr id="681" name="積立金該当値テキスト"/>
        <xdr:cNvSpPr txBox="1"/>
      </xdr:nvSpPr>
      <xdr:spPr>
        <a:xfrm>
          <a:off x="16370300" y="1681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80301</xdr:rowOff>
    </xdr:from>
    <xdr:to>
      <xdr:col>81</xdr:col>
      <xdr:colOff>101600</xdr:colOff>
      <xdr:row>99</xdr:row>
      <xdr:rowOff>10451</xdr:rowOff>
    </xdr:to>
    <xdr:sp macro="" textlink="">
      <xdr:nvSpPr>
        <xdr:cNvPr id="682" name="楕円 681"/>
        <xdr:cNvSpPr/>
      </xdr:nvSpPr>
      <xdr:spPr>
        <a:xfrm>
          <a:off x="15430500" y="168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1578</xdr:rowOff>
    </xdr:from>
    <xdr:ext cx="469744" cy="259045"/>
    <xdr:sp macro="" textlink="">
      <xdr:nvSpPr>
        <xdr:cNvPr id="683" name="テキスト ボックス 682"/>
        <xdr:cNvSpPr txBox="1"/>
      </xdr:nvSpPr>
      <xdr:spPr>
        <a:xfrm>
          <a:off x="15246428" y="1697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5260</xdr:rowOff>
    </xdr:from>
    <xdr:to>
      <xdr:col>76</xdr:col>
      <xdr:colOff>165100</xdr:colOff>
      <xdr:row>98</xdr:row>
      <xdr:rowOff>106860</xdr:rowOff>
    </xdr:to>
    <xdr:sp macro="" textlink="">
      <xdr:nvSpPr>
        <xdr:cNvPr id="684" name="楕円 683"/>
        <xdr:cNvSpPr/>
      </xdr:nvSpPr>
      <xdr:spPr>
        <a:xfrm>
          <a:off x="14541500" y="168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123387</xdr:rowOff>
    </xdr:from>
    <xdr:ext cx="534377" cy="259045"/>
    <xdr:sp macro="" textlink="">
      <xdr:nvSpPr>
        <xdr:cNvPr id="685" name="テキスト ボックス 684"/>
        <xdr:cNvSpPr txBox="1"/>
      </xdr:nvSpPr>
      <xdr:spPr>
        <a:xfrm>
          <a:off x="14325111" y="165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87418</xdr:rowOff>
    </xdr:from>
    <xdr:to>
      <xdr:col>72</xdr:col>
      <xdr:colOff>38100</xdr:colOff>
      <xdr:row>99</xdr:row>
      <xdr:rowOff>17568</xdr:rowOff>
    </xdr:to>
    <xdr:sp macro="" textlink="">
      <xdr:nvSpPr>
        <xdr:cNvPr id="686" name="楕円 685"/>
        <xdr:cNvSpPr/>
      </xdr:nvSpPr>
      <xdr:spPr>
        <a:xfrm>
          <a:off x="13652500" y="168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8695</xdr:rowOff>
    </xdr:from>
    <xdr:ext cx="378565" cy="259045"/>
    <xdr:sp macro="" textlink="">
      <xdr:nvSpPr>
        <xdr:cNvPr id="687" name="テキスト ボックス 686"/>
        <xdr:cNvSpPr txBox="1"/>
      </xdr:nvSpPr>
      <xdr:spPr>
        <a:xfrm>
          <a:off x="13514017" y="1698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87049</xdr:rowOff>
    </xdr:from>
    <xdr:to>
      <xdr:col>67</xdr:col>
      <xdr:colOff>101600</xdr:colOff>
      <xdr:row>99</xdr:row>
      <xdr:rowOff>17199</xdr:rowOff>
    </xdr:to>
    <xdr:sp macro="" textlink="">
      <xdr:nvSpPr>
        <xdr:cNvPr id="688" name="楕円 687"/>
        <xdr:cNvSpPr/>
      </xdr:nvSpPr>
      <xdr:spPr>
        <a:xfrm>
          <a:off x="12763500" y="168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8326</xdr:rowOff>
    </xdr:from>
    <xdr:ext cx="378565" cy="259045"/>
    <xdr:sp macro="" textlink="">
      <xdr:nvSpPr>
        <xdr:cNvPr id="689" name="テキスト ボックス 688"/>
        <xdr:cNvSpPr txBox="1"/>
      </xdr:nvSpPr>
      <xdr:spPr>
        <a:xfrm>
          <a:off x="12625017" y="1698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151862</xdr:rowOff>
    </xdr:from>
    <xdr:to>
      <xdr:col>111</xdr:col>
      <xdr:colOff>177800</xdr:colOff>
      <xdr:row>38</xdr:row>
      <xdr:rowOff>139700</xdr:rowOff>
    </xdr:to>
    <xdr:cxnSp macro="">
      <xdr:nvCxnSpPr>
        <xdr:cNvPr id="719" name="直線コネクタ 718"/>
        <xdr:cNvCxnSpPr/>
      </xdr:nvCxnSpPr>
      <xdr:spPr>
        <a:xfrm>
          <a:off x="20434300" y="6324062"/>
          <a:ext cx="889000" cy="3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151862</xdr:rowOff>
    </xdr:from>
    <xdr:to>
      <xdr:col>107</xdr:col>
      <xdr:colOff>50800</xdr:colOff>
      <xdr:row>38</xdr:row>
      <xdr:rowOff>139700</xdr:rowOff>
    </xdr:to>
    <xdr:cxnSp macro="">
      <xdr:nvCxnSpPr>
        <xdr:cNvPr id="722" name="直線コネクタ 721"/>
        <xdr:cNvCxnSpPr/>
      </xdr:nvCxnSpPr>
      <xdr:spPr>
        <a:xfrm flipV="1">
          <a:off x="19545300" y="6324062"/>
          <a:ext cx="889000" cy="3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101062</xdr:rowOff>
    </xdr:from>
    <xdr:to>
      <xdr:col>107</xdr:col>
      <xdr:colOff>101600</xdr:colOff>
      <xdr:row>37</xdr:row>
      <xdr:rowOff>31212</xdr:rowOff>
    </xdr:to>
    <xdr:sp macro="" textlink="">
      <xdr:nvSpPr>
        <xdr:cNvPr id="739" name="楕円 738"/>
        <xdr:cNvSpPr/>
      </xdr:nvSpPr>
      <xdr:spPr>
        <a:xfrm>
          <a:off x="20383500" y="627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47739</xdr:rowOff>
    </xdr:from>
    <xdr:ext cx="469744" cy="259045"/>
    <xdr:sp macro="" textlink="">
      <xdr:nvSpPr>
        <xdr:cNvPr id="740" name="テキスト ボックス 739"/>
        <xdr:cNvSpPr txBox="1"/>
      </xdr:nvSpPr>
      <xdr:spPr>
        <a:xfrm>
          <a:off x="20199428" y="604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100038</xdr:rowOff>
    </xdr:from>
    <xdr:to>
      <xdr:col>116</xdr:col>
      <xdr:colOff>63500</xdr:colOff>
      <xdr:row>57</xdr:row>
      <xdr:rowOff>34316</xdr:rowOff>
    </xdr:to>
    <xdr:cxnSp macro="">
      <xdr:nvCxnSpPr>
        <xdr:cNvPr id="773" name="直線コネクタ 772"/>
        <xdr:cNvCxnSpPr/>
      </xdr:nvCxnSpPr>
      <xdr:spPr>
        <a:xfrm flipV="1">
          <a:off x="21323300" y="9701238"/>
          <a:ext cx="8382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34316</xdr:rowOff>
    </xdr:from>
    <xdr:to>
      <xdr:col>111</xdr:col>
      <xdr:colOff>177800</xdr:colOff>
      <xdr:row>57</xdr:row>
      <xdr:rowOff>100305</xdr:rowOff>
    </xdr:to>
    <xdr:cxnSp macro="">
      <xdr:nvCxnSpPr>
        <xdr:cNvPr id="776" name="直線コネクタ 775"/>
        <xdr:cNvCxnSpPr/>
      </xdr:nvCxnSpPr>
      <xdr:spPr>
        <a:xfrm flipV="1">
          <a:off x="20434300" y="9806966"/>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100305</xdr:rowOff>
    </xdr:from>
    <xdr:to>
      <xdr:col>107</xdr:col>
      <xdr:colOff>50800</xdr:colOff>
      <xdr:row>57</xdr:row>
      <xdr:rowOff>150406</xdr:rowOff>
    </xdr:to>
    <xdr:cxnSp macro="">
      <xdr:nvCxnSpPr>
        <xdr:cNvPr id="779" name="直線コネクタ 778"/>
        <xdr:cNvCxnSpPr/>
      </xdr:nvCxnSpPr>
      <xdr:spPr>
        <a:xfrm flipV="1">
          <a:off x="19545300" y="9872955"/>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150406</xdr:rowOff>
    </xdr:from>
    <xdr:to>
      <xdr:col>102</xdr:col>
      <xdr:colOff>114300</xdr:colOff>
      <xdr:row>57</xdr:row>
      <xdr:rowOff>159245</xdr:rowOff>
    </xdr:to>
    <xdr:cxnSp macro="">
      <xdr:nvCxnSpPr>
        <xdr:cNvPr id="782" name="直線コネクタ 781"/>
        <xdr:cNvCxnSpPr/>
      </xdr:nvCxnSpPr>
      <xdr:spPr>
        <a:xfrm flipV="1">
          <a:off x="18656300" y="9923056"/>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49238</xdr:rowOff>
    </xdr:from>
    <xdr:to>
      <xdr:col>116</xdr:col>
      <xdr:colOff>114300</xdr:colOff>
      <xdr:row>56</xdr:row>
      <xdr:rowOff>150838</xdr:rowOff>
    </xdr:to>
    <xdr:sp macro="" textlink="">
      <xdr:nvSpPr>
        <xdr:cNvPr id="792" name="楕円 791"/>
        <xdr:cNvSpPr/>
      </xdr:nvSpPr>
      <xdr:spPr>
        <a:xfrm>
          <a:off x="221107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72115</xdr:rowOff>
    </xdr:from>
    <xdr:ext cx="534377" cy="259045"/>
    <xdr:sp macro="" textlink="">
      <xdr:nvSpPr>
        <xdr:cNvPr id="793" name="貸付金該当値テキスト"/>
        <xdr:cNvSpPr txBox="1"/>
      </xdr:nvSpPr>
      <xdr:spPr>
        <a:xfrm>
          <a:off x="22212300" y="950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154966</xdr:rowOff>
    </xdr:from>
    <xdr:to>
      <xdr:col>112</xdr:col>
      <xdr:colOff>38100</xdr:colOff>
      <xdr:row>57</xdr:row>
      <xdr:rowOff>85116</xdr:rowOff>
    </xdr:to>
    <xdr:sp macro="" textlink="">
      <xdr:nvSpPr>
        <xdr:cNvPr id="794" name="楕円 793"/>
        <xdr:cNvSpPr/>
      </xdr:nvSpPr>
      <xdr:spPr>
        <a:xfrm>
          <a:off x="21272500" y="97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101643</xdr:rowOff>
    </xdr:from>
    <xdr:ext cx="469744" cy="259045"/>
    <xdr:sp macro="" textlink="">
      <xdr:nvSpPr>
        <xdr:cNvPr id="795" name="テキスト ボックス 794"/>
        <xdr:cNvSpPr txBox="1"/>
      </xdr:nvSpPr>
      <xdr:spPr>
        <a:xfrm>
          <a:off x="21088428" y="95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49505</xdr:rowOff>
    </xdr:from>
    <xdr:to>
      <xdr:col>107</xdr:col>
      <xdr:colOff>101600</xdr:colOff>
      <xdr:row>57</xdr:row>
      <xdr:rowOff>151105</xdr:rowOff>
    </xdr:to>
    <xdr:sp macro="" textlink="">
      <xdr:nvSpPr>
        <xdr:cNvPr id="796" name="楕円 795"/>
        <xdr:cNvSpPr/>
      </xdr:nvSpPr>
      <xdr:spPr>
        <a:xfrm>
          <a:off x="20383500" y="98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167632</xdr:rowOff>
    </xdr:from>
    <xdr:ext cx="469744" cy="259045"/>
    <xdr:sp macro="" textlink="">
      <xdr:nvSpPr>
        <xdr:cNvPr id="797" name="テキスト ボックス 796"/>
        <xdr:cNvSpPr txBox="1"/>
      </xdr:nvSpPr>
      <xdr:spPr>
        <a:xfrm>
          <a:off x="20199428" y="959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99606</xdr:rowOff>
    </xdr:from>
    <xdr:to>
      <xdr:col>102</xdr:col>
      <xdr:colOff>165100</xdr:colOff>
      <xdr:row>58</xdr:row>
      <xdr:rowOff>29756</xdr:rowOff>
    </xdr:to>
    <xdr:sp macro="" textlink="">
      <xdr:nvSpPr>
        <xdr:cNvPr id="798" name="楕円 797"/>
        <xdr:cNvSpPr/>
      </xdr:nvSpPr>
      <xdr:spPr>
        <a:xfrm>
          <a:off x="19494500" y="98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46283</xdr:rowOff>
    </xdr:from>
    <xdr:ext cx="469744" cy="259045"/>
    <xdr:sp macro="" textlink="">
      <xdr:nvSpPr>
        <xdr:cNvPr id="799" name="テキスト ボックス 798"/>
        <xdr:cNvSpPr txBox="1"/>
      </xdr:nvSpPr>
      <xdr:spPr>
        <a:xfrm>
          <a:off x="19310428" y="964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108445</xdr:rowOff>
    </xdr:from>
    <xdr:to>
      <xdr:col>98</xdr:col>
      <xdr:colOff>38100</xdr:colOff>
      <xdr:row>58</xdr:row>
      <xdr:rowOff>38595</xdr:rowOff>
    </xdr:to>
    <xdr:sp macro="" textlink="">
      <xdr:nvSpPr>
        <xdr:cNvPr id="800" name="楕円 799"/>
        <xdr:cNvSpPr/>
      </xdr:nvSpPr>
      <xdr:spPr>
        <a:xfrm>
          <a:off x="18605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29722</xdr:rowOff>
    </xdr:from>
    <xdr:ext cx="469744" cy="259045"/>
    <xdr:sp macro="" textlink="">
      <xdr:nvSpPr>
        <xdr:cNvPr id="801" name="テキスト ボックス 800"/>
        <xdr:cNvSpPr txBox="1"/>
      </xdr:nvSpPr>
      <xdr:spPr>
        <a:xfrm>
          <a:off x="18421428" y="997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34906</xdr:rowOff>
    </xdr:from>
    <xdr:to>
      <xdr:col>116</xdr:col>
      <xdr:colOff>63500</xdr:colOff>
      <xdr:row>77</xdr:row>
      <xdr:rowOff>55995</xdr:rowOff>
    </xdr:to>
    <xdr:cxnSp macro="">
      <xdr:nvCxnSpPr>
        <xdr:cNvPr id="831" name="直線コネクタ 830"/>
        <xdr:cNvCxnSpPr/>
      </xdr:nvCxnSpPr>
      <xdr:spPr>
        <a:xfrm flipV="1">
          <a:off x="21323300" y="13236556"/>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55995</xdr:rowOff>
    </xdr:from>
    <xdr:to>
      <xdr:col>111</xdr:col>
      <xdr:colOff>177800</xdr:colOff>
      <xdr:row>77</xdr:row>
      <xdr:rowOff>68281</xdr:rowOff>
    </xdr:to>
    <xdr:cxnSp macro="">
      <xdr:nvCxnSpPr>
        <xdr:cNvPr id="834" name="直線コネクタ 833"/>
        <xdr:cNvCxnSpPr/>
      </xdr:nvCxnSpPr>
      <xdr:spPr>
        <a:xfrm flipV="1">
          <a:off x="20434300" y="13257645"/>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68281</xdr:rowOff>
    </xdr:from>
    <xdr:to>
      <xdr:col>107</xdr:col>
      <xdr:colOff>50800</xdr:colOff>
      <xdr:row>77</xdr:row>
      <xdr:rowOff>134138</xdr:rowOff>
    </xdr:to>
    <xdr:cxnSp macro="">
      <xdr:nvCxnSpPr>
        <xdr:cNvPr id="837" name="直線コネクタ 836"/>
        <xdr:cNvCxnSpPr/>
      </xdr:nvCxnSpPr>
      <xdr:spPr>
        <a:xfrm flipV="1">
          <a:off x="19545300" y="13269931"/>
          <a:ext cx="889000" cy="6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67996</xdr:rowOff>
    </xdr:from>
    <xdr:to>
      <xdr:col>102</xdr:col>
      <xdr:colOff>114300</xdr:colOff>
      <xdr:row>77</xdr:row>
      <xdr:rowOff>134138</xdr:rowOff>
    </xdr:to>
    <xdr:cxnSp macro="">
      <xdr:nvCxnSpPr>
        <xdr:cNvPr id="840" name="直線コネクタ 839"/>
        <xdr:cNvCxnSpPr/>
      </xdr:nvCxnSpPr>
      <xdr:spPr>
        <a:xfrm>
          <a:off x="18656300" y="13098196"/>
          <a:ext cx="889000" cy="2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155556</xdr:rowOff>
    </xdr:from>
    <xdr:to>
      <xdr:col>116</xdr:col>
      <xdr:colOff>114300</xdr:colOff>
      <xdr:row>77</xdr:row>
      <xdr:rowOff>85706</xdr:rowOff>
    </xdr:to>
    <xdr:sp macro="" textlink="">
      <xdr:nvSpPr>
        <xdr:cNvPr id="850" name="楕円 849"/>
        <xdr:cNvSpPr/>
      </xdr:nvSpPr>
      <xdr:spPr>
        <a:xfrm>
          <a:off x="22110700" y="131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133983</xdr:rowOff>
    </xdr:from>
    <xdr:ext cx="534377" cy="259045"/>
    <xdr:sp macro="" textlink="">
      <xdr:nvSpPr>
        <xdr:cNvPr id="851" name="繰出金該当値テキスト"/>
        <xdr:cNvSpPr txBox="1"/>
      </xdr:nvSpPr>
      <xdr:spPr>
        <a:xfrm>
          <a:off x="22212300" y="13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5195</xdr:rowOff>
    </xdr:from>
    <xdr:to>
      <xdr:col>112</xdr:col>
      <xdr:colOff>38100</xdr:colOff>
      <xdr:row>77</xdr:row>
      <xdr:rowOff>106795</xdr:rowOff>
    </xdr:to>
    <xdr:sp macro="" textlink="">
      <xdr:nvSpPr>
        <xdr:cNvPr id="852" name="楕円 851"/>
        <xdr:cNvSpPr/>
      </xdr:nvSpPr>
      <xdr:spPr>
        <a:xfrm>
          <a:off x="21272500" y="132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97922</xdr:rowOff>
    </xdr:from>
    <xdr:ext cx="534377" cy="259045"/>
    <xdr:sp macro="" textlink="">
      <xdr:nvSpPr>
        <xdr:cNvPr id="853" name="テキスト ボックス 852"/>
        <xdr:cNvSpPr txBox="1"/>
      </xdr:nvSpPr>
      <xdr:spPr>
        <a:xfrm>
          <a:off x="21056111" y="1329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17481</xdr:rowOff>
    </xdr:from>
    <xdr:to>
      <xdr:col>107</xdr:col>
      <xdr:colOff>101600</xdr:colOff>
      <xdr:row>77</xdr:row>
      <xdr:rowOff>119081</xdr:rowOff>
    </xdr:to>
    <xdr:sp macro="" textlink="">
      <xdr:nvSpPr>
        <xdr:cNvPr id="854" name="楕円 853"/>
        <xdr:cNvSpPr/>
      </xdr:nvSpPr>
      <xdr:spPr>
        <a:xfrm>
          <a:off x="20383500" y="132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110208</xdr:rowOff>
    </xdr:from>
    <xdr:ext cx="534377" cy="259045"/>
    <xdr:sp macro="" textlink="">
      <xdr:nvSpPr>
        <xdr:cNvPr id="855" name="テキスト ボックス 854"/>
        <xdr:cNvSpPr txBox="1"/>
      </xdr:nvSpPr>
      <xdr:spPr>
        <a:xfrm>
          <a:off x="20167111" y="133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83338</xdr:rowOff>
    </xdr:from>
    <xdr:to>
      <xdr:col>102</xdr:col>
      <xdr:colOff>165100</xdr:colOff>
      <xdr:row>78</xdr:row>
      <xdr:rowOff>13488</xdr:rowOff>
    </xdr:to>
    <xdr:sp macro="" textlink="">
      <xdr:nvSpPr>
        <xdr:cNvPr id="856" name="楕円 855"/>
        <xdr:cNvSpPr/>
      </xdr:nvSpPr>
      <xdr:spPr>
        <a:xfrm>
          <a:off x="19494500" y="132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4615</xdr:rowOff>
    </xdr:from>
    <xdr:ext cx="534377" cy="259045"/>
    <xdr:sp macro="" textlink="">
      <xdr:nvSpPr>
        <xdr:cNvPr id="857" name="テキスト ボックス 856"/>
        <xdr:cNvSpPr txBox="1"/>
      </xdr:nvSpPr>
      <xdr:spPr>
        <a:xfrm>
          <a:off x="19278111" y="133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17196</xdr:rowOff>
    </xdr:from>
    <xdr:to>
      <xdr:col>98</xdr:col>
      <xdr:colOff>38100</xdr:colOff>
      <xdr:row>76</xdr:row>
      <xdr:rowOff>118796</xdr:rowOff>
    </xdr:to>
    <xdr:sp macro="" textlink="">
      <xdr:nvSpPr>
        <xdr:cNvPr id="858" name="楕円 857"/>
        <xdr:cNvSpPr/>
      </xdr:nvSpPr>
      <xdr:spPr>
        <a:xfrm>
          <a:off x="18605500" y="130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135323</xdr:rowOff>
    </xdr:from>
    <xdr:ext cx="534377" cy="259045"/>
    <xdr:sp macro="" textlink="">
      <xdr:nvSpPr>
        <xdr:cNvPr id="859" name="テキスト ボックス 858"/>
        <xdr:cNvSpPr txBox="1"/>
      </xdr:nvSpPr>
      <xdr:spPr>
        <a:xfrm>
          <a:off x="18389111" y="128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扶助費及び貸付金において、類似団体と比較した住民一人当たりコストが特に高い状況となっている。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９５，７７５円で対前年度０．４％の増となっている。これは、生活保護費が被保護者数の減により減となったものの、障害者自立支援給付等事業関係費やこども医療助成事業関係費などが増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貸付金については住民一人当たり１２，０４１円で対前年度２９．９％の増となっている。これは、土地開発公社への貸付金が増となったことによるものである。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70,118
68,861
25.33
24,023,801
23,577,793
393,358
14,848,973
18,899,498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138176</xdr:rowOff>
    </xdr:from>
    <xdr:to>
      <xdr:col>24</xdr:col>
      <xdr:colOff>63500</xdr:colOff>
      <xdr:row>36</xdr:row>
      <xdr:rowOff>77597</xdr:rowOff>
    </xdr:to>
    <xdr:cxnSp macro="">
      <xdr:nvCxnSpPr>
        <xdr:cNvPr id="61" name="直線コネクタ 60"/>
        <xdr:cNvCxnSpPr/>
      </xdr:nvCxnSpPr>
      <xdr:spPr>
        <a:xfrm>
          <a:off x="3797300" y="6138926"/>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8636</xdr:rowOff>
    </xdr:from>
    <xdr:to>
      <xdr:col>19</xdr:col>
      <xdr:colOff>177800</xdr:colOff>
      <xdr:row>35</xdr:row>
      <xdr:rowOff>138176</xdr:rowOff>
    </xdr:to>
    <xdr:cxnSp macro="">
      <xdr:nvCxnSpPr>
        <xdr:cNvPr id="64" name="直線コネクタ 63"/>
        <xdr:cNvCxnSpPr/>
      </xdr:nvCxnSpPr>
      <xdr:spPr>
        <a:xfrm>
          <a:off x="2908300" y="6009386"/>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8636</xdr:rowOff>
    </xdr:from>
    <xdr:to>
      <xdr:col>15</xdr:col>
      <xdr:colOff>50800</xdr:colOff>
      <xdr:row>35</xdr:row>
      <xdr:rowOff>94361</xdr:rowOff>
    </xdr:to>
    <xdr:cxnSp macro="">
      <xdr:nvCxnSpPr>
        <xdr:cNvPr id="67" name="直線コネクタ 66"/>
        <xdr:cNvCxnSpPr/>
      </xdr:nvCxnSpPr>
      <xdr:spPr>
        <a:xfrm flipV="1">
          <a:off x="2019300" y="600938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94361</xdr:rowOff>
    </xdr:from>
    <xdr:to>
      <xdr:col>10</xdr:col>
      <xdr:colOff>114300</xdr:colOff>
      <xdr:row>35</xdr:row>
      <xdr:rowOff>167894</xdr:rowOff>
    </xdr:to>
    <xdr:cxnSp macro="">
      <xdr:nvCxnSpPr>
        <xdr:cNvPr id="70" name="直線コネクタ 69"/>
        <xdr:cNvCxnSpPr/>
      </xdr:nvCxnSpPr>
      <xdr:spPr>
        <a:xfrm flipV="1">
          <a:off x="1130300" y="6095111"/>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26797</xdr:rowOff>
    </xdr:from>
    <xdr:to>
      <xdr:col>24</xdr:col>
      <xdr:colOff>114300</xdr:colOff>
      <xdr:row>36</xdr:row>
      <xdr:rowOff>128397</xdr:rowOff>
    </xdr:to>
    <xdr:sp macro="" textlink="">
      <xdr:nvSpPr>
        <xdr:cNvPr id="80" name="楕円 79"/>
        <xdr:cNvSpPr/>
      </xdr:nvSpPr>
      <xdr:spPr>
        <a:xfrm>
          <a:off x="45847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5224</xdr:rowOff>
    </xdr:from>
    <xdr:ext cx="469744" cy="259045"/>
    <xdr:sp macro="" textlink="">
      <xdr:nvSpPr>
        <xdr:cNvPr id="81" name="議会費該当値テキスト"/>
        <xdr:cNvSpPr txBox="1"/>
      </xdr:nvSpPr>
      <xdr:spPr>
        <a:xfrm>
          <a:off x="4686300" y="61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87376</xdr:rowOff>
    </xdr:from>
    <xdr:to>
      <xdr:col>20</xdr:col>
      <xdr:colOff>38100</xdr:colOff>
      <xdr:row>36</xdr:row>
      <xdr:rowOff>17526</xdr:rowOff>
    </xdr:to>
    <xdr:sp macro="" textlink="">
      <xdr:nvSpPr>
        <xdr:cNvPr id="82" name="楕円 81"/>
        <xdr:cNvSpPr/>
      </xdr:nvSpPr>
      <xdr:spPr>
        <a:xfrm>
          <a:off x="3746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34053</xdr:rowOff>
    </xdr:from>
    <xdr:ext cx="469744" cy="259045"/>
    <xdr:sp macro="" textlink="">
      <xdr:nvSpPr>
        <xdr:cNvPr id="83" name="テキスト ボックス 82"/>
        <xdr:cNvSpPr txBox="1"/>
      </xdr:nvSpPr>
      <xdr:spPr>
        <a:xfrm>
          <a:off x="3562428"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129286</xdr:rowOff>
    </xdr:from>
    <xdr:to>
      <xdr:col>15</xdr:col>
      <xdr:colOff>101600</xdr:colOff>
      <xdr:row>35</xdr:row>
      <xdr:rowOff>59436</xdr:rowOff>
    </xdr:to>
    <xdr:sp macro="" textlink="">
      <xdr:nvSpPr>
        <xdr:cNvPr id="84" name="楕円 83"/>
        <xdr:cNvSpPr/>
      </xdr:nvSpPr>
      <xdr:spPr>
        <a:xfrm>
          <a:off x="2857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75963</xdr:rowOff>
    </xdr:from>
    <xdr:ext cx="469744" cy="259045"/>
    <xdr:sp macro="" textlink="">
      <xdr:nvSpPr>
        <xdr:cNvPr id="85" name="テキスト ボックス 84"/>
        <xdr:cNvSpPr txBox="1"/>
      </xdr:nvSpPr>
      <xdr:spPr>
        <a:xfrm>
          <a:off x="2673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43561</xdr:rowOff>
    </xdr:from>
    <xdr:to>
      <xdr:col>10</xdr:col>
      <xdr:colOff>165100</xdr:colOff>
      <xdr:row>35</xdr:row>
      <xdr:rowOff>145161</xdr:rowOff>
    </xdr:to>
    <xdr:sp macro="" textlink="">
      <xdr:nvSpPr>
        <xdr:cNvPr id="86" name="楕円 85"/>
        <xdr:cNvSpPr/>
      </xdr:nvSpPr>
      <xdr:spPr>
        <a:xfrm>
          <a:off x="1968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161688</xdr:rowOff>
    </xdr:from>
    <xdr:ext cx="469744" cy="259045"/>
    <xdr:sp macro="" textlink="">
      <xdr:nvSpPr>
        <xdr:cNvPr id="87" name="テキスト ボックス 86"/>
        <xdr:cNvSpPr txBox="1"/>
      </xdr:nvSpPr>
      <xdr:spPr>
        <a:xfrm>
          <a:off x="1784428"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88" name="楕円 87"/>
        <xdr:cNvSpPr/>
      </xdr:nvSpPr>
      <xdr:spPr>
        <a:xfrm>
          <a:off x="10795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38371</xdr:rowOff>
    </xdr:from>
    <xdr:ext cx="469744" cy="259045"/>
    <xdr:sp macro="" textlink="">
      <xdr:nvSpPr>
        <xdr:cNvPr id="89" name="テキスト ボックス 88"/>
        <xdr:cNvSpPr txBox="1"/>
      </xdr:nvSpPr>
      <xdr:spPr>
        <a:xfrm>
          <a:off x="895428"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138831</xdr:rowOff>
    </xdr:from>
    <xdr:to>
      <xdr:col>24</xdr:col>
      <xdr:colOff>63500</xdr:colOff>
      <xdr:row>57</xdr:row>
      <xdr:rowOff>147152</xdr:rowOff>
    </xdr:to>
    <xdr:cxnSp macro="">
      <xdr:nvCxnSpPr>
        <xdr:cNvPr id="116" name="直線コネクタ 115"/>
        <xdr:cNvCxnSpPr/>
      </xdr:nvCxnSpPr>
      <xdr:spPr>
        <a:xfrm>
          <a:off x="3797300" y="9911481"/>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51831</xdr:rowOff>
    </xdr:from>
    <xdr:to>
      <xdr:col>19</xdr:col>
      <xdr:colOff>177800</xdr:colOff>
      <xdr:row>57</xdr:row>
      <xdr:rowOff>138831</xdr:rowOff>
    </xdr:to>
    <xdr:cxnSp macro="">
      <xdr:nvCxnSpPr>
        <xdr:cNvPr id="119" name="直線コネクタ 118"/>
        <xdr:cNvCxnSpPr/>
      </xdr:nvCxnSpPr>
      <xdr:spPr>
        <a:xfrm>
          <a:off x="2908300" y="9824481"/>
          <a:ext cx="889000" cy="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51831</xdr:rowOff>
    </xdr:from>
    <xdr:to>
      <xdr:col>15</xdr:col>
      <xdr:colOff>50800</xdr:colOff>
      <xdr:row>57</xdr:row>
      <xdr:rowOff>168952</xdr:rowOff>
    </xdr:to>
    <xdr:cxnSp macro="">
      <xdr:nvCxnSpPr>
        <xdr:cNvPr id="122" name="直線コネクタ 121"/>
        <xdr:cNvCxnSpPr/>
      </xdr:nvCxnSpPr>
      <xdr:spPr>
        <a:xfrm flipV="1">
          <a:off x="2019300" y="9824481"/>
          <a:ext cx="889000" cy="1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161692</xdr:rowOff>
    </xdr:from>
    <xdr:to>
      <xdr:col>10</xdr:col>
      <xdr:colOff>114300</xdr:colOff>
      <xdr:row>57</xdr:row>
      <xdr:rowOff>168952</xdr:rowOff>
    </xdr:to>
    <xdr:cxnSp macro="">
      <xdr:nvCxnSpPr>
        <xdr:cNvPr id="125" name="直線コネクタ 124"/>
        <xdr:cNvCxnSpPr/>
      </xdr:nvCxnSpPr>
      <xdr:spPr>
        <a:xfrm>
          <a:off x="1130300" y="9934342"/>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96352</xdr:rowOff>
    </xdr:from>
    <xdr:to>
      <xdr:col>24</xdr:col>
      <xdr:colOff>114300</xdr:colOff>
      <xdr:row>58</xdr:row>
      <xdr:rowOff>26502</xdr:rowOff>
    </xdr:to>
    <xdr:sp macro="" textlink="">
      <xdr:nvSpPr>
        <xdr:cNvPr id="135" name="楕円 134"/>
        <xdr:cNvSpPr/>
      </xdr:nvSpPr>
      <xdr:spPr>
        <a:xfrm>
          <a:off x="4584700" y="986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11279</xdr:rowOff>
    </xdr:from>
    <xdr:ext cx="534377" cy="259045"/>
    <xdr:sp macro="" textlink="">
      <xdr:nvSpPr>
        <xdr:cNvPr id="136" name="総務費該当値テキスト"/>
        <xdr:cNvSpPr txBox="1"/>
      </xdr:nvSpPr>
      <xdr:spPr>
        <a:xfrm>
          <a:off x="4686300" y="97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88031</xdr:rowOff>
    </xdr:from>
    <xdr:to>
      <xdr:col>20</xdr:col>
      <xdr:colOff>38100</xdr:colOff>
      <xdr:row>58</xdr:row>
      <xdr:rowOff>18181</xdr:rowOff>
    </xdr:to>
    <xdr:sp macro="" textlink="">
      <xdr:nvSpPr>
        <xdr:cNvPr id="137" name="楕円 136"/>
        <xdr:cNvSpPr/>
      </xdr:nvSpPr>
      <xdr:spPr>
        <a:xfrm>
          <a:off x="3746500" y="98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9308</xdr:rowOff>
    </xdr:from>
    <xdr:ext cx="534377" cy="259045"/>
    <xdr:sp macro="" textlink="">
      <xdr:nvSpPr>
        <xdr:cNvPr id="138" name="テキスト ボックス 137"/>
        <xdr:cNvSpPr txBox="1"/>
      </xdr:nvSpPr>
      <xdr:spPr>
        <a:xfrm>
          <a:off x="3530111" y="99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1031</xdr:rowOff>
    </xdr:from>
    <xdr:to>
      <xdr:col>15</xdr:col>
      <xdr:colOff>101600</xdr:colOff>
      <xdr:row>57</xdr:row>
      <xdr:rowOff>102631</xdr:rowOff>
    </xdr:to>
    <xdr:sp macro="" textlink="">
      <xdr:nvSpPr>
        <xdr:cNvPr id="139" name="楕円 138"/>
        <xdr:cNvSpPr/>
      </xdr:nvSpPr>
      <xdr:spPr>
        <a:xfrm>
          <a:off x="2857500" y="97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119158</xdr:rowOff>
    </xdr:from>
    <xdr:ext cx="534377" cy="259045"/>
    <xdr:sp macro="" textlink="">
      <xdr:nvSpPr>
        <xdr:cNvPr id="140" name="テキスト ボックス 139"/>
        <xdr:cNvSpPr txBox="1"/>
      </xdr:nvSpPr>
      <xdr:spPr>
        <a:xfrm>
          <a:off x="2641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118152</xdr:rowOff>
    </xdr:from>
    <xdr:to>
      <xdr:col>10</xdr:col>
      <xdr:colOff>165100</xdr:colOff>
      <xdr:row>58</xdr:row>
      <xdr:rowOff>48302</xdr:rowOff>
    </xdr:to>
    <xdr:sp macro="" textlink="">
      <xdr:nvSpPr>
        <xdr:cNvPr id="141" name="楕円 140"/>
        <xdr:cNvSpPr/>
      </xdr:nvSpPr>
      <xdr:spPr>
        <a:xfrm>
          <a:off x="1968500" y="98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39429</xdr:rowOff>
    </xdr:from>
    <xdr:ext cx="534377" cy="259045"/>
    <xdr:sp macro="" textlink="">
      <xdr:nvSpPr>
        <xdr:cNvPr id="142" name="テキスト ボックス 141"/>
        <xdr:cNvSpPr txBox="1"/>
      </xdr:nvSpPr>
      <xdr:spPr>
        <a:xfrm>
          <a:off x="1752111" y="998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110892</xdr:rowOff>
    </xdr:from>
    <xdr:to>
      <xdr:col>6</xdr:col>
      <xdr:colOff>38100</xdr:colOff>
      <xdr:row>58</xdr:row>
      <xdr:rowOff>41042</xdr:rowOff>
    </xdr:to>
    <xdr:sp macro="" textlink="">
      <xdr:nvSpPr>
        <xdr:cNvPr id="143" name="楕円 142"/>
        <xdr:cNvSpPr/>
      </xdr:nvSpPr>
      <xdr:spPr>
        <a:xfrm>
          <a:off x="10795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32169</xdr:rowOff>
    </xdr:from>
    <xdr:ext cx="534377" cy="259045"/>
    <xdr:sp macro="" textlink="">
      <xdr:nvSpPr>
        <xdr:cNvPr id="144" name="テキスト ボックス 143"/>
        <xdr:cNvSpPr txBox="1"/>
      </xdr:nvSpPr>
      <xdr:spPr>
        <a:xfrm>
          <a:off x="863111" y="99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58959</xdr:rowOff>
    </xdr:from>
    <xdr:to>
      <xdr:col>24</xdr:col>
      <xdr:colOff>63500</xdr:colOff>
      <xdr:row>77</xdr:row>
      <xdr:rowOff>59457</xdr:rowOff>
    </xdr:to>
    <xdr:cxnSp macro="">
      <xdr:nvCxnSpPr>
        <xdr:cNvPr id="172" name="直線コネクタ 171"/>
        <xdr:cNvCxnSpPr/>
      </xdr:nvCxnSpPr>
      <xdr:spPr>
        <a:xfrm flipV="1">
          <a:off x="3797300" y="13260609"/>
          <a:ext cx="8382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59457</xdr:rowOff>
    </xdr:from>
    <xdr:to>
      <xdr:col>19</xdr:col>
      <xdr:colOff>177800</xdr:colOff>
      <xdr:row>77</xdr:row>
      <xdr:rowOff>92069</xdr:rowOff>
    </xdr:to>
    <xdr:cxnSp macro="">
      <xdr:nvCxnSpPr>
        <xdr:cNvPr id="175" name="直線コネクタ 174"/>
        <xdr:cNvCxnSpPr/>
      </xdr:nvCxnSpPr>
      <xdr:spPr>
        <a:xfrm flipV="1">
          <a:off x="2908300" y="13261107"/>
          <a:ext cx="8890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92069</xdr:rowOff>
    </xdr:from>
    <xdr:to>
      <xdr:col>15</xdr:col>
      <xdr:colOff>50800</xdr:colOff>
      <xdr:row>77</xdr:row>
      <xdr:rowOff>121979</xdr:rowOff>
    </xdr:to>
    <xdr:cxnSp macro="">
      <xdr:nvCxnSpPr>
        <xdr:cNvPr id="178" name="直線コネクタ 177"/>
        <xdr:cNvCxnSpPr/>
      </xdr:nvCxnSpPr>
      <xdr:spPr>
        <a:xfrm flipV="1">
          <a:off x="2019300" y="13293719"/>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121979</xdr:rowOff>
    </xdr:from>
    <xdr:to>
      <xdr:col>10</xdr:col>
      <xdr:colOff>114300</xdr:colOff>
      <xdr:row>78</xdr:row>
      <xdr:rowOff>14408</xdr:rowOff>
    </xdr:to>
    <xdr:cxnSp macro="">
      <xdr:nvCxnSpPr>
        <xdr:cNvPr id="181" name="直線コネクタ 180"/>
        <xdr:cNvCxnSpPr/>
      </xdr:nvCxnSpPr>
      <xdr:spPr>
        <a:xfrm flipV="1">
          <a:off x="1130300" y="13323629"/>
          <a:ext cx="889000" cy="6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8159</xdr:rowOff>
    </xdr:from>
    <xdr:to>
      <xdr:col>24</xdr:col>
      <xdr:colOff>114300</xdr:colOff>
      <xdr:row>77</xdr:row>
      <xdr:rowOff>109759</xdr:rowOff>
    </xdr:to>
    <xdr:sp macro="" textlink="">
      <xdr:nvSpPr>
        <xdr:cNvPr id="191" name="楕円 190"/>
        <xdr:cNvSpPr/>
      </xdr:nvSpPr>
      <xdr:spPr>
        <a:xfrm>
          <a:off x="4584700" y="132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31036</xdr:rowOff>
    </xdr:from>
    <xdr:ext cx="599010" cy="259045"/>
    <xdr:sp macro="" textlink="">
      <xdr:nvSpPr>
        <xdr:cNvPr id="192" name="民生費該当値テキスト"/>
        <xdr:cNvSpPr txBox="1"/>
      </xdr:nvSpPr>
      <xdr:spPr>
        <a:xfrm>
          <a:off x="4686300" y="1306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8657</xdr:rowOff>
    </xdr:from>
    <xdr:to>
      <xdr:col>20</xdr:col>
      <xdr:colOff>38100</xdr:colOff>
      <xdr:row>77</xdr:row>
      <xdr:rowOff>110257</xdr:rowOff>
    </xdr:to>
    <xdr:sp macro="" textlink="">
      <xdr:nvSpPr>
        <xdr:cNvPr id="193" name="楕円 192"/>
        <xdr:cNvSpPr/>
      </xdr:nvSpPr>
      <xdr:spPr>
        <a:xfrm>
          <a:off x="3746500" y="132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126784</xdr:rowOff>
    </xdr:from>
    <xdr:ext cx="599010" cy="259045"/>
    <xdr:sp macro="" textlink="">
      <xdr:nvSpPr>
        <xdr:cNvPr id="194" name="テキスト ボックス 193"/>
        <xdr:cNvSpPr txBox="1"/>
      </xdr:nvSpPr>
      <xdr:spPr>
        <a:xfrm>
          <a:off x="3497795" y="1298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41269</xdr:rowOff>
    </xdr:from>
    <xdr:to>
      <xdr:col>15</xdr:col>
      <xdr:colOff>101600</xdr:colOff>
      <xdr:row>77</xdr:row>
      <xdr:rowOff>142869</xdr:rowOff>
    </xdr:to>
    <xdr:sp macro="" textlink="">
      <xdr:nvSpPr>
        <xdr:cNvPr id="195" name="楕円 194"/>
        <xdr:cNvSpPr/>
      </xdr:nvSpPr>
      <xdr:spPr>
        <a:xfrm>
          <a:off x="2857500" y="132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159396</xdr:rowOff>
    </xdr:from>
    <xdr:ext cx="599010" cy="259045"/>
    <xdr:sp macro="" textlink="">
      <xdr:nvSpPr>
        <xdr:cNvPr id="196" name="テキスト ボックス 195"/>
        <xdr:cNvSpPr txBox="1"/>
      </xdr:nvSpPr>
      <xdr:spPr>
        <a:xfrm>
          <a:off x="2608795" y="1301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71179</xdr:rowOff>
    </xdr:from>
    <xdr:to>
      <xdr:col>10</xdr:col>
      <xdr:colOff>165100</xdr:colOff>
      <xdr:row>78</xdr:row>
      <xdr:rowOff>1329</xdr:rowOff>
    </xdr:to>
    <xdr:sp macro="" textlink="">
      <xdr:nvSpPr>
        <xdr:cNvPr id="197" name="楕円 196"/>
        <xdr:cNvSpPr/>
      </xdr:nvSpPr>
      <xdr:spPr>
        <a:xfrm>
          <a:off x="1968500" y="132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163906</xdr:rowOff>
    </xdr:from>
    <xdr:ext cx="599010" cy="259045"/>
    <xdr:sp macro="" textlink="">
      <xdr:nvSpPr>
        <xdr:cNvPr id="198" name="テキスト ボックス 197"/>
        <xdr:cNvSpPr txBox="1"/>
      </xdr:nvSpPr>
      <xdr:spPr>
        <a:xfrm>
          <a:off x="1719795" y="133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135058</xdr:rowOff>
    </xdr:from>
    <xdr:to>
      <xdr:col>6</xdr:col>
      <xdr:colOff>38100</xdr:colOff>
      <xdr:row>78</xdr:row>
      <xdr:rowOff>65208</xdr:rowOff>
    </xdr:to>
    <xdr:sp macro="" textlink="">
      <xdr:nvSpPr>
        <xdr:cNvPr id="199" name="楕円 198"/>
        <xdr:cNvSpPr/>
      </xdr:nvSpPr>
      <xdr:spPr>
        <a:xfrm>
          <a:off x="1079500" y="13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56335</xdr:rowOff>
    </xdr:from>
    <xdr:ext cx="599010" cy="259045"/>
    <xdr:sp macro="" textlink="">
      <xdr:nvSpPr>
        <xdr:cNvPr id="200" name="テキスト ボックス 199"/>
        <xdr:cNvSpPr txBox="1"/>
      </xdr:nvSpPr>
      <xdr:spPr>
        <a:xfrm>
          <a:off x="830795" y="1342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100678</xdr:rowOff>
    </xdr:from>
    <xdr:to>
      <xdr:col>24</xdr:col>
      <xdr:colOff>63500</xdr:colOff>
      <xdr:row>97</xdr:row>
      <xdr:rowOff>119149</xdr:rowOff>
    </xdr:to>
    <xdr:cxnSp macro="">
      <xdr:nvCxnSpPr>
        <xdr:cNvPr id="228" name="直線コネクタ 227"/>
        <xdr:cNvCxnSpPr/>
      </xdr:nvCxnSpPr>
      <xdr:spPr>
        <a:xfrm flipV="1">
          <a:off x="3797300" y="16731328"/>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161029</xdr:rowOff>
    </xdr:from>
    <xdr:to>
      <xdr:col>19</xdr:col>
      <xdr:colOff>177800</xdr:colOff>
      <xdr:row>97</xdr:row>
      <xdr:rowOff>119149</xdr:rowOff>
    </xdr:to>
    <xdr:cxnSp macro="">
      <xdr:nvCxnSpPr>
        <xdr:cNvPr id="231" name="直線コネクタ 230"/>
        <xdr:cNvCxnSpPr/>
      </xdr:nvCxnSpPr>
      <xdr:spPr>
        <a:xfrm>
          <a:off x="2908300" y="16448779"/>
          <a:ext cx="889000" cy="30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161029</xdr:rowOff>
    </xdr:from>
    <xdr:to>
      <xdr:col>15</xdr:col>
      <xdr:colOff>50800</xdr:colOff>
      <xdr:row>96</xdr:row>
      <xdr:rowOff>96495</xdr:rowOff>
    </xdr:to>
    <xdr:cxnSp macro="">
      <xdr:nvCxnSpPr>
        <xdr:cNvPr id="234" name="直線コネクタ 233"/>
        <xdr:cNvCxnSpPr/>
      </xdr:nvCxnSpPr>
      <xdr:spPr>
        <a:xfrm flipV="1">
          <a:off x="2019300" y="16448779"/>
          <a:ext cx="889000" cy="10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96495</xdr:rowOff>
    </xdr:from>
    <xdr:to>
      <xdr:col>10</xdr:col>
      <xdr:colOff>114300</xdr:colOff>
      <xdr:row>96</xdr:row>
      <xdr:rowOff>134533</xdr:rowOff>
    </xdr:to>
    <xdr:cxnSp macro="">
      <xdr:nvCxnSpPr>
        <xdr:cNvPr id="237" name="直線コネクタ 236"/>
        <xdr:cNvCxnSpPr/>
      </xdr:nvCxnSpPr>
      <xdr:spPr>
        <a:xfrm flipV="1">
          <a:off x="1130300" y="16555695"/>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49878</xdr:rowOff>
    </xdr:from>
    <xdr:to>
      <xdr:col>24</xdr:col>
      <xdr:colOff>114300</xdr:colOff>
      <xdr:row>97</xdr:row>
      <xdr:rowOff>151478</xdr:rowOff>
    </xdr:to>
    <xdr:sp macro="" textlink="">
      <xdr:nvSpPr>
        <xdr:cNvPr id="247" name="楕円 246"/>
        <xdr:cNvSpPr/>
      </xdr:nvSpPr>
      <xdr:spPr>
        <a:xfrm>
          <a:off x="4584700" y="166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28305</xdr:rowOff>
    </xdr:from>
    <xdr:ext cx="534377" cy="259045"/>
    <xdr:sp macro="" textlink="">
      <xdr:nvSpPr>
        <xdr:cNvPr id="248" name="衛生費該当値テキスト"/>
        <xdr:cNvSpPr txBox="1"/>
      </xdr:nvSpPr>
      <xdr:spPr>
        <a:xfrm>
          <a:off x="4686300" y="1665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68349</xdr:rowOff>
    </xdr:from>
    <xdr:to>
      <xdr:col>20</xdr:col>
      <xdr:colOff>38100</xdr:colOff>
      <xdr:row>97</xdr:row>
      <xdr:rowOff>169949</xdr:rowOff>
    </xdr:to>
    <xdr:sp macro="" textlink="">
      <xdr:nvSpPr>
        <xdr:cNvPr id="249" name="楕円 248"/>
        <xdr:cNvSpPr/>
      </xdr:nvSpPr>
      <xdr:spPr>
        <a:xfrm>
          <a:off x="3746500" y="166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161076</xdr:rowOff>
    </xdr:from>
    <xdr:ext cx="534377" cy="259045"/>
    <xdr:sp macro="" textlink="">
      <xdr:nvSpPr>
        <xdr:cNvPr id="250" name="テキスト ボックス 249"/>
        <xdr:cNvSpPr txBox="1"/>
      </xdr:nvSpPr>
      <xdr:spPr>
        <a:xfrm>
          <a:off x="3530111" y="1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110229</xdr:rowOff>
    </xdr:from>
    <xdr:to>
      <xdr:col>15</xdr:col>
      <xdr:colOff>101600</xdr:colOff>
      <xdr:row>96</xdr:row>
      <xdr:rowOff>40379</xdr:rowOff>
    </xdr:to>
    <xdr:sp macro="" textlink="">
      <xdr:nvSpPr>
        <xdr:cNvPr id="251" name="楕円 250"/>
        <xdr:cNvSpPr/>
      </xdr:nvSpPr>
      <xdr:spPr>
        <a:xfrm>
          <a:off x="2857500" y="163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56906</xdr:rowOff>
    </xdr:from>
    <xdr:ext cx="534377" cy="259045"/>
    <xdr:sp macro="" textlink="">
      <xdr:nvSpPr>
        <xdr:cNvPr id="252" name="テキスト ボックス 251"/>
        <xdr:cNvSpPr txBox="1"/>
      </xdr:nvSpPr>
      <xdr:spPr>
        <a:xfrm>
          <a:off x="2641111" y="161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45695</xdr:rowOff>
    </xdr:from>
    <xdr:to>
      <xdr:col>10</xdr:col>
      <xdr:colOff>165100</xdr:colOff>
      <xdr:row>96</xdr:row>
      <xdr:rowOff>147295</xdr:rowOff>
    </xdr:to>
    <xdr:sp macro="" textlink="">
      <xdr:nvSpPr>
        <xdr:cNvPr id="253" name="楕円 252"/>
        <xdr:cNvSpPr/>
      </xdr:nvSpPr>
      <xdr:spPr>
        <a:xfrm>
          <a:off x="1968500" y="165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163822</xdr:rowOff>
    </xdr:from>
    <xdr:ext cx="534377" cy="259045"/>
    <xdr:sp macro="" textlink="">
      <xdr:nvSpPr>
        <xdr:cNvPr id="254" name="テキスト ボックス 253"/>
        <xdr:cNvSpPr txBox="1"/>
      </xdr:nvSpPr>
      <xdr:spPr>
        <a:xfrm>
          <a:off x="1752111" y="162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83733</xdr:rowOff>
    </xdr:from>
    <xdr:to>
      <xdr:col>6</xdr:col>
      <xdr:colOff>38100</xdr:colOff>
      <xdr:row>97</xdr:row>
      <xdr:rowOff>13883</xdr:rowOff>
    </xdr:to>
    <xdr:sp macro="" textlink="">
      <xdr:nvSpPr>
        <xdr:cNvPr id="255" name="楕円 254"/>
        <xdr:cNvSpPr/>
      </xdr:nvSpPr>
      <xdr:spPr>
        <a:xfrm>
          <a:off x="1079500" y="165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5010</xdr:rowOff>
    </xdr:from>
    <xdr:ext cx="534377" cy="259045"/>
    <xdr:sp macro="" textlink="">
      <xdr:nvSpPr>
        <xdr:cNvPr id="256" name="テキスト ボックス 255"/>
        <xdr:cNvSpPr txBox="1"/>
      </xdr:nvSpPr>
      <xdr:spPr>
        <a:xfrm>
          <a:off x="863111" y="166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114920</xdr:rowOff>
    </xdr:from>
    <xdr:to>
      <xdr:col>55</xdr:col>
      <xdr:colOff>0</xdr:colOff>
      <xdr:row>38</xdr:row>
      <xdr:rowOff>115834</xdr:rowOff>
    </xdr:to>
    <xdr:cxnSp macro="">
      <xdr:nvCxnSpPr>
        <xdr:cNvPr id="283" name="直線コネクタ 282"/>
        <xdr:cNvCxnSpPr/>
      </xdr:nvCxnSpPr>
      <xdr:spPr>
        <a:xfrm flipV="1">
          <a:off x="9639300" y="663002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115468</xdr:rowOff>
    </xdr:from>
    <xdr:to>
      <xdr:col>50</xdr:col>
      <xdr:colOff>114300</xdr:colOff>
      <xdr:row>38</xdr:row>
      <xdr:rowOff>115834</xdr:rowOff>
    </xdr:to>
    <xdr:cxnSp macro="">
      <xdr:nvCxnSpPr>
        <xdr:cNvPr id="286" name="直線コネクタ 285"/>
        <xdr:cNvCxnSpPr/>
      </xdr:nvCxnSpPr>
      <xdr:spPr>
        <a:xfrm>
          <a:off x="8750300" y="66305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115468</xdr:rowOff>
    </xdr:from>
    <xdr:to>
      <xdr:col>45</xdr:col>
      <xdr:colOff>177800</xdr:colOff>
      <xdr:row>38</xdr:row>
      <xdr:rowOff>117252</xdr:rowOff>
    </xdr:to>
    <xdr:cxnSp macro="">
      <xdr:nvCxnSpPr>
        <xdr:cNvPr id="289" name="直線コネクタ 288"/>
        <xdr:cNvCxnSpPr/>
      </xdr:nvCxnSpPr>
      <xdr:spPr>
        <a:xfrm flipV="1">
          <a:off x="7861300" y="6630568"/>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117252</xdr:rowOff>
    </xdr:from>
    <xdr:to>
      <xdr:col>41</xdr:col>
      <xdr:colOff>50800</xdr:colOff>
      <xdr:row>38</xdr:row>
      <xdr:rowOff>117389</xdr:rowOff>
    </xdr:to>
    <xdr:cxnSp macro="">
      <xdr:nvCxnSpPr>
        <xdr:cNvPr id="292" name="直線コネクタ 291"/>
        <xdr:cNvCxnSpPr/>
      </xdr:nvCxnSpPr>
      <xdr:spPr>
        <a:xfrm flipV="1">
          <a:off x="6972300" y="663235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64120</xdr:rowOff>
    </xdr:from>
    <xdr:to>
      <xdr:col>55</xdr:col>
      <xdr:colOff>50800</xdr:colOff>
      <xdr:row>38</xdr:row>
      <xdr:rowOff>165720</xdr:rowOff>
    </xdr:to>
    <xdr:sp macro="" textlink="">
      <xdr:nvSpPr>
        <xdr:cNvPr id="302" name="楕円 301"/>
        <xdr:cNvSpPr/>
      </xdr:nvSpPr>
      <xdr:spPr>
        <a:xfrm>
          <a:off x="104267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65034</xdr:rowOff>
    </xdr:from>
    <xdr:to>
      <xdr:col>50</xdr:col>
      <xdr:colOff>165100</xdr:colOff>
      <xdr:row>38</xdr:row>
      <xdr:rowOff>166634</xdr:rowOff>
    </xdr:to>
    <xdr:sp macro="" textlink="">
      <xdr:nvSpPr>
        <xdr:cNvPr id="304" name="楕円 303"/>
        <xdr:cNvSpPr/>
      </xdr:nvSpPr>
      <xdr:spPr>
        <a:xfrm>
          <a:off x="9588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157761</xdr:rowOff>
    </xdr:from>
    <xdr:ext cx="378565" cy="259045"/>
    <xdr:sp macro="" textlink="">
      <xdr:nvSpPr>
        <xdr:cNvPr id="305" name="テキスト ボックス 304"/>
        <xdr:cNvSpPr txBox="1"/>
      </xdr:nvSpPr>
      <xdr:spPr>
        <a:xfrm>
          <a:off x="9450017" y="667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64668</xdr:rowOff>
    </xdr:from>
    <xdr:to>
      <xdr:col>46</xdr:col>
      <xdr:colOff>38100</xdr:colOff>
      <xdr:row>38</xdr:row>
      <xdr:rowOff>166268</xdr:rowOff>
    </xdr:to>
    <xdr:sp macro="" textlink="">
      <xdr:nvSpPr>
        <xdr:cNvPr id="306" name="楕円 305"/>
        <xdr:cNvSpPr/>
      </xdr:nvSpPr>
      <xdr:spPr>
        <a:xfrm>
          <a:off x="8699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157395</xdr:rowOff>
    </xdr:from>
    <xdr:ext cx="378565" cy="259045"/>
    <xdr:sp macro="" textlink="">
      <xdr:nvSpPr>
        <xdr:cNvPr id="307" name="テキスト ボックス 306"/>
        <xdr:cNvSpPr txBox="1"/>
      </xdr:nvSpPr>
      <xdr:spPr>
        <a:xfrm>
          <a:off x="8561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66452</xdr:rowOff>
    </xdr:from>
    <xdr:to>
      <xdr:col>41</xdr:col>
      <xdr:colOff>101600</xdr:colOff>
      <xdr:row>38</xdr:row>
      <xdr:rowOff>168052</xdr:rowOff>
    </xdr:to>
    <xdr:sp macro="" textlink="">
      <xdr:nvSpPr>
        <xdr:cNvPr id="308" name="楕円 307"/>
        <xdr:cNvSpPr/>
      </xdr:nvSpPr>
      <xdr:spPr>
        <a:xfrm>
          <a:off x="7810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159179</xdr:rowOff>
    </xdr:from>
    <xdr:ext cx="378565" cy="259045"/>
    <xdr:sp macro="" textlink="">
      <xdr:nvSpPr>
        <xdr:cNvPr id="309" name="テキスト ボックス 308"/>
        <xdr:cNvSpPr txBox="1"/>
      </xdr:nvSpPr>
      <xdr:spPr>
        <a:xfrm>
          <a:off x="7672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66589</xdr:rowOff>
    </xdr:from>
    <xdr:to>
      <xdr:col>36</xdr:col>
      <xdr:colOff>165100</xdr:colOff>
      <xdr:row>38</xdr:row>
      <xdr:rowOff>168189</xdr:rowOff>
    </xdr:to>
    <xdr:sp macro="" textlink="">
      <xdr:nvSpPr>
        <xdr:cNvPr id="310" name="楕円 309"/>
        <xdr:cNvSpPr/>
      </xdr:nvSpPr>
      <xdr:spPr>
        <a:xfrm>
          <a:off x="69215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159316</xdr:rowOff>
    </xdr:from>
    <xdr:ext cx="378565" cy="259045"/>
    <xdr:sp macro="" textlink="">
      <xdr:nvSpPr>
        <xdr:cNvPr id="311" name="テキスト ボックス 310"/>
        <xdr:cNvSpPr txBox="1"/>
      </xdr:nvSpPr>
      <xdr:spPr>
        <a:xfrm>
          <a:off x="6783017" y="6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18285</xdr:rowOff>
    </xdr:from>
    <xdr:to>
      <xdr:col>55</xdr:col>
      <xdr:colOff>0</xdr:colOff>
      <xdr:row>58</xdr:row>
      <xdr:rowOff>18411</xdr:rowOff>
    </xdr:to>
    <xdr:cxnSp macro="">
      <xdr:nvCxnSpPr>
        <xdr:cNvPr id="336" name="直線コネクタ 335"/>
        <xdr:cNvCxnSpPr/>
      </xdr:nvCxnSpPr>
      <xdr:spPr>
        <a:xfrm flipV="1">
          <a:off x="9639300" y="9962385"/>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18411</xdr:rowOff>
    </xdr:from>
    <xdr:to>
      <xdr:col>50</xdr:col>
      <xdr:colOff>114300</xdr:colOff>
      <xdr:row>58</xdr:row>
      <xdr:rowOff>18531</xdr:rowOff>
    </xdr:to>
    <xdr:cxnSp macro="">
      <xdr:nvCxnSpPr>
        <xdr:cNvPr id="339" name="直線コネクタ 338"/>
        <xdr:cNvCxnSpPr/>
      </xdr:nvCxnSpPr>
      <xdr:spPr>
        <a:xfrm flipV="1">
          <a:off x="8750300" y="9962511"/>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16748</xdr:rowOff>
    </xdr:from>
    <xdr:to>
      <xdr:col>45</xdr:col>
      <xdr:colOff>177800</xdr:colOff>
      <xdr:row>58</xdr:row>
      <xdr:rowOff>18531</xdr:rowOff>
    </xdr:to>
    <xdr:cxnSp macro="">
      <xdr:nvCxnSpPr>
        <xdr:cNvPr id="342" name="直線コネクタ 341"/>
        <xdr:cNvCxnSpPr/>
      </xdr:nvCxnSpPr>
      <xdr:spPr>
        <a:xfrm>
          <a:off x="7861300" y="9960848"/>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16748</xdr:rowOff>
    </xdr:from>
    <xdr:to>
      <xdr:col>41</xdr:col>
      <xdr:colOff>50800</xdr:colOff>
      <xdr:row>58</xdr:row>
      <xdr:rowOff>17473</xdr:rowOff>
    </xdr:to>
    <xdr:cxnSp macro="">
      <xdr:nvCxnSpPr>
        <xdr:cNvPr id="345" name="直線コネクタ 344"/>
        <xdr:cNvCxnSpPr/>
      </xdr:nvCxnSpPr>
      <xdr:spPr>
        <a:xfrm flipV="1">
          <a:off x="6972300" y="9960848"/>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138935</xdr:rowOff>
    </xdr:from>
    <xdr:to>
      <xdr:col>55</xdr:col>
      <xdr:colOff>50800</xdr:colOff>
      <xdr:row>58</xdr:row>
      <xdr:rowOff>69085</xdr:rowOff>
    </xdr:to>
    <xdr:sp macro="" textlink="">
      <xdr:nvSpPr>
        <xdr:cNvPr id="355" name="楕円 354"/>
        <xdr:cNvSpPr/>
      </xdr:nvSpPr>
      <xdr:spPr>
        <a:xfrm>
          <a:off x="10426700" y="99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53862</xdr:rowOff>
    </xdr:from>
    <xdr:ext cx="469744" cy="259045"/>
    <xdr:sp macro="" textlink="">
      <xdr:nvSpPr>
        <xdr:cNvPr id="356" name="農林水産業費該当値テキスト"/>
        <xdr:cNvSpPr txBox="1"/>
      </xdr:nvSpPr>
      <xdr:spPr>
        <a:xfrm>
          <a:off x="10528300" y="982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139061</xdr:rowOff>
    </xdr:from>
    <xdr:to>
      <xdr:col>50</xdr:col>
      <xdr:colOff>165100</xdr:colOff>
      <xdr:row>58</xdr:row>
      <xdr:rowOff>69211</xdr:rowOff>
    </xdr:to>
    <xdr:sp macro="" textlink="">
      <xdr:nvSpPr>
        <xdr:cNvPr id="357" name="楕円 356"/>
        <xdr:cNvSpPr/>
      </xdr:nvSpPr>
      <xdr:spPr>
        <a:xfrm>
          <a:off x="9588500" y="99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60338</xdr:rowOff>
    </xdr:from>
    <xdr:ext cx="469744" cy="259045"/>
    <xdr:sp macro="" textlink="">
      <xdr:nvSpPr>
        <xdr:cNvPr id="358" name="テキスト ボックス 357"/>
        <xdr:cNvSpPr txBox="1"/>
      </xdr:nvSpPr>
      <xdr:spPr>
        <a:xfrm>
          <a:off x="9404428" y="1000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139181</xdr:rowOff>
    </xdr:from>
    <xdr:to>
      <xdr:col>46</xdr:col>
      <xdr:colOff>38100</xdr:colOff>
      <xdr:row>58</xdr:row>
      <xdr:rowOff>69331</xdr:rowOff>
    </xdr:to>
    <xdr:sp macro="" textlink="">
      <xdr:nvSpPr>
        <xdr:cNvPr id="359" name="楕円 358"/>
        <xdr:cNvSpPr/>
      </xdr:nvSpPr>
      <xdr:spPr>
        <a:xfrm>
          <a:off x="8699500" y="99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60458</xdr:rowOff>
    </xdr:from>
    <xdr:ext cx="469744" cy="259045"/>
    <xdr:sp macro="" textlink="">
      <xdr:nvSpPr>
        <xdr:cNvPr id="360" name="テキスト ボックス 359"/>
        <xdr:cNvSpPr txBox="1"/>
      </xdr:nvSpPr>
      <xdr:spPr>
        <a:xfrm>
          <a:off x="8515428" y="1000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137398</xdr:rowOff>
    </xdr:from>
    <xdr:to>
      <xdr:col>41</xdr:col>
      <xdr:colOff>101600</xdr:colOff>
      <xdr:row>58</xdr:row>
      <xdr:rowOff>67548</xdr:rowOff>
    </xdr:to>
    <xdr:sp macro="" textlink="">
      <xdr:nvSpPr>
        <xdr:cNvPr id="361" name="楕円 360"/>
        <xdr:cNvSpPr/>
      </xdr:nvSpPr>
      <xdr:spPr>
        <a:xfrm>
          <a:off x="7810500" y="99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58675</xdr:rowOff>
    </xdr:from>
    <xdr:ext cx="469744" cy="259045"/>
    <xdr:sp macro="" textlink="">
      <xdr:nvSpPr>
        <xdr:cNvPr id="362" name="テキスト ボックス 361"/>
        <xdr:cNvSpPr txBox="1"/>
      </xdr:nvSpPr>
      <xdr:spPr>
        <a:xfrm>
          <a:off x="7626428" y="1000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138123</xdr:rowOff>
    </xdr:from>
    <xdr:to>
      <xdr:col>36</xdr:col>
      <xdr:colOff>165100</xdr:colOff>
      <xdr:row>58</xdr:row>
      <xdr:rowOff>68273</xdr:rowOff>
    </xdr:to>
    <xdr:sp macro="" textlink="">
      <xdr:nvSpPr>
        <xdr:cNvPr id="363" name="楕円 362"/>
        <xdr:cNvSpPr/>
      </xdr:nvSpPr>
      <xdr:spPr>
        <a:xfrm>
          <a:off x="6921500" y="99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59400</xdr:rowOff>
    </xdr:from>
    <xdr:ext cx="469744" cy="259045"/>
    <xdr:sp macro="" textlink="">
      <xdr:nvSpPr>
        <xdr:cNvPr id="364" name="テキスト ボックス 363"/>
        <xdr:cNvSpPr txBox="1"/>
      </xdr:nvSpPr>
      <xdr:spPr>
        <a:xfrm>
          <a:off x="6737428" y="100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17742</xdr:rowOff>
    </xdr:from>
    <xdr:to>
      <xdr:col>55</xdr:col>
      <xdr:colOff>0</xdr:colOff>
      <xdr:row>79</xdr:row>
      <xdr:rowOff>21228</xdr:rowOff>
    </xdr:to>
    <xdr:cxnSp macro="">
      <xdr:nvCxnSpPr>
        <xdr:cNvPr id="393" name="直線コネクタ 392"/>
        <xdr:cNvCxnSpPr/>
      </xdr:nvCxnSpPr>
      <xdr:spPr>
        <a:xfrm flipV="1">
          <a:off x="9639300" y="13562292"/>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166255</xdr:rowOff>
    </xdr:from>
    <xdr:to>
      <xdr:col>50</xdr:col>
      <xdr:colOff>114300</xdr:colOff>
      <xdr:row>79</xdr:row>
      <xdr:rowOff>21228</xdr:rowOff>
    </xdr:to>
    <xdr:cxnSp macro="">
      <xdr:nvCxnSpPr>
        <xdr:cNvPr id="396" name="直線コネクタ 395"/>
        <xdr:cNvCxnSpPr/>
      </xdr:nvCxnSpPr>
      <xdr:spPr>
        <a:xfrm>
          <a:off x="8750300" y="13539355"/>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166255</xdr:rowOff>
    </xdr:from>
    <xdr:to>
      <xdr:col>45</xdr:col>
      <xdr:colOff>177800</xdr:colOff>
      <xdr:row>79</xdr:row>
      <xdr:rowOff>21019</xdr:rowOff>
    </xdr:to>
    <xdr:cxnSp macro="">
      <xdr:nvCxnSpPr>
        <xdr:cNvPr id="399" name="直線コネクタ 398"/>
        <xdr:cNvCxnSpPr/>
      </xdr:nvCxnSpPr>
      <xdr:spPr>
        <a:xfrm flipV="1">
          <a:off x="7861300" y="13539355"/>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20313</xdr:rowOff>
    </xdr:from>
    <xdr:to>
      <xdr:col>41</xdr:col>
      <xdr:colOff>50800</xdr:colOff>
      <xdr:row>79</xdr:row>
      <xdr:rowOff>21019</xdr:rowOff>
    </xdr:to>
    <xdr:cxnSp macro="">
      <xdr:nvCxnSpPr>
        <xdr:cNvPr id="402" name="直線コネクタ 401"/>
        <xdr:cNvCxnSpPr/>
      </xdr:nvCxnSpPr>
      <xdr:spPr>
        <a:xfrm>
          <a:off x="6972300" y="13564863"/>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138392</xdr:rowOff>
    </xdr:from>
    <xdr:to>
      <xdr:col>55</xdr:col>
      <xdr:colOff>50800</xdr:colOff>
      <xdr:row>79</xdr:row>
      <xdr:rowOff>68542</xdr:rowOff>
    </xdr:to>
    <xdr:sp macro="" textlink="">
      <xdr:nvSpPr>
        <xdr:cNvPr id="412" name="楕円 411"/>
        <xdr:cNvSpPr/>
      </xdr:nvSpPr>
      <xdr:spPr>
        <a:xfrm>
          <a:off x="104267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53319</xdr:rowOff>
    </xdr:from>
    <xdr:ext cx="469744" cy="259045"/>
    <xdr:sp macro="" textlink="">
      <xdr:nvSpPr>
        <xdr:cNvPr id="413" name="商工費該当値テキスト"/>
        <xdr:cNvSpPr txBox="1"/>
      </xdr:nvSpPr>
      <xdr:spPr>
        <a:xfrm>
          <a:off x="10528300" y="134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141878</xdr:rowOff>
    </xdr:from>
    <xdr:to>
      <xdr:col>50</xdr:col>
      <xdr:colOff>165100</xdr:colOff>
      <xdr:row>79</xdr:row>
      <xdr:rowOff>72028</xdr:rowOff>
    </xdr:to>
    <xdr:sp macro="" textlink="">
      <xdr:nvSpPr>
        <xdr:cNvPr id="414" name="楕円 413"/>
        <xdr:cNvSpPr/>
      </xdr:nvSpPr>
      <xdr:spPr>
        <a:xfrm>
          <a:off x="9588500" y="135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63155</xdr:rowOff>
    </xdr:from>
    <xdr:ext cx="469744" cy="259045"/>
    <xdr:sp macro="" textlink="">
      <xdr:nvSpPr>
        <xdr:cNvPr id="415" name="テキスト ボックス 414"/>
        <xdr:cNvSpPr txBox="1"/>
      </xdr:nvSpPr>
      <xdr:spPr>
        <a:xfrm>
          <a:off x="9404428" y="1360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115455</xdr:rowOff>
    </xdr:from>
    <xdr:to>
      <xdr:col>46</xdr:col>
      <xdr:colOff>38100</xdr:colOff>
      <xdr:row>79</xdr:row>
      <xdr:rowOff>45605</xdr:rowOff>
    </xdr:to>
    <xdr:sp macro="" textlink="">
      <xdr:nvSpPr>
        <xdr:cNvPr id="416" name="楕円 415"/>
        <xdr:cNvSpPr/>
      </xdr:nvSpPr>
      <xdr:spPr>
        <a:xfrm>
          <a:off x="8699500" y="134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36732</xdr:rowOff>
    </xdr:from>
    <xdr:ext cx="469744" cy="259045"/>
    <xdr:sp macro="" textlink="">
      <xdr:nvSpPr>
        <xdr:cNvPr id="417" name="テキスト ボックス 416"/>
        <xdr:cNvSpPr txBox="1"/>
      </xdr:nvSpPr>
      <xdr:spPr>
        <a:xfrm>
          <a:off x="8515428" y="1358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141669</xdr:rowOff>
    </xdr:from>
    <xdr:to>
      <xdr:col>41</xdr:col>
      <xdr:colOff>101600</xdr:colOff>
      <xdr:row>79</xdr:row>
      <xdr:rowOff>71819</xdr:rowOff>
    </xdr:to>
    <xdr:sp macro="" textlink="">
      <xdr:nvSpPr>
        <xdr:cNvPr id="418" name="楕円 417"/>
        <xdr:cNvSpPr/>
      </xdr:nvSpPr>
      <xdr:spPr>
        <a:xfrm>
          <a:off x="7810500" y="135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62946</xdr:rowOff>
    </xdr:from>
    <xdr:ext cx="469744" cy="259045"/>
    <xdr:sp macro="" textlink="">
      <xdr:nvSpPr>
        <xdr:cNvPr id="419" name="テキスト ボックス 418"/>
        <xdr:cNvSpPr txBox="1"/>
      </xdr:nvSpPr>
      <xdr:spPr>
        <a:xfrm>
          <a:off x="7626428" y="1360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140963</xdr:rowOff>
    </xdr:from>
    <xdr:to>
      <xdr:col>36</xdr:col>
      <xdr:colOff>165100</xdr:colOff>
      <xdr:row>79</xdr:row>
      <xdr:rowOff>71113</xdr:rowOff>
    </xdr:to>
    <xdr:sp macro="" textlink="">
      <xdr:nvSpPr>
        <xdr:cNvPr id="420" name="楕円 419"/>
        <xdr:cNvSpPr/>
      </xdr:nvSpPr>
      <xdr:spPr>
        <a:xfrm>
          <a:off x="6921500" y="135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62240</xdr:rowOff>
    </xdr:from>
    <xdr:ext cx="469744" cy="259045"/>
    <xdr:sp macro="" textlink="">
      <xdr:nvSpPr>
        <xdr:cNvPr id="421" name="テキスト ボックス 420"/>
        <xdr:cNvSpPr txBox="1"/>
      </xdr:nvSpPr>
      <xdr:spPr>
        <a:xfrm>
          <a:off x="6737428" y="136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144929</xdr:rowOff>
    </xdr:from>
    <xdr:to>
      <xdr:col>55</xdr:col>
      <xdr:colOff>0</xdr:colOff>
      <xdr:row>98</xdr:row>
      <xdr:rowOff>155980</xdr:rowOff>
    </xdr:to>
    <xdr:cxnSp macro="">
      <xdr:nvCxnSpPr>
        <xdr:cNvPr id="452" name="直線コネクタ 451"/>
        <xdr:cNvCxnSpPr/>
      </xdr:nvCxnSpPr>
      <xdr:spPr>
        <a:xfrm flipV="1">
          <a:off x="9639300" y="16947029"/>
          <a:ext cx="8382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155980</xdr:rowOff>
    </xdr:from>
    <xdr:to>
      <xdr:col>50</xdr:col>
      <xdr:colOff>114300</xdr:colOff>
      <xdr:row>98</xdr:row>
      <xdr:rowOff>164526</xdr:rowOff>
    </xdr:to>
    <xdr:cxnSp macro="">
      <xdr:nvCxnSpPr>
        <xdr:cNvPr id="455" name="直線コネクタ 454"/>
        <xdr:cNvCxnSpPr/>
      </xdr:nvCxnSpPr>
      <xdr:spPr>
        <a:xfrm flipV="1">
          <a:off x="8750300" y="16958080"/>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162523</xdr:rowOff>
    </xdr:from>
    <xdr:to>
      <xdr:col>45</xdr:col>
      <xdr:colOff>177800</xdr:colOff>
      <xdr:row>98</xdr:row>
      <xdr:rowOff>164526</xdr:rowOff>
    </xdr:to>
    <xdr:cxnSp macro="">
      <xdr:nvCxnSpPr>
        <xdr:cNvPr id="458" name="直線コネクタ 457"/>
        <xdr:cNvCxnSpPr/>
      </xdr:nvCxnSpPr>
      <xdr:spPr>
        <a:xfrm>
          <a:off x="7861300" y="16964623"/>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154253</xdr:rowOff>
    </xdr:from>
    <xdr:to>
      <xdr:col>41</xdr:col>
      <xdr:colOff>50800</xdr:colOff>
      <xdr:row>98</xdr:row>
      <xdr:rowOff>162523</xdr:rowOff>
    </xdr:to>
    <xdr:cxnSp macro="">
      <xdr:nvCxnSpPr>
        <xdr:cNvPr id="461" name="直線コネクタ 460"/>
        <xdr:cNvCxnSpPr/>
      </xdr:nvCxnSpPr>
      <xdr:spPr>
        <a:xfrm>
          <a:off x="6972300" y="16956353"/>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94129</xdr:rowOff>
    </xdr:from>
    <xdr:to>
      <xdr:col>55</xdr:col>
      <xdr:colOff>50800</xdr:colOff>
      <xdr:row>99</xdr:row>
      <xdr:rowOff>24279</xdr:rowOff>
    </xdr:to>
    <xdr:sp macro="" textlink="">
      <xdr:nvSpPr>
        <xdr:cNvPr id="471" name="楕円 470"/>
        <xdr:cNvSpPr/>
      </xdr:nvSpPr>
      <xdr:spPr>
        <a:xfrm>
          <a:off x="10426700" y="168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105180</xdr:rowOff>
    </xdr:from>
    <xdr:to>
      <xdr:col>50</xdr:col>
      <xdr:colOff>165100</xdr:colOff>
      <xdr:row>99</xdr:row>
      <xdr:rowOff>35330</xdr:rowOff>
    </xdr:to>
    <xdr:sp macro="" textlink="">
      <xdr:nvSpPr>
        <xdr:cNvPr id="473" name="楕円 472"/>
        <xdr:cNvSpPr/>
      </xdr:nvSpPr>
      <xdr:spPr>
        <a:xfrm>
          <a:off x="9588500" y="169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26457</xdr:rowOff>
    </xdr:from>
    <xdr:ext cx="534377" cy="259045"/>
    <xdr:sp macro="" textlink="">
      <xdr:nvSpPr>
        <xdr:cNvPr id="474" name="テキスト ボックス 473"/>
        <xdr:cNvSpPr txBox="1"/>
      </xdr:nvSpPr>
      <xdr:spPr>
        <a:xfrm>
          <a:off x="9372111" y="1700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113726</xdr:rowOff>
    </xdr:from>
    <xdr:to>
      <xdr:col>46</xdr:col>
      <xdr:colOff>38100</xdr:colOff>
      <xdr:row>99</xdr:row>
      <xdr:rowOff>43876</xdr:rowOff>
    </xdr:to>
    <xdr:sp macro="" textlink="">
      <xdr:nvSpPr>
        <xdr:cNvPr id="475" name="楕円 474"/>
        <xdr:cNvSpPr/>
      </xdr:nvSpPr>
      <xdr:spPr>
        <a:xfrm>
          <a:off x="8699500" y="169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35003</xdr:rowOff>
    </xdr:from>
    <xdr:ext cx="534377" cy="259045"/>
    <xdr:sp macro="" textlink="">
      <xdr:nvSpPr>
        <xdr:cNvPr id="476" name="テキスト ボックス 475"/>
        <xdr:cNvSpPr txBox="1"/>
      </xdr:nvSpPr>
      <xdr:spPr>
        <a:xfrm>
          <a:off x="8483111" y="170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111723</xdr:rowOff>
    </xdr:from>
    <xdr:to>
      <xdr:col>41</xdr:col>
      <xdr:colOff>101600</xdr:colOff>
      <xdr:row>99</xdr:row>
      <xdr:rowOff>41873</xdr:rowOff>
    </xdr:to>
    <xdr:sp macro="" textlink="">
      <xdr:nvSpPr>
        <xdr:cNvPr id="477" name="楕円 476"/>
        <xdr:cNvSpPr/>
      </xdr:nvSpPr>
      <xdr:spPr>
        <a:xfrm>
          <a:off x="7810500" y="169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33000</xdr:rowOff>
    </xdr:from>
    <xdr:ext cx="534377" cy="259045"/>
    <xdr:sp macro="" textlink="">
      <xdr:nvSpPr>
        <xdr:cNvPr id="478" name="テキスト ボックス 477"/>
        <xdr:cNvSpPr txBox="1"/>
      </xdr:nvSpPr>
      <xdr:spPr>
        <a:xfrm>
          <a:off x="7594111" y="170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103453</xdr:rowOff>
    </xdr:from>
    <xdr:to>
      <xdr:col>36</xdr:col>
      <xdr:colOff>165100</xdr:colOff>
      <xdr:row>99</xdr:row>
      <xdr:rowOff>33603</xdr:rowOff>
    </xdr:to>
    <xdr:sp macro="" textlink="">
      <xdr:nvSpPr>
        <xdr:cNvPr id="479" name="楕円 478"/>
        <xdr:cNvSpPr/>
      </xdr:nvSpPr>
      <xdr:spPr>
        <a:xfrm>
          <a:off x="6921500" y="169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24730</xdr:rowOff>
    </xdr:from>
    <xdr:ext cx="534377" cy="259045"/>
    <xdr:sp macro="" textlink="">
      <xdr:nvSpPr>
        <xdr:cNvPr id="480" name="テキスト ボックス 479"/>
        <xdr:cNvSpPr txBox="1"/>
      </xdr:nvSpPr>
      <xdr:spPr>
        <a:xfrm>
          <a:off x="6705111" y="169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170973</xdr:rowOff>
    </xdr:from>
    <xdr:to>
      <xdr:col>85</xdr:col>
      <xdr:colOff>127000</xdr:colOff>
      <xdr:row>38</xdr:row>
      <xdr:rowOff>42956</xdr:rowOff>
    </xdr:to>
    <xdr:cxnSp macro="">
      <xdr:nvCxnSpPr>
        <xdr:cNvPr id="508" name="直線コネクタ 507"/>
        <xdr:cNvCxnSpPr/>
      </xdr:nvCxnSpPr>
      <xdr:spPr>
        <a:xfrm flipV="1">
          <a:off x="15481300" y="651462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144683</xdr:rowOff>
    </xdr:from>
    <xdr:to>
      <xdr:col>81</xdr:col>
      <xdr:colOff>50800</xdr:colOff>
      <xdr:row>38</xdr:row>
      <xdr:rowOff>42956</xdr:rowOff>
    </xdr:to>
    <xdr:cxnSp macro="">
      <xdr:nvCxnSpPr>
        <xdr:cNvPr id="511" name="直線コネクタ 510"/>
        <xdr:cNvCxnSpPr/>
      </xdr:nvCxnSpPr>
      <xdr:spPr>
        <a:xfrm>
          <a:off x="14592300" y="648833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144683</xdr:rowOff>
    </xdr:from>
    <xdr:to>
      <xdr:col>76</xdr:col>
      <xdr:colOff>114300</xdr:colOff>
      <xdr:row>38</xdr:row>
      <xdr:rowOff>87076</xdr:rowOff>
    </xdr:to>
    <xdr:cxnSp macro="">
      <xdr:nvCxnSpPr>
        <xdr:cNvPr id="514" name="直線コネクタ 513"/>
        <xdr:cNvCxnSpPr/>
      </xdr:nvCxnSpPr>
      <xdr:spPr>
        <a:xfrm flipV="1">
          <a:off x="13703300" y="6488333"/>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87076</xdr:rowOff>
    </xdr:from>
    <xdr:to>
      <xdr:col>71</xdr:col>
      <xdr:colOff>177800</xdr:colOff>
      <xdr:row>38</xdr:row>
      <xdr:rowOff>102072</xdr:rowOff>
    </xdr:to>
    <xdr:cxnSp macro="">
      <xdr:nvCxnSpPr>
        <xdr:cNvPr id="517" name="直線コネクタ 516"/>
        <xdr:cNvCxnSpPr/>
      </xdr:nvCxnSpPr>
      <xdr:spPr>
        <a:xfrm flipV="1">
          <a:off x="12814300" y="660217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120173</xdr:rowOff>
    </xdr:from>
    <xdr:to>
      <xdr:col>85</xdr:col>
      <xdr:colOff>177800</xdr:colOff>
      <xdr:row>38</xdr:row>
      <xdr:rowOff>50323</xdr:rowOff>
    </xdr:to>
    <xdr:sp macro="" textlink="">
      <xdr:nvSpPr>
        <xdr:cNvPr id="527" name="楕円 526"/>
        <xdr:cNvSpPr/>
      </xdr:nvSpPr>
      <xdr:spPr>
        <a:xfrm>
          <a:off x="162687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98600</xdr:rowOff>
    </xdr:from>
    <xdr:ext cx="534377" cy="259045"/>
    <xdr:sp macro="" textlink="">
      <xdr:nvSpPr>
        <xdr:cNvPr id="528" name="消防費該当値テキスト"/>
        <xdr:cNvSpPr txBox="1"/>
      </xdr:nvSpPr>
      <xdr:spPr>
        <a:xfrm>
          <a:off x="16370300" y="64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163606</xdr:rowOff>
    </xdr:from>
    <xdr:to>
      <xdr:col>81</xdr:col>
      <xdr:colOff>101600</xdr:colOff>
      <xdr:row>38</xdr:row>
      <xdr:rowOff>93756</xdr:rowOff>
    </xdr:to>
    <xdr:sp macro="" textlink="">
      <xdr:nvSpPr>
        <xdr:cNvPr id="529" name="楕円 528"/>
        <xdr:cNvSpPr/>
      </xdr:nvSpPr>
      <xdr:spPr>
        <a:xfrm>
          <a:off x="15430500" y="65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84883</xdr:rowOff>
    </xdr:from>
    <xdr:ext cx="534377" cy="259045"/>
    <xdr:sp macro="" textlink="">
      <xdr:nvSpPr>
        <xdr:cNvPr id="530" name="テキスト ボックス 529"/>
        <xdr:cNvSpPr txBox="1"/>
      </xdr:nvSpPr>
      <xdr:spPr>
        <a:xfrm>
          <a:off x="15214111" y="65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93883</xdr:rowOff>
    </xdr:from>
    <xdr:to>
      <xdr:col>76</xdr:col>
      <xdr:colOff>165100</xdr:colOff>
      <xdr:row>38</xdr:row>
      <xdr:rowOff>24033</xdr:rowOff>
    </xdr:to>
    <xdr:sp macro="" textlink="">
      <xdr:nvSpPr>
        <xdr:cNvPr id="531" name="楕円 530"/>
        <xdr:cNvSpPr/>
      </xdr:nvSpPr>
      <xdr:spPr>
        <a:xfrm>
          <a:off x="14541500" y="64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15160</xdr:rowOff>
    </xdr:from>
    <xdr:ext cx="534377" cy="259045"/>
    <xdr:sp macro="" textlink="">
      <xdr:nvSpPr>
        <xdr:cNvPr id="532" name="テキスト ボックス 531"/>
        <xdr:cNvSpPr txBox="1"/>
      </xdr:nvSpPr>
      <xdr:spPr>
        <a:xfrm>
          <a:off x="14325111" y="65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36276</xdr:rowOff>
    </xdr:from>
    <xdr:to>
      <xdr:col>72</xdr:col>
      <xdr:colOff>38100</xdr:colOff>
      <xdr:row>38</xdr:row>
      <xdr:rowOff>137876</xdr:rowOff>
    </xdr:to>
    <xdr:sp macro="" textlink="">
      <xdr:nvSpPr>
        <xdr:cNvPr id="533" name="楕円 532"/>
        <xdr:cNvSpPr/>
      </xdr:nvSpPr>
      <xdr:spPr>
        <a:xfrm>
          <a:off x="13652500" y="65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129003</xdr:rowOff>
    </xdr:from>
    <xdr:ext cx="534377" cy="259045"/>
    <xdr:sp macro="" textlink="">
      <xdr:nvSpPr>
        <xdr:cNvPr id="534" name="テキスト ボックス 533"/>
        <xdr:cNvSpPr txBox="1"/>
      </xdr:nvSpPr>
      <xdr:spPr>
        <a:xfrm>
          <a:off x="13436111" y="66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51272</xdr:rowOff>
    </xdr:from>
    <xdr:to>
      <xdr:col>67</xdr:col>
      <xdr:colOff>101600</xdr:colOff>
      <xdr:row>38</xdr:row>
      <xdr:rowOff>152872</xdr:rowOff>
    </xdr:to>
    <xdr:sp macro="" textlink="">
      <xdr:nvSpPr>
        <xdr:cNvPr id="535" name="楕円 534"/>
        <xdr:cNvSpPr/>
      </xdr:nvSpPr>
      <xdr:spPr>
        <a:xfrm>
          <a:off x="12763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143999</xdr:rowOff>
    </xdr:from>
    <xdr:ext cx="534377" cy="259045"/>
    <xdr:sp macro="" textlink="">
      <xdr:nvSpPr>
        <xdr:cNvPr id="536" name="テキスト ボックス 535"/>
        <xdr:cNvSpPr txBox="1"/>
      </xdr:nvSpPr>
      <xdr:spPr>
        <a:xfrm>
          <a:off x="12547111" y="66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24587</xdr:rowOff>
    </xdr:from>
    <xdr:to>
      <xdr:col>85</xdr:col>
      <xdr:colOff>127000</xdr:colOff>
      <xdr:row>59</xdr:row>
      <xdr:rowOff>61988</xdr:rowOff>
    </xdr:to>
    <xdr:cxnSp macro="">
      <xdr:nvCxnSpPr>
        <xdr:cNvPr id="566" name="直線コネクタ 565"/>
        <xdr:cNvCxnSpPr/>
      </xdr:nvCxnSpPr>
      <xdr:spPr>
        <a:xfrm>
          <a:off x="15481300" y="10140137"/>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16446</xdr:rowOff>
    </xdr:from>
    <xdr:to>
      <xdr:col>81</xdr:col>
      <xdr:colOff>50800</xdr:colOff>
      <xdr:row>59</xdr:row>
      <xdr:rowOff>24587</xdr:rowOff>
    </xdr:to>
    <xdr:cxnSp macro="">
      <xdr:nvCxnSpPr>
        <xdr:cNvPr id="569" name="直線コネクタ 568"/>
        <xdr:cNvCxnSpPr/>
      </xdr:nvCxnSpPr>
      <xdr:spPr>
        <a:xfrm>
          <a:off x="14592300" y="10131996"/>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11874</xdr:rowOff>
    </xdr:from>
    <xdr:to>
      <xdr:col>76</xdr:col>
      <xdr:colOff>114300</xdr:colOff>
      <xdr:row>59</xdr:row>
      <xdr:rowOff>16446</xdr:rowOff>
    </xdr:to>
    <xdr:cxnSp macro="">
      <xdr:nvCxnSpPr>
        <xdr:cNvPr id="572" name="直線コネクタ 571"/>
        <xdr:cNvCxnSpPr/>
      </xdr:nvCxnSpPr>
      <xdr:spPr>
        <a:xfrm>
          <a:off x="13703300" y="10127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158661</xdr:rowOff>
    </xdr:from>
    <xdr:to>
      <xdr:col>71</xdr:col>
      <xdr:colOff>177800</xdr:colOff>
      <xdr:row>59</xdr:row>
      <xdr:rowOff>11874</xdr:rowOff>
    </xdr:to>
    <xdr:cxnSp macro="">
      <xdr:nvCxnSpPr>
        <xdr:cNvPr id="575" name="直線コネクタ 574"/>
        <xdr:cNvCxnSpPr/>
      </xdr:nvCxnSpPr>
      <xdr:spPr>
        <a:xfrm>
          <a:off x="12814300" y="10102761"/>
          <a:ext cx="889000" cy="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11188</xdr:rowOff>
    </xdr:from>
    <xdr:to>
      <xdr:col>85</xdr:col>
      <xdr:colOff>177800</xdr:colOff>
      <xdr:row>59</xdr:row>
      <xdr:rowOff>112788</xdr:rowOff>
    </xdr:to>
    <xdr:sp macro="" textlink="">
      <xdr:nvSpPr>
        <xdr:cNvPr id="585" name="楕円 584"/>
        <xdr:cNvSpPr/>
      </xdr:nvSpPr>
      <xdr:spPr>
        <a:xfrm>
          <a:off x="16268700" y="101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97565</xdr:rowOff>
    </xdr:from>
    <xdr:ext cx="534377" cy="259045"/>
    <xdr:sp macro="" textlink="">
      <xdr:nvSpPr>
        <xdr:cNvPr id="586" name="教育費該当値テキスト"/>
        <xdr:cNvSpPr txBox="1"/>
      </xdr:nvSpPr>
      <xdr:spPr>
        <a:xfrm>
          <a:off x="16370300" y="10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145237</xdr:rowOff>
    </xdr:from>
    <xdr:to>
      <xdr:col>81</xdr:col>
      <xdr:colOff>101600</xdr:colOff>
      <xdr:row>59</xdr:row>
      <xdr:rowOff>75387</xdr:rowOff>
    </xdr:to>
    <xdr:sp macro="" textlink="">
      <xdr:nvSpPr>
        <xdr:cNvPr id="587" name="楕円 586"/>
        <xdr:cNvSpPr/>
      </xdr:nvSpPr>
      <xdr:spPr>
        <a:xfrm>
          <a:off x="15430500" y="100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66514</xdr:rowOff>
    </xdr:from>
    <xdr:ext cx="534377" cy="259045"/>
    <xdr:sp macro="" textlink="">
      <xdr:nvSpPr>
        <xdr:cNvPr id="588" name="テキスト ボックス 587"/>
        <xdr:cNvSpPr txBox="1"/>
      </xdr:nvSpPr>
      <xdr:spPr>
        <a:xfrm>
          <a:off x="15214111" y="101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137096</xdr:rowOff>
    </xdr:from>
    <xdr:to>
      <xdr:col>76</xdr:col>
      <xdr:colOff>165100</xdr:colOff>
      <xdr:row>59</xdr:row>
      <xdr:rowOff>67246</xdr:rowOff>
    </xdr:to>
    <xdr:sp macro="" textlink="">
      <xdr:nvSpPr>
        <xdr:cNvPr id="589" name="楕円 588"/>
        <xdr:cNvSpPr/>
      </xdr:nvSpPr>
      <xdr:spPr>
        <a:xfrm>
          <a:off x="14541500" y="100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58373</xdr:rowOff>
    </xdr:from>
    <xdr:ext cx="534377" cy="259045"/>
    <xdr:sp macro="" textlink="">
      <xdr:nvSpPr>
        <xdr:cNvPr id="590" name="テキスト ボックス 589"/>
        <xdr:cNvSpPr txBox="1"/>
      </xdr:nvSpPr>
      <xdr:spPr>
        <a:xfrm>
          <a:off x="14325111" y="1017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132524</xdr:rowOff>
    </xdr:from>
    <xdr:to>
      <xdr:col>72</xdr:col>
      <xdr:colOff>38100</xdr:colOff>
      <xdr:row>59</xdr:row>
      <xdr:rowOff>62674</xdr:rowOff>
    </xdr:to>
    <xdr:sp macro="" textlink="">
      <xdr:nvSpPr>
        <xdr:cNvPr id="591" name="楕円 590"/>
        <xdr:cNvSpPr/>
      </xdr:nvSpPr>
      <xdr:spPr>
        <a:xfrm>
          <a:off x="13652500" y="100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53801</xdr:rowOff>
    </xdr:from>
    <xdr:ext cx="534377" cy="259045"/>
    <xdr:sp macro="" textlink="">
      <xdr:nvSpPr>
        <xdr:cNvPr id="592" name="テキスト ボックス 591"/>
        <xdr:cNvSpPr txBox="1"/>
      </xdr:nvSpPr>
      <xdr:spPr>
        <a:xfrm>
          <a:off x="13436111" y="101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107861</xdr:rowOff>
    </xdr:from>
    <xdr:to>
      <xdr:col>67</xdr:col>
      <xdr:colOff>101600</xdr:colOff>
      <xdr:row>59</xdr:row>
      <xdr:rowOff>38011</xdr:rowOff>
    </xdr:to>
    <xdr:sp macro="" textlink="">
      <xdr:nvSpPr>
        <xdr:cNvPr id="593" name="楕円 592"/>
        <xdr:cNvSpPr/>
      </xdr:nvSpPr>
      <xdr:spPr>
        <a:xfrm>
          <a:off x="12763500" y="100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29138</xdr:rowOff>
    </xdr:from>
    <xdr:ext cx="534377" cy="259045"/>
    <xdr:sp macro="" textlink="">
      <xdr:nvSpPr>
        <xdr:cNvPr id="594" name="テキスト ボックス 593"/>
        <xdr:cNvSpPr txBox="1"/>
      </xdr:nvSpPr>
      <xdr:spPr>
        <a:xfrm>
          <a:off x="12547111" y="101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36080</xdr:rowOff>
    </xdr:from>
    <xdr:to>
      <xdr:col>85</xdr:col>
      <xdr:colOff>127000</xdr:colOff>
      <xdr:row>79</xdr:row>
      <xdr:rowOff>44450</xdr:rowOff>
    </xdr:to>
    <xdr:cxnSp macro="">
      <xdr:nvCxnSpPr>
        <xdr:cNvPr id="623" name="直線コネクタ 622"/>
        <xdr:cNvCxnSpPr/>
      </xdr:nvCxnSpPr>
      <xdr:spPr>
        <a:xfrm flipV="1">
          <a:off x="15481300" y="13580630"/>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39332</xdr:rowOff>
    </xdr:from>
    <xdr:to>
      <xdr:col>71</xdr:col>
      <xdr:colOff>177800</xdr:colOff>
      <xdr:row>79</xdr:row>
      <xdr:rowOff>44450</xdr:rowOff>
    </xdr:to>
    <xdr:cxnSp macro="">
      <xdr:nvCxnSpPr>
        <xdr:cNvPr id="632" name="直線コネクタ 631"/>
        <xdr:cNvCxnSpPr/>
      </xdr:nvCxnSpPr>
      <xdr:spPr>
        <a:xfrm>
          <a:off x="12814300" y="13583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156730</xdr:rowOff>
    </xdr:from>
    <xdr:to>
      <xdr:col>85</xdr:col>
      <xdr:colOff>177800</xdr:colOff>
      <xdr:row>79</xdr:row>
      <xdr:rowOff>86880</xdr:rowOff>
    </xdr:to>
    <xdr:sp macro="" textlink="">
      <xdr:nvSpPr>
        <xdr:cNvPr id="642" name="楕円 641"/>
        <xdr:cNvSpPr/>
      </xdr:nvSpPr>
      <xdr:spPr>
        <a:xfrm>
          <a:off x="162687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159982</xdr:rowOff>
    </xdr:from>
    <xdr:to>
      <xdr:col>67</xdr:col>
      <xdr:colOff>101600</xdr:colOff>
      <xdr:row>79</xdr:row>
      <xdr:rowOff>90132</xdr:rowOff>
    </xdr:to>
    <xdr:sp macro="" textlink="">
      <xdr:nvSpPr>
        <xdr:cNvPr id="650" name="楕円 649"/>
        <xdr:cNvSpPr/>
      </xdr:nvSpPr>
      <xdr:spPr>
        <a:xfrm>
          <a:off x="12763500" y="135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81259</xdr:rowOff>
    </xdr:from>
    <xdr:ext cx="378565" cy="259045"/>
    <xdr:sp macro="" textlink="">
      <xdr:nvSpPr>
        <xdr:cNvPr id="651" name="テキスト ボックス 650"/>
        <xdr:cNvSpPr txBox="1"/>
      </xdr:nvSpPr>
      <xdr:spPr>
        <a:xfrm>
          <a:off x="12625017" y="13625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14402</xdr:rowOff>
    </xdr:from>
    <xdr:to>
      <xdr:col>85</xdr:col>
      <xdr:colOff>127000</xdr:colOff>
      <xdr:row>97</xdr:row>
      <xdr:rowOff>21234</xdr:rowOff>
    </xdr:to>
    <xdr:cxnSp macro="">
      <xdr:nvCxnSpPr>
        <xdr:cNvPr id="680" name="直線コネクタ 679"/>
        <xdr:cNvCxnSpPr/>
      </xdr:nvCxnSpPr>
      <xdr:spPr>
        <a:xfrm>
          <a:off x="15481300" y="16645052"/>
          <a:ext cx="8382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14402</xdr:rowOff>
    </xdr:from>
    <xdr:to>
      <xdr:col>81</xdr:col>
      <xdr:colOff>50800</xdr:colOff>
      <xdr:row>97</xdr:row>
      <xdr:rowOff>27166</xdr:rowOff>
    </xdr:to>
    <xdr:cxnSp macro="">
      <xdr:nvCxnSpPr>
        <xdr:cNvPr id="683" name="直線コネクタ 682"/>
        <xdr:cNvCxnSpPr/>
      </xdr:nvCxnSpPr>
      <xdr:spPr>
        <a:xfrm flipV="1">
          <a:off x="14592300" y="16645052"/>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22237</xdr:rowOff>
    </xdr:from>
    <xdr:to>
      <xdr:col>76</xdr:col>
      <xdr:colOff>114300</xdr:colOff>
      <xdr:row>97</xdr:row>
      <xdr:rowOff>27166</xdr:rowOff>
    </xdr:to>
    <xdr:cxnSp macro="">
      <xdr:nvCxnSpPr>
        <xdr:cNvPr id="686" name="直線コネクタ 685"/>
        <xdr:cNvCxnSpPr/>
      </xdr:nvCxnSpPr>
      <xdr:spPr>
        <a:xfrm>
          <a:off x="13703300" y="16652887"/>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22237</xdr:rowOff>
    </xdr:from>
    <xdr:to>
      <xdr:col>71</xdr:col>
      <xdr:colOff>177800</xdr:colOff>
      <xdr:row>97</xdr:row>
      <xdr:rowOff>25439</xdr:rowOff>
    </xdr:to>
    <xdr:cxnSp macro="">
      <xdr:nvCxnSpPr>
        <xdr:cNvPr id="689" name="直線コネクタ 688"/>
        <xdr:cNvCxnSpPr/>
      </xdr:nvCxnSpPr>
      <xdr:spPr>
        <a:xfrm flipV="1">
          <a:off x="12814300" y="16652887"/>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141884</xdr:rowOff>
    </xdr:from>
    <xdr:to>
      <xdr:col>85</xdr:col>
      <xdr:colOff>177800</xdr:colOff>
      <xdr:row>97</xdr:row>
      <xdr:rowOff>72034</xdr:rowOff>
    </xdr:to>
    <xdr:sp macro="" textlink="">
      <xdr:nvSpPr>
        <xdr:cNvPr id="699" name="楕円 698"/>
        <xdr:cNvSpPr/>
      </xdr:nvSpPr>
      <xdr:spPr>
        <a:xfrm>
          <a:off x="16268700" y="166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120311</xdr:rowOff>
    </xdr:from>
    <xdr:ext cx="534377" cy="259045"/>
    <xdr:sp macro="" textlink="">
      <xdr:nvSpPr>
        <xdr:cNvPr id="700" name="公債費該当値テキスト"/>
        <xdr:cNvSpPr txBox="1"/>
      </xdr:nvSpPr>
      <xdr:spPr>
        <a:xfrm>
          <a:off x="16370300" y="165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135052</xdr:rowOff>
    </xdr:from>
    <xdr:to>
      <xdr:col>81</xdr:col>
      <xdr:colOff>101600</xdr:colOff>
      <xdr:row>97</xdr:row>
      <xdr:rowOff>65202</xdr:rowOff>
    </xdr:to>
    <xdr:sp macro="" textlink="">
      <xdr:nvSpPr>
        <xdr:cNvPr id="701" name="楕円 700"/>
        <xdr:cNvSpPr/>
      </xdr:nvSpPr>
      <xdr:spPr>
        <a:xfrm>
          <a:off x="15430500" y="165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56329</xdr:rowOff>
    </xdr:from>
    <xdr:ext cx="534377" cy="259045"/>
    <xdr:sp macro="" textlink="">
      <xdr:nvSpPr>
        <xdr:cNvPr id="702" name="テキスト ボックス 701"/>
        <xdr:cNvSpPr txBox="1"/>
      </xdr:nvSpPr>
      <xdr:spPr>
        <a:xfrm>
          <a:off x="15214111"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147816</xdr:rowOff>
    </xdr:from>
    <xdr:to>
      <xdr:col>76</xdr:col>
      <xdr:colOff>165100</xdr:colOff>
      <xdr:row>97</xdr:row>
      <xdr:rowOff>77966</xdr:rowOff>
    </xdr:to>
    <xdr:sp macro="" textlink="">
      <xdr:nvSpPr>
        <xdr:cNvPr id="703" name="楕円 702"/>
        <xdr:cNvSpPr/>
      </xdr:nvSpPr>
      <xdr:spPr>
        <a:xfrm>
          <a:off x="14541500" y="166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69093</xdr:rowOff>
    </xdr:from>
    <xdr:ext cx="534377" cy="259045"/>
    <xdr:sp macro="" textlink="">
      <xdr:nvSpPr>
        <xdr:cNvPr id="704" name="テキスト ボックス 703"/>
        <xdr:cNvSpPr txBox="1"/>
      </xdr:nvSpPr>
      <xdr:spPr>
        <a:xfrm>
          <a:off x="14325111" y="166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142887</xdr:rowOff>
    </xdr:from>
    <xdr:to>
      <xdr:col>72</xdr:col>
      <xdr:colOff>38100</xdr:colOff>
      <xdr:row>97</xdr:row>
      <xdr:rowOff>73037</xdr:rowOff>
    </xdr:to>
    <xdr:sp macro="" textlink="">
      <xdr:nvSpPr>
        <xdr:cNvPr id="705" name="楕円 704"/>
        <xdr:cNvSpPr/>
      </xdr:nvSpPr>
      <xdr:spPr>
        <a:xfrm>
          <a:off x="13652500" y="166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64164</xdr:rowOff>
    </xdr:from>
    <xdr:ext cx="534377" cy="259045"/>
    <xdr:sp macro="" textlink="">
      <xdr:nvSpPr>
        <xdr:cNvPr id="706" name="テキスト ボックス 705"/>
        <xdr:cNvSpPr txBox="1"/>
      </xdr:nvSpPr>
      <xdr:spPr>
        <a:xfrm>
          <a:off x="13436111" y="166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146089</xdr:rowOff>
    </xdr:from>
    <xdr:to>
      <xdr:col>67</xdr:col>
      <xdr:colOff>101600</xdr:colOff>
      <xdr:row>97</xdr:row>
      <xdr:rowOff>76239</xdr:rowOff>
    </xdr:to>
    <xdr:sp macro="" textlink="">
      <xdr:nvSpPr>
        <xdr:cNvPr id="707" name="楕円 706"/>
        <xdr:cNvSpPr/>
      </xdr:nvSpPr>
      <xdr:spPr>
        <a:xfrm>
          <a:off x="12763500" y="166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67366</xdr:rowOff>
    </xdr:from>
    <xdr:ext cx="534377" cy="259045"/>
    <xdr:sp macro="" textlink="">
      <xdr:nvSpPr>
        <xdr:cNvPr id="708" name="テキスト ボックス 707"/>
        <xdr:cNvSpPr txBox="1"/>
      </xdr:nvSpPr>
      <xdr:spPr>
        <a:xfrm>
          <a:off x="12547111" y="166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各項目のうち土木</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、教育費、総務費</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ついて、前年度増減額が大きくなっている</a:t>
          </a:r>
          <a:r>
            <a:rPr kumimoji="1" lang="ja-JP" altLang="ja-JP" sz="110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土木費については、住民一人当たり</a:t>
          </a:r>
          <a:r>
            <a:rPr lang="ja-JP" altLang="en-US" sz="1100">
              <a:solidFill>
                <a:schemeClr val="dk1"/>
              </a:solidFill>
              <a:effectLst/>
              <a:latin typeface="+mn-lt"/>
              <a:ea typeface="+mn-ea"/>
              <a:cs typeface="+mn-cs"/>
            </a:rPr>
            <a:t>３８，３９９</a:t>
          </a:r>
          <a:r>
            <a:rPr lang="ja-JP" altLang="ja-JP" sz="1100">
              <a:solidFill>
                <a:schemeClr val="dk1"/>
              </a:solidFill>
              <a:effectLst/>
              <a:latin typeface="+mn-lt"/>
              <a:ea typeface="+mn-ea"/>
              <a:cs typeface="+mn-cs"/>
            </a:rPr>
            <a:t>円で前年度から９．</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となった。これは橋りょう維持事業関係経費、都市計画道路整備事業関係経費などの増が要因と考えられる。</a:t>
          </a:r>
          <a:endParaRPr lang="en-US" altLang="ja-JP" sz="110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教育費については、住民一人当たり２８，６１９円で前年度から９．３％の減となった。これは、小学校校舎耐震化事業が終了したことなどが要因と考えられる。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総務</a:t>
          </a:r>
          <a:r>
            <a:rPr lang="ja-JP" altLang="ja-JP" sz="1100">
              <a:solidFill>
                <a:schemeClr val="dk1"/>
              </a:solidFill>
              <a:effectLst/>
              <a:latin typeface="+mn-lt"/>
              <a:ea typeface="+mn-ea"/>
              <a:cs typeface="+mn-cs"/>
            </a:rPr>
            <a:t>費</a:t>
          </a:r>
          <a:r>
            <a:rPr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住民一人当たり</a:t>
          </a:r>
          <a:r>
            <a:rPr lang="ja-JP" altLang="en-US" sz="1100">
              <a:solidFill>
                <a:schemeClr val="dk1"/>
              </a:solidFill>
              <a:effectLst/>
              <a:latin typeface="+mn-lt"/>
              <a:ea typeface="+mn-ea"/>
              <a:cs typeface="+mn-cs"/>
            </a:rPr>
            <a:t>３５，８７０</a:t>
          </a:r>
          <a:r>
            <a:rPr lang="ja-JP" altLang="ja-JP" sz="1100">
              <a:solidFill>
                <a:schemeClr val="dk1"/>
              </a:solidFill>
              <a:effectLst/>
              <a:latin typeface="+mn-lt"/>
              <a:ea typeface="+mn-ea"/>
              <a:cs typeface="+mn-cs"/>
            </a:rPr>
            <a:t>円で前年度から</a:t>
          </a:r>
          <a:r>
            <a:rPr lang="ja-JP" altLang="en-US" sz="1100">
              <a:solidFill>
                <a:schemeClr val="dk1"/>
              </a:solidFill>
              <a:effectLst/>
              <a:latin typeface="+mn-lt"/>
              <a:ea typeface="+mn-ea"/>
              <a:cs typeface="+mn-cs"/>
            </a:rPr>
            <a:t>４．８</a:t>
          </a:r>
          <a:r>
            <a:rPr lang="ja-JP" altLang="ja-JP" sz="1100">
              <a:solidFill>
                <a:schemeClr val="dk1"/>
              </a:solidFill>
              <a:effectLst/>
              <a:latin typeface="+mn-lt"/>
              <a:ea typeface="+mn-ea"/>
              <a:cs typeface="+mn-cs"/>
            </a:rPr>
            <a:t>％の減となった。これは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財政調整基金への積立金</a:t>
          </a:r>
          <a:r>
            <a:rPr lang="ja-JP" altLang="en-US" sz="1100">
              <a:solidFill>
                <a:schemeClr val="dk1"/>
              </a:solidFill>
              <a:effectLst/>
              <a:latin typeface="+mn-lt"/>
              <a:ea typeface="+mn-ea"/>
              <a:cs typeface="+mn-cs"/>
            </a:rPr>
            <a:t>及びふるさと</a:t>
          </a:r>
          <a:r>
            <a:rPr lang="ja-JP" altLang="ja-JP" sz="1100">
              <a:solidFill>
                <a:schemeClr val="dk1"/>
              </a:solidFill>
              <a:effectLst/>
              <a:latin typeface="+mn-lt"/>
              <a:ea typeface="+mn-ea"/>
              <a:cs typeface="+mn-cs"/>
            </a:rPr>
            <a:t>基金への積立金が減となったことが主な要因である。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歳入面において法人税割、普通交付税等が前年度より増となり、歳出面においても普通建設事業費、積立金等が減となったことで歳入が歳出を上回り、実質収支額は昨年度に引き続き黒字となった。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しかし、今後は、庁舎及び公立認定こども園の建設を予定しており、歳出の増が見込まれることから、事業内容について精査を行いつつ、健全な財政運営に努める。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連結実質赤字比率については、平成２１年度には４．４０％で赤字団体であったが、平成２２年度以降８年連続で該当なしである。</a:t>
          </a:r>
        </a:p>
        <a:p>
          <a:r>
            <a:rPr kumimoji="1" lang="ja-JP" altLang="en-US" sz="1400">
              <a:latin typeface="ＭＳ ゴシック" pitchFamily="49" charset="-128"/>
              <a:ea typeface="ＭＳ ゴシック" pitchFamily="49" charset="-128"/>
            </a:rPr>
            <a:t>　黒字の要因については、水道事業会計の多額の黒字に加え、一般会計及び介護保険事業会計が黒字であったこと、国民健康保険事業会計の赤字が改善したことなどによるものと考えられる。</a:t>
          </a:r>
        </a:p>
        <a:p>
          <a:r>
            <a:rPr kumimoji="1" lang="ja-JP" altLang="en-US" sz="1400">
              <a:latin typeface="ＭＳ ゴシック" pitchFamily="49" charset="-128"/>
              <a:ea typeface="ＭＳ ゴシック" pitchFamily="49" charset="-128"/>
            </a:rPr>
            <a:t>　しかしながら、平成２７年度に資金不足を解消した病院事業会計において前年度を上回る資金不足が生じており、また一般会計においては庁舎及び公立認定こども園の建設など、多額の支出を要する事業を予定しているため、今後も連結実質収支の黒字を維持していくためには、引き続き財政の健全化を図ら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24023801</v>
      </c>
      <c r="BO4" s="410"/>
      <c r="BP4" s="410"/>
      <c r="BQ4" s="410"/>
      <c r="BR4" s="410"/>
      <c r="BS4" s="410"/>
      <c r="BT4" s="410"/>
      <c r="BU4" s="411"/>
      <c r="BV4" s="409">
        <v>23933202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2.6</v>
      </c>
      <c r="CU4" s="416"/>
      <c r="CV4" s="416"/>
      <c r="CW4" s="416"/>
      <c r="CX4" s="416"/>
      <c r="CY4" s="416"/>
      <c r="CZ4" s="416"/>
      <c r="DA4" s="417"/>
      <c r="DB4" s="415">
        <v>1.2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23577793</v>
      </c>
      <c r="BO5" s="447"/>
      <c r="BP5" s="447"/>
      <c r="BQ5" s="447"/>
      <c r="BR5" s="447"/>
      <c r="BS5" s="447"/>
      <c r="BT5" s="447"/>
      <c r="BU5" s="448"/>
      <c r="BV5" s="446">
        <v>23734690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96.3</v>
      </c>
      <c r="CU5" s="444"/>
      <c r="CV5" s="444"/>
      <c r="CW5" s="444"/>
      <c r="CX5" s="444"/>
      <c r="CY5" s="444"/>
      <c r="CZ5" s="444"/>
      <c r="DA5" s="445"/>
      <c r="DB5" s="443">
        <v>99.2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446008</v>
      </c>
      <c r="BO6" s="447"/>
      <c r="BP6" s="447"/>
      <c r="BQ6" s="447"/>
      <c r="BR6" s="447"/>
      <c r="BS6" s="447"/>
      <c r="BT6" s="447"/>
      <c r="BU6" s="448"/>
      <c r="BV6" s="446">
        <v>198512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103.4</v>
      </c>
      <c r="CU6" s="484"/>
      <c r="CV6" s="484"/>
      <c r="CW6" s="484"/>
      <c r="CX6" s="484"/>
      <c r="CY6" s="484"/>
      <c r="CZ6" s="484"/>
      <c r="DA6" s="485"/>
      <c r="DB6" s="483">
        <v>106.2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52650</v>
      </c>
      <c r="BO7" s="447"/>
      <c r="BP7" s="447"/>
      <c r="BQ7" s="447"/>
      <c r="BR7" s="447"/>
      <c r="BS7" s="447"/>
      <c r="BT7" s="447"/>
      <c r="BU7" s="448"/>
      <c r="BV7" s="446">
        <v>20337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14848973</v>
      </c>
      <c r="CU7" s="447"/>
      <c r="CV7" s="447"/>
      <c r="CW7" s="447"/>
      <c r="CX7" s="447"/>
      <c r="CY7" s="447"/>
      <c r="CZ7" s="447"/>
      <c r="DA7" s="448"/>
      <c r="DB7" s="446">
        <v>14784865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393358</v>
      </c>
      <c r="BO8" s="447"/>
      <c r="BP8" s="447"/>
      <c r="BQ8" s="447"/>
      <c r="BR8" s="447"/>
      <c r="BS8" s="447"/>
      <c r="BT8" s="447"/>
      <c r="BU8" s="448"/>
      <c r="BV8" s="446">
        <v>178175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71112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215183</v>
      </c>
      <c r="BO9" s="447"/>
      <c r="BP9" s="447"/>
      <c r="BQ9" s="447"/>
      <c r="BR9" s="447"/>
      <c r="BS9" s="447"/>
      <c r="BT9" s="447"/>
      <c r="BU9" s="448"/>
      <c r="BV9" s="446">
        <v>-226273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12.3</v>
      </c>
      <c r="CU9" s="444"/>
      <c r="CV9" s="444"/>
      <c r="CW9" s="444"/>
      <c r="CX9" s="444"/>
      <c r="CY9" s="444"/>
      <c r="CZ9" s="444"/>
      <c r="DA9" s="445"/>
      <c r="DB9" s="443">
        <v>12.8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74773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4425</v>
      </c>
      <c r="BO10" s="447"/>
      <c r="BP10" s="447"/>
      <c r="BQ10" s="447"/>
      <c r="BR10" s="447"/>
      <c r="BS10" s="447"/>
      <c r="BT10" s="447"/>
      <c r="BU10" s="448"/>
      <c r="BV10" s="446">
        <v>4070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2704</v>
      </c>
      <c r="BO11" s="447"/>
      <c r="BP11" s="447"/>
      <c r="BQ11" s="447"/>
      <c r="BR11" s="447"/>
      <c r="BS11" s="447"/>
      <c r="BT11" s="447"/>
      <c r="BU11" s="448"/>
      <c r="BV11" s="446">
        <v>1458</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70118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68861</v>
      </c>
      <c r="S13" s="528"/>
      <c r="T13" s="528"/>
      <c r="U13" s="528"/>
      <c r="V13" s="529"/>
      <c r="W13" s="462" t="s">
        <v>130</v>
      </c>
      <c r="X13" s="463"/>
      <c r="Y13" s="463"/>
      <c r="Z13" s="463"/>
      <c r="AA13" s="463"/>
      <c r="AB13" s="453"/>
      <c r="AC13" s="497">
        <v>301</v>
      </c>
      <c r="AD13" s="498"/>
      <c r="AE13" s="498"/>
      <c r="AF13" s="498"/>
      <c r="AG13" s="537"/>
      <c r="AH13" s="497">
        <v>316</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222312</v>
      </c>
      <c r="BO13" s="447"/>
      <c r="BP13" s="447"/>
      <c r="BQ13" s="447"/>
      <c r="BR13" s="447"/>
      <c r="BS13" s="447"/>
      <c r="BT13" s="447"/>
      <c r="BU13" s="448"/>
      <c r="BV13" s="446">
        <v>-220745</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8.1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70698</v>
      </c>
      <c r="S14" s="528"/>
      <c r="T14" s="528"/>
      <c r="U14" s="528"/>
      <c r="V14" s="529"/>
      <c r="W14" s="436"/>
      <c r="X14" s="437"/>
      <c r="Y14" s="437"/>
      <c r="Z14" s="437"/>
      <c r="AA14" s="437"/>
      <c r="AB14" s="426"/>
      <c r="AC14" s="530">
        <v>1</v>
      </c>
      <c r="AD14" s="531"/>
      <c r="AE14" s="531"/>
      <c r="AF14" s="531"/>
      <c r="AG14" s="532"/>
      <c r="AH14" s="530">
        <v>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v>6.5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69581</v>
      </c>
      <c r="S15" s="528"/>
      <c r="T15" s="528"/>
      <c r="U15" s="528"/>
      <c r="V15" s="529"/>
      <c r="W15" s="462" t="s">
        <v>137</v>
      </c>
      <c r="X15" s="463"/>
      <c r="Y15" s="463"/>
      <c r="Z15" s="463"/>
      <c r="AA15" s="463"/>
      <c r="AB15" s="453"/>
      <c r="AC15" s="497">
        <v>9441</v>
      </c>
      <c r="AD15" s="498"/>
      <c r="AE15" s="498"/>
      <c r="AF15" s="498"/>
      <c r="AG15" s="537"/>
      <c r="AH15" s="497">
        <v>10265</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7409642</v>
      </c>
      <c r="BO15" s="410"/>
      <c r="BP15" s="410"/>
      <c r="BQ15" s="410"/>
      <c r="BR15" s="410"/>
      <c r="BS15" s="410"/>
      <c r="BT15" s="410"/>
      <c r="BU15" s="411"/>
      <c r="BV15" s="409">
        <v>7487927</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31.8</v>
      </c>
      <c r="AD16" s="531"/>
      <c r="AE16" s="531"/>
      <c r="AF16" s="531"/>
      <c r="AG16" s="532"/>
      <c r="AH16" s="530">
        <v>32.5</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11775649</v>
      </c>
      <c r="BO16" s="447"/>
      <c r="BP16" s="447"/>
      <c r="BQ16" s="447"/>
      <c r="BR16" s="447"/>
      <c r="BS16" s="447"/>
      <c r="BT16" s="447"/>
      <c r="BU16" s="448"/>
      <c r="BV16" s="446">
        <v>11739272</v>
      </c>
      <c r="BW16" s="447"/>
      <c r="BX16" s="447"/>
      <c r="BY16" s="447"/>
      <c r="BZ16" s="447"/>
      <c r="CA16" s="447"/>
      <c r="CB16" s="447"/>
      <c r="CC16" s="448"/>
      <c r="CD16" s="180"/>
      <c r="CE16" s="553" t="s">
        <v>143</v>
      </c>
      <c r="CF16" s="553"/>
      <c r="CG16" s="553"/>
      <c r="CH16" s="553"/>
      <c r="CI16" s="553"/>
      <c r="CJ16" s="553"/>
      <c r="CK16" s="553"/>
      <c r="CL16" s="553"/>
      <c r="CM16" s="553"/>
      <c r="CN16" s="553"/>
      <c r="CO16" s="553"/>
      <c r="CP16" s="553"/>
      <c r="CQ16" s="553"/>
      <c r="CR16" s="553"/>
      <c r="CS16" s="554"/>
      <c r="CT16" s="443">
        <v>17.3</v>
      </c>
      <c r="CU16" s="444"/>
      <c r="CV16" s="444"/>
      <c r="CW16" s="444"/>
      <c r="CX16" s="444"/>
      <c r="CY16" s="444"/>
      <c r="CZ16" s="444"/>
      <c r="DA16" s="445"/>
      <c r="DB16" s="443">
        <v>4.8</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19966</v>
      </c>
      <c r="AD17" s="498"/>
      <c r="AE17" s="498"/>
      <c r="AF17" s="498"/>
      <c r="AG17" s="537"/>
      <c r="AH17" s="497">
        <v>20995</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9441870</v>
      </c>
      <c r="BO17" s="447"/>
      <c r="BP17" s="447"/>
      <c r="BQ17" s="447"/>
      <c r="BR17" s="447"/>
      <c r="BS17" s="447"/>
      <c r="BT17" s="447"/>
      <c r="BU17" s="448"/>
      <c r="BV17" s="446">
        <v>9542931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25.33</v>
      </c>
      <c r="M18" s="559"/>
      <c r="N18" s="559"/>
      <c r="O18" s="559"/>
      <c r="P18" s="559"/>
      <c r="Q18" s="559"/>
      <c r="R18" s="560"/>
      <c r="S18" s="560"/>
      <c r="T18" s="560"/>
      <c r="U18" s="560"/>
      <c r="V18" s="561"/>
      <c r="W18" s="464"/>
      <c r="X18" s="465"/>
      <c r="Y18" s="465"/>
      <c r="Z18" s="465"/>
      <c r="AA18" s="465"/>
      <c r="AB18" s="456"/>
      <c r="AC18" s="562">
        <v>67.2</v>
      </c>
      <c r="AD18" s="563"/>
      <c r="AE18" s="563"/>
      <c r="AF18" s="563"/>
      <c r="AG18" s="564"/>
      <c r="AH18" s="562">
        <v>66.5</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14703910</v>
      </c>
      <c r="BO18" s="447"/>
      <c r="BP18" s="447"/>
      <c r="BQ18" s="447"/>
      <c r="BR18" s="447"/>
      <c r="BS18" s="447"/>
      <c r="BT18" s="447"/>
      <c r="BU18" s="448"/>
      <c r="BV18" s="446">
        <v>14827101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2807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16414026</v>
      </c>
      <c r="BO19" s="447"/>
      <c r="BP19" s="447"/>
      <c r="BQ19" s="447"/>
      <c r="BR19" s="447"/>
      <c r="BS19" s="447"/>
      <c r="BT19" s="447"/>
      <c r="BU19" s="448"/>
      <c r="BV19" s="446">
        <v>16262591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29009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18899498</v>
      </c>
      <c r="BO23" s="447"/>
      <c r="BP23" s="447"/>
      <c r="BQ23" s="447"/>
      <c r="BR23" s="447"/>
      <c r="BS23" s="447"/>
      <c r="BT23" s="447"/>
      <c r="BU23" s="448"/>
      <c r="BV23" s="446">
        <v>19437393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8400</v>
      </c>
      <c r="R24" s="498"/>
      <c r="S24" s="498"/>
      <c r="T24" s="498"/>
      <c r="U24" s="498"/>
      <c r="V24" s="537"/>
      <c r="W24" s="596"/>
      <c r="X24" s="584"/>
      <c r="Y24" s="585"/>
      <c r="Z24" s="496" t="s">
        <v>162</v>
      </c>
      <c r="AA24" s="476"/>
      <c r="AB24" s="476"/>
      <c r="AC24" s="476"/>
      <c r="AD24" s="476"/>
      <c r="AE24" s="476"/>
      <c r="AF24" s="476"/>
      <c r="AG24" s="477"/>
      <c r="AH24" s="497">
        <v>367</v>
      </c>
      <c r="AI24" s="498"/>
      <c r="AJ24" s="498"/>
      <c r="AK24" s="498"/>
      <c r="AL24" s="537"/>
      <c r="AM24" s="497">
        <v>1106872</v>
      </c>
      <c r="AN24" s="498"/>
      <c r="AO24" s="498"/>
      <c r="AP24" s="498"/>
      <c r="AQ24" s="498"/>
      <c r="AR24" s="537"/>
      <c r="AS24" s="497">
        <v>3016</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14845830</v>
      </c>
      <c r="BO24" s="447"/>
      <c r="BP24" s="447"/>
      <c r="BQ24" s="447"/>
      <c r="BR24" s="447"/>
      <c r="BS24" s="447"/>
      <c r="BT24" s="447"/>
      <c r="BU24" s="448"/>
      <c r="BV24" s="446">
        <v>14897424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2</v>
      </c>
      <c r="M25" s="498"/>
      <c r="N25" s="498"/>
      <c r="O25" s="498"/>
      <c r="P25" s="537"/>
      <c r="Q25" s="497">
        <v>6854</v>
      </c>
      <c r="R25" s="498"/>
      <c r="S25" s="498"/>
      <c r="T25" s="498"/>
      <c r="U25" s="498"/>
      <c r="V25" s="537"/>
      <c r="W25" s="596"/>
      <c r="X25" s="584"/>
      <c r="Y25" s="585"/>
      <c r="Z25" s="496" t="s">
        <v>165</v>
      </c>
      <c r="AA25" s="476"/>
      <c r="AB25" s="476"/>
      <c r="AC25" s="476"/>
      <c r="AD25" s="476"/>
      <c r="AE25" s="476"/>
      <c r="AF25" s="476"/>
      <c r="AG25" s="477"/>
      <c r="AH25" s="497" t="s">
        <v>121</v>
      </c>
      <c r="AI25" s="498"/>
      <c r="AJ25" s="498"/>
      <c r="AK25" s="498"/>
      <c r="AL25" s="537"/>
      <c r="AM25" s="497" t="s">
        <v>121</v>
      </c>
      <c r="AN25" s="498"/>
      <c r="AO25" s="498"/>
      <c r="AP25" s="498"/>
      <c r="AQ25" s="498"/>
      <c r="AR25" s="537"/>
      <c r="AS25" s="497" t="s">
        <v>121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2971889</v>
      </c>
      <c r="BO25" s="410"/>
      <c r="BP25" s="410"/>
      <c r="BQ25" s="410"/>
      <c r="BR25" s="410"/>
      <c r="BS25" s="410"/>
      <c r="BT25" s="410"/>
      <c r="BU25" s="411"/>
      <c r="BV25" s="409">
        <v>2925251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6164</v>
      </c>
      <c r="R26" s="498"/>
      <c r="S26" s="498"/>
      <c r="T26" s="498"/>
      <c r="U26" s="498"/>
      <c r="V26" s="537"/>
      <c r="W26" s="596"/>
      <c r="X26" s="584"/>
      <c r="Y26" s="585"/>
      <c r="Z26" s="496" t="s">
        <v>168</v>
      </c>
      <c r="AA26" s="606"/>
      <c r="AB26" s="606"/>
      <c r="AC26" s="606"/>
      <c r="AD26" s="606"/>
      <c r="AE26" s="606"/>
      <c r="AF26" s="606"/>
      <c r="AG26" s="607"/>
      <c r="AH26" s="497">
        <v>16</v>
      </c>
      <c r="AI26" s="498"/>
      <c r="AJ26" s="498"/>
      <c r="AK26" s="498"/>
      <c r="AL26" s="537"/>
      <c r="AM26" s="497">
        <v>50784</v>
      </c>
      <c r="AN26" s="498"/>
      <c r="AO26" s="498"/>
      <c r="AP26" s="498"/>
      <c r="AQ26" s="498"/>
      <c r="AR26" s="537"/>
      <c r="AS26" s="497">
        <v>3174</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5600</v>
      </c>
      <c r="R27" s="498"/>
      <c r="S27" s="498"/>
      <c r="T27" s="498"/>
      <c r="U27" s="498"/>
      <c r="V27" s="537"/>
      <c r="W27" s="596"/>
      <c r="X27" s="584"/>
      <c r="Y27" s="585"/>
      <c r="Z27" s="496" t="s">
        <v>172</v>
      </c>
      <c r="AA27" s="476"/>
      <c r="AB27" s="476"/>
      <c r="AC27" s="476"/>
      <c r="AD27" s="476"/>
      <c r="AE27" s="476"/>
      <c r="AF27" s="476"/>
      <c r="AG27" s="477"/>
      <c r="AH27" s="497">
        <v>27</v>
      </c>
      <c r="AI27" s="498"/>
      <c r="AJ27" s="498"/>
      <c r="AK27" s="498"/>
      <c r="AL27" s="537"/>
      <c r="AM27" s="497">
        <v>99725</v>
      </c>
      <c r="AN27" s="498"/>
      <c r="AO27" s="498"/>
      <c r="AP27" s="498"/>
      <c r="AQ27" s="498"/>
      <c r="AR27" s="537"/>
      <c r="AS27" s="497">
        <v>3694</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170</v>
      </c>
      <c r="BO27" s="620"/>
      <c r="BP27" s="620"/>
      <c r="BQ27" s="620"/>
      <c r="BR27" s="620"/>
      <c r="BS27" s="620"/>
      <c r="BT27" s="620"/>
      <c r="BU27" s="621"/>
      <c r="BV27" s="619" t="s">
        <v>170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5200</v>
      </c>
      <c r="R28" s="498"/>
      <c r="S28" s="498"/>
      <c r="T28" s="498"/>
      <c r="U28" s="498"/>
      <c r="V28" s="537"/>
      <c r="W28" s="596"/>
      <c r="X28" s="584"/>
      <c r="Y28" s="585"/>
      <c r="Z28" s="496" t="s">
        <v>175</v>
      </c>
      <c r="AA28" s="476"/>
      <c r="AB28" s="476"/>
      <c r="AC28" s="476"/>
      <c r="AD28" s="476"/>
      <c r="AE28" s="476"/>
      <c r="AF28" s="476"/>
      <c r="AG28" s="477"/>
      <c r="AH28" s="497" t="s">
        <v>176</v>
      </c>
      <c r="AI28" s="498"/>
      <c r="AJ28" s="498"/>
      <c r="AK28" s="498"/>
      <c r="AL28" s="537"/>
      <c r="AM28" s="497" t="s">
        <v>170</v>
      </c>
      <c r="AN28" s="498"/>
      <c r="AO28" s="498"/>
      <c r="AP28" s="498"/>
      <c r="AQ28" s="498"/>
      <c r="AR28" s="537"/>
      <c r="AS28" s="497" t="s">
        <v>121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1785859</v>
      </c>
      <c r="BO28" s="410"/>
      <c r="BP28" s="410"/>
      <c r="BQ28" s="410"/>
      <c r="BR28" s="410"/>
      <c r="BS28" s="410"/>
      <c r="BT28" s="410"/>
      <c r="BU28" s="411"/>
      <c r="BV28" s="409">
        <v>1681434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15</v>
      </c>
      <c r="M29" s="498"/>
      <c r="N29" s="498"/>
      <c r="O29" s="498"/>
      <c r="P29" s="537"/>
      <c r="Q29" s="497">
        <v>5000</v>
      </c>
      <c r="R29" s="498"/>
      <c r="S29" s="498"/>
      <c r="T29" s="498"/>
      <c r="U29" s="498"/>
      <c r="V29" s="537"/>
      <c r="W29" s="597"/>
      <c r="X29" s="598"/>
      <c r="Y29" s="599"/>
      <c r="Z29" s="496" t="s">
        <v>179</v>
      </c>
      <c r="AA29" s="476"/>
      <c r="AB29" s="476"/>
      <c r="AC29" s="476"/>
      <c r="AD29" s="476"/>
      <c r="AE29" s="476"/>
      <c r="AF29" s="476"/>
      <c r="AG29" s="477"/>
      <c r="AH29" s="497">
        <v>394</v>
      </c>
      <c r="AI29" s="498"/>
      <c r="AJ29" s="498"/>
      <c r="AK29" s="498"/>
      <c r="AL29" s="537"/>
      <c r="AM29" s="497">
        <v>1206597</v>
      </c>
      <c r="AN29" s="498"/>
      <c r="AO29" s="498"/>
      <c r="AP29" s="498"/>
      <c r="AQ29" s="498"/>
      <c r="AR29" s="537"/>
      <c r="AS29" s="497">
        <v>3062</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175</v>
      </c>
      <c r="BO29" s="447"/>
      <c r="BP29" s="447"/>
      <c r="BQ29" s="447"/>
      <c r="BR29" s="447"/>
      <c r="BS29" s="447"/>
      <c r="BT29" s="447"/>
      <c r="BU29" s="448"/>
      <c r="BV29" s="446">
        <v>175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1332920</v>
      </c>
      <c r="BO30" s="620"/>
      <c r="BP30" s="620"/>
      <c r="BQ30" s="620"/>
      <c r="BR30" s="620"/>
      <c r="BS30" s="620"/>
      <c r="BT30" s="620"/>
      <c r="BU30" s="621"/>
      <c r="BV30" s="619">
        <v>1329186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国民健康保険事業特別会計（事業勘定）</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柏原羽曳野藤井寺消防組合(一般会計)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柏原市土地開発公社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国民健康保険事業特別会計（施設勘定堅上診療所）</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市立柏原病院事業会計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柏羽藤環境事業組合(一般会計)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柏原市健康推進財団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IF('各会計、関係団体の財政状況及び健全化判断比率'!B34="","",'各会計、関係団体の財政状況及び健全化判断比率'!B34)</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藤井寺市柏原市学校給食組合(一般会計)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大和川右岸水防事務組合(一般会計)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八尾市柏原市火葬場組合(一般会計)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大阪府後期高齢者医療広域連合(一般会計)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大阪府後期高齢者医療広域連合(後期高齢者医療特別会計)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大阪広域水道企業団(水道事業会計)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大阪広域水道企業団(工業用水道事業会計)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yE1cZNjFp0CpvXuax5OeOT6Uz3gW273Zzo+DES4VDCJaHRXM6RJS6/pYklJww3HBb3yOtc3PdRAn/ziI8F9Uw==" saltValue="GII1Z88GJiKZQqhub8Pc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547</v>
      </c>
      <c r="D34" s="1224"/>
      <c r="E34" s="1225"/>
      <c r="F34" s="32" t="s">
        <v>548</v>
      </c>
      <c r="G34" s="33" t="s">
        <v>549</v>
      </c>
      <c r="H34" s="33">
        <v>0</v>
      </c>
      <c r="I34" s="33" t="s">
        <v>550</v>
      </c>
      <c r="J34" s="34" t="s">
        <v>551</v>
      </c>
      <c r="K34" s="22"/>
      <c r="L34" s="22"/>
      <c r="M34" s="22"/>
      <c r="N34" s="22"/>
      <c r="O34" s="22"/>
      <c r="P34" s="22"/>
    </row>
    <row r="35" spans="1:16" ht="39" customHeight="1" x14ac:dyDescent="0.15">
      <c r="A35" s="22"/>
      <c r="B35" s="35"/>
      <c r="C35" s="1218" t="s">
        <v>552</v>
      </c>
      <c r="D35" s="1219"/>
      <c r="E35" s="1220"/>
      <c r="F35" s="36" t="s">
        <v>553</v>
      </c>
      <c r="G35" s="37" t="s">
        <v>554</v>
      </c>
      <c r="H35" s="37" t="s">
        <v>555</v>
      </c>
      <c r="I35" s="37" t="s">
        <v>556</v>
      </c>
      <c r="J35" s="38" t="s">
        <v>557</v>
      </c>
      <c r="K35" s="22"/>
      <c r="L35" s="22"/>
      <c r="M35" s="22"/>
      <c r="N35" s="22"/>
      <c r="O35" s="22"/>
      <c r="P35" s="22"/>
    </row>
    <row r="36" spans="1:16" ht="39" customHeight="1" x14ac:dyDescent="0.15">
      <c r="A36" s="22"/>
      <c r="B36" s="35"/>
      <c r="C36" s="1218" t="s">
        <v>558</v>
      </c>
      <c r="D36" s="1219"/>
      <c r="E36" s="1220"/>
      <c r="F36" s="36">
        <v>13.27</v>
      </c>
      <c r="G36" s="37">
        <v>15.2</v>
      </c>
      <c r="H36" s="37">
        <v>15.95</v>
      </c>
      <c r="I36" s="37">
        <v>17.11</v>
      </c>
      <c r="J36" s="38">
        <v>17.18</v>
      </c>
      <c r="K36" s="22"/>
      <c r="L36" s="22"/>
      <c r="M36" s="22"/>
      <c r="N36" s="22"/>
      <c r="O36" s="22"/>
      <c r="P36" s="22"/>
    </row>
    <row r="37" spans="1:16" ht="39" customHeight="1" x14ac:dyDescent="0.15">
      <c r="A37" s="22"/>
      <c r="B37" s="35"/>
      <c r="C37" s="1218" t="s">
        <v>559</v>
      </c>
      <c r="D37" s="1219"/>
      <c r="E37" s="1220"/>
      <c r="F37" s="36">
        <v>0.79</v>
      </c>
      <c r="G37" s="37">
        <v>0.08</v>
      </c>
      <c r="H37" s="37">
        <v>2.7</v>
      </c>
      <c r="I37" s="37">
        <v>1.2</v>
      </c>
      <c r="J37" s="38">
        <v>2.64</v>
      </c>
      <c r="K37" s="22"/>
      <c r="L37" s="22"/>
      <c r="M37" s="22"/>
      <c r="N37" s="22"/>
      <c r="O37" s="22"/>
      <c r="P37" s="22"/>
    </row>
    <row r="38" spans="1:16" ht="39" customHeight="1" x14ac:dyDescent="0.15">
      <c r="A38" s="22"/>
      <c r="B38" s="35"/>
      <c r="C38" s="1218" t="s">
        <v>560</v>
      </c>
      <c r="D38" s="1219"/>
      <c r="E38" s="1220"/>
      <c r="F38" s="36">
        <v>0.6</v>
      </c>
      <c r="G38" s="37">
        <v>0.36</v>
      </c>
      <c r="H38" s="37">
        <v>1.1499999999999999</v>
      </c>
      <c r="I38" s="37">
        <v>1.58</v>
      </c>
      <c r="J38" s="38">
        <v>2.04</v>
      </c>
      <c r="K38" s="22"/>
      <c r="L38" s="22"/>
      <c r="M38" s="22"/>
      <c r="N38" s="22"/>
      <c r="O38" s="22"/>
      <c r="P38" s="22"/>
    </row>
    <row r="39" spans="1:16" ht="39" customHeight="1" x14ac:dyDescent="0.15">
      <c r="A39" s="22"/>
      <c r="B39" s="35"/>
      <c r="C39" s="1218" t="s">
        <v>561</v>
      </c>
      <c r="D39" s="1219"/>
      <c r="E39" s="1220"/>
      <c r="F39" s="36" t="s">
        <v>497</v>
      </c>
      <c r="G39" s="37">
        <v>0.35</v>
      </c>
      <c r="H39" s="37">
        <v>0.39</v>
      </c>
      <c r="I39" s="37">
        <v>0.43</v>
      </c>
      <c r="J39" s="38">
        <v>0.35</v>
      </c>
      <c r="K39" s="22"/>
      <c r="L39" s="22"/>
      <c r="M39" s="22"/>
      <c r="N39" s="22"/>
      <c r="O39" s="22"/>
      <c r="P39" s="22"/>
    </row>
    <row r="40" spans="1:16" ht="39" customHeight="1" x14ac:dyDescent="0.15">
      <c r="A40" s="22"/>
      <c r="B40" s="35"/>
      <c r="C40" s="1218" t="s">
        <v>562</v>
      </c>
      <c r="D40" s="1219"/>
      <c r="E40" s="1220"/>
      <c r="F40" s="36">
        <v>0.13</v>
      </c>
      <c r="G40" s="37">
        <v>0.15</v>
      </c>
      <c r="H40" s="37">
        <v>0.16</v>
      </c>
      <c r="I40" s="37">
        <v>0.18</v>
      </c>
      <c r="J40" s="38">
        <v>0.19</v>
      </c>
      <c r="K40" s="22"/>
      <c r="L40" s="22"/>
      <c r="M40" s="22"/>
      <c r="N40" s="22"/>
      <c r="O40" s="22"/>
      <c r="P40" s="22"/>
    </row>
    <row r="41" spans="1:16" ht="39" customHeight="1" x14ac:dyDescent="0.15">
      <c r="A41" s="22"/>
      <c r="B41" s="35"/>
      <c r="C41" s="1218" t="s">
        <v>563</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564</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565</v>
      </c>
      <c r="D43" s="1222"/>
      <c r="E43" s="1223"/>
      <c r="F43" s="41">
        <v>0.56000000000000005</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7IDqyebba9J6z+oVquhIGd7MOGZDOpiimB4kXy9b9rrUqYrMoJZDjV7YXJfbIkj8b02i6YlappB1fg4dvl24Q==" saltValue="xMcKAQEYkbmy5Y7DfLRB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2063</v>
      </c>
      <c r="L45" s="60">
        <v>2067</v>
      </c>
      <c r="M45" s="60">
        <v>2018</v>
      </c>
      <c r="N45" s="60">
        <v>2071</v>
      </c>
      <c r="O45" s="61">
        <v>2016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1388</v>
      </c>
      <c r="L48" s="64">
        <v>1337</v>
      </c>
      <c r="M48" s="64">
        <v>1249</v>
      </c>
      <c r="N48" s="64">
        <v>844</v>
      </c>
      <c r="O48" s="65">
        <v>859</v>
      </c>
      <c r="P48" s="48"/>
      <c r="Q48" s="48"/>
      <c r="R48" s="48"/>
      <c r="S48" s="48"/>
      <c r="T48" s="48"/>
      <c r="U48" s="48"/>
    </row>
    <row r="49" spans="1:21" ht="30.75" customHeight="1" x14ac:dyDescent="0.15">
      <c r="A49" s="48"/>
      <c r="B49" s="1236"/>
      <c r="C49" s="1237"/>
      <c r="D49" s="62"/>
      <c r="E49" s="1228" t="s">
        <v>16</v>
      </c>
      <c r="F49" s="1228"/>
      <c r="G49" s="1228"/>
      <c r="H49" s="1228"/>
      <c r="I49" s="1228"/>
      <c r="J49" s="1229"/>
      <c r="K49" s="63">
        <v>274</v>
      </c>
      <c r="L49" s="64">
        <v>278</v>
      </c>
      <c r="M49" s="64">
        <v>293</v>
      </c>
      <c r="N49" s="64">
        <v>281</v>
      </c>
      <c r="O49" s="65">
        <v>273</v>
      </c>
      <c r="P49" s="48"/>
      <c r="Q49" s="48"/>
      <c r="R49" s="48"/>
      <c r="S49" s="48"/>
      <c r="T49" s="48"/>
      <c r="U49" s="48"/>
    </row>
    <row r="50" spans="1:21" ht="30.75" customHeight="1" x14ac:dyDescent="0.15">
      <c r="A50" s="48"/>
      <c r="B50" s="1236"/>
      <c r="C50" s="1237"/>
      <c r="D50" s="62"/>
      <c r="E50" s="1228" t="s">
        <v>17</v>
      </c>
      <c r="F50" s="1228"/>
      <c r="G50" s="1228"/>
      <c r="H50" s="1228"/>
      <c r="I50" s="1228"/>
      <c r="J50" s="1229"/>
      <c r="K50" s="63">
        <v>2</v>
      </c>
      <c r="L50" s="64" t="s">
        <v>497</v>
      </c>
      <c r="M50" s="64" t="s">
        <v>497</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2367</v>
      </c>
      <c r="L52" s="64">
        <v>2514</v>
      </c>
      <c r="M52" s="64">
        <v>2388</v>
      </c>
      <c r="N52" s="64">
        <v>2417</v>
      </c>
      <c r="O52" s="65">
        <v>2485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1360</v>
      </c>
      <c r="L53" s="69">
        <v>1168</v>
      </c>
      <c r="M53" s="69">
        <v>1172</v>
      </c>
      <c r="N53" s="69">
        <v>779</v>
      </c>
      <c r="O53" s="70">
        <v>663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2PkzJH3uf+bcppCNegekPNYMEKpbccbU1LagRRXgh27NPa3SvW1/5ylir307YLEVoLhIeNrxe0wxjOgqWOpg==" saltValue="Jua9q7xwlFyJwwUIXDTK3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2" t="s">
        <v>24</v>
      </c>
      <c r="C41" s="1243"/>
      <c r="D41" s="81"/>
      <c r="E41" s="1248" t="s">
        <v>25</v>
      </c>
      <c r="F41" s="1248"/>
      <c r="G41" s="1248"/>
      <c r="H41" s="1249"/>
      <c r="I41" s="82">
        <v>20438</v>
      </c>
      <c r="J41" s="83">
        <v>20234</v>
      </c>
      <c r="K41" s="83">
        <v>20043</v>
      </c>
      <c r="L41" s="83">
        <v>19437</v>
      </c>
      <c r="M41" s="84">
        <v>18899</v>
      </c>
    </row>
    <row r="42" spans="2:13" ht="27.75" customHeight="1" x14ac:dyDescent="0.15">
      <c r="B42" s="1244"/>
      <c r="C42" s="1245"/>
      <c r="D42" s="85"/>
      <c r="E42" s="1250" t="s">
        <v>26</v>
      </c>
      <c r="F42" s="1250"/>
      <c r="G42" s="1250"/>
      <c r="H42" s="1251"/>
      <c r="I42" s="86">
        <v>218</v>
      </c>
      <c r="J42" s="87">
        <v>208</v>
      </c>
      <c r="K42" s="87">
        <v>322</v>
      </c>
      <c r="L42" s="87">
        <v>639</v>
      </c>
      <c r="M42" s="88">
        <v>626</v>
      </c>
    </row>
    <row r="43" spans="2:13" ht="27.75" customHeight="1" x14ac:dyDescent="0.15">
      <c r="B43" s="1244"/>
      <c r="C43" s="1245"/>
      <c r="D43" s="85"/>
      <c r="E43" s="1250" t="s">
        <v>27</v>
      </c>
      <c r="F43" s="1250"/>
      <c r="G43" s="1250"/>
      <c r="H43" s="1251"/>
      <c r="I43" s="86">
        <v>16623</v>
      </c>
      <c r="J43" s="87">
        <v>15817</v>
      </c>
      <c r="K43" s="87">
        <v>14639</v>
      </c>
      <c r="L43" s="87">
        <v>13267</v>
      </c>
      <c r="M43" s="88">
        <v>12279</v>
      </c>
    </row>
    <row r="44" spans="2:13" ht="27.75" customHeight="1" x14ac:dyDescent="0.15">
      <c r="B44" s="1244"/>
      <c r="C44" s="1245"/>
      <c r="D44" s="85"/>
      <c r="E44" s="1250" t="s">
        <v>28</v>
      </c>
      <c r="F44" s="1250"/>
      <c r="G44" s="1250"/>
      <c r="H44" s="1251"/>
      <c r="I44" s="86">
        <v>1361</v>
      </c>
      <c r="J44" s="87">
        <v>1266</v>
      </c>
      <c r="K44" s="87">
        <v>1059</v>
      </c>
      <c r="L44" s="87">
        <v>836</v>
      </c>
      <c r="M44" s="88">
        <v>643</v>
      </c>
    </row>
    <row r="45" spans="2:13" ht="27.75" customHeight="1" x14ac:dyDescent="0.15">
      <c r="B45" s="1244"/>
      <c r="C45" s="1245"/>
      <c r="D45" s="85"/>
      <c r="E45" s="1250" t="s">
        <v>29</v>
      </c>
      <c r="F45" s="1250"/>
      <c r="G45" s="1250"/>
      <c r="H45" s="1251"/>
      <c r="I45" s="86">
        <v>3657</v>
      </c>
      <c r="J45" s="87">
        <v>3276</v>
      </c>
      <c r="K45" s="87">
        <v>3045</v>
      </c>
      <c r="L45" s="87">
        <v>2846</v>
      </c>
      <c r="M45" s="88">
        <v>2648</v>
      </c>
    </row>
    <row r="46" spans="2:13" ht="27.75" customHeight="1" x14ac:dyDescent="0.15">
      <c r="B46" s="1244"/>
      <c r="C46" s="1245"/>
      <c r="D46" s="89"/>
      <c r="E46" s="1250" t="s">
        <v>30</v>
      </c>
      <c r="F46" s="1250"/>
      <c r="G46" s="1250"/>
      <c r="H46" s="1251"/>
      <c r="I46" s="86">
        <v>101</v>
      </c>
      <c r="J46" s="87">
        <v>226</v>
      </c>
      <c r="K46" s="87">
        <v>102</v>
      </c>
      <c r="L46" s="87">
        <v>102</v>
      </c>
      <c r="M46" s="88">
        <v>101</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3457</v>
      </c>
      <c r="J50" s="87">
        <v>3237</v>
      </c>
      <c r="K50" s="87">
        <v>2843</v>
      </c>
      <c r="L50" s="87">
        <v>3183</v>
      </c>
      <c r="M50" s="88">
        <v>3456</v>
      </c>
    </row>
    <row r="51" spans="2:13" ht="27.75" customHeight="1" x14ac:dyDescent="0.15">
      <c r="B51" s="1244"/>
      <c r="C51" s="1245"/>
      <c r="D51" s="85"/>
      <c r="E51" s="1250" t="s">
        <v>36</v>
      </c>
      <c r="F51" s="1250"/>
      <c r="G51" s="1250"/>
      <c r="H51" s="1251"/>
      <c r="I51" s="86">
        <v>6498</v>
      </c>
      <c r="J51" s="87">
        <v>6373</v>
      </c>
      <c r="K51" s="87">
        <v>6236</v>
      </c>
      <c r="L51" s="87">
        <v>5866</v>
      </c>
      <c r="M51" s="88">
        <v>5493</v>
      </c>
    </row>
    <row r="52" spans="2:13" ht="27.75" customHeight="1" x14ac:dyDescent="0.15">
      <c r="B52" s="1246"/>
      <c r="C52" s="1247"/>
      <c r="D52" s="85"/>
      <c r="E52" s="1250" t="s">
        <v>37</v>
      </c>
      <c r="F52" s="1250"/>
      <c r="G52" s="1250"/>
      <c r="H52" s="1251"/>
      <c r="I52" s="86">
        <v>27386</v>
      </c>
      <c r="J52" s="87">
        <v>27311</v>
      </c>
      <c r="K52" s="87">
        <v>27612</v>
      </c>
      <c r="L52" s="87">
        <v>27241</v>
      </c>
      <c r="M52" s="88">
        <v>26767</v>
      </c>
    </row>
    <row r="53" spans="2:13" ht="27.75" customHeight="1" thickBot="1" x14ac:dyDescent="0.2">
      <c r="B53" s="1257" t="s">
        <v>38</v>
      </c>
      <c r="C53" s="1258"/>
      <c r="D53" s="92"/>
      <c r="E53" s="1259" t="s">
        <v>39</v>
      </c>
      <c r="F53" s="1259"/>
      <c r="G53" s="1259"/>
      <c r="H53" s="1260"/>
      <c r="I53" s="93">
        <v>5057</v>
      </c>
      <c r="J53" s="94">
        <v>4105</v>
      </c>
      <c r="K53" s="94">
        <v>2519</v>
      </c>
      <c r="L53" s="94">
        <v>838</v>
      </c>
      <c r="M53" s="95">
        <v>-519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dH0Yuczc71q7g6fgHkLhB1TkU/+9ejlFcxveLFJH4jZuhSIGnayl6KuuVjgJDu2SchIxGRTfNGZD1MGWZnGSw==" saltValue="zGGX7hECdiDEs8RcL3M6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1467</v>
      </c>
      <c r="G55" s="107">
        <v>1681</v>
      </c>
      <c r="H55" s="108">
        <v>1786</v>
      </c>
    </row>
    <row r="56" spans="2:8" ht="52.5" customHeight="1" x14ac:dyDescent="0.15">
      <c r="B56" s="109"/>
      <c r="C56" s="1271" t="s">
        <v>43</v>
      </c>
      <c r="D56" s="1271"/>
      <c r="E56" s="1272"/>
      <c r="F56" s="110">
        <v>0</v>
      </c>
      <c r="G56" s="110">
        <v>0</v>
      </c>
      <c r="H56" s="111">
        <v>0</v>
      </c>
    </row>
    <row r="57" spans="2:8" ht="53.25" customHeight="1" x14ac:dyDescent="0.15">
      <c r="B57" s="109"/>
      <c r="C57" s="1273" t="s">
        <v>44</v>
      </c>
      <c r="D57" s="1273"/>
      <c r="E57" s="1274"/>
      <c r="F57" s="112">
        <v>1340</v>
      </c>
      <c r="G57" s="112">
        <v>1329</v>
      </c>
      <c r="H57" s="113">
        <v>1333</v>
      </c>
    </row>
    <row r="58" spans="2:8" ht="45.75" customHeight="1" x14ac:dyDescent="0.15">
      <c r="B58" s="114"/>
      <c r="C58" s="1261" t="s">
        <v>579</v>
      </c>
      <c r="D58" s="1262"/>
      <c r="E58" s="1263"/>
      <c r="F58" s="115">
        <v>320</v>
      </c>
      <c r="G58" s="115">
        <v>320</v>
      </c>
      <c r="H58" s="116">
        <v>320</v>
      </c>
    </row>
    <row r="59" spans="2:8" ht="45.75" customHeight="1" x14ac:dyDescent="0.15">
      <c r="B59" s="114"/>
      <c r="C59" s="1261" t="s">
        <v>580</v>
      </c>
      <c r="D59" s="1262"/>
      <c r="E59" s="1263"/>
      <c r="F59" s="115">
        <v>307</v>
      </c>
      <c r="G59" s="115">
        <v>294</v>
      </c>
      <c r="H59" s="116">
        <v>295</v>
      </c>
    </row>
    <row r="60" spans="2:8" ht="45.75" customHeight="1" x14ac:dyDescent="0.15">
      <c r="B60" s="114"/>
      <c r="C60" s="1261" t="s">
        <v>581</v>
      </c>
      <c r="D60" s="1262"/>
      <c r="E60" s="1263"/>
      <c r="F60" s="115">
        <v>273</v>
      </c>
      <c r="G60" s="115">
        <v>274</v>
      </c>
      <c r="H60" s="116">
        <v>275</v>
      </c>
    </row>
    <row r="61" spans="2:8" ht="45.75" customHeight="1" x14ac:dyDescent="0.15">
      <c r="B61" s="114"/>
      <c r="C61" s="1261" t="s">
        <v>582</v>
      </c>
      <c r="D61" s="1262"/>
      <c r="E61" s="1263"/>
      <c r="F61" s="115">
        <v>228</v>
      </c>
      <c r="G61" s="115">
        <v>229</v>
      </c>
      <c r="H61" s="116">
        <v>229</v>
      </c>
    </row>
    <row r="62" spans="2:8" ht="45.75" customHeight="1" thickBot="1" x14ac:dyDescent="0.2">
      <c r="B62" s="117"/>
      <c r="C62" s="1264" t="s">
        <v>583</v>
      </c>
      <c r="D62" s="1265"/>
      <c r="E62" s="1266"/>
      <c r="F62" s="118">
        <v>65</v>
      </c>
      <c r="G62" s="118">
        <v>65</v>
      </c>
      <c r="H62" s="119">
        <v>65</v>
      </c>
    </row>
    <row r="63" spans="2:8" ht="52.5" customHeight="1" thickBot="1" x14ac:dyDescent="0.2">
      <c r="B63" s="120"/>
      <c r="C63" s="1267" t="s">
        <v>45</v>
      </c>
      <c r="D63" s="1267"/>
      <c r="E63" s="1268"/>
      <c r="F63" s="121">
        <v>2808</v>
      </c>
      <c r="G63" s="121">
        <v>3011</v>
      </c>
      <c r="H63" s="122">
        <v>3119</v>
      </c>
    </row>
    <row r="64" spans="2:8" ht="15" customHeight="1" x14ac:dyDescent="0.15"/>
    <row r="65" ht="0" hidden="1" customHeight="1" x14ac:dyDescent="0.15"/>
    <row r="66" ht="0" hidden="1" customHeight="1" x14ac:dyDescent="0.15"/>
  </sheetData>
  <sheetProtection algorithmName="SHA-512" hashValue="OTj0QB7lnB4zOOD0khwRrmgjgUvxh0eK7d4IJf2QO8WZ4u0iPqo0gC0BuybpZCvaNtWb4UG12S27C+xAD1GOOA==" saltValue="BUQJiVY+DYgqR7GQKaDZ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539</v>
      </c>
      <c r="BQ50" s="1279"/>
      <c r="BR50" s="1279"/>
      <c r="BS50" s="1279"/>
      <c r="BT50" s="1279"/>
      <c r="BU50" s="1279"/>
      <c r="BV50" s="1279"/>
      <c r="BW50" s="1279"/>
      <c r="BX50" s="1279" t="s">
        <v>540</v>
      </c>
      <c r="BY50" s="1279"/>
      <c r="BZ50" s="1279"/>
      <c r="CA50" s="1279"/>
      <c r="CB50" s="1279"/>
      <c r="CC50" s="1279"/>
      <c r="CD50" s="1279"/>
      <c r="CE50" s="1279"/>
      <c r="CF50" s="1279" t="s">
        <v>541</v>
      </c>
      <c r="CG50" s="1279"/>
      <c r="CH50" s="1279"/>
      <c r="CI50" s="1279"/>
      <c r="CJ50" s="1279"/>
      <c r="CK50" s="1279"/>
      <c r="CL50" s="1279"/>
      <c r="CM50" s="1279"/>
      <c r="CN50" s="1279" t="s">
        <v>542</v>
      </c>
      <c r="CO50" s="1279"/>
      <c r="CP50" s="1279"/>
      <c r="CQ50" s="1279"/>
      <c r="CR50" s="1279"/>
      <c r="CS50" s="1279"/>
      <c r="CT50" s="1279"/>
      <c r="CU50" s="1279"/>
      <c r="CV50" s="1279" t="s">
        <v>543</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592</v>
      </c>
      <c r="AO51" s="1282"/>
      <c r="AP51" s="1282"/>
      <c r="AQ51" s="1282"/>
      <c r="AR51" s="1282"/>
      <c r="AS51" s="1282"/>
      <c r="AT51" s="1282"/>
      <c r="AU51" s="1282"/>
      <c r="AV51" s="1282"/>
      <c r="AW51" s="1282"/>
      <c r="AX51" s="1282"/>
      <c r="AY51" s="1282"/>
      <c r="AZ51" s="1282"/>
      <c r="BA51" s="1282"/>
      <c r="BB51" s="1282" t="s">
        <v>593</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v>19.399999999999999</v>
      </c>
      <c r="CG51" s="1281"/>
      <c r="CH51" s="1281"/>
      <c r="CI51" s="1281"/>
      <c r="CJ51" s="1281"/>
      <c r="CK51" s="1281"/>
      <c r="CL51" s="1281"/>
      <c r="CM51" s="1281"/>
      <c r="CN51" s="1281">
        <v>6.5</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594</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33.200000000000003</v>
      </c>
      <c r="CG53" s="1281"/>
      <c r="CH53" s="1281"/>
      <c r="CI53" s="1281"/>
      <c r="CJ53" s="1281"/>
      <c r="CK53" s="1281"/>
      <c r="CL53" s="1281"/>
      <c r="CM53" s="1281"/>
      <c r="CN53" s="1281">
        <v>63.8</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595</v>
      </c>
      <c r="AO55" s="1279"/>
      <c r="AP55" s="1279"/>
      <c r="AQ55" s="1279"/>
      <c r="AR55" s="1279"/>
      <c r="AS55" s="1279"/>
      <c r="AT55" s="1279"/>
      <c r="AU55" s="1279"/>
      <c r="AV55" s="1279"/>
      <c r="AW55" s="1279"/>
      <c r="AX55" s="1279"/>
      <c r="AY55" s="1279"/>
      <c r="AZ55" s="1279"/>
      <c r="BA55" s="1279"/>
      <c r="BB55" s="1282" t="s">
        <v>593</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37.299999999999997</v>
      </c>
      <c r="CG55" s="1281"/>
      <c r="CH55" s="1281"/>
      <c r="CI55" s="1281"/>
      <c r="CJ55" s="1281"/>
      <c r="CK55" s="1281"/>
      <c r="CL55" s="1281"/>
      <c r="CM55" s="1281"/>
      <c r="CN55" s="1281">
        <v>33.1</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594</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55.2</v>
      </c>
      <c r="CG57" s="1281"/>
      <c r="CH57" s="1281"/>
      <c r="CI57" s="1281"/>
      <c r="CJ57" s="1281"/>
      <c r="CK57" s="1281"/>
      <c r="CL57" s="1281"/>
      <c r="CM57" s="1281"/>
      <c r="CN57" s="1281">
        <v>57.2</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539</v>
      </c>
      <c r="BQ72" s="1279"/>
      <c r="BR72" s="1279"/>
      <c r="BS72" s="1279"/>
      <c r="BT72" s="1279"/>
      <c r="BU72" s="1279"/>
      <c r="BV72" s="1279"/>
      <c r="BW72" s="1279"/>
      <c r="BX72" s="1279" t="s">
        <v>540</v>
      </c>
      <c r="BY72" s="1279"/>
      <c r="BZ72" s="1279"/>
      <c r="CA72" s="1279"/>
      <c r="CB72" s="1279"/>
      <c r="CC72" s="1279"/>
      <c r="CD72" s="1279"/>
      <c r="CE72" s="1279"/>
      <c r="CF72" s="1279" t="s">
        <v>541</v>
      </c>
      <c r="CG72" s="1279"/>
      <c r="CH72" s="1279"/>
      <c r="CI72" s="1279"/>
      <c r="CJ72" s="1279"/>
      <c r="CK72" s="1279"/>
      <c r="CL72" s="1279"/>
      <c r="CM72" s="1279"/>
      <c r="CN72" s="1279" t="s">
        <v>542</v>
      </c>
      <c r="CO72" s="1279"/>
      <c r="CP72" s="1279"/>
      <c r="CQ72" s="1279"/>
      <c r="CR72" s="1279"/>
      <c r="CS72" s="1279"/>
      <c r="CT72" s="1279"/>
      <c r="CU72" s="1279"/>
      <c r="CV72" s="1279" t="s">
        <v>543</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592</v>
      </c>
      <c r="AO73" s="1282"/>
      <c r="AP73" s="1282"/>
      <c r="AQ73" s="1282"/>
      <c r="AR73" s="1282"/>
      <c r="AS73" s="1282"/>
      <c r="AT73" s="1282"/>
      <c r="AU73" s="1282"/>
      <c r="AV73" s="1282"/>
      <c r="AW73" s="1282"/>
      <c r="AX73" s="1282"/>
      <c r="AY73" s="1282"/>
      <c r="AZ73" s="1282"/>
      <c r="BA73" s="1282"/>
      <c r="BB73" s="1282" t="s">
        <v>593</v>
      </c>
      <c r="BC73" s="1282"/>
      <c r="BD73" s="1282"/>
      <c r="BE73" s="1282"/>
      <c r="BF73" s="1282"/>
      <c r="BG73" s="1282"/>
      <c r="BH73" s="1282"/>
      <c r="BI73" s="1282"/>
      <c r="BJ73" s="1282"/>
      <c r="BK73" s="1282"/>
      <c r="BL73" s="1282"/>
      <c r="BM73" s="1282"/>
      <c r="BN73" s="1282"/>
      <c r="BO73" s="1282"/>
      <c r="BP73" s="1281">
        <v>40.299999999999997</v>
      </c>
      <c r="BQ73" s="1281"/>
      <c r="BR73" s="1281"/>
      <c r="BS73" s="1281"/>
      <c r="BT73" s="1281"/>
      <c r="BU73" s="1281"/>
      <c r="BV73" s="1281"/>
      <c r="BW73" s="1281"/>
      <c r="BX73" s="1281">
        <v>32.9</v>
      </c>
      <c r="BY73" s="1281"/>
      <c r="BZ73" s="1281"/>
      <c r="CA73" s="1281"/>
      <c r="CB73" s="1281"/>
      <c r="CC73" s="1281"/>
      <c r="CD73" s="1281"/>
      <c r="CE73" s="1281"/>
      <c r="CF73" s="1281">
        <v>19.399999999999999</v>
      </c>
      <c r="CG73" s="1281"/>
      <c r="CH73" s="1281"/>
      <c r="CI73" s="1281"/>
      <c r="CJ73" s="1281"/>
      <c r="CK73" s="1281"/>
      <c r="CL73" s="1281"/>
      <c r="CM73" s="1281"/>
      <c r="CN73" s="1281">
        <v>6.5</v>
      </c>
      <c r="CO73" s="1281"/>
      <c r="CP73" s="1281"/>
      <c r="CQ73" s="1281"/>
      <c r="CR73" s="1281"/>
      <c r="CS73" s="1281"/>
      <c r="CT73" s="1281"/>
      <c r="CU73" s="1281"/>
      <c r="CV73" s="1281"/>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598</v>
      </c>
      <c r="BC75" s="1282"/>
      <c r="BD75" s="1282"/>
      <c r="BE75" s="1282"/>
      <c r="BF75" s="1282"/>
      <c r="BG75" s="1282"/>
      <c r="BH75" s="1282"/>
      <c r="BI75" s="1282"/>
      <c r="BJ75" s="1282"/>
      <c r="BK75" s="1282"/>
      <c r="BL75" s="1282"/>
      <c r="BM75" s="1282"/>
      <c r="BN75" s="1282"/>
      <c r="BO75" s="1282"/>
      <c r="BP75" s="1281">
        <v>9.8000000000000007</v>
      </c>
      <c r="BQ75" s="1281"/>
      <c r="BR75" s="1281"/>
      <c r="BS75" s="1281"/>
      <c r="BT75" s="1281"/>
      <c r="BU75" s="1281"/>
      <c r="BV75" s="1281"/>
      <c r="BW75" s="1281"/>
      <c r="BX75" s="1281">
        <v>9.9</v>
      </c>
      <c r="BY75" s="1281"/>
      <c r="BZ75" s="1281"/>
      <c r="CA75" s="1281"/>
      <c r="CB75" s="1281"/>
      <c r="CC75" s="1281"/>
      <c r="CD75" s="1281"/>
      <c r="CE75" s="1281"/>
      <c r="CF75" s="1281">
        <v>9.6999999999999993</v>
      </c>
      <c r="CG75" s="1281"/>
      <c r="CH75" s="1281"/>
      <c r="CI75" s="1281"/>
      <c r="CJ75" s="1281"/>
      <c r="CK75" s="1281"/>
      <c r="CL75" s="1281"/>
      <c r="CM75" s="1281"/>
      <c r="CN75" s="1281">
        <v>8.1</v>
      </c>
      <c r="CO75" s="1281"/>
      <c r="CP75" s="1281"/>
      <c r="CQ75" s="1281"/>
      <c r="CR75" s="1281"/>
      <c r="CS75" s="1281"/>
      <c r="CT75" s="1281"/>
      <c r="CU75" s="1281"/>
      <c r="CV75" s="1281">
        <v>6.7</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595</v>
      </c>
      <c r="AO77" s="1279"/>
      <c r="AP77" s="1279"/>
      <c r="AQ77" s="1279"/>
      <c r="AR77" s="1279"/>
      <c r="AS77" s="1279"/>
      <c r="AT77" s="1279"/>
      <c r="AU77" s="1279"/>
      <c r="AV77" s="1279"/>
      <c r="AW77" s="1279"/>
      <c r="AX77" s="1279"/>
      <c r="AY77" s="1279"/>
      <c r="AZ77" s="1279"/>
      <c r="BA77" s="1279"/>
      <c r="BB77" s="1282" t="s">
        <v>599</v>
      </c>
      <c r="BC77" s="1282"/>
      <c r="BD77" s="1282"/>
      <c r="BE77" s="1282"/>
      <c r="BF77" s="1282"/>
      <c r="BG77" s="1282"/>
      <c r="BH77" s="1282"/>
      <c r="BI77" s="1282"/>
      <c r="BJ77" s="1282"/>
      <c r="BK77" s="1282"/>
      <c r="BL77" s="1282"/>
      <c r="BM77" s="1282"/>
      <c r="BN77" s="1282"/>
      <c r="BO77" s="1282"/>
      <c r="BP77" s="1281">
        <v>50.3</v>
      </c>
      <c r="BQ77" s="1281"/>
      <c r="BR77" s="1281"/>
      <c r="BS77" s="1281"/>
      <c r="BT77" s="1281"/>
      <c r="BU77" s="1281"/>
      <c r="BV77" s="1281"/>
      <c r="BW77" s="1281"/>
      <c r="BX77" s="1281">
        <v>45.9</v>
      </c>
      <c r="BY77" s="1281"/>
      <c r="BZ77" s="1281"/>
      <c r="CA77" s="1281"/>
      <c r="CB77" s="1281"/>
      <c r="CC77" s="1281"/>
      <c r="CD77" s="1281"/>
      <c r="CE77" s="1281"/>
      <c r="CF77" s="1281">
        <v>37.299999999999997</v>
      </c>
      <c r="CG77" s="1281"/>
      <c r="CH77" s="1281"/>
      <c r="CI77" s="1281"/>
      <c r="CJ77" s="1281"/>
      <c r="CK77" s="1281"/>
      <c r="CL77" s="1281"/>
      <c r="CM77" s="1281"/>
      <c r="CN77" s="1281">
        <v>33.1</v>
      </c>
      <c r="CO77" s="1281"/>
      <c r="CP77" s="1281"/>
      <c r="CQ77" s="1281"/>
      <c r="CR77" s="1281"/>
      <c r="CS77" s="1281"/>
      <c r="CT77" s="1281"/>
      <c r="CU77" s="1281"/>
      <c r="CV77" s="1281">
        <v>31.3</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598</v>
      </c>
      <c r="BC79" s="1282"/>
      <c r="BD79" s="1282"/>
      <c r="BE79" s="1282"/>
      <c r="BF79" s="1282"/>
      <c r="BG79" s="1282"/>
      <c r="BH79" s="1282"/>
      <c r="BI79" s="1282"/>
      <c r="BJ79" s="1282"/>
      <c r="BK79" s="1282"/>
      <c r="BL79" s="1282"/>
      <c r="BM79" s="1282"/>
      <c r="BN79" s="1282"/>
      <c r="BO79" s="1282"/>
      <c r="BP79" s="1281">
        <v>9.6</v>
      </c>
      <c r="BQ79" s="1281"/>
      <c r="BR79" s="1281"/>
      <c r="BS79" s="1281"/>
      <c r="BT79" s="1281"/>
      <c r="BU79" s="1281"/>
      <c r="BV79" s="1281"/>
      <c r="BW79" s="1281"/>
      <c r="BX79" s="1281">
        <v>8.8000000000000007</v>
      </c>
      <c r="BY79" s="1281"/>
      <c r="BZ79" s="1281"/>
      <c r="CA79" s="1281"/>
      <c r="CB79" s="1281"/>
      <c r="CC79" s="1281"/>
      <c r="CD79" s="1281"/>
      <c r="CE79" s="1281"/>
      <c r="CF79" s="1281">
        <v>7.8</v>
      </c>
      <c r="CG79" s="1281"/>
      <c r="CH79" s="1281"/>
      <c r="CI79" s="1281"/>
      <c r="CJ79" s="1281"/>
      <c r="CK79" s="1281"/>
      <c r="CL79" s="1281"/>
      <c r="CM79" s="1281"/>
      <c r="CN79" s="1281">
        <v>7.5</v>
      </c>
      <c r="CO79" s="1281"/>
      <c r="CP79" s="1281"/>
      <c r="CQ79" s="1281"/>
      <c r="CR79" s="1281"/>
      <c r="CS79" s="1281"/>
      <c r="CT79" s="1281"/>
      <c r="CU79" s="1281"/>
      <c r="CV79" s="1281">
        <v>7.2</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6QWP85S6ULFEXrqPuG6u0e8G8E+lznSYILP4wTcbBLYWQGoWb5bk0ahuD6I7oj0KKYAwW0nub3Sgp6UtvCWxg==" saltValue="/ExJ5UIYVDr20DcOnX6V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gsy98sOjTHUDqDafba8QBgiPJGu1TsN2nlXgfWepHWvwIR79dh+yquhBmViDQWtQ2xy5RRTk5IOdk5GbYgNhQ==" saltValue="oc11mPxasohFvOXefMqh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q02Hngo3lS5NhNWNxUbnNczYnq2AsiM8KkVPYLG8wysdIg3PRb5C1zAIRTp5UNMhF9a0LcBdYbNRtUZHU+UsQ==" saltValue="kcmamrpofhOWvaxgPezEB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18249</v>
      </c>
      <c r="E3" s="141"/>
      <c r="F3" s="142">
        <v>63956</v>
      </c>
      <c r="G3" s="143"/>
      <c r="H3" s="144"/>
    </row>
    <row r="4" spans="1:8" x14ac:dyDescent="0.15">
      <c r="A4" s="145"/>
      <c r="B4" s="146"/>
      <c r="C4" s="147"/>
      <c r="D4" s="148">
        <v>12384</v>
      </c>
      <c r="E4" s="149"/>
      <c r="F4" s="150">
        <v>29239</v>
      </c>
      <c r="G4" s="151"/>
      <c r="H4" s="152"/>
    </row>
    <row r="5" spans="1:8" x14ac:dyDescent="0.15">
      <c r="A5" s="133" t="s">
        <v>531</v>
      </c>
      <c r="B5" s="138"/>
      <c r="C5" s="139"/>
      <c r="D5" s="140">
        <v>12775</v>
      </c>
      <c r="E5" s="141"/>
      <c r="F5" s="142">
        <v>66255</v>
      </c>
      <c r="G5" s="143"/>
      <c r="H5" s="144"/>
    </row>
    <row r="6" spans="1:8" x14ac:dyDescent="0.15">
      <c r="A6" s="145"/>
      <c r="B6" s="146"/>
      <c r="C6" s="147"/>
      <c r="D6" s="148">
        <v>9177</v>
      </c>
      <c r="E6" s="149"/>
      <c r="F6" s="150">
        <v>31822</v>
      </c>
      <c r="G6" s="151"/>
      <c r="H6" s="152"/>
    </row>
    <row r="7" spans="1:8" x14ac:dyDescent="0.15">
      <c r="A7" s="133" t="s">
        <v>532</v>
      </c>
      <c r="B7" s="138"/>
      <c r="C7" s="139"/>
      <c r="D7" s="140">
        <v>11180</v>
      </c>
      <c r="E7" s="141"/>
      <c r="F7" s="142">
        <v>54227</v>
      </c>
      <c r="G7" s="143"/>
      <c r="H7" s="144"/>
    </row>
    <row r="8" spans="1:8" x14ac:dyDescent="0.15">
      <c r="A8" s="145"/>
      <c r="B8" s="146"/>
      <c r="C8" s="147"/>
      <c r="D8" s="148">
        <v>8327</v>
      </c>
      <c r="E8" s="149"/>
      <c r="F8" s="150">
        <v>29694</v>
      </c>
      <c r="G8" s="151"/>
      <c r="H8" s="152"/>
    </row>
    <row r="9" spans="1:8" x14ac:dyDescent="0.15">
      <c r="A9" s="133" t="s">
        <v>533</v>
      </c>
      <c r="B9" s="138"/>
      <c r="C9" s="139"/>
      <c r="D9" s="140">
        <v>13189</v>
      </c>
      <c r="E9" s="141"/>
      <c r="F9" s="142">
        <v>57295</v>
      </c>
      <c r="G9" s="143"/>
      <c r="H9" s="144"/>
    </row>
    <row r="10" spans="1:8" x14ac:dyDescent="0.15">
      <c r="A10" s="145"/>
      <c r="B10" s="146"/>
      <c r="C10" s="147"/>
      <c r="D10" s="148">
        <v>6497</v>
      </c>
      <c r="E10" s="149"/>
      <c r="F10" s="150">
        <v>32771</v>
      </c>
      <c r="G10" s="151"/>
      <c r="H10" s="152"/>
    </row>
    <row r="11" spans="1:8" x14ac:dyDescent="0.15">
      <c r="A11" s="133" t="s">
        <v>534</v>
      </c>
      <c r="B11" s="138"/>
      <c r="C11" s="139"/>
      <c r="D11" s="140">
        <v>11295</v>
      </c>
      <c r="E11" s="141"/>
      <c r="F11" s="142">
        <v>54110</v>
      </c>
      <c r="G11" s="143"/>
      <c r="H11" s="144"/>
    </row>
    <row r="12" spans="1:8" x14ac:dyDescent="0.15">
      <c r="A12" s="145"/>
      <c r="B12" s="146"/>
      <c r="C12" s="153"/>
      <c r="D12" s="148">
        <v>6797</v>
      </c>
      <c r="E12" s="149"/>
      <c r="F12" s="150">
        <v>30620</v>
      </c>
      <c r="G12" s="151"/>
      <c r="H12" s="152"/>
    </row>
    <row r="13" spans="1:8" x14ac:dyDescent="0.15">
      <c r="A13" s="133"/>
      <c r="B13" s="138"/>
      <c r="C13" s="154"/>
      <c r="D13" s="155">
        <v>13338</v>
      </c>
      <c r="E13" s="156"/>
      <c r="F13" s="157">
        <v>59169</v>
      </c>
      <c r="G13" s="158"/>
      <c r="H13" s="144"/>
    </row>
    <row r="14" spans="1:8" x14ac:dyDescent="0.15">
      <c r="A14" s="145"/>
      <c r="B14" s="146"/>
      <c r="C14" s="147"/>
      <c r="D14" s="148">
        <v>8636</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0.79</v>
      </c>
      <c r="C19" s="159">
        <f>ROUND(VALUE(SUBSTITUTE(実質収支比率等に係る経年分析!G$48,"▲","-")),2)</f>
        <v>0.08</v>
      </c>
      <c r="D19" s="159">
        <f>ROUND(VALUE(SUBSTITUTE(実質収支比率等に係る経年分析!H$48,"▲","-")),2)</f>
        <v>2.71</v>
      </c>
      <c r="E19" s="159">
        <f>ROUND(VALUE(SUBSTITUTE(実質収支比率等に係る経年分析!I$48,"▲","-")),2)</f>
        <v>1.21</v>
      </c>
      <c r="F19" s="159">
        <f>ROUND(VALUE(SUBSTITUTE(実質収支比率等に係る経年分析!J$48,"▲","-")),2)</f>
        <v>2.65</v>
      </c>
    </row>
    <row r="20" spans="1:11" x14ac:dyDescent="0.15">
      <c r="A20" s="159" t="s">
        <v>49</v>
      </c>
      <c r="B20" s="159">
        <f>ROUND(VALUE(SUBSTITUTE(実質収支比率等に係る経年分析!F$47,"▲","-")),2)</f>
        <v>6.6</v>
      </c>
      <c r="C20" s="159">
        <f>ROUND(VALUE(SUBSTITUTE(実質収支比率等に係る経年分析!G$47,"▲","-")),2)</f>
        <v>5.09</v>
      </c>
      <c r="D20" s="159">
        <f>ROUND(VALUE(SUBSTITUTE(実質収支比率等に係る経年分析!H$47,"▲","-")),2)</f>
        <v>9.83</v>
      </c>
      <c r="E20" s="159">
        <f>ROUND(VALUE(SUBSTITUTE(実質収支比率等に係る経年分析!I$47,"▲","-")),2)</f>
        <v>11.37</v>
      </c>
      <c r="F20" s="159">
        <f>ROUND(VALUE(SUBSTITUTE(実質収支比率等に係る経年分析!J$47,"▲","-")),2)</f>
        <v>12.03</v>
      </c>
    </row>
    <row r="21" spans="1:11" x14ac:dyDescent="0.15">
      <c r="A21" s="159" t="s">
        <v>50</v>
      </c>
      <c r="B21" s="159">
        <f>IF(ISNUMBER(VALUE(SUBSTITUTE(実質収支比率等に係る経年分析!F$49,"▲","-"))),ROUND(VALUE(SUBSTITUTE(実質収支比率等に係る経年分析!F$49,"▲","-")),2),NA())</f>
        <v>-0.98</v>
      </c>
      <c r="C21" s="159">
        <f>IF(ISNUMBER(VALUE(SUBSTITUTE(実質収支比率等に係る経年分析!G$49,"▲","-"))),ROUND(VALUE(SUBSTITUTE(実質収支比率等に係る経年分析!G$49,"▲","-")),2),NA())</f>
        <v>-2.62</v>
      </c>
      <c r="D21" s="159">
        <f>IF(ISNUMBER(VALUE(SUBSTITUTE(実質収支比率等に係る経年分析!H$49,"▲","-"))),ROUND(VALUE(SUBSTITUTE(実質収支比率等に係る経年分析!H$49,"▲","-")),2),NA())</f>
        <v>7.47</v>
      </c>
      <c r="E21" s="159">
        <f>IF(ISNUMBER(VALUE(SUBSTITUTE(実質収支比率等に係る経年分析!I$49,"▲","-"))),ROUND(VALUE(SUBSTITUTE(実質収支比率等に係る経年分析!I$49,"▲","-")),2),NA())</f>
        <v>-1.49</v>
      </c>
      <c r="F21" s="159">
        <f>IF(ISNUMBER(VALUE(SUBSTITUTE(実質収支比率等に係る経年分析!J$49,"▲","-"))),ROUND(VALUE(SUBSTITUTE(実質収支比率等に係る経年分析!J$49,"▲","-")),2),NA())</f>
        <v>1.5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0.56000000000000005</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国民健康保険事業特別会計（施設勘定堅上診療所）</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0.19</v>
      </c>
    </row>
    <row r="31" spans="1:11" x14ac:dyDescent="0.15">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0.35</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1.1499999999999999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2.64</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17.18</v>
      </c>
    </row>
    <row r="35" spans="1:16" x14ac:dyDescent="0.15">
      <c r="A35" s="160" t="str">
        <f>IF(連結実質赤字比率に係る赤字・黒字の構成分析!C$35="",NA(),連結実質赤字比率に係る赤字・黒字の構成分析!C$35)</f>
        <v>国民健康保険事業特別会計（事業勘定）</v>
      </c>
      <c r="B35" s="160">
        <f>IF(ROUND(VALUE(SUBSTITUTE(連結実質赤字比率に係る赤字・黒字の構成分析!F$35,"▲", "-")), 2) &lt; 0, ABS(ROUND(VALUE(SUBSTITUTE(連結実質赤字比率に係る赤字・黒字の構成分析!F$35,"▲", "-")), 2)), NA())</f>
        <v>7.19</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7.14</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5.95</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4.3899999999999997</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1.53</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市立柏原病院事業会計</v>
      </c>
      <c r="B36" s="160">
        <f>IF(ROUND(VALUE(SUBSTITUTE(連結実質赤字比率に係る赤字・黒字の構成分析!F$34,"▲", "-")), 2) &lt; 0, ABS(ROUND(VALUE(SUBSTITUTE(連結実質赤字比率に係る赤字・黒字の構成分析!F$34,"▲", "-")), 2)), NA())</f>
        <v>3.13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3.35</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f>IF(ROUND(VALUE(SUBSTITUTE(連結実質赤字比率に係る赤字・黒字の構成分析!I$34,"▲", "-")), 2) &lt; 0, ABS(ROUND(VALUE(SUBSTITUTE(連結実質赤字比率に係る赤字・黒字の構成分析!I$34,"▲", "-")), 2)), NA())</f>
        <v>1.33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2367</v>
      </c>
      <c r="E42" s="161"/>
      <c r="F42" s="161"/>
      <c r="G42" s="161">
        <f>'実質公債費比率（分子）の構造'!L$52</f>
        <v>2514</v>
      </c>
      <c r="H42" s="161"/>
      <c r="I42" s="161"/>
      <c r="J42" s="161">
        <f>'実質公債費比率（分子）の構造'!M$52</f>
        <v>2388</v>
      </c>
      <c r="K42" s="161"/>
      <c r="L42" s="161"/>
      <c r="M42" s="161">
        <f>'実質公債費比率（分子）の構造'!N$52</f>
        <v>2417</v>
      </c>
      <c r="N42" s="161"/>
      <c r="O42" s="161"/>
      <c r="P42" s="161">
        <f>'実質公債費比率（分子）の構造'!O$52</f>
        <v>2485</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2</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274</v>
      </c>
      <c r="C45" s="161"/>
      <c r="D45" s="161"/>
      <c r="E45" s="161">
        <f>'実質公債費比率（分子）の構造'!L$49</f>
        <v>278</v>
      </c>
      <c r="F45" s="161"/>
      <c r="G45" s="161"/>
      <c r="H45" s="161">
        <f>'実質公債費比率（分子）の構造'!M$49</f>
        <v>293</v>
      </c>
      <c r="I45" s="161"/>
      <c r="J45" s="161"/>
      <c r="K45" s="161">
        <f>'実質公債費比率（分子）の構造'!N$49</f>
        <v>281</v>
      </c>
      <c r="L45" s="161"/>
      <c r="M45" s="161"/>
      <c r="N45" s="161">
        <f>'実質公債費比率（分子）の構造'!O$49</f>
        <v>273</v>
      </c>
      <c r="O45" s="161"/>
      <c r="P45" s="161"/>
    </row>
    <row r="46" spans="1:16" x14ac:dyDescent="0.15">
      <c r="A46" s="161" t="s">
        <v>61</v>
      </c>
      <c r="B46" s="161">
        <f>'実質公債費比率（分子）の構造'!K$48</f>
        <v>1388</v>
      </c>
      <c r="C46" s="161"/>
      <c r="D46" s="161"/>
      <c r="E46" s="161">
        <f>'実質公債費比率（分子）の構造'!L$48</f>
        <v>1337</v>
      </c>
      <c r="F46" s="161"/>
      <c r="G46" s="161"/>
      <c r="H46" s="161">
        <f>'実質公債費比率（分子）の構造'!M$48</f>
        <v>1249</v>
      </c>
      <c r="I46" s="161"/>
      <c r="J46" s="161"/>
      <c r="K46" s="161">
        <f>'実質公債費比率（分子）の構造'!N$48</f>
        <v>844</v>
      </c>
      <c r="L46" s="161"/>
      <c r="M46" s="161"/>
      <c r="N46" s="161">
        <f>'実質公債費比率（分子）の構造'!O$48</f>
        <v>859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2063</v>
      </c>
      <c r="C49" s="161"/>
      <c r="D49" s="161"/>
      <c r="E49" s="161">
        <f>'実質公債費比率（分子）の構造'!L$45</f>
        <v>2067</v>
      </c>
      <c r="F49" s="161"/>
      <c r="G49" s="161"/>
      <c r="H49" s="161">
        <f>'実質公債費比率（分子）の構造'!M$45</f>
        <v>2018</v>
      </c>
      <c r="I49" s="161"/>
      <c r="J49" s="161"/>
      <c r="K49" s="161">
        <f>'実質公債費比率（分子）の構造'!N$45</f>
        <v>2071</v>
      </c>
      <c r="L49" s="161"/>
      <c r="M49" s="161"/>
      <c r="N49" s="161">
        <f>'実質公債費比率（分子）の構造'!O$45</f>
        <v>2016</v>
      </c>
      <c r="O49" s="161"/>
      <c r="P49" s="161"/>
    </row>
    <row r="50" spans="1:16" x14ac:dyDescent="0.15">
      <c r="A50" s="161" t="s">
        <v>65</v>
      </c>
      <c r="B50" s="161" t="e">
        <f>NA()</f>
        <v>#N/A</v>
      </c>
      <c r="C50" s="161">
        <f>IF(ISNUMBER('実質公債費比率（分子）の構造'!K$53),'実質公債費比率（分子）の構造'!K$53,NA())</f>
        <v>1360</v>
      </c>
      <c r="D50" s="161" t="e">
        <f>NA()</f>
        <v>#N/A</v>
      </c>
      <c r="E50" s="161" t="e">
        <f>NA()</f>
        <v>#N/A</v>
      </c>
      <c r="F50" s="161">
        <f>IF(ISNUMBER('実質公債費比率（分子）の構造'!L$53),'実質公債費比率（分子）の構造'!L$53,NA())</f>
        <v>1168</v>
      </c>
      <c r="G50" s="161" t="e">
        <f>NA()</f>
        <v>#N/A</v>
      </c>
      <c r="H50" s="161" t="e">
        <f>NA()</f>
        <v>#N/A</v>
      </c>
      <c r="I50" s="161">
        <f>IF(ISNUMBER('実質公債費比率（分子）の構造'!M$53),'実質公債費比率（分子）の構造'!M$53,NA())</f>
        <v>1172</v>
      </c>
      <c r="J50" s="161" t="e">
        <f>NA()</f>
        <v>#N/A</v>
      </c>
      <c r="K50" s="161" t="e">
        <f>NA()</f>
        <v>#N/A</v>
      </c>
      <c r="L50" s="161">
        <f>IF(ISNUMBER('実質公債費比率（分子）の構造'!N$53),'実質公債費比率（分子）の構造'!N$53,NA())</f>
        <v>779</v>
      </c>
      <c r="M50" s="161" t="e">
        <f>NA()</f>
        <v>#N/A</v>
      </c>
      <c r="N50" s="161" t="e">
        <f>NA()</f>
        <v>#N/A</v>
      </c>
      <c r="O50" s="161">
        <f>IF(ISNUMBER('実質公債費比率（分子）の構造'!O$53),'実質公債費比率（分子）の構造'!O$53,NA())</f>
        <v>663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27386</v>
      </c>
      <c r="E56" s="160"/>
      <c r="F56" s="160"/>
      <c r="G56" s="160">
        <f>'将来負担比率（分子）の構造'!J$52</f>
        <v>27311</v>
      </c>
      <c r="H56" s="160"/>
      <c r="I56" s="160"/>
      <c r="J56" s="160">
        <f>'将来負担比率（分子）の構造'!K$52</f>
        <v>27612</v>
      </c>
      <c r="K56" s="160"/>
      <c r="L56" s="160"/>
      <c r="M56" s="160">
        <f>'将来負担比率（分子）の構造'!L$52</f>
        <v>27241</v>
      </c>
      <c r="N56" s="160"/>
      <c r="O56" s="160"/>
      <c r="P56" s="160">
        <f>'将来負担比率（分子）の構造'!M$52</f>
        <v>26767</v>
      </c>
    </row>
    <row r="57" spans="1:16" x14ac:dyDescent="0.15">
      <c r="A57" s="160" t="s">
        <v>36</v>
      </c>
      <c r="B57" s="160"/>
      <c r="C57" s="160"/>
      <c r="D57" s="160">
        <f>'将来負担比率（分子）の構造'!I$51</f>
        <v>6498</v>
      </c>
      <c r="E57" s="160"/>
      <c r="F57" s="160"/>
      <c r="G57" s="160">
        <f>'将来負担比率（分子）の構造'!J$51</f>
        <v>6373</v>
      </c>
      <c r="H57" s="160"/>
      <c r="I57" s="160"/>
      <c r="J57" s="160">
        <f>'将来負担比率（分子）の構造'!K$51</f>
        <v>6236</v>
      </c>
      <c r="K57" s="160"/>
      <c r="L57" s="160"/>
      <c r="M57" s="160">
        <f>'将来負担比率（分子）の構造'!L$51</f>
        <v>5866</v>
      </c>
      <c r="N57" s="160"/>
      <c r="O57" s="160"/>
      <c r="P57" s="160">
        <f>'将来負担比率（分子）の構造'!M$51</f>
        <v>5493</v>
      </c>
    </row>
    <row r="58" spans="1:16" x14ac:dyDescent="0.15">
      <c r="A58" s="160" t="s">
        <v>35</v>
      </c>
      <c r="B58" s="160"/>
      <c r="C58" s="160"/>
      <c r="D58" s="160">
        <f>'将来負担比率（分子）の構造'!I$50</f>
        <v>3457</v>
      </c>
      <c r="E58" s="160"/>
      <c r="F58" s="160"/>
      <c r="G58" s="160">
        <f>'将来負担比率（分子）の構造'!J$50</f>
        <v>3237</v>
      </c>
      <c r="H58" s="160"/>
      <c r="I58" s="160"/>
      <c r="J58" s="160">
        <f>'将来負担比率（分子）の構造'!K$50</f>
        <v>2843</v>
      </c>
      <c r="K58" s="160"/>
      <c r="L58" s="160"/>
      <c r="M58" s="160">
        <f>'将来負担比率（分子）の構造'!L$50</f>
        <v>3183</v>
      </c>
      <c r="N58" s="160"/>
      <c r="O58" s="160"/>
      <c r="P58" s="160">
        <f>'将来負担比率（分子）の構造'!M$50</f>
        <v>3456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101</v>
      </c>
      <c r="C61" s="160"/>
      <c r="D61" s="160"/>
      <c r="E61" s="160">
        <f>'将来負担比率（分子）の構造'!J$46</f>
        <v>226</v>
      </c>
      <c r="F61" s="160"/>
      <c r="G61" s="160"/>
      <c r="H61" s="160">
        <f>'将来負担比率（分子）の構造'!K$46</f>
        <v>102</v>
      </c>
      <c r="I61" s="160"/>
      <c r="J61" s="160"/>
      <c r="K61" s="160">
        <f>'将来負担比率（分子）の構造'!L$46</f>
        <v>102</v>
      </c>
      <c r="L61" s="160"/>
      <c r="M61" s="160"/>
      <c r="N61" s="160">
        <f>'将来負担比率（分子）の構造'!M$46</f>
        <v>101</v>
      </c>
      <c r="O61" s="160"/>
      <c r="P61" s="160"/>
    </row>
    <row r="62" spans="1:16" x14ac:dyDescent="0.15">
      <c r="A62" s="160" t="s">
        <v>29</v>
      </c>
      <c r="B62" s="160">
        <f>'将来負担比率（分子）の構造'!I$45</f>
        <v>3657</v>
      </c>
      <c r="C62" s="160"/>
      <c r="D62" s="160"/>
      <c r="E62" s="160">
        <f>'将来負担比率（分子）の構造'!J$45</f>
        <v>3276</v>
      </c>
      <c r="F62" s="160"/>
      <c r="G62" s="160"/>
      <c r="H62" s="160">
        <f>'将来負担比率（分子）の構造'!K$45</f>
        <v>3045</v>
      </c>
      <c r="I62" s="160"/>
      <c r="J62" s="160"/>
      <c r="K62" s="160">
        <f>'将来負担比率（分子）の構造'!L$45</f>
        <v>2846</v>
      </c>
      <c r="L62" s="160"/>
      <c r="M62" s="160"/>
      <c r="N62" s="160">
        <f>'将来負担比率（分子）の構造'!M$45</f>
        <v>2648</v>
      </c>
      <c r="O62" s="160"/>
      <c r="P62" s="160"/>
    </row>
    <row r="63" spans="1:16" x14ac:dyDescent="0.15">
      <c r="A63" s="160" t="s">
        <v>28</v>
      </c>
      <c r="B63" s="160">
        <f>'将来負担比率（分子）の構造'!I$44</f>
        <v>1361</v>
      </c>
      <c r="C63" s="160"/>
      <c r="D63" s="160"/>
      <c r="E63" s="160">
        <f>'将来負担比率（分子）の構造'!J$44</f>
        <v>1266</v>
      </c>
      <c r="F63" s="160"/>
      <c r="G63" s="160"/>
      <c r="H63" s="160">
        <f>'将来負担比率（分子）の構造'!K$44</f>
        <v>1059</v>
      </c>
      <c r="I63" s="160"/>
      <c r="J63" s="160"/>
      <c r="K63" s="160">
        <f>'将来負担比率（分子）の構造'!L$44</f>
        <v>836</v>
      </c>
      <c r="L63" s="160"/>
      <c r="M63" s="160"/>
      <c r="N63" s="160">
        <f>'将来負担比率（分子）の構造'!M$44</f>
        <v>643</v>
      </c>
      <c r="O63" s="160"/>
      <c r="P63" s="160"/>
    </row>
    <row r="64" spans="1:16" x14ac:dyDescent="0.15">
      <c r="A64" s="160" t="s">
        <v>27</v>
      </c>
      <c r="B64" s="160">
        <f>'将来負担比率（分子）の構造'!I$43</f>
        <v>16623</v>
      </c>
      <c r="C64" s="160"/>
      <c r="D64" s="160"/>
      <c r="E64" s="160">
        <f>'将来負担比率（分子）の構造'!J$43</f>
        <v>15817</v>
      </c>
      <c r="F64" s="160"/>
      <c r="G64" s="160"/>
      <c r="H64" s="160">
        <f>'将来負担比率（分子）の構造'!K$43</f>
        <v>14639</v>
      </c>
      <c r="I64" s="160"/>
      <c r="J64" s="160"/>
      <c r="K64" s="160">
        <f>'将来負担比率（分子）の構造'!L$43</f>
        <v>13267</v>
      </c>
      <c r="L64" s="160"/>
      <c r="M64" s="160"/>
      <c r="N64" s="160">
        <f>'将来負担比率（分子）の構造'!M$43</f>
        <v>12279</v>
      </c>
      <c r="O64" s="160"/>
      <c r="P64" s="160"/>
    </row>
    <row r="65" spans="1:16" x14ac:dyDescent="0.15">
      <c r="A65" s="160" t="s">
        <v>26</v>
      </c>
      <c r="B65" s="160">
        <f>'将来負担比率（分子）の構造'!I$42</f>
        <v>218</v>
      </c>
      <c r="C65" s="160"/>
      <c r="D65" s="160"/>
      <c r="E65" s="160">
        <f>'将来負担比率（分子）の構造'!J$42</f>
        <v>208</v>
      </c>
      <c r="F65" s="160"/>
      <c r="G65" s="160"/>
      <c r="H65" s="160">
        <f>'将来負担比率（分子）の構造'!K$42</f>
        <v>322</v>
      </c>
      <c r="I65" s="160"/>
      <c r="J65" s="160"/>
      <c r="K65" s="160">
        <f>'将来負担比率（分子）の構造'!L$42</f>
        <v>639</v>
      </c>
      <c r="L65" s="160"/>
      <c r="M65" s="160"/>
      <c r="N65" s="160">
        <f>'将来負担比率（分子）の構造'!M$42</f>
        <v>626</v>
      </c>
      <c r="O65" s="160"/>
      <c r="P65" s="160"/>
    </row>
    <row r="66" spans="1:16" x14ac:dyDescent="0.15">
      <c r="A66" s="160" t="s">
        <v>25</v>
      </c>
      <c r="B66" s="160">
        <f>'将来負担比率（分子）の構造'!I$41</f>
        <v>20438</v>
      </c>
      <c r="C66" s="160"/>
      <c r="D66" s="160"/>
      <c r="E66" s="160">
        <f>'将来負担比率（分子）の構造'!J$41</f>
        <v>20234</v>
      </c>
      <c r="F66" s="160"/>
      <c r="G66" s="160"/>
      <c r="H66" s="160">
        <f>'将来負担比率（分子）の構造'!K$41</f>
        <v>20043</v>
      </c>
      <c r="I66" s="160"/>
      <c r="J66" s="160"/>
      <c r="K66" s="160">
        <f>'将来負担比率（分子）の構造'!L$41</f>
        <v>19437</v>
      </c>
      <c r="L66" s="160"/>
      <c r="M66" s="160"/>
      <c r="N66" s="160">
        <f>'将来負担比率（分子）の構造'!M$41</f>
        <v>18899</v>
      </c>
      <c r="O66" s="160"/>
      <c r="P66" s="160"/>
    </row>
    <row r="67" spans="1:16" x14ac:dyDescent="0.15">
      <c r="A67" s="160" t="s">
        <v>69</v>
      </c>
      <c r="B67" s="160" t="e">
        <f>NA()</f>
        <v>#N/A</v>
      </c>
      <c r="C67" s="160">
        <f>IF(ISNUMBER('将来負担比率（分子）の構造'!I$53), IF('将来負担比率（分子）の構造'!I$53 &lt; 0, 0, '将来負担比率（分子）の構造'!I$53), NA())</f>
        <v>5057</v>
      </c>
      <c r="D67" s="160" t="e">
        <f>NA()</f>
        <v>#N/A</v>
      </c>
      <c r="E67" s="160" t="e">
        <f>NA()</f>
        <v>#N/A</v>
      </c>
      <c r="F67" s="160">
        <f>IF(ISNUMBER('将来負担比率（分子）の構造'!J$53), IF('将来負担比率（分子）の構造'!J$53 &lt; 0, 0, '将来負担比率（分子）の構造'!J$53), NA())</f>
        <v>4105</v>
      </c>
      <c r="G67" s="160" t="e">
        <f>NA()</f>
        <v>#N/A</v>
      </c>
      <c r="H67" s="160" t="e">
        <f>NA()</f>
        <v>#N/A</v>
      </c>
      <c r="I67" s="160">
        <f>IF(ISNUMBER('将来負担比率（分子）の構造'!K$53), IF('将来負担比率（分子）の構造'!K$53 &lt; 0, 0, '将来負担比率（分子）の構造'!K$53), NA())</f>
        <v>2519</v>
      </c>
      <c r="J67" s="160" t="e">
        <f>NA()</f>
        <v>#N/A</v>
      </c>
      <c r="K67" s="160" t="e">
        <f>NA()</f>
        <v>#N/A</v>
      </c>
      <c r="L67" s="160">
        <f>IF(ISNUMBER('将来負担比率（分子）の構造'!L$53), IF('将来負担比率（分子）の構造'!L$53 &lt; 0, 0, '将来負担比率（分子）の構造'!L$53), NA())</f>
        <v>838</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1467</v>
      </c>
      <c r="C72" s="164">
        <f>基金残高に係る経年分析!G55</f>
        <v>1681</v>
      </c>
      <c r="D72" s="164">
        <f>基金残高に係る経年分析!H55</f>
        <v>1786</v>
      </c>
    </row>
    <row r="73" spans="1:16" x14ac:dyDescent="0.15">
      <c r="A73" s="163" t="s">
        <v>72</v>
      </c>
      <c r="B73" s="164">
        <f>基金残高に係る経年分析!F56</f>
        <v>0</v>
      </c>
      <c r="C73" s="164">
        <f>基金残高に係る経年分析!G56</f>
        <v>0</v>
      </c>
      <c r="D73" s="164">
        <f>基金残高に係る経年分析!H56</f>
        <v>0</v>
      </c>
    </row>
    <row r="74" spans="1:16" x14ac:dyDescent="0.15">
      <c r="A74" s="163" t="s">
        <v>73</v>
      </c>
      <c r="B74" s="164">
        <f>基金残高に係る経年分析!F57</f>
        <v>1340</v>
      </c>
      <c r="C74" s="164">
        <f>基金残高に係る経年分析!G57</f>
        <v>1329</v>
      </c>
      <c r="D74" s="164">
        <f>基金残高に係る経年分析!H57</f>
        <v>1333</v>
      </c>
    </row>
  </sheetData>
  <sheetProtection algorithmName="SHA-512" hashValue="nQ35WOimpduH1SNdFOX6dSr1k1vDyi69QHvUzgM3nr7XIunFRQbZ62Bwu6krJ+CZy48y+YT2il1Z0Lcdx3InsQ==" saltValue="bW4I6aoyeWdZCZHpJGs5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8838717</v>
      </c>
      <c r="S5" s="649"/>
      <c r="T5" s="649"/>
      <c r="U5" s="649"/>
      <c r="V5" s="649"/>
      <c r="W5" s="649"/>
      <c r="X5" s="649"/>
      <c r="Y5" s="650"/>
      <c r="Z5" s="651">
        <v>36.799999999999997</v>
      </c>
      <c r="AA5" s="651"/>
      <c r="AB5" s="651"/>
      <c r="AC5" s="651"/>
      <c r="AD5" s="652">
        <v>8129118</v>
      </c>
      <c r="AE5" s="652"/>
      <c r="AF5" s="652"/>
      <c r="AG5" s="652"/>
      <c r="AH5" s="652"/>
      <c r="AI5" s="652"/>
      <c r="AJ5" s="652"/>
      <c r="AK5" s="652"/>
      <c r="AL5" s="653">
        <v>57.2</v>
      </c>
      <c r="AM5" s="654"/>
      <c r="AN5" s="654"/>
      <c r="AO5" s="655"/>
      <c r="AP5" s="645" t="s">
        <v>219</v>
      </c>
      <c r="AQ5" s="646"/>
      <c r="AR5" s="646"/>
      <c r="AS5" s="646"/>
      <c r="AT5" s="646"/>
      <c r="AU5" s="646"/>
      <c r="AV5" s="646"/>
      <c r="AW5" s="646"/>
      <c r="AX5" s="646"/>
      <c r="AY5" s="646"/>
      <c r="AZ5" s="646"/>
      <c r="BA5" s="646"/>
      <c r="BB5" s="646"/>
      <c r="BC5" s="646"/>
      <c r="BD5" s="646"/>
      <c r="BE5" s="646"/>
      <c r="BF5" s="647"/>
      <c r="BG5" s="659">
        <v>8129118</v>
      </c>
      <c r="BH5" s="660"/>
      <c r="BI5" s="660"/>
      <c r="BJ5" s="660"/>
      <c r="BK5" s="660"/>
      <c r="BL5" s="660"/>
      <c r="BM5" s="660"/>
      <c r="BN5" s="661"/>
      <c r="BO5" s="662">
        <v>92</v>
      </c>
      <c r="BP5" s="662"/>
      <c r="BQ5" s="662"/>
      <c r="BR5" s="662"/>
      <c r="BS5" s="663">
        <v>98785</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122834</v>
      </c>
      <c r="S6" s="660"/>
      <c r="T6" s="660"/>
      <c r="U6" s="660"/>
      <c r="V6" s="660"/>
      <c r="W6" s="660"/>
      <c r="X6" s="660"/>
      <c r="Y6" s="661"/>
      <c r="Z6" s="662">
        <v>0.5</v>
      </c>
      <c r="AA6" s="662"/>
      <c r="AB6" s="662"/>
      <c r="AC6" s="662"/>
      <c r="AD6" s="663">
        <v>122834</v>
      </c>
      <c r="AE6" s="663"/>
      <c r="AF6" s="663"/>
      <c r="AG6" s="663"/>
      <c r="AH6" s="663"/>
      <c r="AI6" s="663"/>
      <c r="AJ6" s="663"/>
      <c r="AK6" s="663"/>
      <c r="AL6" s="664">
        <v>0.9</v>
      </c>
      <c r="AM6" s="665"/>
      <c r="AN6" s="665"/>
      <c r="AO6" s="666"/>
      <c r="AP6" s="656" t="s">
        <v>224</v>
      </c>
      <c r="AQ6" s="657"/>
      <c r="AR6" s="657"/>
      <c r="AS6" s="657"/>
      <c r="AT6" s="657"/>
      <c r="AU6" s="657"/>
      <c r="AV6" s="657"/>
      <c r="AW6" s="657"/>
      <c r="AX6" s="657"/>
      <c r="AY6" s="657"/>
      <c r="AZ6" s="657"/>
      <c r="BA6" s="657"/>
      <c r="BB6" s="657"/>
      <c r="BC6" s="657"/>
      <c r="BD6" s="657"/>
      <c r="BE6" s="657"/>
      <c r="BF6" s="658"/>
      <c r="BG6" s="659">
        <v>8129118</v>
      </c>
      <c r="BH6" s="660"/>
      <c r="BI6" s="660"/>
      <c r="BJ6" s="660"/>
      <c r="BK6" s="660"/>
      <c r="BL6" s="660"/>
      <c r="BM6" s="660"/>
      <c r="BN6" s="661"/>
      <c r="BO6" s="662">
        <v>92</v>
      </c>
      <c r="BP6" s="662"/>
      <c r="BQ6" s="662"/>
      <c r="BR6" s="662"/>
      <c r="BS6" s="663">
        <v>98785</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228810</v>
      </c>
      <c r="CS6" s="660"/>
      <c r="CT6" s="660"/>
      <c r="CU6" s="660"/>
      <c r="CV6" s="660"/>
      <c r="CW6" s="660"/>
      <c r="CX6" s="660"/>
      <c r="CY6" s="661"/>
      <c r="CZ6" s="653">
        <v>1</v>
      </c>
      <c r="DA6" s="654"/>
      <c r="DB6" s="654"/>
      <c r="DC6" s="673"/>
      <c r="DD6" s="668" t="s">
        <v>226</v>
      </c>
      <c r="DE6" s="660"/>
      <c r="DF6" s="660"/>
      <c r="DG6" s="660"/>
      <c r="DH6" s="660"/>
      <c r="DI6" s="660"/>
      <c r="DJ6" s="660"/>
      <c r="DK6" s="660"/>
      <c r="DL6" s="660"/>
      <c r="DM6" s="660"/>
      <c r="DN6" s="660"/>
      <c r="DO6" s="660"/>
      <c r="DP6" s="661"/>
      <c r="DQ6" s="668">
        <v>228775</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22976</v>
      </c>
      <c r="S7" s="660"/>
      <c r="T7" s="660"/>
      <c r="U7" s="660"/>
      <c r="V7" s="660"/>
      <c r="W7" s="660"/>
      <c r="X7" s="660"/>
      <c r="Y7" s="661"/>
      <c r="Z7" s="662">
        <v>0.1</v>
      </c>
      <c r="AA7" s="662"/>
      <c r="AB7" s="662"/>
      <c r="AC7" s="662"/>
      <c r="AD7" s="663">
        <v>22976</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4122887</v>
      </c>
      <c r="BH7" s="660"/>
      <c r="BI7" s="660"/>
      <c r="BJ7" s="660"/>
      <c r="BK7" s="660"/>
      <c r="BL7" s="660"/>
      <c r="BM7" s="660"/>
      <c r="BN7" s="661"/>
      <c r="BO7" s="662">
        <v>46.6</v>
      </c>
      <c r="BP7" s="662"/>
      <c r="BQ7" s="662"/>
      <c r="BR7" s="662"/>
      <c r="BS7" s="663">
        <v>98785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2515135</v>
      </c>
      <c r="CS7" s="660"/>
      <c r="CT7" s="660"/>
      <c r="CU7" s="660"/>
      <c r="CV7" s="660"/>
      <c r="CW7" s="660"/>
      <c r="CX7" s="660"/>
      <c r="CY7" s="661"/>
      <c r="CZ7" s="662">
        <v>10.7</v>
      </c>
      <c r="DA7" s="662"/>
      <c r="DB7" s="662"/>
      <c r="DC7" s="662"/>
      <c r="DD7" s="668">
        <v>130465</v>
      </c>
      <c r="DE7" s="660"/>
      <c r="DF7" s="660"/>
      <c r="DG7" s="660"/>
      <c r="DH7" s="660"/>
      <c r="DI7" s="660"/>
      <c r="DJ7" s="660"/>
      <c r="DK7" s="660"/>
      <c r="DL7" s="660"/>
      <c r="DM7" s="660"/>
      <c r="DN7" s="660"/>
      <c r="DO7" s="660"/>
      <c r="DP7" s="661"/>
      <c r="DQ7" s="668">
        <v>2151770</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65136</v>
      </c>
      <c r="S8" s="660"/>
      <c r="T8" s="660"/>
      <c r="U8" s="660"/>
      <c r="V8" s="660"/>
      <c r="W8" s="660"/>
      <c r="X8" s="660"/>
      <c r="Y8" s="661"/>
      <c r="Z8" s="662">
        <v>0.3</v>
      </c>
      <c r="AA8" s="662"/>
      <c r="AB8" s="662"/>
      <c r="AC8" s="662"/>
      <c r="AD8" s="663">
        <v>65136</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114593</v>
      </c>
      <c r="BH8" s="660"/>
      <c r="BI8" s="660"/>
      <c r="BJ8" s="660"/>
      <c r="BK8" s="660"/>
      <c r="BL8" s="660"/>
      <c r="BM8" s="660"/>
      <c r="BN8" s="661"/>
      <c r="BO8" s="662">
        <v>1.3</v>
      </c>
      <c r="BP8" s="662"/>
      <c r="BQ8" s="662"/>
      <c r="BR8" s="662"/>
      <c r="BS8" s="668" t="s">
        <v>226</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10879495</v>
      </c>
      <c r="CS8" s="660"/>
      <c r="CT8" s="660"/>
      <c r="CU8" s="660"/>
      <c r="CV8" s="660"/>
      <c r="CW8" s="660"/>
      <c r="CX8" s="660"/>
      <c r="CY8" s="661"/>
      <c r="CZ8" s="662">
        <v>46.1</v>
      </c>
      <c r="DA8" s="662"/>
      <c r="DB8" s="662"/>
      <c r="DC8" s="662"/>
      <c r="DD8" s="668">
        <v>61401</v>
      </c>
      <c r="DE8" s="660"/>
      <c r="DF8" s="660"/>
      <c r="DG8" s="660"/>
      <c r="DH8" s="660"/>
      <c r="DI8" s="660"/>
      <c r="DJ8" s="660"/>
      <c r="DK8" s="660"/>
      <c r="DL8" s="660"/>
      <c r="DM8" s="660"/>
      <c r="DN8" s="660"/>
      <c r="DO8" s="660"/>
      <c r="DP8" s="661"/>
      <c r="DQ8" s="668">
        <v>5165678</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65928</v>
      </c>
      <c r="S9" s="660"/>
      <c r="T9" s="660"/>
      <c r="U9" s="660"/>
      <c r="V9" s="660"/>
      <c r="W9" s="660"/>
      <c r="X9" s="660"/>
      <c r="Y9" s="661"/>
      <c r="Z9" s="662">
        <v>0.3</v>
      </c>
      <c r="AA9" s="662"/>
      <c r="AB9" s="662"/>
      <c r="AC9" s="662"/>
      <c r="AD9" s="663">
        <v>65928</v>
      </c>
      <c r="AE9" s="663"/>
      <c r="AF9" s="663"/>
      <c r="AG9" s="663"/>
      <c r="AH9" s="663"/>
      <c r="AI9" s="663"/>
      <c r="AJ9" s="663"/>
      <c r="AK9" s="663"/>
      <c r="AL9" s="664">
        <v>0.5</v>
      </c>
      <c r="AM9" s="665"/>
      <c r="AN9" s="665"/>
      <c r="AO9" s="666"/>
      <c r="AP9" s="656" t="s">
        <v>234</v>
      </c>
      <c r="AQ9" s="657"/>
      <c r="AR9" s="657"/>
      <c r="AS9" s="657"/>
      <c r="AT9" s="657"/>
      <c r="AU9" s="657"/>
      <c r="AV9" s="657"/>
      <c r="AW9" s="657"/>
      <c r="AX9" s="657"/>
      <c r="AY9" s="657"/>
      <c r="AZ9" s="657"/>
      <c r="BA9" s="657"/>
      <c r="BB9" s="657"/>
      <c r="BC9" s="657"/>
      <c r="BD9" s="657"/>
      <c r="BE9" s="657"/>
      <c r="BF9" s="658"/>
      <c r="BG9" s="659">
        <v>3376310</v>
      </c>
      <c r="BH9" s="660"/>
      <c r="BI9" s="660"/>
      <c r="BJ9" s="660"/>
      <c r="BK9" s="660"/>
      <c r="BL9" s="660"/>
      <c r="BM9" s="660"/>
      <c r="BN9" s="661"/>
      <c r="BO9" s="662">
        <v>38.200000000000003</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2047924</v>
      </c>
      <c r="CS9" s="660"/>
      <c r="CT9" s="660"/>
      <c r="CU9" s="660"/>
      <c r="CV9" s="660"/>
      <c r="CW9" s="660"/>
      <c r="CX9" s="660"/>
      <c r="CY9" s="661"/>
      <c r="CZ9" s="662">
        <v>8.6999999999999993</v>
      </c>
      <c r="DA9" s="662"/>
      <c r="DB9" s="662"/>
      <c r="DC9" s="662"/>
      <c r="DD9" s="668">
        <v>10065</v>
      </c>
      <c r="DE9" s="660"/>
      <c r="DF9" s="660"/>
      <c r="DG9" s="660"/>
      <c r="DH9" s="660"/>
      <c r="DI9" s="660"/>
      <c r="DJ9" s="660"/>
      <c r="DK9" s="660"/>
      <c r="DL9" s="660"/>
      <c r="DM9" s="660"/>
      <c r="DN9" s="660"/>
      <c r="DO9" s="660"/>
      <c r="DP9" s="661"/>
      <c r="DQ9" s="668">
        <v>2017185</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137055</v>
      </c>
      <c r="BH10" s="660"/>
      <c r="BI10" s="660"/>
      <c r="BJ10" s="660"/>
      <c r="BK10" s="660"/>
      <c r="BL10" s="660"/>
      <c r="BM10" s="660"/>
      <c r="BN10" s="661"/>
      <c r="BO10" s="662">
        <v>1.6</v>
      </c>
      <c r="BP10" s="662"/>
      <c r="BQ10" s="662"/>
      <c r="BR10" s="662"/>
      <c r="BS10" s="668" t="s">
        <v>226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37973</v>
      </c>
      <c r="CS10" s="660"/>
      <c r="CT10" s="660"/>
      <c r="CU10" s="660"/>
      <c r="CV10" s="660"/>
      <c r="CW10" s="660"/>
      <c r="CX10" s="660"/>
      <c r="CY10" s="661"/>
      <c r="CZ10" s="662">
        <v>0.2</v>
      </c>
      <c r="DA10" s="662"/>
      <c r="DB10" s="662"/>
      <c r="DC10" s="662"/>
      <c r="DD10" s="668" t="s">
        <v>121</v>
      </c>
      <c r="DE10" s="660"/>
      <c r="DF10" s="660"/>
      <c r="DG10" s="660"/>
      <c r="DH10" s="660"/>
      <c r="DI10" s="660"/>
      <c r="DJ10" s="660"/>
      <c r="DK10" s="660"/>
      <c r="DL10" s="660"/>
      <c r="DM10" s="660"/>
      <c r="DN10" s="660"/>
      <c r="DO10" s="660"/>
      <c r="DP10" s="661"/>
      <c r="DQ10" s="668">
        <v>37973</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226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494929</v>
      </c>
      <c r="BH11" s="660"/>
      <c r="BI11" s="660"/>
      <c r="BJ11" s="660"/>
      <c r="BK11" s="660"/>
      <c r="BL11" s="660"/>
      <c r="BM11" s="660"/>
      <c r="BN11" s="661"/>
      <c r="BO11" s="662">
        <v>5.6</v>
      </c>
      <c r="BP11" s="662"/>
      <c r="BQ11" s="662"/>
      <c r="BR11" s="662"/>
      <c r="BS11" s="668">
        <v>98785</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87308</v>
      </c>
      <c r="CS11" s="660"/>
      <c r="CT11" s="660"/>
      <c r="CU11" s="660"/>
      <c r="CV11" s="660"/>
      <c r="CW11" s="660"/>
      <c r="CX11" s="660"/>
      <c r="CY11" s="661"/>
      <c r="CZ11" s="662">
        <v>0.4</v>
      </c>
      <c r="DA11" s="662"/>
      <c r="DB11" s="662"/>
      <c r="DC11" s="662"/>
      <c r="DD11" s="668">
        <v>1025</v>
      </c>
      <c r="DE11" s="660"/>
      <c r="DF11" s="660"/>
      <c r="DG11" s="660"/>
      <c r="DH11" s="660"/>
      <c r="DI11" s="660"/>
      <c r="DJ11" s="660"/>
      <c r="DK11" s="660"/>
      <c r="DL11" s="660"/>
      <c r="DM11" s="660"/>
      <c r="DN11" s="660"/>
      <c r="DO11" s="660"/>
      <c r="DP11" s="661"/>
      <c r="DQ11" s="668">
        <v>76102</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1227966</v>
      </c>
      <c r="S12" s="660"/>
      <c r="T12" s="660"/>
      <c r="U12" s="660"/>
      <c r="V12" s="660"/>
      <c r="W12" s="660"/>
      <c r="X12" s="660"/>
      <c r="Y12" s="661"/>
      <c r="Z12" s="662">
        <v>5.0999999999999996</v>
      </c>
      <c r="AA12" s="662"/>
      <c r="AB12" s="662"/>
      <c r="AC12" s="662"/>
      <c r="AD12" s="663">
        <v>1227966</v>
      </c>
      <c r="AE12" s="663"/>
      <c r="AF12" s="663"/>
      <c r="AG12" s="663"/>
      <c r="AH12" s="663"/>
      <c r="AI12" s="663"/>
      <c r="AJ12" s="663"/>
      <c r="AK12" s="663"/>
      <c r="AL12" s="664">
        <v>8.6</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3583980</v>
      </c>
      <c r="BH12" s="660"/>
      <c r="BI12" s="660"/>
      <c r="BJ12" s="660"/>
      <c r="BK12" s="660"/>
      <c r="BL12" s="660"/>
      <c r="BM12" s="660"/>
      <c r="BN12" s="661"/>
      <c r="BO12" s="662">
        <v>40.5</v>
      </c>
      <c r="BP12" s="662"/>
      <c r="BQ12" s="662"/>
      <c r="BR12" s="662"/>
      <c r="BS12" s="668" t="s">
        <v>121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98310</v>
      </c>
      <c r="CS12" s="660"/>
      <c r="CT12" s="660"/>
      <c r="CU12" s="660"/>
      <c r="CV12" s="660"/>
      <c r="CW12" s="660"/>
      <c r="CX12" s="660"/>
      <c r="CY12" s="661"/>
      <c r="CZ12" s="662">
        <v>0.4</v>
      </c>
      <c r="DA12" s="662"/>
      <c r="DB12" s="662"/>
      <c r="DC12" s="662"/>
      <c r="DD12" s="668">
        <v>6719</v>
      </c>
      <c r="DE12" s="660"/>
      <c r="DF12" s="660"/>
      <c r="DG12" s="660"/>
      <c r="DH12" s="660"/>
      <c r="DI12" s="660"/>
      <c r="DJ12" s="660"/>
      <c r="DK12" s="660"/>
      <c r="DL12" s="660"/>
      <c r="DM12" s="660"/>
      <c r="DN12" s="660"/>
      <c r="DO12" s="660"/>
      <c r="DP12" s="661"/>
      <c r="DQ12" s="668">
        <v>57911</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170</v>
      </c>
      <c r="AA13" s="662"/>
      <c r="AB13" s="662"/>
      <c r="AC13" s="662"/>
      <c r="AD13" s="663" t="s">
        <v>226</v>
      </c>
      <c r="AE13" s="663"/>
      <c r="AF13" s="663"/>
      <c r="AG13" s="663"/>
      <c r="AH13" s="663"/>
      <c r="AI13" s="663"/>
      <c r="AJ13" s="663"/>
      <c r="AK13" s="663"/>
      <c r="AL13" s="664" t="s">
        <v>226</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3558926</v>
      </c>
      <c r="BH13" s="660"/>
      <c r="BI13" s="660"/>
      <c r="BJ13" s="660"/>
      <c r="BK13" s="660"/>
      <c r="BL13" s="660"/>
      <c r="BM13" s="660"/>
      <c r="BN13" s="661"/>
      <c r="BO13" s="662">
        <v>40.299999999999997</v>
      </c>
      <c r="BP13" s="662"/>
      <c r="BQ13" s="662"/>
      <c r="BR13" s="662"/>
      <c r="BS13" s="668" t="s">
        <v>121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2692462</v>
      </c>
      <c r="CS13" s="660"/>
      <c r="CT13" s="660"/>
      <c r="CU13" s="660"/>
      <c r="CV13" s="660"/>
      <c r="CW13" s="660"/>
      <c r="CX13" s="660"/>
      <c r="CY13" s="661"/>
      <c r="CZ13" s="662">
        <v>11.4</v>
      </c>
      <c r="DA13" s="662"/>
      <c r="DB13" s="662"/>
      <c r="DC13" s="662"/>
      <c r="DD13" s="668">
        <v>328013</v>
      </c>
      <c r="DE13" s="660"/>
      <c r="DF13" s="660"/>
      <c r="DG13" s="660"/>
      <c r="DH13" s="660"/>
      <c r="DI13" s="660"/>
      <c r="DJ13" s="660"/>
      <c r="DK13" s="660"/>
      <c r="DL13" s="660"/>
      <c r="DM13" s="660"/>
      <c r="DN13" s="660"/>
      <c r="DO13" s="660"/>
      <c r="DP13" s="661"/>
      <c r="DQ13" s="668">
        <v>1596850</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170</v>
      </c>
      <c r="AA14" s="662"/>
      <c r="AB14" s="662"/>
      <c r="AC14" s="662"/>
      <c r="AD14" s="663" t="s">
        <v>226</v>
      </c>
      <c r="AE14" s="663"/>
      <c r="AF14" s="663"/>
      <c r="AG14" s="663"/>
      <c r="AH14" s="663"/>
      <c r="AI14" s="663"/>
      <c r="AJ14" s="663"/>
      <c r="AK14" s="663"/>
      <c r="AL14" s="664" t="s">
        <v>170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104592</v>
      </c>
      <c r="BH14" s="660"/>
      <c r="BI14" s="660"/>
      <c r="BJ14" s="660"/>
      <c r="BK14" s="660"/>
      <c r="BL14" s="660"/>
      <c r="BM14" s="660"/>
      <c r="BN14" s="661"/>
      <c r="BO14" s="662">
        <v>1.2</v>
      </c>
      <c r="BP14" s="662"/>
      <c r="BQ14" s="662"/>
      <c r="BR14" s="662"/>
      <c r="BS14" s="668" t="s">
        <v>121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916130</v>
      </c>
      <c r="CS14" s="660"/>
      <c r="CT14" s="660"/>
      <c r="CU14" s="660"/>
      <c r="CV14" s="660"/>
      <c r="CW14" s="660"/>
      <c r="CX14" s="660"/>
      <c r="CY14" s="661"/>
      <c r="CZ14" s="662">
        <v>3.9</v>
      </c>
      <c r="DA14" s="662"/>
      <c r="DB14" s="662"/>
      <c r="DC14" s="662"/>
      <c r="DD14" s="668">
        <v>119</v>
      </c>
      <c r="DE14" s="660"/>
      <c r="DF14" s="660"/>
      <c r="DG14" s="660"/>
      <c r="DH14" s="660"/>
      <c r="DI14" s="660"/>
      <c r="DJ14" s="660"/>
      <c r="DK14" s="660"/>
      <c r="DL14" s="660"/>
      <c r="DM14" s="660"/>
      <c r="DN14" s="660"/>
      <c r="DO14" s="660"/>
      <c r="DP14" s="661"/>
      <c r="DQ14" s="668">
        <v>905040</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62544</v>
      </c>
      <c r="S15" s="660"/>
      <c r="T15" s="660"/>
      <c r="U15" s="660"/>
      <c r="V15" s="660"/>
      <c r="W15" s="660"/>
      <c r="X15" s="660"/>
      <c r="Y15" s="661"/>
      <c r="Z15" s="662">
        <v>0.3</v>
      </c>
      <c r="AA15" s="662"/>
      <c r="AB15" s="662"/>
      <c r="AC15" s="662"/>
      <c r="AD15" s="663">
        <v>62544</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317659</v>
      </c>
      <c r="BH15" s="660"/>
      <c r="BI15" s="660"/>
      <c r="BJ15" s="660"/>
      <c r="BK15" s="660"/>
      <c r="BL15" s="660"/>
      <c r="BM15" s="660"/>
      <c r="BN15" s="661"/>
      <c r="BO15" s="662">
        <v>3.6</v>
      </c>
      <c r="BP15" s="662"/>
      <c r="BQ15" s="662"/>
      <c r="BR15" s="662"/>
      <c r="BS15" s="668" t="s">
        <v>226</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2006710</v>
      </c>
      <c r="CS15" s="660"/>
      <c r="CT15" s="660"/>
      <c r="CU15" s="660"/>
      <c r="CV15" s="660"/>
      <c r="CW15" s="660"/>
      <c r="CX15" s="660"/>
      <c r="CY15" s="661"/>
      <c r="CZ15" s="662">
        <v>8.5</v>
      </c>
      <c r="DA15" s="662"/>
      <c r="DB15" s="662"/>
      <c r="DC15" s="662"/>
      <c r="DD15" s="668">
        <v>254189</v>
      </c>
      <c r="DE15" s="660"/>
      <c r="DF15" s="660"/>
      <c r="DG15" s="660"/>
      <c r="DH15" s="660"/>
      <c r="DI15" s="660"/>
      <c r="DJ15" s="660"/>
      <c r="DK15" s="660"/>
      <c r="DL15" s="660"/>
      <c r="DM15" s="660"/>
      <c r="DN15" s="660"/>
      <c r="DO15" s="660"/>
      <c r="DP15" s="661"/>
      <c r="DQ15" s="668">
        <v>1699498</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170</v>
      </c>
      <c r="S16" s="660"/>
      <c r="T16" s="660"/>
      <c r="U16" s="660"/>
      <c r="V16" s="660"/>
      <c r="W16" s="660"/>
      <c r="X16" s="660"/>
      <c r="Y16" s="661"/>
      <c r="Z16" s="662" t="s">
        <v>226</v>
      </c>
      <c r="AA16" s="662"/>
      <c r="AB16" s="662"/>
      <c r="AC16" s="662"/>
      <c r="AD16" s="663" t="s">
        <v>121</v>
      </c>
      <c r="AE16" s="663"/>
      <c r="AF16" s="663"/>
      <c r="AG16" s="663"/>
      <c r="AH16" s="663"/>
      <c r="AI16" s="663"/>
      <c r="AJ16" s="663"/>
      <c r="AK16" s="663"/>
      <c r="AL16" s="664" t="s">
        <v>226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46201</v>
      </c>
      <c r="CS16" s="660"/>
      <c r="CT16" s="660"/>
      <c r="CU16" s="660"/>
      <c r="CV16" s="660"/>
      <c r="CW16" s="660"/>
      <c r="CX16" s="660"/>
      <c r="CY16" s="661"/>
      <c r="CZ16" s="662">
        <v>0.2</v>
      </c>
      <c r="DA16" s="662"/>
      <c r="DB16" s="662"/>
      <c r="DC16" s="662"/>
      <c r="DD16" s="668" t="s">
        <v>226</v>
      </c>
      <c r="DE16" s="660"/>
      <c r="DF16" s="660"/>
      <c r="DG16" s="660"/>
      <c r="DH16" s="660"/>
      <c r="DI16" s="660"/>
      <c r="DJ16" s="660"/>
      <c r="DK16" s="660"/>
      <c r="DL16" s="660"/>
      <c r="DM16" s="660"/>
      <c r="DN16" s="660"/>
      <c r="DO16" s="660"/>
      <c r="DP16" s="661"/>
      <c r="DQ16" s="668">
        <v>9901</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43719</v>
      </c>
      <c r="S17" s="660"/>
      <c r="T17" s="660"/>
      <c r="U17" s="660"/>
      <c r="V17" s="660"/>
      <c r="W17" s="660"/>
      <c r="X17" s="660"/>
      <c r="Y17" s="661"/>
      <c r="Z17" s="662">
        <v>0.2</v>
      </c>
      <c r="AA17" s="662"/>
      <c r="AB17" s="662"/>
      <c r="AC17" s="662"/>
      <c r="AD17" s="663">
        <v>43719</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170</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2021335</v>
      </c>
      <c r="CS17" s="660"/>
      <c r="CT17" s="660"/>
      <c r="CU17" s="660"/>
      <c r="CV17" s="660"/>
      <c r="CW17" s="660"/>
      <c r="CX17" s="660"/>
      <c r="CY17" s="661"/>
      <c r="CZ17" s="662">
        <v>8.6</v>
      </c>
      <c r="DA17" s="662"/>
      <c r="DB17" s="662"/>
      <c r="DC17" s="662"/>
      <c r="DD17" s="668" t="s">
        <v>226</v>
      </c>
      <c r="DE17" s="660"/>
      <c r="DF17" s="660"/>
      <c r="DG17" s="660"/>
      <c r="DH17" s="660"/>
      <c r="DI17" s="660"/>
      <c r="DJ17" s="660"/>
      <c r="DK17" s="660"/>
      <c r="DL17" s="660"/>
      <c r="DM17" s="660"/>
      <c r="DN17" s="660"/>
      <c r="DO17" s="660"/>
      <c r="DP17" s="661"/>
      <c r="DQ17" s="668">
        <v>2021335</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4597311</v>
      </c>
      <c r="S18" s="660"/>
      <c r="T18" s="660"/>
      <c r="U18" s="660"/>
      <c r="V18" s="660"/>
      <c r="W18" s="660"/>
      <c r="X18" s="660"/>
      <c r="Y18" s="661"/>
      <c r="Z18" s="662">
        <v>19.100000000000001</v>
      </c>
      <c r="AA18" s="662"/>
      <c r="AB18" s="662"/>
      <c r="AC18" s="662"/>
      <c r="AD18" s="663">
        <v>4356717</v>
      </c>
      <c r="AE18" s="663"/>
      <c r="AF18" s="663"/>
      <c r="AG18" s="663"/>
      <c r="AH18" s="663"/>
      <c r="AI18" s="663"/>
      <c r="AJ18" s="663"/>
      <c r="AK18" s="663"/>
      <c r="AL18" s="664">
        <v>30.6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226</v>
      </c>
      <c r="BP18" s="662"/>
      <c r="BQ18" s="662"/>
      <c r="BR18" s="662"/>
      <c r="BS18" s="668" t="s">
        <v>121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226</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4356717</v>
      </c>
      <c r="S19" s="660"/>
      <c r="T19" s="660"/>
      <c r="U19" s="660"/>
      <c r="V19" s="660"/>
      <c r="W19" s="660"/>
      <c r="X19" s="660"/>
      <c r="Y19" s="661"/>
      <c r="Z19" s="662">
        <v>18.100000000000001</v>
      </c>
      <c r="AA19" s="662"/>
      <c r="AB19" s="662"/>
      <c r="AC19" s="662"/>
      <c r="AD19" s="663">
        <v>4356717</v>
      </c>
      <c r="AE19" s="663"/>
      <c r="AF19" s="663"/>
      <c r="AG19" s="663"/>
      <c r="AH19" s="663"/>
      <c r="AI19" s="663"/>
      <c r="AJ19" s="663"/>
      <c r="AK19" s="663"/>
      <c r="AL19" s="664">
        <v>30.6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709599</v>
      </c>
      <c r="BH19" s="660"/>
      <c r="BI19" s="660"/>
      <c r="BJ19" s="660"/>
      <c r="BK19" s="660"/>
      <c r="BL19" s="660"/>
      <c r="BM19" s="660"/>
      <c r="BN19" s="661"/>
      <c r="BO19" s="662">
        <v>8</v>
      </c>
      <c r="BP19" s="662"/>
      <c r="BQ19" s="662"/>
      <c r="BR19" s="662"/>
      <c r="BS19" s="668" t="s">
        <v>121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226</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240594</v>
      </c>
      <c r="S20" s="660"/>
      <c r="T20" s="660"/>
      <c r="U20" s="660"/>
      <c r="V20" s="660"/>
      <c r="W20" s="660"/>
      <c r="X20" s="660"/>
      <c r="Y20" s="661"/>
      <c r="Z20" s="662">
        <v>1</v>
      </c>
      <c r="AA20" s="662"/>
      <c r="AB20" s="662"/>
      <c r="AC20" s="662"/>
      <c r="AD20" s="663" t="s">
        <v>121</v>
      </c>
      <c r="AE20" s="663"/>
      <c r="AF20" s="663"/>
      <c r="AG20" s="663"/>
      <c r="AH20" s="663"/>
      <c r="AI20" s="663"/>
      <c r="AJ20" s="663"/>
      <c r="AK20" s="663"/>
      <c r="AL20" s="664" t="s">
        <v>226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709599</v>
      </c>
      <c r="BH20" s="660"/>
      <c r="BI20" s="660"/>
      <c r="BJ20" s="660"/>
      <c r="BK20" s="660"/>
      <c r="BL20" s="660"/>
      <c r="BM20" s="660"/>
      <c r="BN20" s="661"/>
      <c r="BO20" s="662">
        <v>8</v>
      </c>
      <c r="BP20" s="662"/>
      <c r="BQ20" s="662"/>
      <c r="BR20" s="662"/>
      <c r="BS20" s="668" t="s">
        <v>226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23577793</v>
      </c>
      <c r="CS20" s="660"/>
      <c r="CT20" s="660"/>
      <c r="CU20" s="660"/>
      <c r="CV20" s="660"/>
      <c r="CW20" s="660"/>
      <c r="CX20" s="660"/>
      <c r="CY20" s="661"/>
      <c r="CZ20" s="662">
        <v>100</v>
      </c>
      <c r="DA20" s="662"/>
      <c r="DB20" s="662"/>
      <c r="DC20" s="662"/>
      <c r="DD20" s="668">
        <v>791996</v>
      </c>
      <c r="DE20" s="660"/>
      <c r="DF20" s="660"/>
      <c r="DG20" s="660"/>
      <c r="DH20" s="660"/>
      <c r="DI20" s="660"/>
      <c r="DJ20" s="660"/>
      <c r="DK20" s="660"/>
      <c r="DL20" s="660"/>
      <c r="DM20" s="660"/>
      <c r="DN20" s="660"/>
      <c r="DO20" s="660"/>
      <c r="DP20" s="661"/>
      <c r="DQ20" s="668">
        <v>15968018</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226</v>
      </c>
      <c r="AA21" s="662"/>
      <c r="AB21" s="662"/>
      <c r="AC21" s="662"/>
      <c r="AD21" s="663" t="s">
        <v>121</v>
      </c>
      <c r="AE21" s="663"/>
      <c r="AF21" s="663"/>
      <c r="AG21" s="663"/>
      <c r="AH21" s="663"/>
      <c r="AI21" s="663"/>
      <c r="AJ21" s="663"/>
      <c r="AK21" s="663"/>
      <c r="AL21" s="664" t="s">
        <v>121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170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15047131</v>
      </c>
      <c r="S22" s="660"/>
      <c r="T22" s="660"/>
      <c r="U22" s="660"/>
      <c r="V22" s="660"/>
      <c r="W22" s="660"/>
      <c r="X22" s="660"/>
      <c r="Y22" s="661"/>
      <c r="Z22" s="662">
        <v>62.6</v>
      </c>
      <c r="AA22" s="662"/>
      <c r="AB22" s="662"/>
      <c r="AC22" s="662"/>
      <c r="AD22" s="663">
        <v>14096938</v>
      </c>
      <c r="AE22" s="663"/>
      <c r="AF22" s="663"/>
      <c r="AG22" s="663"/>
      <c r="AH22" s="663"/>
      <c r="AI22" s="663"/>
      <c r="AJ22" s="663"/>
      <c r="AK22" s="663"/>
      <c r="AL22" s="664">
        <v>99.1</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226</v>
      </c>
      <c r="BP22" s="662"/>
      <c r="BQ22" s="662"/>
      <c r="BR22" s="662"/>
      <c r="BS22" s="668" t="s">
        <v>121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11714</v>
      </c>
      <c r="S23" s="660"/>
      <c r="T23" s="660"/>
      <c r="U23" s="660"/>
      <c r="V23" s="660"/>
      <c r="W23" s="660"/>
      <c r="X23" s="660"/>
      <c r="Y23" s="661"/>
      <c r="Z23" s="662">
        <v>0</v>
      </c>
      <c r="AA23" s="662"/>
      <c r="AB23" s="662"/>
      <c r="AC23" s="662"/>
      <c r="AD23" s="663">
        <v>11714</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709599</v>
      </c>
      <c r="BH23" s="660"/>
      <c r="BI23" s="660"/>
      <c r="BJ23" s="660"/>
      <c r="BK23" s="660"/>
      <c r="BL23" s="660"/>
      <c r="BM23" s="660"/>
      <c r="BN23" s="661"/>
      <c r="BO23" s="662">
        <v>8</v>
      </c>
      <c r="BP23" s="662"/>
      <c r="BQ23" s="662"/>
      <c r="BR23" s="662"/>
      <c r="BS23" s="668" t="s">
        <v>121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258707</v>
      </c>
      <c r="S24" s="660"/>
      <c r="T24" s="660"/>
      <c r="U24" s="660"/>
      <c r="V24" s="660"/>
      <c r="W24" s="660"/>
      <c r="X24" s="660"/>
      <c r="Y24" s="661"/>
      <c r="Z24" s="662">
        <v>1.1000000000000001</v>
      </c>
      <c r="AA24" s="662"/>
      <c r="AB24" s="662"/>
      <c r="AC24" s="662"/>
      <c r="AD24" s="663" t="s">
        <v>170</v>
      </c>
      <c r="AE24" s="663"/>
      <c r="AF24" s="663"/>
      <c r="AG24" s="663"/>
      <c r="AH24" s="663"/>
      <c r="AI24" s="663"/>
      <c r="AJ24" s="663"/>
      <c r="AK24" s="663"/>
      <c r="AL24" s="664" t="s">
        <v>121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226</v>
      </c>
      <c r="BP24" s="662"/>
      <c r="BQ24" s="662"/>
      <c r="BR24" s="662"/>
      <c r="BS24" s="668" t="s">
        <v>121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12771934</v>
      </c>
      <c r="CS24" s="649"/>
      <c r="CT24" s="649"/>
      <c r="CU24" s="649"/>
      <c r="CV24" s="649"/>
      <c r="CW24" s="649"/>
      <c r="CX24" s="649"/>
      <c r="CY24" s="650"/>
      <c r="CZ24" s="653">
        <v>54.2</v>
      </c>
      <c r="DA24" s="654"/>
      <c r="DB24" s="654"/>
      <c r="DC24" s="673"/>
      <c r="DD24" s="692">
        <v>7631042</v>
      </c>
      <c r="DE24" s="649"/>
      <c r="DF24" s="649"/>
      <c r="DG24" s="649"/>
      <c r="DH24" s="649"/>
      <c r="DI24" s="649"/>
      <c r="DJ24" s="649"/>
      <c r="DK24" s="650"/>
      <c r="DL24" s="692">
        <v>7585589</v>
      </c>
      <c r="DM24" s="649"/>
      <c r="DN24" s="649"/>
      <c r="DO24" s="649"/>
      <c r="DP24" s="649"/>
      <c r="DQ24" s="649"/>
      <c r="DR24" s="649"/>
      <c r="DS24" s="649"/>
      <c r="DT24" s="649"/>
      <c r="DU24" s="649"/>
      <c r="DV24" s="650"/>
      <c r="DW24" s="653">
        <v>49.7</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374871</v>
      </c>
      <c r="S25" s="660"/>
      <c r="T25" s="660"/>
      <c r="U25" s="660"/>
      <c r="V25" s="660"/>
      <c r="W25" s="660"/>
      <c r="X25" s="660"/>
      <c r="Y25" s="661"/>
      <c r="Z25" s="662">
        <v>1.6</v>
      </c>
      <c r="AA25" s="662"/>
      <c r="AB25" s="662"/>
      <c r="AC25" s="662"/>
      <c r="AD25" s="663">
        <v>100664</v>
      </c>
      <c r="AE25" s="663"/>
      <c r="AF25" s="663"/>
      <c r="AG25" s="663"/>
      <c r="AH25" s="663"/>
      <c r="AI25" s="663"/>
      <c r="AJ25" s="663"/>
      <c r="AK25" s="663"/>
      <c r="AL25" s="664">
        <v>0.7</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4035039</v>
      </c>
      <c r="CS25" s="695"/>
      <c r="CT25" s="695"/>
      <c r="CU25" s="695"/>
      <c r="CV25" s="695"/>
      <c r="CW25" s="695"/>
      <c r="CX25" s="695"/>
      <c r="CY25" s="696"/>
      <c r="CZ25" s="664">
        <v>17.100000000000001</v>
      </c>
      <c r="DA25" s="693"/>
      <c r="DB25" s="693"/>
      <c r="DC25" s="697"/>
      <c r="DD25" s="668">
        <v>3692358</v>
      </c>
      <c r="DE25" s="695"/>
      <c r="DF25" s="695"/>
      <c r="DG25" s="695"/>
      <c r="DH25" s="695"/>
      <c r="DI25" s="695"/>
      <c r="DJ25" s="695"/>
      <c r="DK25" s="696"/>
      <c r="DL25" s="668">
        <v>3664229</v>
      </c>
      <c r="DM25" s="695"/>
      <c r="DN25" s="695"/>
      <c r="DO25" s="695"/>
      <c r="DP25" s="695"/>
      <c r="DQ25" s="695"/>
      <c r="DR25" s="695"/>
      <c r="DS25" s="695"/>
      <c r="DT25" s="695"/>
      <c r="DU25" s="695"/>
      <c r="DV25" s="696"/>
      <c r="DW25" s="664">
        <v>24</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36324</v>
      </c>
      <c r="S26" s="660"/>
      <c r="T26" s="660"/>
      <c r="U26" s="660"/>
      <c r="V26" s="660"/>
      <c r="W26" s="660"/>
      <c r="X26" s="660"/>
      <c r="Y26" s="661"/>
      <c r="Z26" s="662">
        <v>0.2</v>
      </c>
      <c r="AA26" s="662"/>
      <c r="AB26" s="662"/>
      <c r="AC26" s="662"/>
      <c r="AD26" s="663" t="s">
        <v>121</v>
      </c>
      <c r="AE26" s="663"/>
      <c r="AF26" s="663"/>
      <c r="AG26" s="663"/>
      <c r="AH26" s="663"/>
      <c r="AI26" s="663"/>
      <c r="AJ26" s="663"/>
      <c r="AK26" s="663"/>
      <c r="AL26" s="664" t="s">
        <v>226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170</v>
      </c>
      <c r="BP26" s="662"/>
      <c r="BQ26" s="662"/>
      <c r="BR26" s="662"/>
      <c r="BS26" s="668" t="s">
        <v>226</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2499405</v>
      </c>
      <c r="CS26" s="660"/>
      <c r="CT26" s="660"/>
      <c r="CU26" s="660"/>
      <c r="CV26" s="660"/>
      <c r="CW26" s="660"/>
      <c r="CX26" s="660"/>
      <c r="CY26" s="661"/>
      <c r="CZ26" s="664">
        <v>10.6</v>
      </c>
      <c r="DA26" s="693"/>
      <c r="DB26" s="693"/>
      <c r="DC26" s="697"/>
      <c r="DD26" s="668">
        <v>2254245</v>
      </c>
      <c r="DE26" s="660"/>
      <c r="DF26" s="660"/>
      <c r="DG26" s="660"/>
      <c r="DH26" s="660"/>
      <c r="DI26" s="660"/>
      <c r="DJ26" s="660"/>
      <c r="DK26" s="661"/>
      <c r="DL26" s="668" t="s">
        <v>121</v>
      </c>
      <c r="DM26" s="660"/>
      <c r="DN26" s="660"/>
      <c r="DO26" s="660"/>
      <c r="DP26" s="660"/>
      <c r="DQ26" s="660"/>
      <c r="DR26" s="660"/>
      <c r="DS26" s="660"/>
      <c r="DT26" s="660"/>
      <c r="DU26" s="660"/>
      <c r="DV26" s="661"/>
      <c r="DW26" s="664" t="s">
        <v>226</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4110483</v>
      </c>
      <c r="S27" s="660"/>
      <c r="T27" s="660"/>
      <c r="U27" s="660"/>
      <c r="V27" s="660"/>
      <c r="W27" s="660"/>
      <c r="X27" s="660"/>
      <c r="Y27" s="661"/>
      <c r="Z27" s="662">
        <v>17.100000000000001</v>
      </c>
      <c r="AA27" s="662"/>
      <c r="AB27" s="662"/>
      <c r="AC27" s="662"/>
      <c r="AD27" s="663" t="s">
        <v>121</v>
      </c>
      <c r="AE27" s="663"/>
      <c r="AF27" s="663"/>
      <c r="AG27" s="663"/>
      <c r="AH27" s="663"/>
      <c r="AI27" s="663"/>
      <c r="AJ27" s="663"/>
      <c r="AK27" s="663"/>
      <c r="AL27" s="664" t="s">
        <v>226</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8838717</v>
      </c>
      <c r="BH27" s="660"/>
      <c r="BI27" s="660"/>
      <c r="BJ27" s="660"/>
      <c r="BK27" s="660"/>
      <c r="BL27" s="660"/>
      <c r="BM27" s="660"/>
      <c r="BN27" s="661"/>
      <c r="BO27" s="662">
        <v>100</v>
      </c>
      <c r="BP27" s="662"/>
      <c r="BQ27" s="662"/>
      <c r="BR27" s="662"/>
      <c r="BS27" s="668">
        <v>98785</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6715560</v>
      </c>
      <c r="CS27" s="695"/>
      <c r="CT27" s="695"/>
      <c r="CU27" s="695"/>
      <c r="CV27" s="695"/>
      <c r="CW27" s="695"/>
      <c r="CX27" s="695"/>
      <c r="CY27" s="696"/>
      <c r="CZ27" s="664">
        <v>28.5</v>
      </c>
      <c r="DA27" s="693"/>
      <c r="DB27" s="693"/>
      <c r="DC27" s="697"/>
      <c r="DD27" s="668">
        <v>1917349</v>
      </c>
      <c r="DE27" s="695"/>
      <c r="DF27" s="695"/>
      <c r="DG27" s="695"/>
      <c r="DH27" s="695"/>
      <c r="DI27" s="695"/>
      <c r="DJ27" s="695"/>
      <c r="DK27" s="696"/>
      <c r="DL27" s="668">
        <v>1902729</v>
      </c>
      <c r="DM27" s="695"/>
      <c r="DN27" s="695"/>
      <c r="DO27" s="695"/>
      <c r="DP27" s="695"/>
      <c r="DQ27" s="695"/>
      <c r="DR27" s="695"/>
      <c r="DS27" s="695"/>
      <c r="DT27" s="695"/>
      <c r="DU27" s="695"/>
      <c r="DV27" s="696"/>
      <c r="DW27" s="664">
        <v>12.5</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121</v>
      </c>
      <c r="AA28" s="662"/>
      <c r="AB28" s="662"/>
      <c r="AC28" s="662"/>
      <c r="AD28" s="663" t="s">
        <v>226</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2021335</v>
      </c>
      <c r="CS28" s="660"/>
      <c r="CT28" s="660"/>
      <c r="CU28" s="660"/>
      <c r="CV28" s="660"/>
      <c r="CW28" s="660"/>
      <c r="CX28" s="660"/>
      <c r="CY28" s="661"/>
      <c r="CZ28" s="664">
        <v>8.6</v>
      </c>
      <c r="DA28" s="693"/>
      <c r="DB28" s="693"/>
      <c r="DC28" s="697"/>
      <c r="DD28" s="668">
        <v>2021335</v>
      </c>
      <c r="DE28" s="660"/>
      <c r="DF28" s="660"/>
      <c r="DG28" s="660"/>
      <c r="DH28" s="660"/>
      <c r="DI28" s="660"/>
      <c r="DJ28" s="660"/>
      <c r="DK28" s="661"/>
      <c r="DL28" s="668">
        <v>2018631</v>
      </c>
      <c r="DM28" s="660"/>
      <c r="DN28" s="660"/>
      <c r="DO28" s="660"/>
      <c r="DP28" s="660"/>
      <c r="DQ28" s="660"/>
      <c r="DR28" s="660"/>
      <c r="DS28" s="660"/>
      <c r="DT28" s="660"/>
      <c r="DU28" s="660"/>
      <c r="DV28" s="661"/>
      <c r="DW28" s="664">
        <v>13.2</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1618118</v>
      </c>
      <c r="S29" s="660"/>
      <c r="T29" s="660"/>
      <c r="U29" s="660"/>
      <c r="V29" s="660"/>
      <c r="W29" s="660"/>
      <c r="X29" s="660"/>
      <c r="Y29" s="661"/>
      <c r="Z29" s="662">
        <v>6.7</v>
      </c>
      <c r="AA29" s="662"/>
      <c r="AB29" s="662"/>
      <c r="AC29" s="662"/>
      <c r="AD29" s="663" t="s">
        <v>226</v>
      </c>
      <c r="AE29" s="663"/>
      <c r="AF29" s="663"/>
      <c r="AG29" s="663"/>
      <c r="AH29" s="663"/>
      <c r="AI29" s="663"/>
      <c r="AJ29" s="663"/>
      <c r="AK29" s="663"/>
      <c r="AL29" s="664" t="s">
        <v>121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2016278</v>
      </c>
      <c r="CS29" s="695"/>
      <c r="CT29" s="695"/>
      <c r="CU29" s="695"/>
      <c r="CV29" s="695"/>
      <c r="CW29" s="695"/>
      <c r="CX29" s="695"/>
      <c r="CY29" s="696"/>
      <c r="CZ29" s="664">
        <v>8.6</v>
      </c>
      <c r="DA29" s="693"/>
      <c r="DB29" s="693"/>
      <c r="DC29" s="697"/>
      <c r="DD29" s="668">
        <v>2016278</v>
      </c>
      <c r="DE29" s="695"/>
      <c r="DF29" s="695"/>
      <c r="DG29" s="695"/>
      <c r="DH29" s="695"/>
      <c r="DI29" s="695"/>
      <c r="DJ29" s="695"/>
      <c r="DK29" s="696"/>
      <c r="DL29" s="668">
        <v>2013574</v>
      </c>
      <c r="DM29" s="695"/>
      <c r="DN29" s="695"/>
      <c r="DO29" s="695"/>
      <c r="DP29" s="695"/>
      <c r="DQ29" s="695"/>
      <c r="DR29" s="695"/>
      <c r="DS29" s="695"/>
      <c r="DT29" s="695"/>
      <c r="DU29" s="695"/>
      <c r="DV29" s="696"/>
      <c r="DW29" s="664">
        <v>13.2</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23160</v>
      </c>
      <c r="S30" s="660"/>
      <c r="T30" s="660"/>
      <c r="U30" s="660"/>
      <c r="V30" s="660"/>
      <c r="W30" s="660"/>
      <c r="X30" s="660"/>
      <c r="Y30" s="661"/>
      <c r="Z30" s="662">
        <v>0.1</v>
      </c>
      <c r="AA30" s="662"/>
      <c r="AB30" s="662"/>
      <c r="AC30" s="662"/>
      <c r="AD30" s="663">
        <v>8501</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99.2</v>
      </c>
      <c r="BH30" s="720"/>
      <c r="BI30" s="720"/>
      <c r="BJ30" s="720"/>
      <c r="BK30" s="720"/>
      <c r="BL30" s="720"/>
      <c r="BM30" s="654">
        <v>97.6</v>
      </c>
      <c r="BN30" s="720"/>
      <c r="BO30" s="720"/>
      <c r="BP30" s="720"/>
      <c r="BQ30" s="721"/>
      <c r="BR30" s="719">
        <v>98.8</v>
      </c>
      <c r="BS30" s="720"/>
      <c r="BT30" s="720"/>
      <c r="BU30" s="720"/>
      <c r="BV30" s="720"/>
      <c r="BW30" s="720"/>
      <c r="BX30" s="654">
        <v>96.8</v>
      </c>
      <c r="BY30" s="720"/>
      <c r="BZ30" s="720"/>
      <c r="CA30" s="720"/>
      <c r="CB30" s="721"/>
      <c r="CD30" s="724"/>
      <c r="CE30" s="725"/>
      <c r="CF30" s="674" t="s">
        <v>303</v>
      </c>
      <c r="CG30" s="675"/>
      <c r="CH30" s="675"/>
      <c r="CI30" s="675"/>
      <c r="CJ30" s="675"/>
      <c r="CK30" s="675"/>
      <c r="CL30" s="675"/>
      <c r="CM30" s="675"/>
      <c r="CN30" s="675"/>
      <c r="CO30" s="675"/>
      <c r="CP30" s="675"/>
      <c r="CQ30" s="676"/>
      <c r="CR30" s="659">
        <v>1847081</v>
      </c>
      <c r="CS30" s="660"/>
      <c r="CT30" s="660"/>
      <c r="CU30" s="660"/>
      <c r="CV30" s="660"/>
      <c r="CW30" s="660"/>
      <c r="CX30" s="660"/>
      <c r="CY30" s="661"/>
      <c r="CZ30" s="664">
        <v>7.8</v>
      </c>
      <c r="DA30" s="693"/>
      <c r="DB30" s="693"/>
      <c r="DC30" s="697"/>
      <c r="DD30" s="668">
        <v>1847081</v>
      </c>
      <c r="DE30" s="660"/>
      <c r="DF30" s="660"/>
      <c r="DG30" s="660"/>
      <c r="DH30" s="660"/>
      <c r="DI30" s="660"/>
      <c r="DJ30" s="660"/>
      <c r="DK30" s="661"/>
      <c r="DL30" s="668">
        <v>1844377</v>
      </c>
      <c r="DM30" s="660"/>
      <c r="DN30" s="660"/>
      <c r="DO30" s="660"/>
      <c r="DP30" s="660"/>
      <c r="DQ30" s="660"/>
      <c r="DR30" s="660"/>
      <c r="DS30" s="660"/>
      <c r="DT30" s="660"/>
      <c r="DU30" s="660"/>
      <c r="DV30" s="661"/>
      <c r="DW30" s="664">
        <v>12.1</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45498</v>
      </c>
      <c r="S31" s="660"/>
      <c r="T31" s="660"/>
      <c r="U31" s="660"/>
      <c r="V31" s="660"/>
      <c r="W31" s="660"/>
      <c r="X31" s="660"/>
      <c r="Y31" s="661"/>
      <c r="Z31" s="662">
        <v>0.2</v>
      </c>
      <c r="AA31" s="662"/>
      <c r="AB31" s="662"/>
      <c r="AC31" s="662"/>
      <c r="AD31" s="663" t="s">
        <v>226</v>
      </c>
      <c r="AE31" s="663"/>
      <c r="AF31" s="663"/>
      <c r="AG31" s="663"/>
      <c r="AH31" s="663"/>
      <c r="AI31" s="663"/>
      <c r="AJ31" s="663"/>
      <c r="AK31" s="663"/>
      <c r="AL31" s="664" t="s">
        <v>226</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97.7</v>
      </c>
      <c r="BN31" s="717"/>
      <c r="BO31" s="717"/>
      <c r="BP31" s="717"/>
      <c r="BQ31" s="718"/>
      <c r="BR31" s="716">
        <v>98.8</v>
      </c>
      <c r="BS31" s="695"/>
      <c r="BT31" s="695"/>
      <c r="BU31" s="695"/>
      <c r="BV31" s="695"/>
      <c r="BW31" s="695"/>
      <c r="BX31" s="665">
        <v>97</v>
      </c>
      <c r="BY31" s="717"/>
      <c r="BZ31" s="717"/>
      <c r="CA31" s="717"/>
      <c r="CB31" s="718"/>
      <c r="CD31" s="724"/>
      <c r="CE31" s="725"/>
      <c r="CF31" s="674" t="s">
        <v>307</v>
      </c>
      <c r="CG31" s="675"/>
      <c r="CH31" s="675"/>
      <c r="CI31" s="675"/>
      <c r="CJ31" s="675"/>
      <c r="CK31" s="675"/>
      <c r="CL31" s="675"/>
      <c r="CM31" s="675"/>
      <c r="CN31" s="675"/>
      <c r="CO31" s="675"/>
      <c r="CP31" s="675"/>
      <c r="CQ31" s="676"/>
      <c r="CR31" s="659">
        <v>169197</v>
      </c>
      <c r="CS31" s="695"/>
      <c r="CT31" s="695"/>
      <c r="CU31" s="695"/>
      <c r="CV31" s="695"/>
      <c r="CW31" s="695"/>
      <c r="CX31" s="695"/>
      <c r="CY31" s="696"/>
      <c r="CZ31" s="664">
        <v>0.7</v>
      </c>
      <c r="DA31" s="693"/>
      <c r="DB31" s="693"/>
      <c r="DC31" s="697"/>
      <c r="DD31" s="668">
        <v>169197</v>
      </c>
      <c r="DE31" s="695"/>
      <c r="DF31" s="695"/>
      <c r="DG31" s="695"/>
      <c r="DH31" s="695"/>
      <c r="DI31" s="695"/>
      <c r="DJ31" s="695"/>
      <c r="DK31" s="696"/>
      <c r="DL31" s="668">
        <v>169197</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45098</v>
      </c>
      <c r="S32" s="660"/>
      <c r="T32" s="660"/>
      <c r="U32" s="660"/>
      <c r="V32" s="660"/>
      <c r="W32" s="660"/>
      <c r="X32" s="660"/>
      <c r="Y32" s="661"/>
      <c r="Z32" s="662">
        <v>0.2</v>
      </c>
      <c r="AA32" s="662"/>
      <c r="AB32" s="662"/>
      <c r="AC32" s="662"/>
      <c r="AD32" s="663" t="s">
        <v>226</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99.1</v>
      </c>
      <c r="BH32" s="729"/>
      <c r="BI32" s="729"/>
      <c r="BJ32" s="729"/>
      <c r="BK32" s="729"/>
      <c r="BL32" s="729"/>
      <c r="BM32" s="730">
        <v>97.3</v>
      </c>
      <c r="BN32" s="729"/>
      <c r="BO32" s="729"/>
      <c r="BP32" s="729"/>
      <c r="BQ32" s="731"/>
      <c r="BR32" s="728">
        <v>98.7</v>
      </c>
      <c r="BS32" s="729"/>
      <c r="BT32" s="729"/>
      <c r="BU32" s="729"/>
      <c r="BV32" s="729"/>
      <c r="BW32" s="729"/>
      <c r="BX32" s="730">
        <v>96.5</v>
      </c>
      <c r="BY32" s="729"/>
      <c r="BZ32" s="729"/>
      <c r="CA32" s="729"/>
      <c r="CB32" s="731"/>
      <c r="CD32" s="726"/>
      <c r="CE32" s="727"/>
      <c r="CF32" s="674" t="s">
        <v>310</v>
      </c>
      <c r="CG32" s="675"/>
      <c r="CH32" s="675"/>
      <c r="CI32" s="675"/>
      <c r="CJ32" s="675"/>
      <c r="CK32" s="675"/>
      <c r="CL32" s="675"/>
      <c r="CM32" s="675"/>
      <c r="CN32" s="675"/>
      <c r="CO32" s="675"/>
      <c r="CP32" s="675"/>
      <c r="CQ32" s="676"/>
      <c r="CR32" s="659">
        <v>5057</v>
      </c>
      <c r="CS32" s="660"/>
      <c r="CT32" s="660"/>
      <c r="CU32" s="660"/>
      <c r="CV32" s="660"/>
      <c r="CW32" s="660"/>
      <c r="CX32" s="660"/>
      <c r="CY32" s="661"/>
      <c r="CZ32" s="664">
        <v>0</v>
      </c>
      <c r="DA32" s="693"/>
      <c r="DB32" s="693"/>
      <c r="DC32" s="697"/>
      <c r="DD32" s="668">
        <v>5057</v>
      </c>
      <c r="DE32" s="660"/>
      <c r="DF32" s="660"/>
      <c r="DG32" s="660"/>
      <c r="DH32" s="660"/>
      <c r="DI32" s="660"/>
      <c r="DJ32" s="660"/>
      <c r="DK32" s="661"/>
      <c r="DL32" s="668">
        <v>5057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98512</v>
      </c>
      <c r="S33" s="660"/>
      <c r="T33" s="660"/>
      <c r="U33" s="660"/>
      <c r="V33" s="660"/>
      <c r="W33" s="660"/>
      <c r="X33" s="660"/>
      <c r="Y33" s="661"/>
      <c r="Z33" s="662">
        <v>0.4</v>
      </c>
      <c r="AA33" s="662"/>
      <c r="AB33" s="662"/>
      <c r="AC33" s="662"/>
      <c r="AD33" s="663" t="s">
        <v>226</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9967662</v>
      </c>
      <c r="CS33" s="695"/>
      <c r="CT33" s="695"/>
      <c r="CU33" s="695"/>
      <c r="CV33" s="695"/>
      <c r="CW33" s="695"/>
      <c r="CX33" s="695"/>
      <c r="CY33" s="696"/>
      <c r="CZ33" s="664">
        <v>42.3</v>
      </c>
      <c r="DA33" s="693"/>
      <c r="DB33" s="693"/>
      <c r="DC33" s="697"/>
      <c r="DD33" s="668">
        <v>7974159</v>
      </c>
      <c r="DE33" s="695"/>
      <c r="DF33" s="695"/>
      <c r="DG33" s="695"/>
      <c r="DH33" s="695"/>
      <c r="DI33" s="695"/>
      <c r="DJ33" s="695"/>
      <c r="DK33" s="696"/>
      <c r="DL33" s="668">
        <v>7118321</v>
      </c>
      <c r="DM33" s="695"/>
      <c r="DN33" s="695"/>
      <c r="DO33" s="695"/>
      <c r="DP33" s="695"/>
      <c r="DQ33" s="695"/>
      <c r="DR33" s="695"/>
      <c r="DS33" s="695"/>
      <c r="DT33" s="695"/>
      <c r="DU33" s="695"/>
      <c r="DV33" s="696"/>
      <c r="DW33" s="664">
        <v>46.6</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1044999</v>
      </c>
      <c r="S34" s="660"/>
      <c r="T34" s="660"/>
      <c r="U34" s="660"/>
      <c r="V34" s="660"/>
      <c r="W34" s="660"/>
      <c r="X34" s="660"/>
      <c r="Y34" s="661"/>
      <c r="Z34" s="662">
        <v>4.3</v>
      </c>
      <c r="AA34" s="662"/>
      <c r="AB34" s="662"/>
      <c r="AC34" s="662"/>
      <c r="AD34" s="663">
        <v>197</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2452213</v>
      </c>
      <c r="CS34" s="660"/>
      <c r="CT34" s="660"/>
      <c r="CU34" s="660"/>
      <c r="CV34" s="660"/>
      <c r="CW34" s="660"/>
      <c r="CX34" s="660"/>
      <c r="CY34" s="661"/>
      <c r="CZ34" s="664">
        <v>10.4</v>
      </c>
      <c r="DA34" s="693"/>
      <c r="DB34" s="693"/>
      <c r="DC34" s="697"/>
      <c r="DD34" s="668">
        <v>1987520</v>
      </c>
      <c r="DE34" s="660"/>
      <c r="DF34" s="660"/>
      <c r="DG34" s="660"/>
      <c r="DH34" s="660"/>
      <c r="DI34" s="660"/>
      <c r="DJ34" s="660"/>
      <c r="DK34" s="661"/>
      <c r="DL34" s="668">
        <v>1804964</v>
      </c>
      <c r="DM34" s="660"/>
      <c r="DN34" s="660"/>
      <c r="DO34" s="660"/>
      <c r="DP34" s="660"/>
      <c r="DQ34" s="660"/>
      <c r="DR34" s="660"/>
      <c r="DS34" s="660"/>
      <c r="DT34" s="660"/>
      <c r="DU34" s="660"/>
      <c r="DV34" s="661"/>
      <c r="DW34" s="664">
        <v>11.8</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1309186</v>
      </c>
      <c r="S35" s="660"/>
      <c r="T35" s="660"/>
      <c r="U35" s="660"/>
      <c r="V35" s="660"/>
      <c r="W35" s="660"/>
      <c r="X35" s="660"/>
      <c r="Y35" s="661"/>
      <c r="Z35" s="662">
        <v>5.4</v>
      </c>
      <c r="AA35" s="662"/>
      <c r="AB35" s="662"/>
      <c r="AC35" s="662"/>
      <c r="AD35" s="663" t="s">
        <v>121</v>
      </c>
      <c r="AE35" s="663"/>
      <c r="AF35" s="663"/>
      <c r="AG35" s="663"/>
      <c r="AH35" s="663"/>
      <c r="AI35" s="663"/>
      <c r="AJ35" s="663"/>
      <c r="AK35" s="663"/>
      <c r="AL35" s="664" t="s">
        <v>170</v>
      </c>
      <c r="AM35" s="665"/>
      <c r="AN35" s="665"/>
      <c r="AO35" s="666"/>
      <c r="AP35" s="214"/>
      <c r="AQ35" s="732" t="s">
        <v>318</v>
      </c>
      <c r="AR35" s="733"/>
      <c r="AS35" s="733"/>
      <c r="AT35" s="733"/>
      <c r="AU35" s="733"/>
      <c r="AV35" s="733"/>
      <c r="AW35" s="733"/>
      <c r="AX35" s="733"/>
      <c r="AY35" s="734"/>
      <c r="AZ35" s="648">
        <v>4012781</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-227861</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85971</v>
      </c>
      <c r="CS35" s="695"/>
      <c r="CT35" s="695"/>
      <c r="CU35" s="695"/>
      <c r="CV35" s="695"/>
      <c r="CW35" s="695"/>
      <c r="CX35" s="695"/>
      <c r="CY35" s="696"/>
      <c r="CZ35" s="664">
        <v>0.4</v>
      </c>
      <c r="DA35" s="693"/>
      <c r="DB35" s="693"/>
      <c r="DC35" s="697"/>
      <c r="DD35" s="668">
        <v>85937</v>
      </c>
      <c r="DE35" s="695"/>
      <c r="DF35" s="695"/>
      <c r="DG35" s="695"/>
      <c r="DH35" s="695"/>
      <c r="DI35" s="695"/>
      <c r="DJ35" s="695"/>
      <c r="DK35" s="696"/>
      <c r="DL35" s="668">
        <v>85937</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322</v>
      </c>
      <c r="AR36" s="737"/>
      <c r="AS36" s="737"/>
      <c r="AT36" s="737"/>
      <c r="AU36" s="737"/>
      <c r="AV36" s="737"/>
      <c r="AW36" s="737"/>
      <c r="AX36" s="737"/>
      <c r="AY36" s="738"/>
      <c r="AZ36" s="659">
        <v>853670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-355545</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3832356</v>
      </c>
      <c r="CS36" s="660"/>
      <c r="CT36" s="660"/>
      <c r="CU36" s="660"/>
      <c r="CV36" s="660"/>
      <c r="CW36" s="660"/>
      <c r="CX36" s="660"/>
      <c r="CY36" s="661"/>
      <c r="CZ36" s="664">
        <v>16.3</v>
      </c>
      <c r="DA36" s="693"/>
      <c r="DB36" s="693"/>
      <c r="DC36" s="697"/>
      <c r="DD36" s="668">
        <v>3725692</v>
      </c>
      <c r="DE36" s="660"/>
      <c r="DF36" s="660"/>
      <c r="DG36" s="660"/>
      <c r="DH36" s="660"/>
      <c r="DI36" s="660"/>
      <c r="DJ36" s="660"/>
      <c r="DK36" s="661"/>
      <c r="DL36" s="668">
        <v>3320237</v>
      </c>
      <c r="DM36" s="660"/>
      <c r="DN36" s="660"/>
      <c r="DO36" s="660"/>
      <c r="DP36" s="660"/>
      <c r="DQ36" s="660"/>
      <c r="DR36" s="660"/>
      <c r="DS36" s="660"/>
      <c r="DT36" s="660"/>
      <c r="DU36" s="660"/>
      <c r="DV36" s="661"/>
      <c r="DW36" s="664">
        <v>21.7</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1050386</v>
      </c>
      <c r="S37" s="660"/>
      <c r="T37" s="660"/>
      <c r="U37" s="660"/>
      <c r="V37" s="660"/>
      <c r="W37" s="660"/>
      <c r="X37" s="660"/>
      <c r="Y37" s="661"/>
      <c r="Z37" s="662">
        <v>4.4000000000000004</v>
      </c>
      <c r="AA37" s="662"/>
      <c r="AB37" s="662"/>
      <c r="AC37" s="662"/>
      <c r="AD37" s="663" t="s">
        <v>226</v>
      </c>
      <c r="AE37" s="663"/>
      <c r="AF37" s="663"/>
      <c r="AG37" s="663"/>
      <c r="AH37" s="663"/>
      <c r="AI37" s="663"/>
      <c r="AJ37" s="663"/>
      <c r="AK37" s="663"/>
      <c r="AL37" s="664" t="s">
        <v>121</v>
      </c>
      <c r="AM37" s="665"/>
      <c r="AN37" s="665"/>
      <c r="AO37" s="666"/>
      <c r="AQ37" s="736" t="s">
        <v>326</v>
      </c>
      <c r="AR37" s="737"/>
      <c r="AS37" s="737"/>
      <c r="AT37" s="737"/>
      <c r="AU37" s="737"/>
      <c r="AV37" s="737"/>
      <c r="AW37" s="737"/>
      <c r="AX37" s="737"/>
      <c r="AY37" s="738"/>
      <c r="AZ37" s="659">
        <v>450048</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10052</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1839276</v>
      </c>
      <c r="CS37" s="695"/>
      <c r="CT37" s="695"/>
      <c r="CU37" s="695"/>
      <c r="CV37" s="695"/>
      <c r="CW37" s="695"/>
      <c r="CX37" s="695"/>
      <c r="CY37" s="696"/>
      <c r="CZ37" s="664">
        <v>7.8</v>
      </c>
      <c r="DA37" s="693"/>
      <c r="DB37" s="693"/>
      <c r="DC37" s="697"/>
      <c r="DD37" s="668">
        <v>1838466</v>
      </c>
      <c r="DE37" s="695"/>
      <c r="DF37" s="695"/>
      <c r="DG37" s="695"/>
      <c r="DH37" s="695"/>
      <c r="DI37" s="695"/>
      <c r="DJ37" s="695"/>
      <c r="DK37" s="696"/>
      <c r="DL37" s="668">
        <v>1806429</v>
      </c>
      <c r="DM37" s="695"/>
      <c r="DN37" s="695"/>
      <c r="DO37" s="695"/>
      <c r="DP37" s="695"/>
      <c r="DQ37" s="695"/>
      <c r="DR37" s="695"/>
      <c r="DS37" s="695"/>
      <c r="DT37" s="695"/>
      <c r="DU37" s="695"/>
      <c r="DV37" s="696"/>
      <c r="DW37" s="664">
        <v>11.8</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24023801</v>
      </c>
      <c r="S38" s="740"/>
      <c r="T38" s="740"/>
      <c r="U38" s="740"/>
      <c r="V38" s="740"/>
      <c r="W38" s="740"/>
      <c r="X38" s="740"/>
      <c r="Y38" s="741"/>
      <c r="Z38" s="742">
        <v>100</v>
      </c>
      <c r="AA38" s="742"/>
      <c r="AB38" s="742"/>
      <c r="AC38" s="742"/>
      <c r="AD38" s="743">
        <v>14218014</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9470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16511</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2699593</v>
      </c>
      <c r="CS38" s="660"/>
      <c r="CT38" s="660"/>
      <c r="CU38" s="660"/>
      <c r="CV38" s="660"/>
      <c r="CW38" s="660"/>
      <c r="CX38" s="660"/>
      <c r="CY38" s="661"/>
      <c r="CZ38" s="664">
        <v>11.4</v>
      </c>
      <c r="DA38" s="693"/>
      <c r="DB38" s="693"/>
      <c r="DC38" s="697"/>
      <c r="DD38" s="668">
        <v>2175010</v>
      </c>
      <c r="DE38" s="660"/>
      <c r="DF38" s="660"/>
      <c r="DG38" s="660"/>
      <c r="DH38" s="660"/>
      <c r="DI38" s="660"/>
      <c r="DJ38" s="660"/>
      <c r="DK38" s="661"/>
      <c r="DL38" s="668">
        <v>1907183</v>
      </c>
      <c r="DM38" s="660"/>
      <c r="DN38" s="660"/>
      <c r="DO38" s="660"/>
      <c r="DP38" s="660"/>
      <c r="DQ38" s="660"/>
      <c r="DR38" s="660"/>
      <c r="DS38" s="660"/>
      <c r="DT38" s="660"/>
      <c r="DU38" s="660"/>
      <c r="DV38" s="661"/>
      <c r="DW38" s="664">
        <v>12.5</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226</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103</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53257</v>
      </c>
      <c r="CS39" s="695"/>
      <c r="CT39" s="695"/>
      <c r="CU39" s="695"/>
      <c r="CV39" s="695"/>
      <c r="CW39" s="695"/>
      <c r="CX39" s="695"/>
      <c r="CY39" s="696"/>
      <c r="CZ39" s="664">
        <v>0.2</v>
      </c>
      <c r="DA39" s="693"/>
      <c r="DB39" s="693"/>
      <c r="DC39" s="697"/>
      <c r="DD39" s="668" t="s">
        <v>121</v>
      </c>
      <c r="DE39" s="695"/>
      <c r="DF39" s="695"/>
      <c r="DG39" s="695"/>
      <c r="DH39" s="695"/>
      <c r="DI39" s="695"/>
      <c r="DJ39" s="695"/>
      <c r="DK39" s="696"/>
      <c r="DL39" s="668" t="s">
        <v>170</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938587</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121</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844272</v>
      </c>
      <c r="CS40" s="660"/>
      <c r="CT40" s="660"/>
      <c r="CU40" s="660"/>
      <c r="CV40" s="660"/>
      <c r="CW40" s="660"/>
      <c r="CX40" s="660"/>
      <c r="CY40" s="661"/>
      <c r="CZ40" s="664">
        <v>3.6</v>
      </c>
      <c r="DA40" s="693"/>
      <c r="DB40" s="693"/>
      <c r="DC40" s="697"/>
      <c r="DD40" s="668" t="s">
        <v>121</v>
      </c>
      <c r="DE40" s="660"/>
      <c r="DF40" s="660"/>
      <c r="DG40" s="660"/>
      <c r="DH40" s="660"/>
      <c r="DI40" s="660"/>
      <c r="DJ40" s="660"/>
      <c r="DK40" s="661"/>
      <c r="DL40" s="668" t="s">
        <v>170</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1761006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352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121</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838197</v>
      </c>
      <c r="CS42" s="660"/>
      <c r="CT42" s="660"/>
      <c r="CU42" s="660"/>
      <c r="CV42" s="660"/>
      <c r="CW42" s="660"/>
      <c r="CX42" s="660"/>
      <c r="CY42" s="661"/>
      <c r="CZ42" s="664">
        <v>3.6</v>
      </c>
      <c r="DA42" s="665"/>
      <c r="DB42" s="665"/>
      <c r="DC42" s="760"/>
      <c r="DD42" s="668">
        <v>362817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34232</v>
      </c>
      <c r="CS43" s="695"/>
      <c r="CT43" s="695"/>
      <c r="CU43" s="695"/>
      <c r="CV43" s="695"/>
      <c r="CW43" s="695"/>
      <c r="CX43" s="695"/>
      <c r="CY43" s="696"/>
      <c r="CZ43" s="664">
        <v>0.1</v>
      </c>
      <c r="DA43" s="693"/>
      <c r="DB43" s="693"/>
      <c r="DC43" s="697"/>
      <c r="DD43" s="668">
        <v>34232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791996</v>
      </c>
      <c r="CS44" s="660"/>
      <c r="CT44" s="660"/>
      <c r="CU44" s="660"/>
      <c r="CV44" s="660"/>
      <c r="CW44" s="660"/>
      <c r="CX44" s="660"/>
      <c r="CY44" s="661"/>
      <c r="CZ44" s="664">
        <v>3.4</v>
      </c>
      <c r="DA44" s="665"/>
      <c r="DB44" s="665"/>
      <c r="DC44" s="760"/>
      <c r="DD44" s="668">
        <v>352916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315419</v>
      </c>
      <c r="CS45" s="695"/>
      <c r="CT45" s="695"/>
      <c r="CU45" s="695"/>
      <c r="CV45" s="695"/>
      <c r="CW45" s="695"/>
      <c r="CX45" s="695"/>
      <c r="CY45" s="696"/>
      <c r="CZ45" s="664">
        <v>1.3</v>
      </c>
      <c r="DA45" s="693"/>
      <c r="DB45" s="693"/>
      <c r="DC45" s="697"/>
      <c r="DD45" s="668">
        <v>12487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476577</v>
      </c>
      <c r="CS46" s="660"/>
      <c r="CT46" s="660"/>
      <c r="CU46" s="660"/>
      <c r="CV46" s="660"/>
      <c r="CW46" s="660"/>
      <c r="CX46" s="660"/>
      <c r="CY46" s="661"/>
      <c r="CZ46" s="664">
        <v>2</v>
      </c>
      <c r="DA46" s="665"/>
      <c r="DB46" s="665"/>
      <c r="DC46" s="760"/>
      <c r="DD46" s="668">
        <v>340429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46201</v>
      </c>
      <c r="CS47" s="695"/>
      <c r="CT47" s="695"/>
      <c r="CU47" s="695"/>
      <c r="CV47" s="695"/>
      <c r="CW47" s="695"/>
      <c r="CX47" s="695"/>
      <c r="CY47" s="696"/>
      <c r="CZ47" s="664">
        <v>0.2</v>
      </c>
      <c r="DA47" s="693"/>
      <c r="DB47" s="693"/>
      <c r="DC47" s="697"/>
      <c r="DD47" s="668">
        <v>9901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226</v>
      </c>
      <c r="CS48" s="660"/>
      <c r="CT48" s="660"/>
      <c r="CU48" s="660"/>
      <c r="CV48" s="660"/>
      <c r="CW48" s="660"/>
      <c r="CX48" s="660"/>
      <c r="CY48" s="661"/>
      <c r="CZ48" s="664" t="s">
        <v>121</v>
      </c>
      <c r="DA48" s="665"/>
      <c r="DB48" s="665"/>
      <c r="DC48" s="760"/>
      <c r="DD48" s="668" t="s">
        <v>170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23577793</v>
      </c>
      <c r="CS49" s="729"/>
      <c r="CT49" s="729"/>
      <c r="CU49" s="729"/>
      <c r="CV49" s="729"/>
      <c r="CW49" s="729"/>
      <c r="CX49" s="729"/>
      <c r="CY49" s="761"/>
      <c r="CZ49" s="744">
        <v>100</v>
      </c>
      <c r="DA49" s="762"/>
      <c r="DB49" s="762"/>
      <c r="DC49" s="763"/>
      <c r="DD49" s="764">
        <v>15968018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JtLpW71VmccmKIT96330FARWQZk4e70f3PSMsPDEjx6+zwEUi7+5JwBUPk+QWpFBZjxuoZosAZkr5qIk6YtGg==" saltValue="z6BEBhlUIP5n5zqAhe+h5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24447</v>
      </c>
      <c r="R7" s="795"/>
      <c r="S7" s="795"/>
      <c r="T7" s="795"/>
      <c r="U7" s="795"/>
      <c r="V7" s="795">
        <v>24001</v>
      </c>
      <c r="W7" s="795"/>
      <c r="X7" s="795"/>
      <c r="Y7" s="795"/>
      <c r="Z7" s="795"/>
      <c r="AA7" s="795">
        <v>446</v>
      </c>
      <c r="AB7" s="795"/>
      <c r="AC7" s="795"/>
      <c r="AD7" s="795"/>
      <c r="AE7" s="796"/>
      <c r="AF7" s="797">
        <v>393</v>
      </c>
      <c r="AG7" s="798"/>
      <c r="AH7" s="798"/>
      <c r="AI7" s="798"/>
      <c r="AJ7" s="799"/>
      <c r="AK7" s="834" t="s">
        <v>566</v>
      </c>
      <c r="AL7" s="835"/>
      <c r="AM7" s="835"/>
      <c r="AN7" s="835"/>
      <c r="AO7" s="835"/>
      <c r="AP7" s="835">
        <v>18899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576</v>
      </c>
      <c r="BT7" s="839"/>
      <c r="BU7" s="839"/>
      <c r="BV7" s="839"/>
      <c r="BW7" s="839"/>
      <c r="BX7" s="839"/>
      <c r="BY7" s="839"/>
      <c r="BZ7" s="839"/>
      <c r="CA7" s="839"/>
      <c r="CB7" s="839"/>
      <c r="CC7" s="839"/>
      <c r="CD7" s="839"/>
      <c r="CE7" s="839"/>
      <c r="CF7" s="839"/>
      <c r="CG7" s="840"/>
      <c r="CH7" s="831">
        <v>1</v>
      </c>
      <c r="CI7" s="832"/>
      <c r="CJ7" s="832"/>
      <c r="CK7" s="832"/>
      <c r="CL7" s="833"/>
      <c r="CM7" s="831">
        <v>75</v>
      </c>
      <c r="CN7" s="832"/>
      <c r="CO7" s="832"/>
      <c r="CP7" s="832"/>
      <c r="CQ7" s="833"/>
      <c r="CR7" s="831">
        <v>5</v>
      </c>
      <c r="CS7" s="832"/>
      <c r="CT7" s="832"/>
      <c r="CU7" s="832"/>
      <c r="CV7" s="833"/>
      <c r="CW7" s="831" t="s">
        <v>566</v>
      </c>
      <c r="CX7" s="832"/>
      <c r="CY7" s="832"/>
      <c r="CZ7" s="832"/>
      <c r="DA7" s="833"/>
      <c r="DB7" s="831" t="s">
        <v>566</v>
      </c>
      <c r="DC7" s="832"/>
      <c r="DD7" s="832"/>
      <c r="DE7" s="832"/>
      <c r="DF7" s="833"/>
      <c r="DG7" s="831">
        <v>802</v>
      </c>
      <c r="DH7" s="832"/>
      <c r="DI7" s="832"/>
      <c r="DJ7" s="832"/>
      <c r="DK7" s="833"/>
      <c r="DL7" s="831" t="s">
        <v>566</v>
      </c>
      <c r="DM7" s="832"/>
      <c r="DN7" s="832"/>
      <c r="DO7" s="832"/>
      <c r="DP7" s="833"/>
      <c r="DQ7" s="831">
        <v>101</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577</v>
      </c>
      <c r="BT8" s="829"/>
      <c r="BU8" s="829"/>
      <c r="BV8" s="829"/>
      <c r="BW8" s="829"/>
      <c r="BX8" s="829"/>
      <c r="BY8" s="829"/>
      <c r="BZ8" s="829"/>
      <c r="CA8" s="829"/>
      <c r="CB8" s="829"/>
      <c r="CC8" s="829"/>
      <c r="CD8" s="829"/>
      <c r="CE8" s="829"/>
      <c r="CF8" s="829"/>
      <c r="CG8" s="830"/>
      <c r="CH8" s="841" t="s">
        <v>566</v>
      </c>
      <c r="CI8" s="842"/>
      <c r="CJ8" s="842"/>
      <c r="CK8" s="842"/>
      <c r="CL8" s="843"/>
      <c r="CM8" s="841" t="s">
        <v>566</v>
      </c>
      <c r="CN8" s="842"/>
      <c r="CO8" s="842"/>
      <c r="CP8" s="842"/>
      <c r="CQ8" s="843"/>
      <c r="CR8" s="841">
        <v>3</v>
      </c>
      <c r="CS8" s="842"/>
      <c r="CT8" s="842"/>
      <c r="CU8" s="842"/>
      <c r="CV8" s="843"/>
      <c r="CW8" s="841" t="s">
        <v>566</v>
      </c>
      <c r="CX8" s="842"/>
      <c r="CY8" s="842"/>
      <c r="CZ8" s="842"/>
      <c r="DA8" s="843"/>
      <c r="DB8" s="841" t="s">
        <v>566</v>
      </c>
      <c r="DC8" s="842"/>
      <c r="DD8" s="842"/>
      <c r="DE8" s="842"/>
      <c r="DF8" s="843"/>
      <c r="DG8" s="841" t="s">
        <v>566</v>
      </c>
      <c r="DH8" s="842"/>
      <c r="DI8" s="842"/>
      <c r="DJ8" s="842"/>
      <c r="DK8" s="843"/>
      <c r="DL8" s="841" t="s">
        <v>566</v>
      </c>
      <c r="DM8" s="842"/>
      <c r="DN8" s="842"/>
      <c r="DO8" s="842"/>
      <c r="DP8" s="843"/>
      <c r="DQ8" s="841" t="s">
        <v>566</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24024</v>
      </c>
      <c r="R23" s="854"/>
      <c r="S23" s="854"/>
      <c r="T23" s="854"/>
      <c r="U23" s="854"/>
      <c r="V23" s="854">
        <v>23578</v>
      </c>
      <c r="W23" s="854"/>
      <c r="X23" s="854"/>
      <c r="Y23" s="854"/>
      <c r="Z23" s="854"/>
      <c r="AA23" s="854">
        <v>446</v>
      </c>
      <c r="AB23" s="854"/>
      <c r="AC23" s="854"/>
      <c r="AD23" s="854"/>
      <c r="AE23" s="855"/>
      <c r="AF23" s="856">
        <v>393</v>
      </c>
      <c r="AG23" s="854"/>
      <c r="AH23" s="854"/>
      <c r="AI23" s="854"/>
      <c r="AJ23" s="857"/>
      <c r="AK23" s="858"/>
      <c r="AL23" s="859"/>
      <c r="AM23" s="859"/>
      <c r="AN23" s="859"/>
      <c r="AO23" s="859"/>
      <c r="AP23" s="854">
        <v>18899</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9949</v>
      </c>
      <c r="R28" s="883"/>
      <c r="S28" s="883"/>
      <c r="T28" s="883"/>
      <c r="U28" s="883"/>
      <c r="V28" s="883">
        <v>10177</v>
      </c>
      <c r="W28" s="883"/>
      <c r="X28" s="883"/>
      <c r="Y28" s="883"/>
      <c r="Z28" s="883"/>
      <c r="AA28" s="883">
        <v>-228</v>
      </c>
      <c r="AB28" s="883"/>
      <c r="AC28" s="883"/>
      <c r="AD28" s="883"/>
      <c r="AE28" s="884"/>
      <c r="AF28" s="885">
        <v>-228</v>
      </c>
      <c r="AG28" s="883"/>
      <c r="AH28" s="883"/>
      <c r="AI28" s="883"/>
      <c r="AJ28" s="886"/>
      <c r="AK28" s="887">
        <v>935</v>
      </c>
      <c r="AL28" s="878"/>
      <c r="AM28" s="878"/>
      <c r="AN28" s="878"/>
      <c r="AO28" s="878"/>
      <c r="AP28" s="878" t="s">
        <v>566</v>
      </c>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9</v>
      </c>
      <c r="R29" s="819"/>
      <c r="S29" s="819"/>
      <c r="T29" s="819"/>
      <c r="U29" s="819"/>
      <c r="V29" s="819">
        <v>9</v>
      </c>
      <c r="W29" s="819"/>
      <c r="X29" s="819"/>
      <c r="Y29" s="819"/>
      <c r="Z29" s="819"/>
      <c r="AA29" s="819" t="s">
        <v>566</v>
      </c>
      <c r="AB29" s="819"/>
      <c r="AC29" s="819"/>
      <c r="AD29" s="819"/>
      <c r="AE29" s="820"/>
      <c r="AF29" s="821" t="s">
        <v>121</v>
      </c>
      <c r="AG29" s="822"/>
      <c r="AH29" s="822"/>
      <c r="AI29" s="822"/>
      <c r="AJ29" s="823"/>
      <c r="AK29" s="890">
        <v>4</v>
      </c>
      <c r="AL29" s="891"/>
      <c r="AM29" s="891"/>
      <c r="AN29" s="891"/>
      <c r="AO29" s="891"/>
      <c r="AP29" s="891" t="s">
        <v>566</v>
      </c>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6142</v>
      </c>
      <c r="R30" s="819"/>
      <c r="S30" s="819"/>
      <c r="T30" s="819"/>
      <c r="U30" s="819"/>
      <c r="V30" s="819">
        <v>5838</v>
      </c>
      <c r="W30" s="819"/>
      <c r="X30" s="819"/>
      <c r="Y30" s="819"/>
      <c r="Z30" s="819"/>
      <c r="AA30" s="819">
        <v>304</v>
      </c>
      <c r="AB30" s="819"/>
      <c r="AC30" s="819"/>
      <c r="AD30" s="819"/>
      <c r="AE30" s="820"/>
      <c r="AF30" s="821">
        <v>304</v>
      </c>
      <c r="AG30" s="822"/>
      <c r="AH30" s="822"/>
      <c r="AI30" s="822"/>
      <c r="AJ30" s="823"/>
      <c r="AK30" s="890">
        <v>859</v>
      </c>
      <c r="AL30" s="891"/>
      <c r="AM30" s="891"/>
      <c r="AN30" s="891"/>
      <c r="AO30" s="891"/>
      <c r="AP30" s="891" t="s">
        <v>566</v>
      </c>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929</v>
      </c>
      <c r="R31" s="819"/>
      <c r="S31" s="819"/>
      <c r="T31" s="819"/>
      <c r="U31" s="819"/>
      <c r="V31" s="819">
        <v>900</v>
      </c>
      <c r="W31" s="819"/>
      <c r="X31" s="819"/>
      <c r="Y31" s="819"/>
      <c r="Z31" s="819"/>
      <c r="AA31" s="819">
        <v>29</v>
      </c>
      <c r="AB31" s="819"/>
      <c r="AC31" s="819"/>
      <c r="AD31" s="819"/>
      <c r="AE31" s="820"/>
      <c r="AF31" s="821">
        <v>29</v>
      </c>
      <c r="AG31" s="822"/>
      <c r="AH31" s="822"/>
      <c r="AI31" s="822"/>
      <c r="AJ31" s="823"/>
      <c r="AK31" s="890">
        <v>190</v>
      </c>
      <c r="AL31" s="891"/>
      <c r="AM31" s="891"/>
      <c r="AN31" s="891"/>
      <c r="AO31" s="891"/>
      <c r="AP31" s="891" t="s">
        <v>566</v>
      </c>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1530</v>
      </c>
      <c r="R32" s="819"/>
      <c r="S32" s="819"/>
      <c r="T32" s="819"/>
      <c r="U32" s="819"/>
      <c r="V32" s="819">
        <v>1301</v>
      </c>
      <c r="W32" s="819"/>
      <c r="X32" s="819"/>
      <c r="Y32" s="819"/>
      <c r="Z32" s="819"/>
      <c r="AA32" s="819">
        <v>229</v>
      </c>
      <c r="AB32" s="819"/>
      <c r="AC32" s="819"/>
      <c r="AD32" s="819"/>
      <c r="AE32" s="820"/>
      <c r="AF32" s="821">
        <v>2551</v>
      </c>
      <c r="AG32" s="822"/>
      <c r="AH32" s="822"/>
      <c r="AI32" s="822"/>
      <c r="AJ32" s="823"/>
      <c r="AK32" s="890">
        <v>2</v>
      </c>
      <c r="AL32" s="891"/>
      <c r="AM32" s="891"/>
      <c r="AN32" s="891"/>
      <c r="AO32" s="891"/>
      <c r="AP32" s="891">
        <v>1917</v>
      </c>
      <c r="AQ32" s="891"/>
      <c r="AR32" s="891"/>
      <c r="AS32" s="891"/>
      <c r="AT32" s="891"/>
      <c r="AU32" s="891">
        <v>4</v>
      </c>
      <c r="AV32" s="891"/>
      <c r="AW32" s="891"/>
      <c r="AX32" s="891"/>
      <c r="AY32" s="891"/>
      <c r="AZ32" s="892" t="s">
        <v>566</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4439</v>
      </c>
      <c r="R33" s="819"/>
      <c r="S33" s="819"/>
      <c r="T33" s="819"/>
      <c r="U33" s="819"/>
      <c r="V33" s="819">
        <v>4653</v>
      </c>
      <c r="W33" s="819"/>
      <c r="X33" s="819"/>
      <c r="Y33" s="819"/>
      <c r="Z33" s="819"/>
      <c r="AA33" s="819">
        <v>-213</v>
      </c>
      <c r="AB33" s="819"/>
      <c r="AC33" s="819"/>
      <c r="AD33" s="819"/>
      <c r="AE33" s="820"/>
      <c r="AF33" s="821">
        <v>-699</v>
      </c>
      <c r="AG33" s="822"/>
      <c r="AH33" s="822"/>
      <c r="AI33" s="822"/>
      <c r="AJ33" s="823"/>
      <c r="AK33" s="890">
        <v>290</v>
      </c>
      <c r="AL33" s="891"/>
      <c r="AM33" s="891"/>
      <c r="AN33" s="891"/>
      <c r="AO33" s="891"/>
      <c r="AP33" s="891">
        <v>4659</v>
      </c>
      <c r="AQ33" s="891"/>
      <c r="AR33" s="891"/>
      <c r="AS33" s="891"/>
      <c r="AT33" s="891"/>
      <c r="AU33" s="891">
        <v>2784</v>
      </c>
      <c r="AV33" s="891"/>
      <c r="AW33" s="891"/>
      <c r="AX33" s="891"/>
      <c r="AY33" s="891"/>
      <c r="AZ33" s="892">
        <v>17.3</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2215</v>
      </c>
      <c r="R34" s="819"/>
      <c r="S34" s="819"/>
      <c r="T34" s="819"/>
      <c r="U34" s="819"/>
      <c r="V34" s="819">
        <v>2129</v>
      </c>
      <c r="W34" s="819"/>
      <c r="X34" s="819"/>
      <c r="Y34" s="819"/>
      <c r="Z34" s="819"/>
      <c r="AA34" s="819">
        <v>86</v>
      </c>
      <c r="AB34" s="819"/>
      <c r="AC34" s="819"/>
      <c r="AD34" s="819"/>
      <c r="AE34" s="820"/>
      <c r="AF34" s="821">
        <v>53</v>
      </c>
      <c r="AG34" s="822"/>
      <c r="AH34" s="822"/>
      <c r="AI34" s="822"/>
      <c r="AJ34" s="823"/>
      <c r="AK34" s="890">
        <v>106</v>
      </c>
      <c r="AL34" s="891"/>
      <c r="AM34" s="891"/>
      <c r="AN34" s="891"/>
      <c r="AO34" s="891"/>
      <c r="AP34" s="891">
        <v>18394</v>
      </c>
      <c r="AQ34" s="891"/>
      <c r="AR34" s="891"/>
      <c r="AS34" s="891"/>
      <c r="AT34" s="891"/>
      <c r="AU34" s="891">
        <v>9491</v>
      </c>
      <c r="AV34" s="891"/>
      <c r="AW34" s="891"/>
      <c r="AX34" s="891"/>
      <c r="AY34" s="891"/>
      <c r="AZ34" s="892" t="s">
        <v>566</v>
      </c>
      <c r="BA34" s="892"/>
      <c r="BB34" s="892"/>
      <c r="BC34" s="892"/>
      <c r="BD34" s="892"/>
      <c r="BE34" s="888" t="s">
        <v>395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2011</v>
      </c>
      <c r="AG63" s="902"/>
      <c r="AH63" s="902"/>
      <c r="AI63" s="902"/>
      <c r="AJ63" s="903"/>
      <c r="AK63" s="904"/>
      <c r="AL63" s="899"/>
      <c r="AM63" s="899"/>
      <c r="AN63" s="899"/>
      <c r="AO63" s="899"/>
      <c r="AP63" s="902">
        <v>24970</v>
      </c>
      <c r="AQ63" s="902"/>
      <c r="AR63" s="902"/>
      <c r="AS63" s="902"/>
      <c r="AT63" s="902"/>
      <c r="AU63" s="902">
        <v>12279</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382</v>
      </c>
      <c r="R66" s="778"/>
      <c r="S66" s="778"/>
      <c r="T66" s="778"/>
      <c r="U66" s="779"/>
      <c r="V66" s="777" t="s">
        <v>403</v>
      </c>
      <c r="W66" s="778"/>
      <c r="X66" s="778"/>
      <c r="Y66" s="778"/>
      <c r="Z66" s="779"/>
      <c r="AA66" s="777" t="s">
        <v>384</v>
      </c>
      <c r="AB66" s="778"/>
      <c r="AC66" s="778"/>
      <c r="AD66" s="778"/>
      <c r="AE66" s="779"/>
      <c r="AF66" s="912" t="s">
        <v>404</v>
      </c>
      <c r="AG66" s="873"/>
      <c r="AH66" s="873"/>
      <c r="AI66" s="873"/>
      <c r="AJ66" s="913"/>
      <c r="AK66" s="777" t="s">
        <v>386</v>
      </c>
      <c r="AL66" s="801"/>
      <c r="AM66" s="801"/>
      <c r="AN66" s="801"/>
      <c r="AO66" s="802"/>
      <c r="AP66" s="777" t="s">
        <v>387</v>
      </c>
      <c r="AQ66" s="778"/>
      <c r="AR66" s="778"/>
      <c r="AS66" s="778"/>
      <c r="AT66" s="779"/>
      <c r="AU66" s="777" t="s">
        <v>405</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567</v>
      </c>
      <c r="C68" s="930"/>
      <c r="D68" s="930"/>
      <c r="E68" s="930"/>
      <c r="F68" s="930"/>
      <c r="G68" s="930"/>
      <c r="H68" s="930"/>
      <c r="I68" s="930"/>
      <c r="J68" s="930"/>
      <c r="K68" s="930"/>
      <c r="L68" s="930"/>
      <c r="M68" s="930"/>
      <c r="N68" s="930"/>
      <c r="O68" s="930"/>
      <c r="P68" s="931"/>
      <c r="Q68" s="932">
        <v>2883</v>
      </c>
      <c r="R68" s="926"/>
      <c r="S68" s="926"/>
      <c r="T68" s="926"/>
      <c r="U68" s="926"/>
      <c r="V68" s="926">
        <v>2870</v>
      </c>
      <c r="W68" s="926"/>
      <c r="X68" s="926"/>
      <c r="Y68" s="926"/>
      <c r="Z68" s="926"/>
      <c r="AA68" s="926">
        <v>13</v>
      </c>
      <c r="AB68" s="926"/>
      <c r="AC68" s="926"/>
      <c r="AD68" s="926"/>
      <c r="AE68" s="926"/>
      <c r="AF68" s="926">
        <v>13</v>
      </c>
      <c r="AG68" s="926"/>
      <c r="AH68" s="926"/>
      <c r="AI68" s="926"/>
      <c r="AJ68" s="926"/>
      <c r="AK68" s="926" t="s">
        <v>566</v>
      </c>
      <c r="AL68" s="926"/>
      <c r="AM68" s="926"/>
      <c r="AN68" s="926"/>
      <c r="AO68" s="926"/>
      <c r="AP68" s="926">
        <v>1021</v>
      </c>
      <c r="AQ68" s="926"/>
      <c r="AR68" s="926"/>
      <c r="AS68" s="926"/>
      <c r="AT68" s="926"/>
      <c r="AU68" s="926">
        <v>300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568</v>
      </c>
      <c r="C69" s="934"/>
      <c r="D69" s="934"/>
      <c r="E69" s="934"/>
      <c r="F69" s="934"/>
      <c r="G69" s="934"/>
      <c r="H69" s="934"/>
      <c r="I69" s="934"/>
      <c r="J69" s="934"/>
      <c r="K69" s="934"/>
      <c r="L69" s="934"/>
      <c r="M69" s="934"/>
      <c r="N69" s="934"/>
      <c r="O69" s="934"/>
      <c r="P69" s="935"/>
      <c r="Q69" s="936">
        <v>3003</v>
      </c>
      <c r="R69" s="891"/>
      <c r="S69" s="891"/>
      <c r="T69" s="891"/>
      <c r="U69" s="891"/>
      <c r="V69" s="891">
        <v>2932</v>
      </c>
      <c r="W69" s="891"/>
      <c r="X69" s="891"/>
      <c r="Y69" s="891"/>
      <c r="Z69" s="891"/>
      <c r="AA69" s="891">
        <v>72</v>
      </c>
      <c r="AB69" s="891"/>
      <c r="AC69" s="891"/>
      <c r="AD69" s="891"/>
      <c r="AE69" s="891"/>
      <c r="AF69" s="891">
        <v>72</v>
      </c>
      <c r="AG69" s="891"/>
      <c r="AH69" s="891"/>
      <c r="AI69" s="891"/>
      <c r="AJ69" s="891"/>
      <c r="AK69" s="891" t="s">
        <v>566</v>
      </c>
      <c r="AL69" s="891"/>
      <c r="AM69" s="891"/>
      <c r="AN69" s="891"/>
      <c r="AO69" s="891"/>
      <c r="AP69" s="891">
        <v>923</v>
      </c>
      <c r="AQ69" s="891"/>
      <c r="AR69" s="891"/>
      <c r="AS69" s="891"/>
      <c r="AT69" s="891"/>
      <c r="AU69" s="891">
        <v>272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569</v>
      </c>
      <c r="C70" s="934"/>
      <c r="D70" s="934"/>
      <c r="E70" s="934"/>
      <c r="F70" s="934"/>
      <c r="G70" s="934"/>
      <c r="H70" s="934"/>
      <c r="I70" s="934"/>
      <c r="J70" s="934"/>
      <c r="K70" s="934"/>
      <c r="L70" s="934"/>
      <c r="M70" s="934"/>
      <c r="N70" s="934"/>
      <c r="O70" s="934"/>
      <c r="P70" s="935"/>
      <c r="Q70" s="936">
        <v>578</v>
      </c>
      <c r="R70" s="891"/>
      <c r="S70" s="891"/>
      <c r="T70" s="891"/>
      <c r="U70" s="891"/>
      <c r="V70" s="891">
        <v>574</v>
      </c>
      <c r="W70" s="891"/>
      <c r="X70" s="891"/>
      <c r="Y70" s="891"/>
      <c r="Z70" s="891"/>
      <c r="AA70" s="891">
        <v>4</v>
      </c>
      <c r="AB70" s="891"/>
      <c r="AC70" s="891"/>
      <c r="AD70" s="891"/>
      <c r="AE70" s="891"/>
      <c r="AF70" s="891">
        <v>4</v>
      </c>
      <c r="AG70" s="891"/>
      <c r="AH70" s="891"/>
      <c r="AI70" s="891"/>
      <c r="AJ70" s="891"/>
      <c r="AK70" s="891" t="s">
        <v>566</v>
      </c>
      <c r="AL70" s="891"/>
      <c r="AM70" s="891"/>
      <c r="AN70" s="891"/>
      <c r="AO70" s="891"/>
      <c r="AP70" s="891">
        <v>137</v>
      </c>
      <c r="AQ70" s="891"/>
      <c r="AR70" s="891"/>
      <c r="AS70" s="891"/>
      <c r="AT70" s="891"/>
      <c r="AU70" s="891">
        <v>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570</v>
      </c>
      <c r="C71" s="934"/>
      <c r="D71" s="934"/>
      <c r="E71" s="934"/>
      <c r="F71" s="934"/>
      <c r="G71" s="934"/>
      <c r="H71" s="934"/>
      <c r="I71" s="934"/>
      <c r="J71" s="934"/>
      <c r="K71" s="934"/>
      <c r="L71" s="934"/>
      <c r="M71" s="934"/>
      <c r="N71" s="934"/>
      <c r="O71" s="934"/>
      <c r="P71" s="935"/>
      <c r="Q71" s="936">
        <v>93</v>
      </c>
      <c r="R71" s="891"/>
      <c r="S71" s="891"/>
      <c r="T71" s="891"/>
      <c r="U71" s="891"/>
      <c r="V71" s="891">
        <v>90</v>
      </c>
      <c r="W71" s="891"/>
      <c r="X71" s="891"/>
      <c r="Y71" s="891"/>
      <c r="Z71" s="891"/>
      <c r="AA71" s="891">
        <v>3</v>
      </c>
      <c r="AB71" s="891"/>
      <c r="AC71" s="891"/>
      <c r="AD71" s="891"/>
      <c r="AE71" s="891"/>
      <c r="AF71" s="891">
        <v>3</v>
      </c>
      <c r="AG71" s="891"/>
      <c r="AH71" s="891"/>
      <c r="AI71" s="891"/>
      <c r="AJ71" s="891"/>
      <c r="AK71" s="891" t="s">
        <v>584</v>
      </c>
      <c r="AL71" s="891"/>
      <c r="AM71" s="891"/>
      <c r="AN71" s="891"/>
      <c r="AO71" s="891"/>
      <c r="AP71" s="891" t="s">
        <v>584</v>
      </c>
      <c r="AQ71" s="891"/>
      <c r="AR71" s="891"/>
      <c r="AS71" s="891"/>
      <c r="AT71" s="891"/>
      <c r="AU71" s="891" t="s">
        <v>584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571</v>
      </c>
      <c r="C72" s="934"/>
      <c r="D72" s="934"/>
      <c r="E72" s="934"/>
      <c r="F72" s="934"/>
      <c r="G72" s="934"/>
      <c r="H72" s="934"/>
      <c r="I72" s="934"/>
      <c r="J72" s="934"/>
      <c r="K72" s="934"/>
      <c r="L72" s="934"/>
      <c r="M72" s="934"/>
      <c r="N72" s="934"/>
      <c r="O72" s="934"/>
      <c r="P72" s="935"/>
      <c r="Q72" s="936">
        <v>9</v>
      </c>
      <c r="R72" s="891"/>
      <c r="S72" s="891"/>
      <c r="T72" s="891"/>
      <c r="U72" s="891"/>
      <c r="V72" s="891">
        <v>9</v>
      </c>
      <c r="W72" s="891"/>
      <c r="X72" s="891"/>
      <c r="Y72" s="891"/>
      <c r="Z72" s="891"/>
      <c r="AA72" s="891">
        <v>0</v>
      </c>
      <c r="AB72" s="891"/>
      <c r="AC72" s="891"/>
      <c r="AD72" s="891"/>
      <c r="AE72" s="891"/>
      <c r="AF72" s="891">
        <v>0</v>
      </c>
      <c r="AG72" s="891"/>
      <c r="AH72" s="891"/>
      <c r="AI72" s="891"/>
      <c r="AJ72" s="891"/>
      <c r="AK72" s="891" t="s">
        <v>585</v>
      </c>
      <c r="AL72" s="891"/>
      <c r="AM72" s="891"/>
      <c r="AN72" s="891"/>
      <c r="AO72" s="891"/>
      <c r="AP72" s="891" t="s">
        <v>584</v>
      </c>
      <c r="AQ72" s="891"/>
      <c r="AR72" s="891"/>
      <c r="AS72" s="891"/>
      <c r="AT72" s="891"/>
      <c r="AU72" s="891" t="s">
        <v>584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573</v>
      </c>
      <c r="C73" s="934"/>
      <c r="D73" s="934"/>
      <c r="E73" s="934"/>
      <c r="F73" s="934"/>
      <c r="G73" s="934"/>
      <c r="H73" s="934"/>
      <c r="I73" s="934"/>
      <c r="J73" s="934"/>
      <c r="K73" s="934"/>
      <c r="L73" s="934"/>
      <c r="M73" s="934"/>
      <c r="N73" s="934"/>
      <c r="O73" s="934"/>
      <c r="P73" s="935"/>
      <c r="Q73" s="936">
        <v>197</v>
      </c>
      <c r="R73" s="891"/>
      <c r="S73" s="891"/>
      <c r="T73" s="891"/>
      <c r="U73" s="891"/>
      <c r="V73" s="891">
        <v>168</v>
      </c>
      <c r="W73" s="891"/>
      <c r="X73" s="891"/>
      <c r="Y73" s="891"/>
      <c r="Z73" s="891"/>
      <c r="AA73" s="891">
        <v>29</v>
      </c>
      <c r="AB73" s="891"/>
      <c r="AC73" s="891"/>
      <c r="AD73" s="891"/>
      <c r="AE73" s="891"/>
      <c r="AF73" s="891">
        <v>29</v>
      </c>
      <c r="AG73" s="891"/>
      <c r="AH73" s="891"/>
      <c r="AI73" s="891"/>
      <c r="AJ73" s="891"/>
      <c r="AK73" s="891" t="s">
        <v>566</v>
      </c>
      <c r="AL73" s="891"/>
      <c r="AM73" s="891"/>
      <c r="AN73" s="891"/>
      <c r="AO73" s="891"/>
      <c r="AP73" s="891" t="s">
        <v>566</v>
      </c>
      <c r="AQ73" s="891"/>
      <c r="AR73" s="891"/>
      <c r="AS73" s="891"/>
      <c r="AT73" s="891"/>
      <c r="AU73" s="891" t="s">
        <v>566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572</v>
      </c>
      <c r="C74" s="934"/>
      <c r="D74" s="934"/>
      <c r="E74" s="934"/>
      <c r="F74" s="934"/>
      <c r="G74" s="934"/>
      <c r="H74" s="934"/>
      <c r="I74" s="934"/>
      <c r="J74" s="934"/>
      <c r="K74" s="934"/>
      <c r="L74" s="934"/>
      <c r="M74" s="934"/>
      <c r="N74" s="934"/>
      <c r="O74" s="934"/>
      <c r="P74" s="935"/>
      <c r="Q74" s="936">
        <v>1132716</v>
      </c>
      <c r="R74" s="891"/>
      <c r="S74" s="891"/>
      <c r="T74" s="891"/>
      <c r="U74" s="891"/>
      <c r="V74" s="891">
        <v>1106468</v>
      </c>
      <c r="W74" s="891"/>
      <c r="X74" s="891"/>
      <c r="Y74" s="891"/>
      <c r="Z74" s="891"/>
      <c r="AA74" s="891">
        <v>26248</v>
      </c>
      <c r="AB74" s="891"/>
      <c r="AC74" s="891"/>
      <c r="AD74" s="891"/>
      <c r="AE74" s="891"/>
      <c r="AF74" s="891">
        <v>26248</v>
      </c>
      <c r="AG74" s="891"/>
      <c r="AH74" s="891"/>
      <c r="AI74" s="891"/>
      <c r="AJ74" s="891"/>
      <c r="AK74" s="891">
        <v>8638</v>
      </c>
      <c r="AL74" s="891"/>
      <c r="AM74" s="891"/>
      <c r="AN74" s="891"/>
      <c r="AO74" s="891"/>
      <c r="AP74" s="891" t="s">
        <v>566</v>
      </c>
      <c r="AQ74" s="891"/>
      <c r="AR74" s="891"/>
      <c r="AS74" s="891"/>
      <c r="AT74" s="891"/>
      <c r="AU74" s="891" t="s">
        <v>566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586</v>
      </c>
      <c r="C75" s="934"/>
      <c r="D75" s="934"/>
      <c r="E75" s="934"/>
      <c r="F75" s="934"/>
      <c r="G75" s="934"/>
      <c r="H75" s="934"/>
      <c r="I75" s="934"/>
      <c r="J75" s="934"/>
      <c r="K75" s="934"/>
      <c r="L75" s="934"/>
      <c r="M75" s="934"/>
      <c r="N75" s="934"/>
      <c r="O75" s="934"/>
      <c r="P75" s="935"/>
      <c r="Q75" s="939">
        <v>41771</v>
      </c>
      <c r="R75" s="940"/>
      <c r="S75" s="940"/>
      <c r="T75" s="940"/>
      <c r="U75" s="890"/>
      <c r="V75" s="941">
        <v>34833</v>
      </c>
      <c r="W75" s="940"/>
      <c r="X75" s="940"/>
      <c r="Y75" s="940"/>
      <c r="Z75" s="890"/>
      <c r="AA75" s="941">
        <v>6938</v>
      </c>
      <c r="AB75" s="940"/>
      <c r="AC75" s="940"/>
      <c r="AD75" s="940"/>
      <c r="AE75" s="890"/>
      <c r="AF75" s="941">
        <v>18441</v>
      </c>
      <c r="AG75" s="940"/>
      <c r="AH75" s="940"/>
      <c r="AI75" s="940"/>
      <c r="AJ75" s="890"/>
      <c r="AK75" s="941" t="s">
        <v>566</v>
      </c>
      <c r="AL75" s="940"/>
      <c r="AM75" s="940"/>
      <c r="AN75" s="940"/>
      <c r="AO75" s="890"/>
      <c r="AP75" s="941">
        <v>130769</v>
      </c>
      <c r="AQ75" s="940"/>
      <c r="AR75" s="940"/>
      <c r="AS75" s="940"/>
      <c r="AT75" s="890"/>
      <c r="AU75" s="941" t="s">
        <v>566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574</v>
      </c>
      <c r="C76" s="934"/>
      <c r="D76" s="934"/>
      <c r="E76" s="934"/>
      <c r="F76" s="934"/>
      <c r="G76" s="934"/>
      <c r="H76" s="934"/>
      <c r="I76" s="934"/>
      <c r="J76" s="934"/>
      <c r="K76" s="934"/>
      <c r="L76" s="934"/>
      <c r="M76" s="934"/>
      <c r="N76" s="934"/>
      <c r="O76" s="934"/>
      <c r="P76" s="935"/>
      <c r="Q76" s="939">
        <v>7819</v>
      </c>
      <c r="R76" s="940"/>
      <c r="S76" s="940"/>
      <c r="T76" s="940"/>
      <c r="U76" s="890"/>
      <c r="V76" s="941">
        <v>5819</v>
      </c>
      <c r="W76" s="940"/>
      <c r="X76" s="940"/>
      <c r="Y76" s="940"/>
      <c r="Z76" s="890"/>
      <c r="AA76" s="941">
        <v>1999</v>
      </c>
      <c r="AB76" s="940"/>
      <c r="AC76" s="940"/>
      <c r="AD76" s="940"/>
      <c r="AE76" s="890"/>
      <c r="AF76" s="941">
        <v>18181</v>
      </c>
      <c r="AG76" s="940"/>
      <c r="AH76" s="940"/>
      <c r="AI76" s="940"/>
      <c r="AJ76" s="890"/>
      <c r="AK76" s="941" t="s">
        <v>575</v>
      </c>
      <c r="AL76" s="940"/>
      <c r="AM76" s="940"/>
      <c r="AN76" s="940"/>
      <c r="AO76" s="890"/>
      <c r="AP76" s="941">
        <v>16138</v>
      </c>
      <c r="AQ76" s="940"/>
      <c r="AR76" s="940"/>
      <c r="AS76" s="940"/>
      <c r="AT76" s="890"/>
      <c r="AU76" s="941" t="s">
        <v>566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62991</v>
      </c>
      <c r="AG88" s="902"/>
      <c r="AH88" s="902"/>
      <c r="AI88" s="902"/>
      <c r="AJ88" s="902"/>
      <c r="AK88" s="899"/>
      <c r="AL88" s="899"/>
      <c r="AM88" s="899"/>
      <c r="AN88" s="899"/>
      <c r="AO88" s="899"/>
      <c r="AP88" s="902">
        <v>148988</v>
      </c>
      <c r="AQ88" s="902"/>
      <c r="AR88" s="902"/>
      <c r="AS88" s="902"/>
      <c r="AT88" s="902"/>
      <c r="AU88" s="902">
        <v>642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v>
      </c>
      <c r="CS102" s="910"/>
      <c r="CT102" s="910"/>
      <c r="CU102" s="910"/>
      <c r="CV102" s="953"/>
      <c r="CW102" s="952" t="s">
        <v>566</v>
      </c>
      <c r="CX102" s="910"/>
      <c r="CY102" s="910"/>
      <c r="CZ102" s="910"/>
      <c r="DA102" s="953"/>
      <c r="DB102" s="952" t="s">
        <v>566</v>
      </c>
      <c r="DC102" s="910"/>
      <c r="DD102" s="910"/>
      <c r="DE102" s="910"/>
      <c r="DF102" s="953"/>
      <c r="DG102" s="952">
        <v>802</v>
      </c>
      <c r="DH102" s="910"/>
      <c r="DI102" s="910"/>
      <c r="DJ102" s="910"/>
      <c r="DK102" s="953"/>
      <c r="DL102" s="952" t="s">
        <v>578</v>
      </c>
      <c r="DM102" s="910"/>
      <c r="DN102" s="910"/>
      <c r="DO102" s="910"/>
      <c r="DP102" s="953"/>
      <c r="DQ102" s="952">
        <v>101</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297</v>
      </c>
      <c r="AG109" s="955"/>
      <c r="AH109" s="955"/>
      <c r="AI109" s="955"/>
      <c r="AJ109" s="956"/>
      <c r="AK109" s="954" t="s">
        <v>296</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297</v>
      </c>
      <c r="BW109" s="955"/>
      <c r="BX109" s="955"/>
      <c r="BY109" s="955"/>
      <c r="BZ109" s="956"/>
      <c r="CA109" s="954" t="s">
        <v>296</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297</v>
      </c>
      <c r="DM109" s="955"/>
      <c r="DN109" s="955"/>
      <c r="DO109" s="955"/>
      <c r="DP109" s="956"/>
      <c r="DQ109" s="954" t="s">
        <v>296</v>
      </c>
      <c r="DR109" s="955"/>
      <c r="DS109" s="955"/>
      <c r="DT109" s="955"/>
      <c r="DU109" s="956"/>
      <c r="DV109" s="954" t="s">
        <v>416</v>
      </c>
      <c r="DW109" s="955"/>
      <c r="DX109" s="955"/>
      <c r="DY109" s="955"/>
      <c r="DZ109" s="957"/>
    </row>
    <row r="110" spans="1:131" s="226" customFormat="1" ht="26.25" customHeight="1" x14ac:dyDescent="0.15">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2017707</v>
      </c>
      <c r="AB110" s="962"/>
      <c r="AC110" s="962"/>
      <c r="AD110" s="962"/>
      <c r="AE110" s="963"/>
      <c r="AF110" s="964">
        <v>2070973</v>
      </c>
      <c r="AG110" s="962"/>
      <c r="AH110" s="962"/>
      <c r="AI110" s="962"/>
      <c r="AJ110" s="963"/>
      <c r="AK110" s="964">
        <v>2016278</v>
      </c>
      <c r="AL110" s="962"/>
      <c r="AM110" s="962"/>
      <c r="AN110" s="962"/>
      <c r="AO110" s="963"/>
      <c r="AP110" s="965">
        <v>15.8</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20042946</v>
      </c>
      <c r="BR110" s="997"/>
      <c r="BS110" s="997"/>
      <c r="BT110" s="997"/>
      <c r="BU110" s="997"/>
      <c r="BV110" s="997">
        <v>19437393</v>
      </c>
      <c r="BW110" s="997"/>
      <c r="BX110" s="997"/>
      <c r="BY110" s="997"/>
      <c r="BZ110" s="997"/>
      <c r="CA110" s="997">
        <v>18899498</v>
      </c>
      <c r="CB110" s="997"/>
      <c r="CC110" s="997"/>
      <c r="CD110" s="997"/>
      <c r="CE110" s="997"/>
      <c r="CF110" s="1011">
        <v>148</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400</v>
      </c>
      <c r="DM110" s="997"/>
      <c r="DN110" s="997"/>
      <c r="DO110" s="997"/>
      <c r="DP110" s="997"/>
      <c r="DQ110" s="997" t="s">
        <v>400</v>
      </c>
      <c r="DR110" s="997"/>
      <c r="DS110" s="997"/>
      <c r="DT110" s="997"/>
      <c r="DU110" s="997"/>
      <c r="DV110" s="998" t="s">
        <v>400</v>
      </c>
      <c r="DW110" s="998"/>
      <c r="DX110" s="998"/>
      <c r="DY110" s="998"/>
      <c r="DZ110" s="999"/>
    </row>
    <row r="111" spans="1:131" s="226" customFormat="1" ht="26.25" customHeight="1" x14ac:dyDescent="0.15">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121</v>
      </c>
      <c r="AG111" s="1004"/>
      <c r="AH111" s="1004"/>
      <c r="AI111" s="1004"/>
      <c r="AJ111" s="1005"/>
      <c r="AK111" s="1006" t="s">
        <v>121</v>
      </c>
      <c r="AL111" s="1004"/>
      <c r="AM111" s="1004"/>
      <c r="AN111" s="1004"/>
      <c r="AO111" s="1005"/>
      <c r="AP111" s="1007" t="s">
        <v>121</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v>322298</v>
      </c>
      <c r="BR111" s="990"/>
      <c r="BS111" s="990"/>
      <c r="BT111" s="990"/>
      <c r="BU111" s="990"/>
      <c r="BV111" s="990">
        <v>639047</v>
      </c>
      <c r="BW111" s="990"/>
      <c r="BX111" s="990"/>
      <c r="BY111" s="990"/>
      <c r="BZ111" s="990"/>
      <c r="CA111" s="990">
        <v>626262</v>
      </c>
      <c r="CB111" s="990"/>
      <c r="CC111" s="990"/>
      <c r="CD111" s="990"/>
      <c r="CE111" s="990"/>
      <c r="CF111" s="984">
        <v>4.9000000000000004</v>
      </c>
      <c r="CG111" s="985"/>
      <c r="CH111" s="985"/>
      <c r="CI111" s="985"/>
      <c r="CJ111" s="985"/>
      <c r="CK111" s="1015"/>
      <c r="CL111" s="1016"/>
      <c r="CM111" s="986" t="s">
        <v>424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400</v>
      </c>
      <c r="DH111" s="990"/>
      <c r="DI111" s="990"/>
      <c r="DJ111" s="990"/>
      <c r="DK111" s="990"/>
      <c r="DL111" s="990" t="s">
        <v>121</v>
      </c>
      <c r="DM111" s="990"/>
      <c r="DN111" s="990"/>
      <c r="DO111" s="990"/>
      <c r="DP111" s="990"/>
      <c r="DQ111" s="990" t="s">
        <v>400</v>
      </c>
      <c r="DR111" s="990"/>
      <c r="DS111" s="990"/>
      <c r="DT111" s="990"/>
      <c r="DU111" s="990"/>
      <c r="DV111" s="991" t="s">
        <v>121</v>
      </c>
      <c r="DW111" s="991"/>
      <c r="DX111" s="991"/>
      <c r="DY111" s="991"/>
      <c r="DZ111" s="992"/>
    </row>
    <row r="112" spans="1:131" s="226" customFormat="1" ht="26.25" customHeight="1" x14ac:dyDescent="0.15">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121</v>
      </c>
      <c r="AG112" s="1029"/>
      <c r="AH112" s="1029"/>
      <c r="AI112" s="1029"/>
      <c r="AJ112" s="1030"/>
      <c r="AK112" s="1031" t="s">
        <v>400</v>
      </c>
      <c r="AL112" s="1029"/>
      <c r="AM112" s="1029"/>
      <c r="AN112" s="1029"/>
      <c r="AO112" s="1030"/>
      <c r="AP112" s="1032" t="s">
        <v>121</v>
      </c>
      <c r="AQ112" s="1033"/>
      <c r="AR112" s="1033"/>
      <c r="AS112" s="1033"/>
      <c r="AT112" s="1034"/>
      <c r="AU112" s="970"/>
      <c r="AV112" s="971"/>
      <c r="AW112" s="971"/>
      <c r="AX112" s="971"/>
      <c r="AY112" s="971"/>
      <c r="AZ112" s="1019" t="s">
        <v>427</v>
      </c>
      <c r="BA112" s="1020"/>
      <c r="BB112" s="1020"/>
      <c r="BC112" s="1020"/>
      <c r="BD112" s="1020"/>
      <c r="BE112" s="1020"/>
      <c r="BF112" s="1020"/>
      <c r="BG112" s="1020"/>
      <c r="BH112" s="1020"/>
      <c r="BI112" s="1020"/>
      <c r="BJ112" s="1020"/>
      <c r="BK112" s="1020"/>
      <c r="BL112" s="1020"/>
      <c r="BM112" s="1020"/>
      <c r="BN112" s="1020"/>
      <c r="BO112" s="1020"/>
      <c r="BP112" s="1021"/>
      <c r="BQ112" s="989">
        <v>14638731</v>
      </c>
      <c r="BR112" s="990"/>
      <c r="BS112" s="990"/>
      <c r="BT112" s="990"/>
      <c r="BU112" s="990"/>
      <c r="BV112" s="990">
        <v>13267476</v>
      </c>
      <c r="BW112" s="990"/>
      <c r="BX112" s="990"/>
      <c r="BY112" s="990"/>
      <c r="BZ112" s="990"/>
      <c r="CA112" s="990">
        <v>12279417</v>
      </c>
      <c r="CB112" s="990"/>
      <c r="CC112" s="990"/>
      <c r="CD112" s="990"/>
      <c r="CE112" s="990"/>
      <c r="CF112" s="984">
        <v>96.1</v>
      </c>
      <c r="CG112" s="985"/>
      <c r="CH112" s="985"/>
      <c r="CI112" s="985"/>
      <c r="CJ112" s="985"/>
      <c r="CK112" s="1015"/>
      <c r="CL112" s="1016"/>
      <c r="CM112" s="986" t="s">
        <v>428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400</v>
      </c>
      <c r="DM112" s="990"/>
      <c r="DN112" s="990"/>
      <c r="DO112" s="990"/>
      <c r="DP112" s="990"/>
      <c r="DQ112" s="990" t="s">
        <v>121</v>
      </c>
      <c r="DR112" s="990"/>
      <c r="DS112" s="990"/>
      <c r="DT112" s="990"/>
      <c r="DU112" s="990"/>
      <c r="DV112" s="991" t="s">
        <v>400</v>
      </c>
      <c r="DW112" s="991"/>
      <c r="DX112" s="991"/>
      <c r="DY112" s="991"/>
      <c r="DZ112" s="992"/>
    </row>
    <row r="113" spans="1:130" s="226" customFormat="1" ht="26.25" customHeight="1" x14ac:dyDescent="0.15">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1249207</v>
      </c>
      <c r="AB113" s="1004"/>
      <c r="AC113" s="1004"/>
      <c r="AD113" s="1004"/>
      <c r="AE113" s="1005"/>
      <c r="AF113" s="1006">
        <v>843754</v>
      </c>
      <c r="AG113" s="1004"/>
      <c r="AH113" s="1004"/>
      <c r="AI113" s="1004"/>
      <c r="AJ113" s="1005"/>
      <c r="AK113" s="1006">
        <v>858603</v>
      </c>
      <c r="AL113" s="1004"/>
      <c r="AM113" s="1004"/>
      <c r="AN113" s="1004"/>
      <c r="AO113" s="1005"/>
      <c r="AP113" s="1007">
        <v>6.7</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1058657</v>
      </c>
      <c r="BR113" s="990"/>
      <c r="BS113" s="990"/>
      <c r="BT113" s="990"/>
      <c r="BU113" s="990"/>
      <c r="BV113" s="990">
        <v>836288</v>
      </c>
      <c r="BW113" s="990"/>
      <c r="BX113" s="990"/>
      <c r="BY113" s="990"/>
      <c r="BZ113" s="990"/>
      <c r="CA113" s="990">
        <v>642768</v>
      </c>
      <c r="CB113" s="990"/>
      <c r="CC113" s="990"/>
      <c r="CD113" s="990"/>
      <c r="CE113" s="990"/>
      <c r="CF113" s="984">
        <v>5</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400</v>
      </c>
      <c r="DR113" s="1029"/>
      <c r="DS113" s="1029"/>
      <c r="DT113" s="1029"/>
      <c r="DU113" s="1030"/>
      <c r="DV113" s="1032" t="s">
        <v>400</v>
      </c>
      <c r="DW113" s="1033"/>
      <c r="DX113" s="1033"/>
      <c r="DY113" s="1033"/>
      <c r="DZ113" s="1034"/>
    </row>
    <row r="114" spans="1:130" s="226" customFormat="1" ht="26.25" customHeight="1" x14ac:dyDescent="0.15">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292837</v>
      </c>
      <c r="AB114" s="1029"/>
      <c r="AC114" s="1029"/>
      <c r="AD114" s="1029"/>
      <c r="AE114" s="1030"/>
      <c r="AF114" s="1031">
        <v>281418</v>
      </c>
      <c r="AG114" s="1029"/>
      <c r="AH114" s="1029"/>
      <c r="AI114" s="1029"/>
      <c r="AJ114" s="1030"/>
      <c r="AK114" s="1031">
        <v>272520</v>
      </c>
      <c r="AL114" s="1029"/>
      <c r="AM114" s="1029"/>
      <c r="AN114" s="1029"/>
      <c r="AO114" s="1030"/>
      <c r="AP114" s="1032">
        <v>2.1</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v>3045330</v>
      </c>
      <c r="BR114" s="990"/>
      <c r="BS114" s="990"/>
      <c r="BT114" s="990"/>
      <c r="BU114" s="990"/>
      <c r="BV114" s="990">
        <v>2845901</v>
      </c>
      <c r="BW114" s="990"/>
      <c r="BX114" s="990"/>
      <c r="BY114" s="990"/>
      <c r="BZ114" s="990"/>
      <c r="CA114" s="990">
        <v>2647626</v>
      </c>
      <c r="CB114" s="990"/>
      <c r="CC114" s="990"/>
      <c r="CD114" s="990"/>
      <c r="CE114" s="990"/>
      <c r="CF114" s="984">
        <v>20.7</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x14ac:dyDescent="0.15">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121</v>
      </c>
      <c r="AB115" s="1004"/>
      <c r="AC115" s="1004"/>
      <c r="AD115" s="1004"/>
      <c r="AE115" s="1005"/>
      <c r="AF115" s="1006" t="s">
        <v>400</v>
      </c>
      <c r="AG115" s="1004"/>
      <c r="AH115" s="1004"/>
      <c r="AI115" s="1004"/>
      <c r="AJ115" s="1005"/>
      <c r="AK115" s="1006" t="s">
        <v>400</v>
      </c>
      <c r="AL115" s="1004"/>
      <c r="AM115" s="1004"/>
      <c r="AN115" s="1004"/>
      <c r="AO115" s="1005"/>
      <c r="AP115" s="1007" t="s">
        <v>121</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v>101739</v>
      </c>
      <c r="BR115" s="990"/>
      <c r="BS115" s="990"/>
      <c r="BT115" s="990"/>
      <c r="BU115" s="990"/>
      <c r="BV115" s="990">
        <v>101501</v>
      </c>
      <c r="BW115" s="990"/>
      <c r="BX115" s="990"/>
      <c r="BY115" s="990"/>
      <c r="BZ115" s="990"/>
      <c r="CA115" s="990">
        <v>100923</v>
      </c>
      <c r="CB115" s="990"/>
      <c r="CC115" s="990"/>
      <c r="CD115" s="990"/>
      <c r="CE115" s="990"/>
      <c r="CF115" s="984">
        <v>0.8</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322298</v>
      </c>
      <c r="DH115" s="1029"/>
      <c r="DI115" s="1029"/>
      <c r="DJ115" s="1029"/>
      <c r="DK115" s="1030"/>
      <c r="DL115" s="1031">
        <v>639047</v>
      </c>
      <c r="DM115" s="1029"/>
      <c r="DN115" s="1029"/>
      <c r="DO115" s="1029"/>
      <c r="DP115" s="1030"/>
      <c r="DQ115" s="1031">
        <v>626262</v>
      </c>
      <c r="DR115" s="1029"/>
      <c r="DS115" s="1029"/>
      <c r="DT115" s="1029"/>
      <c r="DU115" s="1030"/>
      <c r="DV115" s="1032">
        <v>4.9000000000000004</v>
      </c>
      <c r="DW115" s="1033"/>
      <c r="DX115" s="1033"/>
      <c r="DY115" s="1033"/>
      <c r="DZ115" s="1034"/>
    </row>
    <row r="116" spans="1:130" s="226" customFormat="1" ht="26.25" customHeight="1" x14ac:dyDescent="0.15">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151</v>
      </c>
      <c r="AB116" s="1029"/>
      <c r="AC116" s="1029"/>
      <c r="AD116" s="1029"/>
      <c r="AE116" s="1030"/>
      <c r="AF116" s="1031">
        <v>189</v>
      </c>
      <c r="AG116" s="1029"/>
      <c r="AH116" s="1029"/>
      <c r="AI116" s="1029"/>
      <c r="AJ116" s="1030"/>
      <c r="AK116" s="1031" t="s">
        <v>400</v>
      </c>
      <c r="AL116" s="1029"/>
      <c r="AM116" s="1029"/>
      <c r="AN116" s="1029"/>
      <c r="AO116" s="1030"/>
      <c r="AP116" s="1032" t="s">
        <v>121</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400</v>
      </c>
      <c r="BR116" s="990"/>
      <c r="BS116" s="990"/>
      <c r="BT116" s="990"/>
      <c r="BU116" s="990"/>
      <c r="BV116" s="990" t="s">
        <v>400</v>
      </c>
      <c r="BW116" s="990"/>
      <c r="BX116" s="990"/>
      <c r="BY116" s="990"/>
      <c r="BZ116" s="990"/>
      <c r="CA116" s="990" t="s">
        <v>121</v>
      </c>
      <c r="CB116" s="990"/>
      <c r="CC116" s="990"/>
      <c r="CD116" s="990"/>
      <c r="CE116" s="990"/>
      <c r="CF116" s="984" t="s">
        <v>121</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400</v>
      </c>
      <c r="DR116" s="1029"/>
      <c r="DS116" s="1029"/>
      <c r="DT116" s="1029"/>
      <c r="DU116" s="1030"/>
      <c r="DV116" s="1032" t="s">
        <v>400</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3559902</v>
      </c>
      <c r="AB117" s="1047"/>
      <c r="AC117" s="1047"/>
      <c r="AD117" s="1047"/>
      <c r="AE117" s="1048"/>
      <c r="AF117" s="1049">
        <v>3196334</v>
      </c>
      <c r="AG117" s="1047"/>
      <c r="AH117" s="1047"/>
      <c r="AI117" s="1047"/>
      <c r="AJ117" s="1048"/>
      <c r="AK117" s="1049">
        <v>3147401</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297</v>
      </c>
      <c r="AG118" s="955"/>
      <c r="AH118" s="955"/>
      <c r="AI118" s="955"/>
      <c r="AJ118" s="956"/>
      <c r="AK118" s="954" t="s">
        <v>296</v>
      </c>
      <c r="AL118" s="955"/>
      <c r="AM118" s="955"/>
      <c r="AN118" s="955"/>
      <c r="AO118" s="956"/>
      <c r="AP118" s="1041" t="s">
        <v>416</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400</v>
      </c>
      <c r="DH118" s="1029"/>
      <c r="DI118" s="1029"/>
      <c r="DJ118" s="1029"/>
      <c r="DK118" s="1030"/>
      <c r="DL118" s="1031" t="s">
        <v>121</v>
      </c>
      <c r="DM118" s="1029"/>
      <c r="DN118" s="1029"/>
      <c r="DO118" s="1029"/>
      <c r="DP118" s="1030"/>
      <c r="DQ118" s="1031" t="s">
        <v>400</v>
      </c>
      <c r="DR118" s="1029"/>
      <c r="DS118" s="1029"/>
      <c r="DT118" s="1029"/>
      <c r="DU118" s="1030"/>
      <c r="DV118" s="1032" t="s">
        <v>121</v>
      </c>
      <c r="DW118" s="1033"/>
      <c r="DX118" s="1033"/>
      <c r="DY118" s="1033"/>
      <c r="DZ118" s="1034"/>
    </row>
    <row r="119" spans="1:130" s="226" customFormat="1" ht="26.25" customHeight="1" x14ac:dyDescent="0.15">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446</v>
      </c>
      <c r="BP119" s="1076"/>
      <c r="BQ119" s="1067">
        <v>39209701</v>
      </c>
      <c r="BR119" s="1068"/>
      <c r="BS119" s="1068"/>
      <c r="BT119" s="1068"/>
      <c r="BU119" s="1068"/>
      <c r="BV119" s="1068">
        <v>37127606</v>
      </c>
      <c r="BW119" s="1068"/>
      <c r="BX119" s="1068"/>
      <c r="BY119" s="1068"/>
      <c r="BZ119" s="1068"/>
      <c r="CA119" s="1068">
        <v>35196494</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121</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x14ac:dyDescent="0.15">
      <c r="A120" s="1129"/>
      <c r="B120" s="1016"/>
      <c r="C120" s="986" t="s">
        <v>424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400</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2842509</v>
      </c>
      <c r="BR120" s="997"/>
      <c r="BS120" s="997"/>
      <c r="BT120" s="997"/>
      <c r="BU120" s="997"/>
      <c r="BV120" s="997">
        <v>3182860</v>
      </c>
      <c r="BW120" s="997"/>
      <c r="BX120" s="997"/>
      <c r="BY120" s="997"/>
      <c r="BZ120" s="997"/>
      <c r="CA120" s="997">
        <v>3455905</v>
      </c>
      <c r="CB120" s="997"/>
      <c r="CC120" s="997"/>
      <c r="CD120" s="997"/>
      <c r="CE120" s="997"/>
      <c r="CF120" s="1011">
        <v>27.1</v>
      </c>
      <c r="CG120" s="1012"/>
      <c r="CH120" s="1012"/>
      <c r="CI120" s="1012"/>
      <c r="CJ120" s="1012"/>
      <c r="CK120" s="1077" t="s">
        <v>450</v>
      </c>
      <c r="CL120" s="1078"/>
      <c r="CM120" s="1078"/>
      <c r="CN120" s="1078"/>
      <c r="CO120" s="1079"/>
      <c r="CP120" s="1085" t="s">
        <v>451</v>
      </c>
      <c r="CQ120" s="1086"/>
      <c r="CR120" s="1086"/>
      <c r="CS120" s="1086"/>
      <c r="CT120" s="1086"/>
      <c r="CU120" s="1086"/>
      <c r="CV120" s="1086"/>
      <c r="CW120" s="1086"/>
      <c r="CX120" s="1086"/>
      <c r="CY120" s="1086"/>
      <c r="CZ120" s="1086"/>
      <c r="DA120" s="1086"/>
      <c r="DB120" s="1086"/>
      <c r="DC120" s="1086"/>
      <c r="DD120" s="1086"/>
      <c r="DE120" s="1086"/>
      <c r="DF120" s="1087"/>
      <c r="DG120" s="996">
        <v>11570831</v>
      </c>
      <c r="DH120" s="997"/>
      <c r="DI120" s="997"/>
      <c r="DJ120" s="997"/>
      <c r="DK120" s="997"/>
      <c r="DL120" s="997">
        <v>10337875</v>
      </c>
      <c r="DM120" s="997"/>
      <c r="DN120" s="997"/>
      <c r="DO120" s="997"/>
      <c r="DP120" s="997"/>
      <c r="DQ120" s="997">
        <v>9491427</v>
      </c>
      <c r="DR120" s="997"/>
      <c r="DS120" s="997"/>
      <c r="DT120" s="997"/>
      <c r="DU120" s="997"/>
      <c r="DV120" s="998">
        <v>74.3</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400</v>
      </c>
      <c r="AB121" s="1029"/>
      <c r="AC121" s="1029"/>
      <c r="AD121" s="1029"/>
      <c r="AE121" s="1030"/>
      <c r="AF121" s="1031" t="s">
        <v>121</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6236449</v>
      </c>
      <c r="BR121" s="990"/>
      <c r="BS121" s="990"/>
      <c r="BT121" s="990"/>
      <c r="BU121" s="990"/>
      <c r="BV121" s="990">
        <v>5865733</v>
      </c>
      <c r="BW121" s="990"/>
      <c r="BX121" s="990"/>
      <c r="BY121" s="990"/>
      <c r="BZ121" s="990"/>
      <c r="CA121" s="990">
        <v>5492530</v>
      </c>
      <c r="CB121" s="990"/>
      <c r="CC121" s="990"/>
      <c r="CD121" s="990"/>
      <c r="CE121" s="990"/>
      <c r="CF121" s="984">
        <v>43</v>
      </c>
      <c r="CG121" s="985"/>
      <c r="CH121" s="985"/>
      <c r="CI121" s="985"/>
      <c r="CJ121" s="985"/>
      <c r="CK121" s="1080"/>
      <c r="CL121" s="1081"/>
      <c r="CM121" s="1081"/>
      <c r="CN121" s="1081"/>
      <c r="CO121" s="1082"/>
      <c r="CP121" s="1090" t="s">
        <v>143</v>
      </c>
      <c r="CQ121" s="1091"/>
      <c r="CR121" s="1091"/>
      <c r="CS121" s="1091"/>
      <c r="CT121" s="1091"/>
      <c r="CU121" s="1091"/>
      <c r="CV121" s="1091"/>
      <c r="CW121" s="1091"/>
      <c r="CX121" s="1091"/>
      <c r="CY121" s="1091"/>
      <c r="CZ121" s="1091"/>
      <c r="DA121" s="1091"/>
      <c r="DB121" s="1091"/>
      <c r="DC121" s="1091"/>
      <c r="DD121" s="1091"/>
      <c r="DE121" s="1091"/>
      <c r="DF121" s="1092"/>
      <c r="DG121" s="989">
        <v>3063877</v>
      </c>
      <c r="DH121" s="990"/>
      <c r="DI121" s="990"/>
      <c r="DJ121" s="990"/>
      <c r="DK121" s="990"/>
      <c r="DL121" s="990">
        <v>2923791</v>
      </c>
      <c r="DM121" s="990"/>
      <c r="DN121" s="990"/>
      <c r="DO121" s="990"/>
      <c r="DP121" s="990"/>
      <c r="DQ121" s="990">
        <v>2784156</v>
      </c>
      <c r="DR121" s="990"/>
      <c r="DS121" s="990"/>
      <c r="DT121" s="990"/>
      <c r="DU121" s="990"/>
      <c r="DV121" s="991">
        <v>21.8</v>
      </c>
      <c r="DW121" s="991"/>
      <c r="DX121" s="991"/>
      <c r="DY121" s="991"/>
      <c r="DZ121" s="992"/>
    </row>
    <row r="122" spans="1:130" s="226" customFormat="1" ht="26.25" customHeight="1" x14ac:dyDescent="0.15">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400</v>
      </c>
      <c r="AG122" s="1029"/>
      <c r="AH122" s="1029"/>
      <c r="AI122" s="1029"/>
      <c r="AJ122" s="1030"/>
      <c r="AK122" s="1031" t="s">
        <v>121</v>
      </c>
      <c r="AL122" s="1029"/>
      <c r="AM122" s="1029"/>
      <c r="AN122" s="1029"/>
      <c r="AO122" s="1030"/>
      <c r="AP122" s="1032" t="s">
        <v>400</v>
      </c>
      <c r="AQ122" s="1033"/>
      <c r="AR122" s="1033"/>
      <c r="AS122" s="1033"/>
      <c r="AT122" s="1034"/>
      <c r="AU122" s="1062"/>
      <c r="AV122" s="1063"/>
      <c r="AW122" s="1063"/>
      <c r="AX122" s="1063"/>
      <c r="AY122" s="1064"/>
      <c r="AZ122" s="1044" t="s">
        <v>454</v>
      </c>
      <c r="BA122" s="1035"/>
      <c r="BB122" s="1035"/>
      <c r="BC122" s="1035"/>
      <c r="BD122" s="1035"/>
      <c r="BE122" s="1035"/>
      <c r="BF122" s="1035"/>
      <c r="BG122" s="1035"/>
      <c r="BH122" s="1035"/>
      <c r="BI122" s="1035"/>
      <c r="BJ122" s="1035"/>
      <c r="BK122" s="1035"/>
      <c r="BL122" s="1035"/>
      <c r="BM122" s="1035"/>
      <c r="BN122" s="1035"/>
      <c r="BO122" s="1035"/>
      <c r="BP122" s="1036"/>
      <c r="BQ122" s="1067">
        <v>27611614</v>
      </c>
      <c r="BR122" s="1068"/>
      <c r="BS122" s="1068"/>
      <c r="BT122" s="1068"/>
      <c r="BU122" s="1068"/>
      <c r="BV122" s="1068">
        <v>27240521</v>
      </c>
      <c r="BW122" s="1068"/>
      <c r="BX122" s="1068"/>
      <c r="BY122" s="1068"/>
      <c r="BZ122" s="1068"/>
      <c r="CA122" s="1068">
        <v>26767079</v>
      </c>
      <c r="CB122" s="1068"/>
      <c r="CC122" s="1068"/>
      <c r="CD122" s="1068"/>
      <c r="CE122" s="1068"/>
      <c r="CF122" s="1088">
        <v>209.5</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v>4023</v>
      </c>
      <c r="DH122" s="990"/>
      <c r="DI122" s="990"/>
      <c r="DJ122" s="990"/>
      <c r="DK122" s="990"/>
      <c r="DL122" s="990">
        <v>5810</v>
      </c>
      <c r="DM122" s="990"/>
      <c r="DN122" s="990"/>
      <c r="DO122" s="990"/>
      <c r="DP122" s="990"/>
      <c r="DQ122" s="990">
        <v>3834</v>
      </c>
      <c r="DR122" s="990"/>
      <c r="DS122" s="990"/>
      <c r="DT122" s="990"/>
      <c r="DU122" s="990"/>
      <c r="DV122" s="991">
        <v>0</v>
      </c>
      <c r="DW122" s="991"/>
      <c r="DX122" s="991"/>
      <c r="DY122" s="991"/>
      <c r="DZ122" s="992"/>
    </row>
    <row r="123" spans="1:130" s="226" customFormat="1" ht="26.25" customHeight="1" x14ac:dyDescent="0.15">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455</v>
      </c>
      <c r="BP123" s="1076"/>
      <c r="BQ123" s="1135">
        <v>36690572</v>
      </c>
      <c r="BR123" s="1136"/>
      <c r="BS123" s="1136"/>
      <c r="BT123" s="1136"/>
      <c r="BU123" s="1136"/>
      <c r="BV123" s="1136">
        <v>36289114</v>
      </c>
      <c r="BW123" s="1136"/>
      <c r="BX123" s="1136"/>
      <c r="BY123" s="1136"/>
      <c r="BZ123" s="1136"/>
      <c r="CA123" s="1136">
        <v>35715514</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400</v>
      </c>
      <c r="DH123" s="1029"/>
      <c r="DI123" s="1029"/>
      <c r="DJ123" s="1029"/>
      <c r="DK123" s="1030"/>
      <c r="DL123" s="1031" t="s">
        <v>121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456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19.399999999999999</v>
      </c>
      <c r="BR124" s="1098"/>
      <c r="BS124" s="1098"/>
      <c r="BT124" s="1098"/>
      <c r="BU124" s="1098"/>
      <c r="BV124" s="1098">
        <v>6.5</v>
      </c>
      <c r="BW124" s="1098"/>
      <c r="BX124" s="1098"/>
      <c r="BY124" s="1098"/>
      <c r="BZ124" s="1098"/>
      <c r="CA124" s="1098" t="s">
        <v>121</v>
      </c>
      <c r="CB124" s="1098"/>
      <c r="CC124" s="1098"/>
      <c r="CD124" s="1098"/>
      <c r="CE124" s="1098"/>
      <c r="CF124" s="1099"/>
      <c r="CG124" s="1100"/>
      <c r="CH124" s="1100"/>
      <c r="CI124" s="1100"/>
      <c r="CJ124" s="1101"/>
      <c r="CK124" s="1083"/>
      <c r="CL124" s="1083"/>
      <c r="CM124" s="1083"/>
      <c r="CN124" s="1083"/>
      <c r="CO124" s="1084"/>
      <c r="CP124" s="1090" t="s">
        <v>457</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458</v>
      </c>
      <c r="CL125" s="1078"/>
      <c r="CM125" s="1078"/>
      <c r="CN125" s="1078"/>
      <c r="CO125" s="1079"/>
      <c r="CP125" s="1010" t="s">
        <v>459</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460</v>
      </c>
      <c r="CQ126" s="1020"/>
      <c r="CR126" s="1020"/>
      <c r="CS126" s="1020"/>
      <c r="CT126" s="1020"/>
      <c r="CU126" s="1020"/>
      <c r="CV126" s="1020"/>
      <c r="CW126" s="1020"/>
      <c r="CX126" s="1020"/>
      <c r="CY126" s="1020"/>
      <c r="CZ126" s="1020"/>
      <c r="DA126" s="1020"/>
      <c r="DB126" s="1020"/>
      <c r="DC126" s="1020"/>
      <c r="DD126" s="1020"/>
      <c r="DE126" s="1020"/>
      <c r="DF126" s="1021"/>
      <c r="DG126" s="989">
        <v>101739</v>
      </c>
      <c r="DH126" s="990"/>
      <c r="DI126" s="990"/>
      <c r="DJ126" s="990"/>
      <c r="DK126" s="990"/>
      <c r="DL126" s="990">
        <v>101501</v>
      </c>
      <c r="DM126" s="990"/>
      <c r="DN126" s="990"/>
      <c r="DO126" s="990"/>
      <c r="DP126" s="990"/>
      <c r="DQ126" s="990">
        <v>100923</v>
      </c>
      <c r="DR126" s="990"/>
      <c r="DS126" s="990"/>
      <c r="DT126" s="990"/>
      <c r="DU126" s="990"/>
      <c r="DV126" s="991">
        <v>0.8</v>
      </c>
      <c r="DW126" s="991"/>
      <c r="DX126" s="991"/>
      <c r="DY126" s="991"/>
      <c r="DZ126" s="992"/>
    </row>
    <row r="127" spans="1:130" s="226" customFormat="1" ht="26.25" customHeight="1" x14ac:dyDescent="0.15">
      <c r="A127" s="1130"/>
      <c r="B127" s="1018"/>
      <c r="C127" s="1072" t="s">
        <v>461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462</v>
      </c>
      <c r="AY127" s="1103"/>
      <c r="AZ127" s="1103"/>
      <c r="BA127" s="1103"/>
      <c r="BB127" s="1103"/>
      <c r="BC127" s="1103"/>
      <c r="BD127" s="1103"/>
      <c r="BE127" s="1104"/>
      <c r="BF127" s="1105" t="s">
        <v>463</v>
      </c>
      <c r="BG127" s="1103"/>
      <c r="BH127" s="1103"/>
      <c r="BI127" s="1103"/>
      <c r="BJ127" s="1103"/>
      <c r="BK127" s="1103"/>
      <c r="BL127" s="1104"/>
      <c r="BM127" s="1105" t="s">
        <v>464</v>
      </c>
      <c r="BN127" s="1103"/>
      <c r="BO127" s="1103"/>
      <c r="BP127" s="1103"/>
      <c r="BQ127" s="1103"/>
      <c r="BR127" s="1103"/>
      <c r="BS127" s="1104"/>
      <c r="BT127" s="1105" t="s">
        <v>465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466</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467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468</v>
      </c>
      <c r="X128" s="1115"/>
      <c r="Y128" s="1115"/>
      <c r="Z128" s="1116"/>
      <c r="AA128" s="1117">
        <v>430311</v>
      </c>
      <c r="AB128" s="1118"/>
      <c r="AC128" s="1118"/>
      <c r="AD128" s="1118"/>
      <c r="AE128" s="1119"/>
      <c r="AF128" s="1120">
        <v>406010</v>
      </c>
      <c r="AG128" s="1118"/>
      <c r="AH128" s="1118"/>
      <c r="AI128" s="1118"/>
      <c r="AJ128" s="1119"/>
      <c r="AK128" s="1120">
        <v>410174</v>
      </c>
      <c r="AL128" s="1118"/>
      <c r="AM128" s="1118"/>
      <c r="AN128" s="1118"/>
      <c r="AO128" s="1119"/>
      <c r="AP128" s="1121"/>
      <c r="AQ128" s="1122"/>
      <c r="AR128" s="1122"/>
      <c r="AS128" s="1122"/>
      <c r="AT128" s="1123"/>
      <c r="AU128" s="262"/>
      <c r="AV128" s="262"/>
      <c r="AW128" s="262"/>
      <c r="AX128" s="958" t="s">
        <v>469</v>
      </c>
      <c r="AY128" s="959"/>
      <c r="AZ128" s="959"/>
      <c r="BA128" s="959"/>
      <c r="BB128" s="959"/>
      <c r="BC128" s="959"/>
      <c r="BD128" s="959"/>
      <c r="BE128" s="960"/>
      <c r="BF128" s="1124" t="s">
        <v>470</v>
      </c>
      <c r="BG128" s="1125"/>
      <c r="BH128" s="1125"/>
      <c r="BI128" s="1125"/>
      <c r="BJ128" s="1125"/>
      <c r="BK128" s="1125"/>
      <c r="BL128" s="1126"/>
      <c r="BM128" s="1124">
        <v>12.79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471</v>
      </c>
      <c r="CQ128" s="1107"/>
      <c r="CR128" s="1107"/>
      <c r="CS128" s="1107"/>
      <c r="CT128" s="1107"/>
      <c r="CU128" s="1107"/>
      <c r="CV128" s="1107"/>
      <c r="CW128" s="1107"/>
      <c r="CX128" s="1107"/>
      <c r="CY128" s="1107"/>
      <c r="CZ128" s="1107"/>
      <c r="DA128" s="1107"/>
      <c r="DB128" s="1107"/>
      <c r="DC128" s="1107"/>
      <c r="DD128" s="1107"/>
      <c r="DE128" s="1107"/>
      <c r="DF128" s="1108"/>
      <c r="DG128" s="1109" t="s">
        <v>470</v>
      </c>
      <c r="DH128" s="1110"/>
      <c r="DI128" s="1110"/>
      <c r="DJ128" s="1110"/>
      <c r="DK128" s="1110"/>
      <c r="DL128" s="1110" t="s">
        <v>470</v>
      </c>
      <c r="DM128" s="1110"/>
      <c r="DN128" s="1110"/>
      <c r="DO128" s="1110"/>
      <c r="DP128" s="1110"/>
      <c r="DQ128" s="1110" t="s">
        <v>470</v>
      </c>
      <c r="DR128" s="1110"/>
      <c r="DS128" s="1110"/>
      <c r="DT128" s="1110"/>
      <c r="DU128" s="1110"/>
      <c r="DV128" s="1111" t="s">
        <v>470</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472</v>
      </c>
      <c r="X129" s="1144"/>
      <c r="Y129" s="1144"/>
      <c r="Z129" s="1145"/>
      <c r="AA129" s="1028">
        <v>14932745</v>
      </c>
      <c r="AB129" s="1029"/>
      <c r="AC129" s="1029"/>
      <c r="AD129" s="1029"/>
      <c r="AE129" s="1030"/>
      <c r="AF129" s="1031">
        <v>14784865</v>
      </c>
      <c r="AG129" s="1029"/>
      <c r="AH129" s="1029"/>
      <c r="AI129" s="1029"/>
      <c r="AJ129" s="1030"/>
      <c r="AK129" s="1031">
        <v>14848973</v>
      </c>
      <c r="AL129" s="1029"/>
      <c r="AM129" s="1029"/>
      <c r="AN129" s="1029"/>
      <c r="AO129" s="1030"/>
      <c r="AP129" s="1146"/>
      <c r="AQ129" s="1147"/>
      <c r="AR129" s="1147"/>
      <c r="AS129" s="1147"/>
      <c r="AT129" s="1148"/>
      <c r="AU129" s="264"/>
      <c r="AV129" s="264"/>
      <c r="AW129" s="264"/>
      <c r="AX129" s="1137" t="s">
        <v>473</v>
      </c>
      <c r="AY129" s="1020"/>
      <c r="AZ129" s="1020"/>
      <c r="BA129" s="1020"/>
      <c r="BB129" s="1020"/>
      <c r="BC129" s="1020"/>
      <c r="BD129" s="1020"/>
      <c r="BE129" s="1021"/>
      <c r="BF129" s="1138" t="s">
        <v>474</v>
      </c>
      <c r="BG129" s="1139"/>
      <c r="BH129" s="1139"/>
      <c r="BI129" s="1139"/>
      <c r="BJ129" s="1139"/>
      <c r="BK129" s="1139"/>
      <c r="BL129" s="1140"/>
      <c r="BM129" s="1138">
        <v>17.79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476</v>
      </c>
      <c r="X130" s="1144"/>
      <c r="Y130" s="1144"/>
      <c r="Z130" s="1145"/>
      <c r="AA130" s="1028">
        <v>1957113</v>
      </c>
      <c r="AB130" s="1029"/>
      <c r="AC130" s="1029"/>
      <c r="AD130" s="1029"/>
      <c r="AE130" s="1030"/>
      <c r="AF130" s="1031">
        <v>2012066</v>
      </c>
      <c r="AG130" s="1029"/>
      <c r="AH130" s="1029"/>
      <c r="AI130" s="1029"/>
      <c r="AJ130" s="1030"/>
      <c r="AK130" s="1031">
        <v>2075171</v>
      </c>
      <c r="AL130" s="1029"/>
      <c r="AM130" s="1029"/>
      <c r="AN130" s="1029"/>
      <c r="AO130" s="1030"/>
      <c r="AP130" s="1146"/>
      <c r="AQ130" s="1147"/>
      <c r="AR130" s="1147"/>
      <c r="AS130" s="1147"/>
      <c r="AT130" s="1148"/>
      <c r="AU130" s="264"/>
      <c r="AV130" s="264"/>
      <c r="AW130" s="264"/>
      <c r="AX130" s="1137" t="s">
        <v>477</v>
      </c>
      <c r="AY130" s="1020"/>
      <c r="AZ130" s="1020"/>
      <c r="BA130" s="1020"/>
      <c r="BB130" s="1020"/>
      <c r="BC130" s="1020"/>
      <c r="BD130" s="1020"/>
      <c r="BE130" s="1021"/>
      <c r="BF130" s="1174">
        <v>6.7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478</v>
      </c>
      <c r="X131" s="1182"/>
      <c r="Y131" s="1182"/>
      <c r="Z131" s="1183"/>
      <c r="AA131" s="1075">
        <v>12975632</v>
      </c>
      <c r="AB131" s="1054"/>
      <c r="AC131" s="1054"/>
      <c r="AD131" s="1054"/>
      <c r="AE131" s="1055"/>
      <c r="AF131" s="1053">
        <v>12772799</v>
      </c>
      <c r="AG131" s="1054"/>
      <c r="AH131" s="1054"/>
      <c r="AI131" s="1054"/>
      <c r="AJ131" s="1055"/>
      <c r="AK131" s="1053">
        <v>12773802</v>
      </c>
      <c r="AL131" s="1054"/>
      <c r="AM131" s="1054"/>
      <c r="AN131" s="1054"/>
      <c r="AO131" s="1055"/>
      <c r="AP131" s="1184"/>
      <c r="AQ131" s="1185"/>
      <c r="AR131" s="1185"/>
      <c r="AS131" s="1185"/>
      <c r="AT131" s="1186"/>
      <c r="AU131" s="264"/>
      <c r="AV131" s="264"/>
      <c r="AW131" s="264"/>
      <c r="AX131" s="1156" t="s">
        <v>479</v>
      </c>
      <c r="AY131" s="1107"/>
      <c r="AZ131" s="1107"/>
      <c r="BA131" s="1107"/>
      <c r="BB131" s="1107"/>
      <c r="BC131" s="1107"/>
      <c r="BD131" s="1107"/>
      <c r="BE131" s="1108"/>
      <c r="BF131" s="1157" t="s">
        <v>480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9.0359991710000003</v>
      </c>
      <c r="AB132" s="1170"/>
      <c r="AC132" s="1170"/>
      <c r="AD132" s="1170"/>
      <c r="AE132" s="1171"/>
      <c r="AF132" s="1172">
        <v>6.093088915</v>
      </c>
      <c r="AG132" s="1170"/>
      <c r="AH132" s="1170"/>
      <c r="AI132" s="1170"/>
      <c r="AJ132" s="1171"/>
      <c r="AK132" s="1172">
        <v>5.182920481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9.6999999999999993</v>
      </c>
      <c r="AB133" s="1153"/>
      <c r="AC133" s="1153"/>
      <c r="AD133" s="1153"/>
      <c r="AE133" s="1154"/>
      <c r="AF133" s="1152">
        <v>8.1</v>
      </c>
      <c r="AG133" s="1153"/>
      <c r="AH133" s="1153"/>
      <c r="AI133" s="1153"/>
      <c r="AJ133" s="1154"/>
      <c r="AK133" s="1152">
        <v>6.7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A0Zy9S1/9DbJ9xF1dlTvux6Xy7nSOXI5H7dou8vlg9YfYyFLUxL3zD7FJ7xhJ8Hi5XsZvjNlzUUIQH/j5B7gA==" saltValue="UDIu2liO8MabWM76p773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YcRwmh21oAy2xvrhEaylv2E2ew2SgDp+n6swvzp/yw82BRxhT2r6JDyzmoNKR5RJhx50VDp9jQqd6CRq3x7AQ==" saltValue="jLeIr9mbCAwUhgqp6jzH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0WPQ45zapnMKRwRC+XgDIzheDEUxBhVH6qSMrJSJkHkUimjjCsZsXIBlOHPjrXS1s6MNtOFpK9B6ga7TGjTw==" saltValue="gIBv/QxNUYaCNKnjo7OyU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4035039</v>
      </c>
      <c r="AP9" s="292">
        <v>57546</v>
      </c>
      <c r="AQ9" s="293">
        <v>61846</v>
      </c>
      <c r="AR9" s="294">
        <v>-7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224585</v>
      </c>
      <c r="AP10" s="295">
        <v>3203</v>
      </c>
      <c r="AQ10" s="296">
        <v>5819</v>
      </c>
      <c r="AR10" s="297">
        <v>-45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999173</v>
      </c>
      <c r="AP11" s="295">
        <v>14250</v>
      </c>
      <c r="AQ11" s="296">
        <v>5868</v>
      </c>
      <c r="AR11" s="297">
        <v>142.80000000000001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191152</v>
      </c>
      <c r="AP12" s="295">
        <v>2726</v>
      </c>
      <c r="AQ12" s="296">
        <v>1247</v>
      </c>
      <c r="AR12" s="297">
        <v>118.6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v>0</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207791</v>
      </c>
      <c r="AP14" s="295">
        <v>2963</v>
      </c>
      <c r="AQ14" s="296">
        <v>2376</v>
      </c>
      <c r="AR14" s="297">
        <v>24.7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34232</v>
      </c>
      <c r="AP15" s="295">
        <v>488</v>
      </c>
      <c r="AQ15" s="296">
        <v>1663</v>
      </c>
      <c r="AR15" s="297">
        <v>-70.7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-443081</v>
      </c>
      <c r="AP16" s="295">
        <v>-6319</v>
      </c>
      <c r="AQ16" s="296">
        <v>-5271</v>
      </c>
      <c r="AR16" s="297">
        <v>19.899999999999999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5248891</v>
      </c>
      <c r="AP17" s="295">
        <v>74858</v>
      </c>
      <c r="AQ17" s="296">
        <v>73548</v>
      </c>
      <c r="AR17" s="297">
        <v>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5.62</v>
      </c>
      <c r="AP21" s="308">
        <v>7.24</v>
      </c>
      <c r="AQ21" s="309">
        <v>-1.62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96.5</v>
      </c>
      <c r="AP22" s="313">
        <v>98.4</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2016278</v>
      </c>
      <c r="AP32" s="322">
        <v>28755</v>
      </c>
      <c r="AQ32" s="323">
        <v>39633</v>
      </c>
      <c r="AR32" s="324">
        <v>-27.4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v>58</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858603</v>
      </c>
      <c r="AP35" s="322">
        <v>12245</v>
      </c>
      <c r="AQ35" s="323">
        <v>13693</v>
      </c>
      <c r="AR35" s="324">
        <v>-10.6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272520</v>
      </c>
      <c r="AP36" s="322">
        <v>3887</v>
      </c>
      <c r="AQ36" s="323">
        <v>1763</v>
      </c>
      <c r="AR36" s="324">
        <v>120.5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t="s">
        <v>497</v>
      </c>
      <c r="AP37" s="322" t="s">
        <v>497</v>
      </c>
      <c r="AQ37" s="323">
        <v>897</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497</v>
      </c>
      <c r="AP38" s="325" t="s">
        <v>497</v>
      </c>
      <c r="AQ38" s="326">
        <v>1</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-410174</v>
      </c>
      <c r="AP39" s="322">
        <v>-5850</v>
      </c>
      <c r="AQ39" s="323">
        <v>-5566</v>
      </c>
      <c r="AR39" s="324">
        <v>5.0999999999999996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-2075171</v>
      </c>
      <c r="AP40" s="322">
        <v>-29595</v>
      </c>
      <c r="AQ40" s="323">
        <v>-36175</v>
      </c>
      <c r="AR40" s="324">
        <v>-18.2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662056</v>
      </c>
      <c r="AP41" s="322">
        <v>9442</v>
      </c>
      <c r="AQ41" s="323">
        <v>14303</v>
      </c>
      <c r="AR41" s="324">
        <v>-34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1325516</v>
      </c>
      <c r="AN51" s="344">
        <v>18249</v>
      </c>
      <c r="AO51" s="345">
        <v>50.5</v>
      </c>
      <c r="AP51" s="346">
        <v>63956</v>
      </c>
      <c r="AQ51" s="347">
        <v>25.7</v>
      </c>
      <c r="AR51" s="348">
        <v>24.8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899539</v>
      </c>
      <c r="AN52" s="352">
        <v>12384</v>
      </c>
      <c r="AO52" s="353">
        <v>34.9</v>
      </c>
      <c r="AP52" s="354">
        <v>29239</v>
      </c>
      <c r="AQ52" s="355">
        <v>8.8000000000000007</v>
      </c>
      <c r="AR52" s="356">
        <v>26.1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921268</v>
      </c>
      <c r="AN53" s="344">
        <v>12775</v>
      </c>
      <c r="AO53" s="345">
        <v>-30</v>
      </c>
      <c r="AP53" s="346">
        <v>66255</v>
      </c>
      <c r="AQ53" s="347">
        <v>3.6</v>
      </c>
      <c r="AR53" s="348">
        <v>-33.6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661837</v>
      </c>
      <c r="AN54" s="352">
        <v>9177</v>
      </c>
      <c r="AO54" s="353">
        <v>-25.9</v>
      </c>
      <c r="AP54" s="354">
        <v>31822</v>
      </c>
      <c r="AQ54" s="355">
        <v>8.8000000000000007</v>
      </c>
      <c r="AR54" s="356">
        <v>-34.700000000000003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797601</v>
      </c>
      <c r="AN55" s="344">
        <v>11180</v>
      </c>
      <c r="AO55" s="345">
        <v>-12.5</v>
      </c>
      <c r="AP55" s="346">
        <v>54227</v>
      </c>
      <c r="AQ55" s="347">
        <v>-18.2</v>
      </c>
      <c r="AR55" s="348">
        <v>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594106</v>
      </c>
      <c r="AN56" s="352">
        <v>8327</v>
      </c>
      <c r="AO56" s="353">
        <v>-9.3000000000000007</v>
      </c>
      <c r="AP56" s="354">
        <v>29694</v>
      </c>
      <c r="AQ56" s="355">
        <v>-6.7</v>
      </c>
      <c r="AR56" s="356">
        <v>-2.6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932413</v>
      </c>
      <c r="AN57" s="344">
        <v>13189</v>
      </c>
      <c r="AO57" s="345">
        <v>18</v>
      </c>
      <c r="AP57" s="346">
        <v>57295</v>
      </c>
      <c r="AQ57" s="347">
        <v>5.7</v>
      </c>
      <c r="AR57" s="348">
        <v>12.3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459341</v>
      </c>
      <c r="AN58" s="352">
        <v>6497</v>
      </c>
      <c r="AO58" s="353">
        <v>-22</v>
      </c>
      <c r="AP58" s="354">
        <v>32771</v>
      </c>
      <c r="AQ58" s="355">
        <v>10.4</v>
      </c>
      <c r="AR58" s="356">
        <v>-32.4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791996</v>
      </c>
      <c r="AN59" s="344">
        <v>11295</v>
      </c>
      <c r="AO59" s="345">
        <v>-14.4</v>
      </c>
      <c r="AP59" s="346">
        <v>54110</v>
      </c>
      <c r="AQ59" s="347">
        <v>-5.6</v>
      </c>
      <c r="AR59" s="348">
        <v>-8.8000000000000007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476577</v>
      </c>
      <c r="AN60" s="352">
        <v>6797</v>
      </c>
      <c r="AO60" s="353">
        <v>4.5999999999999996</v>
      </c>
      <c r="AP60" s="354">
        <v>30620</v>
      </c>
      <c r="AQ60" s="355">
        <v>-6.6</v>
      </c>
      <c r="AR60" s="356">
        <v>11.2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953759</v>
      </c>
      <c r="AN61" s="359">
        <v>13338</v>
      </c>
      <c r="AO61" s="360">
        <v>2.2999999999999998</v>
      </c>
      <c r="AP61" s="361">
        <v>59169</v>
      </c>
      <c r="AQ61" s="362">
        <v>2.2000000000000002</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618280</v>
      </c>
      <c r="AN62" s="352">
        <v>8636</v>
      </c>
      <c r="AO62" s="353">
        <v>-3.5</v>
      </c>
      <c r="AP62" s="354">
        <v>30829</v>
      </c>
      <c r="AQ62" s="355">
        <v>2.9</v>
      </c>
      <c r="AR62" s="356">
        <v>-6.4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oyQ6m24NS6ugo8MgUgahlwfIKcBTbvvn9vIZIpwVBDtrukR78mC0A3dHpD2+UNjOr2K/BfZ4I7Gwg32P62RPw==" saltValue="EnW2If4DhvTOD6/fTb/x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1kygJJhIen1zTGkYffLfNsGztZa15BLF2knb6WtUcoDRRYLWzM2QZRhjGN5byzVWRNwu+PvIdMXnE0MxQMFQ==" saltValue="tPhJGkMKeKRWeGCxdcjxq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IocT5TyjfVEd326AyzmGCbcy4VryBKwDd5ofioAYrc8CYZMaRcrapR/+jFb+otq886Hp4w84qMKRImrt2J+/A==" saltValue="WaL6L4SBCfCAx/39WPCkW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6.6</v>
      </c>
      <c r="G47" s="12">
        <v>5.09</v>
      </c>
      <c r="H47" s="12">
        <v>9.83</v>
      </c>
      <c r="I47" s="12">
        <v>11.37</v>
      </c>
      <c r="J47" s="13">
        <v>12.03</v>
      </c>
    </row>
    <row r="48" spans="2:10" ht="57.75" customHeight="1" x14ac:dyDescent="0.15">
      <c r="B48" s="14"/>
      <c r="C48" s="1214" t="s">
        <v>4</v>
      </c>
      <c r="D48" s="1214"/>
      <c r="E48" s="1215"/>
      <c r="F48" s="15">
        <v>0.79</v>
      </c>
      <c r="G48" s="16">
        <v>0.08</v>
      </c>
      <c r="H48" s="16">
        <v>2.71</v>
      </c>
      <c r="I48" s="16">
        <v>1.21</v>
      </c>
      <c r="J48" s="17">
        <v>2.65</v>
      </c>
    </row>
    <row r="49" spans="2:10" ht="57.75" customHeight="1" thickBot="1" x14ac:dyDescent="0.2">
      <c r="B49" s="18"/>
      <c r="C49" s="1216" t="s">
        <v>5</v>
      </c>
      <c r="D49" s="1216"/>
      <c r="E49" s="1217"/>
      <c r="F49" s="19" t="s">
        <v>544</v>
      </c>
      <c r="G49" s="20" t="s">
        <v>545</v>
      </c>
      <c r="H49" s="20">
        <v>7.47</v>
      </c>
      <c r="I49" s="20" t="s">
        <v>546</v>
      </c>
      <c r="J49" s="21">
        <v>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r7rAEXJo2KI9kDgt+wRNjtNAXC+J9vnwrCVul51IDtWTJoVgZJC9fy0JVDCFBugL5VAH1WGo1E/3/yyjHDBuw==" saltValue="1FF7/Nuy/2oI8P6j3Oap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大阪府</cp:lastModifiedBy>
  <cp:lastPrinted>2019-10-28T09:59:41Z</cp:lastPrinted>
  <dcterms:created xsi:type="dcterms:W3CDTF">2019-03-14T05:41:55Z</dcterms:created>
  <dcterms:modified xsi:type="dcterms:W3CDTF">2019-10-28T09:59:53Z</dcterms:modified>
</cp:coreProperties>
</file>