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tabRatio="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<sst xmlns="http://schemas.openxmlformats.org/spreadsheetml/2006/main" count="1102" uniqueCount="604">
  <si>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</si>
  <si>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</si>
  <si>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</si>
  <si>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</si>
  <si>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</si>
  <si>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</si>
  <si>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</si>
  <si>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</si>
  <si>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</si>
  <si>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</si>
  <si>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</si>
  <si>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</si>
  <si>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</si>
  <si>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</si>
  <si>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</si>
  <si>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</si>
  <si>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</si>
  <si>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</si>
  <si>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</si>
  <si>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</si>
  <si>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</si>
  <si>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</si>
  <si>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</si>
  <si>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</si>
  <si>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</si>
  <si>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</si>
  <si>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</si>
  <si>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</si>
  <si>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</si>
  <si>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</si>
  <si>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</si>
  <si>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</si>
  <si>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</si>
  <si>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</si>
  <si>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</si>
  <si>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</si>
  <si>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</si>
  <si>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</si>
  <si>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</si>
  <si>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</si>
  <si>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</si>
  <si>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</si>
  <si>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</si>
  <si>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</si>
  <si>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</si>
  <si>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</si>
  <si>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</si>
  <si>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</si>
  <si>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</si>
  <si>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</si>
  <si>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</si>
  <si>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</si>
  <si>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</si>
  <si>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</si>
  <si>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</si>
  <si>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</si>
  <si>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</si>
  <si>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</si>
  <si>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</si>
  <si>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</si>
  <si>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</si>
  <si>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</si>
  <si>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</si>
  <si>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</si>
  <si>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</si>
  <si>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</si>
  <si>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</si>
  <si>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</si>
  <si>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</si>
  <si>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</si>
  <si>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</si>
  <si>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</si>
  <si>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</si>
  <si>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</si>
  <si>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</si>
  <si>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</si>
  <si>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</si>
  <si>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</si>
  <si>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</si>
  <si>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</si>
  <si>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</si>
  <si>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</si>
  <si>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</si>
  <si>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</si>
  <si>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</si>
  <si>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</si>
  <si>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</si>
  <si>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</si>
  <si>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</si>
  <si>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</si>
  <si>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</si>
  <si>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</si>
  <si>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</si>
  <si>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</si>
  <si>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</si>
  <si>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</si>
  <si>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</si>
  <si>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</si>
  <si>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</si>
  <si>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</si>
  <si>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</si>
  <si>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</si>
  <si>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</si>
  <si>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</si>
  <si>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</si>
  <si>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</si>
  <si>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</si>
  <si>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</si>
  <si>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</si>
  <si>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</si>
  <si>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</si>
  <si>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</si>
  <si>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</si>
  <si>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</si>
  <si>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</si>
  <si>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</si>
  <si>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</si>
  <si>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</si>
  <si>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</si>
  <si>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</si>
  <si>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</si>
  <si>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</si>
  <si>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</si>
  <si>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</si>
  <si>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</si>
  <si>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</si>
  <si>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</si>
  <si>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</si>
  <si>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</si>
  <si>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</si>
  <si>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</si>
  <si>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</si>
  <si>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</si>
  <si>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</si>
  <si>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</si>
  <si>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</si>
  <si>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</si>
  <si>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</si>
  <si>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</si>
  <si>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</si>
  <si>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</si>
  <si>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</si>
  <si>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</si>
  <si>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</si>
  <si>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</si>
  <si>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</si>
  <si>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</si>
  <si>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</si>
  <si>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</si>
  <si>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</si>
  <si>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</si>
  <si>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</si>
  <si>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</si>
  <si>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</si>
  <si>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</si>
  <si>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</si>
  <si>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</si>
  <si>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</si>
  <si>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</si>
  <si>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</si>
  <si>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</si>
  <si>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</si>
  <si>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</si>
  <si>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</si>
  <si>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</si>
  <si>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</si>
  <si>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</si>
  <si>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</si>
  <si>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</si>
  <si>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</si>
  <si>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</si>
  <si>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</si>
  <si>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</si>
  <si>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</si>
  <si>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</si>
  <si>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</si>
  <si>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</si>
  <si>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</si>
  <si>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</si>
  <si>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</si>
  <si>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</si>
  <si>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</si>
  <si>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</si>
  <si>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</si>
  <si>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</si>
  <si>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</si>
  <si>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</si>
  <si>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</si>
  <si>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</si>
  <si>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</si>
  <si>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</si>
  <si>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</si>
  <si>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</si>
  <si>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</si>
  <si>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</si>
  <si>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</si>
  <si>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</si>
  <si>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</si>
  <si>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</si>
  <si>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</si>
  <si>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</si>
  <si>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</si>
  <si>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</si>
  <si>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</si>
  <si>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</si>
  <si>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</si>
  <si>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</si>
  <si>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</si>
  <si>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</si>
  <si>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</si>
  <si>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</si>
  <si>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</si>
  <si>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大阪府松原市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</si>
  <si>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</si>
  <si>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</si>
  <si>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</si>
  <si>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</si>
  <si>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</si>
  <si>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</si>
  <si>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</si>
  <si>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</si>
  <si>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</si>
  <si>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</si>
  <si>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</si>
  <si>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</si>
  <si>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</si>
  <si>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</si>
  <si>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</si>
  <si>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</si>
  <si>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</si>
  <si>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</si>
  <si>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</si>
  <si>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</si>
  <si>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</si>
  <si>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</si>
  <si>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</si>
  <si>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</si>
  <si>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</si>
  <si>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</si>
  <si>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</si>
  <si>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</si>
  <si>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</si>
  <si>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</si>
  <si>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</si>
  <si>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</si>
  <si>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</si>
  <si>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</si>
  <si>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</si>
  <si>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</si>
  <si>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</si>
  <si>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</si>
  <si>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</si>
  <si>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</si>
  <si>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</si>
  <si>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</si>
  <si>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</si>
  <si>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</si>
  <si>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</si>
  <si>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</si>
  <si>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</si>
  <si>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</si>
  <si>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</si>
  <si>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</si>
  <si>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</si>
  <si>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</si>
  <si>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</si>
  <si>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</si>
  <si>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</si>
  <si>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</si>
  <si>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</si>
  <si>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</si>
  <si>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</si>
  <si>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</si>
  <si>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</si>
  <si>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</si>
  <si>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</si>
  <si>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</si>
  <si>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</si>
  <si>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</si>
  <si>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</si>
  <si>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</si>
  <si>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</si>
  <si>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</si>
  <si>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</si>
  <si>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</si>
  <si>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</si>
  <si>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</si>
  <si>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</si>
  <si>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</si>
  <si>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</si>
  <si>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</si>
  <si>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</si>
  <si>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</si>
  <si>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</si>
  <si>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</si>
  <si>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</si>
  <si>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</si>
  <si>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</si>
  <si>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</si>
  <si>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</si>
  <si>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</si>
  <si>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</si>
  <si>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</si>
  <si>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</si>
  <si>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</si>
  <si>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</si>
  <si>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</si>
  <si>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</si>
  <si>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</si>
  <si>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</si>
  <si>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</si>
  <si>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</si>
  <si>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</si>
  <si>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</si>
  <si>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</si>
  <si>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</si>
  <si>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</si>
  <si>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</si>
  <si>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</si>
  <si>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</si>
  <si>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</si>
  <si>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</si>
  <si>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</si>
  <si>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</si>
  <si>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</si>
  <si>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</si>
  <si>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</si>
  <si>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</si>
  <si>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</si>
  <si>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</si>
  <si>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</si>
  <si>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</si>
  <si>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</si>
  <si>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</si>
  <si>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</si>
  <si>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</si>
  <si>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</si>
  <si>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</si>
  <si>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</si>
  <si>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</si>
  <si>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</si>
  <si>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</si>
  <si>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</si>
  <si>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</si>
  <si>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</si>
  <si>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</si>
  <si>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</si>
  <si>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</si>
  <si>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</si>
  <si>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</si>
  <si>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</si>
  <si>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</si>
  <si>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</si>
  <si>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</si>
  <si>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</si>
  <si>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</si>
  <si>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</si>
  <si>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</si>
  <si>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</si>
  <si>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</si>
  <si>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大阪府松原市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</si>
  <si>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</si>
  <si>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</si>
  <si>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</si>
  <si>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</si>
  <si>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</si>
  <si>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</si>
  <si>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</si>
  <si>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</si>
  <si>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</si>
  <si>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</si>
  <si>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</si>
  <si>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</si>
  <si>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</si>
  <si>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</si>
  <si>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</si>
  <si>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</si>
  <si>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</si>
  <si>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</si>
  <si>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</si>
  <si>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</si>
  <si>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</si>
  <si>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</si>
  <si>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</si>
  <si>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</si>
  <si>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</si>
  <si>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</si>
  <si>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</si>
  <si>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</si>
  <si>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</si>
  <si>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</si>
  <si>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</si>
  <si>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</si>
  <si>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</si>
  <si>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</si>
  <si>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</si>
  <si>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</si>
  <si>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</si>
  <si>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</si>
  <si>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</si>
  <si>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</si>
  <si>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</si>
  <si>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</si>
  <si>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</si>
  <si>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</si>
  <si>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</si>
  <si>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</si>
  <si>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</si>
  <si>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</si>
  <si>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</si>
  <si>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</si>
  <si>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</si>
  <si>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</si>
  <si>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</si>
  <si>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</si>
  <si>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</si>
  <si>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</si>
  <si>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</si>
  <si>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</si>
  <si>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</si>
  <si>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</si>
  <si>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</si>
  <si>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</si>
  <si>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</si>
  <si>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</si>
  <si>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</si>
  <si>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</si>
  <si>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</si>
  <si>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</si>
  <si>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</si>
  <si>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</si>
  <si>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</si>
  <si>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</si>
  <si>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</si>
  <si>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</si>
  <si>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</si>
  <si>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</si>
  <si>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</si>
  <si>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</si>
  <si>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</si>
  <si>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</si>
  <si>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</si>
  <si>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</si>
  <si>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</si>
  <si>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</si>
  <si>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</si>
  <si>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</si>
  <si>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</si>
  <si>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</si>
  <si>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</si>
  <si>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</si>
  <si>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</si>
  <si>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</si>
  <si>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</si>
  <si>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</si>
  <si>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</si>
  <si>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</si>
  <si>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</si>
  <si>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</si>
  <si>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</si>
  <si>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</si>
  <si>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</si>
  <si>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</si>
  <si>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</si>
  <si>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</si>
  <si>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</si>
  <si>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</si>
  <si>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</si>
  <si>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</si>
  <si>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</si>
  <si>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</si>
  <si>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</si>
  <si>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</si>
  <si>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</si>
  <si>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</si>
  <si>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</si>
  <si>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</si>
  <si>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</si>
  <si>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</si>
  <si>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</si>
  <si>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</si>
  <si>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</si>
  <si>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</si>
  <si>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</si>
  <si>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</si>
  <si>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</si>
  <si>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</si>
  <si>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</si>
  <si>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</si>
  <si>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</si>
  <si>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</si>
  <si>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</si>
  <si>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</si>
  <si>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</si>
  <si>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</si>
  <si>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</si>
  <si>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</si>
  <si>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</si>
  <si>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</si>
  <si>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</si>
  <si>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</si>
  <si>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</si>
  <si>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</si>
  <si>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</si>
  <si>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</si>
  <si>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</si>
  <si>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</si>
  <si>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</si>
  <si>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</si>
  <si>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</si>
  <si>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</si>
  <si>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</si>
  <si>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</si>
  <si>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</si>
  <si>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</si>
  <si>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</si>
  <si>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</si>
  <si>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</si>
  <si>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</si>
  <si>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</si>
  <si>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</si>
  <si>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</si>
  <si>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</si>
  <si>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</si>
  <si>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</si>
  <si>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</si>
  <si>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</si>
  <si>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</si>
  <si>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</si>
  <si>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</si>
  <si>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</si>
  <si>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</si>
  <si>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</si>
  <si>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</si>
  <si>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</si>
  <si>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</si>
  <si>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</si>
  <si>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</si>
  <si>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</si>
  <si>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</si>
  <si>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</si>
  <si>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</si>
  <si>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</si>
  <si>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</si>
  <si>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</si>
  <si>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</si>
  <si>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 2.47</t>
  </si>
  <si>
    <t>▲ 1.01</t>
  </si>
  <si>
    <t>国民健康保険特別会計</t>
  </si>
  <si>
    <t>▲ 10.10</t>
  </si>
  <si>
    <t>▲ 11.27</t>
  </si>
  <si>
    <t>▲ 11.15</t>
  </si>
  <si>
    <t>▲ 10.70</t>
  </si>
  <si>
    <t>▲ 9.62</t>
  </si>
  <si>
    <t>水道事業会計</t>
  </si>
  <si>
    <t>介護保険特別会計</t>
  </si>
  <si>
    <t>一般会計</t>
  </si>
  <si>
    <t>後期高齢者医療特別会計</t>
  </si>
  <si>
    <t>下水道事業特別会計</t>
  </si>
  <si>
    <t>その他会計（赤字）</t>
  </si>
  <si>
    <t>その他会計（黒字）</t>
  </si>
  <si>
    <t>-</t>
    <phoneticPr fontId="2"/>
  </si>
  <si>
    <t>-</t>
    <phoneticPr fontId="2"/>
  </si>
  <si>
    <t>-</t>
    <phoneticPr fontId="2"/>
  </si>
  <si>
    <t>-</t>
    <phoneticPr fontId="2"/>
  </si>
  <si>
    <t>-</t>
    <phoneticPr fontId="2"/>
  </si>
  <si>
    <t>大和川右岸水防事務組合</t>
    <rPh sb="0" eb="3">
      <t>ヤマトガワ</t>
    </rPh>
    <rPh sb="3" eb="5">
      <t>ウガン</t>
    </rPh>
    <rPh sb="5" eb="7">
      <t>スイボウ</t>
    </rPh>
    <rPh sb="7" eb="9">
      <t>ジム</t>
    </rPh>
    <rPh sb="9" eb="11">
      <t>クミアイ</t>
    </rPh>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</si>
  <si>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</si>
  <si>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大阪府後期高齢者医療広域連合（一般）</t>
    <rPh sb="0" eb="3">
      <t>オオサカフ</t>
    </rPh>
    <rPh sb="3" eb="5">
      <t>コウキ</t>
    </rPh>
    <rPh sb="5" eb="8">
      <t>コウレイシャ</t>
    </rPh>
    <rPh sb="8" eb="10">
      <t>イリョウ</t>
    </rPh>
    <rPh sb="10" eb="12">
      <t>コウイキ</t>
    </rPh>
    <rPh sb="12" eb="14">
      <t>レンゴウ</t>
    </rPh>
    <rPh sb="15" eb="17">
      <t>イッパン</t>
    </rPh>
    <phoneticPr fontId="2"/>
  </si>
  <si>
    <t>大阪府後期高齢者医療広域連合（特会）</t>
    <rPh sb="0" eb="3">
      <t>オオサカフ</t>
    </rPh>
    <rPh sb="3" eb="5">
      <t>コウキ</t>
    </rPh>
    <rPh sb="5" eb="8">
      <t>コウレイシャ</t>
    </rPh>
    <rPh sb="8" eb="10">
      <t>イリョウ</t>
    </rPh>
    <rPh sb="10" eb="12">
      <t>コウイキ</t>
    </rPh>
    <rPh sb="12" eb="14">
      <t>レンゴウ</t>
    </rPh>
    <rPh sb="15" eb="17">
      <t>トッカイ</t>
    </rPh>
    <phoneticPr fontId="2"/>
  </si>
  <si>
    <t>大阪広域水道企業団（水道）</t>
    <rPh sb="0" eb="2">
      <t>オオサカ</t>
    </rPh>
    <rPh sb="2" eb="4">
      <t>コウイキ</t>
    </rPh>
    <rPh sb="4" eb="6">
      <t>スイドウ</t>
    </rPh>
    <rPh sb="6" eb="8">
      <t>キギョウ</t>
    </rPh>
    <rPh sb="8" eb="9">
      <t>ダン</t>
    </rPh>
    <rPh sb="10" eb="12">
      <t>スイドウ</t>
    </rPh>
    <phoneticPr fontId="2"/>
  </si>
  <si>
    <t>大阪広域水道企業団（工業用）</t>
    <rPh sb="0" eb="2">
      <t>オオサカ</t>
    </rPh>
    <rPh sb="2" eb="4">
      <t>コウイキ</t>
    </rPh>
    <rPh sb="4" eb="6">
      <t>スイドウ</t>
    </rPh>
    <rPh sb="6" eb="8">
      <t>キギョウ</t>
    </rPh>
    <rPh sb="8" eb="9">
      <t>ダン</t>
    </rPh>
    <rPh sb="10" eb="13">
      <t>コウギョウヨウ</t>
    </rPh>
    <phoneticPr fontId="2"/>
  </si>
  <si>
    <t>-</t>
    <phoneticPr fontId="2"/>
  </si>
  <si>
    <t>-</t>
    <phoneticPr fontId="2"/>
  </si>
  <si>
    <t>松原市文化情報振興事業団</t>
    <rPh sb="0" eb="3">
      <t>マツバラシ</t>
    </rPh>
    <rPh sb="3" eb="5">
      <t>ブンカ</t>
    </rPh>
    <rPh sb="5" eb="7">
      <t>ジョウホウ</t>
    </rPh>
    <rPh sb="7" eb="9">
      <t>シンコウ</t>
    </rPh>
    <rPh sb="9" eb="12">
      <t>ジギョウダン</t>
    </rPh>
    <phoneticPr fontId="2"/>
  </si>
  <si>
    <t>松原市土地開発公社</t>
    <rPh sb="0" eb="3">
      <t>マツバラシ</t>
    </rPh>
    <rPh sb="3" eb="5">
      <t>トチ</t>
    </rPh>
    <rPh sb="5" eb="7">
      <t>カイハツ</t>
    </rPh>
    <rPh sb="7" eb="9">
      <t>コウシャ</t>
    </rPh>
    <phoneticPr fontId="2"/>
  </si>
  <si>
    <t>-</t>
    <phoneticPr fontId="2"/>
  </si>
  <si>
    <t>-</t>
    <phoneticPr fontId="2"/>
  </si>
  <si>
    <t>松原都市開発</t>
    <rPh sb="0" eb="2">
      <t>マツバラ</t>
    </rPh>
    <rPh sb="2" eb="4">
      <t>トシ</t>
    </rPh>
    <rPh sb="4" eb="6">
      <t>カイハツ</t>
    </rPh>
    <phoneticPr fontId="2"/>
  </si>
  <si>
    <t>松原学校給食</t>
    <rPh sb="0" eb="2">
      <t>マツバラ</t>
    </rPh>
    <rPh sb="2" eb="4">
      <t>ガッコウ</t>
    </rPh>
    <rPh sb="4" eb="6">
      <t>キュウショク</t>
    </rPh>
    <phoneticPr fontId="2"/>
  </si>
  <si>
    <t>-</t>
    <phoneticPr fontId="2"/>
  </si>
  <si>
    <t>-</t>
    <phoneticPr fontId="2"/>
  </si>
  <si>
    <t>-</t>
    <phoneticPr fontId="2"/>
  </si>
  <si>
    <t>-</t>
    <phoneticPr fontId="2"/>
  </si>
  <si>
    <t>公共施設整備事業基金</t>
    <rPh sb="0" eb="2">
      <t>コウキョウ</t>
    </rPh>
    <rPh sb="2" eb="4">
      <t>シセツ</t>
    </rPh>
    <rPh sb="4" eb="6">
      <t>セイビ</t>
    </rPh>
    <rPh sb="6" eb="8">
      <t>ジギョウ</t>
    </rPh>
    <rPh sb="8" eb="10">
      <t>キキン</t>
    </rPh>
    <phoneticPr fontId="11"/>
  </si>
  <si>
    <t>文化振興基金</t>
    <rPh sb="0" eb="2">
      <t>ブンカ</t>
    </rPh>
    <rPh sb="2" eb="4">
      <t>シンコウ</t>
    </rPh>
    <rPh sb="4" eb="6">
      <t>キキン</t>
    </rPh>
    <phoneticPr fontId="11"/>
  </si>
  <si>
    <t>商業活性化事業等基金</t>
    <rPh sb="0" eb="2">
      <t>ショウギョウ</t>
    </rPh>
    <rPh sb="2" eb="5">
      <t>カッセイカ</t>
    </rPh>
    <rPh sb="5" eb="7">
      <t>ジギョウ</t>
    </rPh>
    <rPh sb="7" eb="8">
      <t>トウ</t>
    </rPh>
    <rPh sb="8" eb="10">
      <t>キキン</t>
    </rPh>
    <phoneticPr fontId="11"/>
  </si>
  <si>
    <t>子ども未来基金</t>
    <rPh sb="0" eb="1">
      <t>コ</t>
    </rPh>
    <rPh sb="3" eb="5">
      <t>ミライ</t>
    </rPh>
    <rPh sb="5" eb="7">
      <t>キキン</t>
    </rPh>
    <phoneticPr fontId="11"/>
  </si>
  <si>
    <t>阪神高速大和川線沿道施設維持管理基金</t>
    <rPh sb="0" eb="2">
      <t>ハンシン</t>
    </rPh>
    <rPh sb="2" eb="4">
      <t>コウソク</t>
    </rPh>
    <rPh sb="4" eb="7">
      <t>ヤマトガワ</t>
    </rPh>
    <rPh sb="7" eb="8">
      <t>セン</t>
    </rPh>
    <rPh sb="8" eb="10">
      <t>エンドウ</t>
    </rPh>
    <rPh sb="10" eb="12">
      <t>シセツ</t>
    </rPh>
    <rPh sb="12" eb="14">
      <t>イジ</t>
    </rPh>
    <rPh sb="14" eb="16">
      <t>カンリ</t>
    </rPh>
    <rPh sb="16" eb="1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</si>
  <si>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</si>
  <si>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</si>
  <si>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</si>
  <si>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内平均値に比べ、近年の施設更新に伴い、有形固定資産原価償却率は低いものの、過去に発行した三セク債や退職手当債による公債費残高や、基金現在高が少ないことにより、将来負担比率は大きく上回っている。類似団体内平均と比較し、近年の施設更新に伴い、将来負担比率は高いが減価償却率は低く、指標としてのバランスは取れているように見えるが、前記の通り施設の種別により著しく老朽化が進んでいる資産があることから、今後策定予定の公共施設個別計画において、廃止又は統廃合の方針を決定していく。
　なお、平成29年度分決算に係る固定資産台帳については、平成31年１月１日時点で未整備であるため、平成29年度の当該団体値等は表示されていない。
</t>
    <rPh sb="1" eb="3">
      <t>ルイジ</t>
    </rPh>
    <rPh sb="3" eb="5">
      <t>ダンタイ</t>
    </rPh>
    <rPh sb="5" eb="6">
      <t>ナイ</t>
    </rPh>
    <rPh sb="6" eb="8">
      <t>ヘイキン</t>
    </rPh>
    <rPh sb="8" eb="9">
      <t>チ</t>
    </rPh>
    <rPh sb="10" eb="11">
      <t>クラ</t>
    </rPh>
    <rPh sb="13" eb="15">
      <t>キンネン</t>
    </rPh>
    <rPh sb="16" eb="18">
      <t>シセツ</t>
    </rPh>
    <rPh sb="18" eb="20">
      <t>コウシン</t>
    </rPh>
    <rPh sb="21" eb="22">
      <t>トモナ</t>
    </rPh>
    <rPh sb="24" eb="26">
      <t>ユウケイ</t>
    </rPh>
    <rPh sb="26" eb="28">
      <t>コテイ</t>
    </rPh>
    <rPh sb="28" eb="30">
      <t>シサン</t>
    </rPh>
    <rPh sb="30" eb="32">
      <t>ゲンカ</t>
    </rPh>
    <rPh sb="32" eb="34">
      <t>ショウキャク</t>
    </rPh>
    <rPh sb="34" eb="35">
      <t>リツ</t>
    </rPh>
    <rPh sb="36" eb="37">
      <t>ヒク</t>
    </rPh>
    <rPh sb="42" eb="44">
      <t>カコ</t>
    </rPh>
    <rPh sb="45" eb="47">
      <t>ハッコウ</t>
    </rPh>
    <rPh sb="49" eb="50">
      <t>サン</t>
    </rPh>
    <rPh sb="52" eb="53">
      <t>サイ</t>
    </rPh>
    <rPh sb="54" eb="56">
      <t>タイショク</t>
    </rPh>
    <rPh sb="56" eb="58">
      <t>テアテ</t>
    </rPh>
    <rPh sb="58" eb="59">
      <t>サイ</t>
    </rPh>
    <rPh sb="62" eb="65">
      <t>コウサイヒ</t>
    </rPh>
    <rPh sb="65" eb="67">
      <t>ザンダカ</t>
    </rPh>
    <rPh sb="69" eb="71">
      <t>キキン</t>
    </rPh>
    <rPh sb="71" eb="73">
      <t>ゲンザイ</t>
    </rPh>
    <rPh sb="73" eb="74">
      <t>ダカ</t>
    </rPh>
    <rPh sb="75" eb="76">
      <t>スク</t>
    </rPh>
    <rPh sb="84" eb="86">
      <t>ショウライ</t>
    </rPh>
    <rPh sb="86" eb="88">
      <t>フタン</t>
    </rPh>
    <rPh sb="88" eb="90">
      <t>ヒリツ</t>
    </rPh>
    <rPh sb="91" eb="92">
      <t>オオ</t>
    </rPh>
    <rPh sb="94" eb="96">
      <t>ウワマワ</t>
    </rPh>
    <rPh sb="101" eb="103">
      <t>ルイジ</t>
    </rPh>
    <rPh sb="103" eb="105">
      <t>ダンタイ</t>
    </rPh>
    <rPh sb="105" eb="106">
      <t>ナイ</t>
    </rPh>
    <rPh sb="106" eb="108">
      <t>ヘイキン</t>
    </rPh>
    <rPh sb="109" eb="111">
      <t>ヒカク</t>
    </rPh>
    <rPh sb="113" eb="115">
      <t>キンネン</t>
    </rPh>
    <rPh sb="116" eb="118">
      <t>シセツ</t>
    </rPh>
    <rPh sb="118" eb="120">
      <t>コウシン</t>
    </rPh>
    <rPh sb="121" eb="122">
      <t>トモナ</t>
    </rPh>
    <rPh sb="124" eb="126">
      <t>ショウライ</t>
    </rPh>
    <rPh sb="126" eb="128">
      <t>フタン</t>
    </rPh>
    <rPh sb="128" eb="130">
      <t>ヒリツ</t>
    </rPh>
    <rPh sb="131" eb="132">
      <t>タカ</t>
    </rPh>
    <rPh sb="134" eb="136">
      <t>ゲンカ</t>
    </rPh>
    <rPh sb="136" eb="138">
      <t>ショウキャク</t>
    </rPh>
    <rPh sb="138" eb="139">
      <t>リツ</t>
    </rPh>
    <rPh sb="140" eb="141">
      <t>ヒク</t>
    </rPh>
    <rPh sb="143" eb="145">
      <t>シヒョウ</t>
    </rPh>
    <rPh sb="154" eb="155">
      <t>ト</t>
    </rPh>
    <rPh sb="162" eb="163">
      <t>ミ</t>
    </rPh>
    <rPh sb="167" eb="169">
      <t>ゼンキ</t>
    </rPh>
    <rPh sb="170" eb="171">
      <t>トオ</t>
    </rPh>
    <rPh sb="172" eb="174">
      <t>シセツ</t>
    </rPh>
    <rPh sb="175" eb="177">
      <t>シュベツ</t>
    </rPh>
    <rPh sb="180" eb="181">
      <t>イチジル</t>
    </rPh>
    <rPh sb="183" eb="186">
      <t>ロウキュウカ</t>
    </rPh>
    <rPh sb="187" eb="188">
      <t>スス</t>
    </rPh>
    <rPh sb="192" eb="194">
      <t>シサン</t>
    </rPh>
    <rPh sb="202" eb="204">
      <t>コンゴ</t>
    </rPh>
    <rPh sb="204" eb="206">
      <t>サクテイ</t>
    </rPh>
    <rPh sb="206" eb="208">
      <t>ヨテイ</t>
    </rPh>
    <rPh sb="209" eb="211">
      <t>コウキョウ</t>
    </rPh>
    <rPh sb="211" eb="213">
      <t>シセツ</t>
    </rPh>
    <rPh sb="213" eb="215">
      <t>コベツ</t>
    </rPh>
    <rPh sb="215" eb="217">
      <t>ケイカク</t>
    </rPh>
    <rPh sb="222" eb="224">
      <t>ハイシ</t>
    </rPh>
    <rPh sb="224" eb="225">
      <t>マタ</t>
    </rPh>
    <rPh sb="226" eb="229">
      <t>トウハイゴウ</t>
    </rPh>
    <rPh sb="230" eb="232">
      <t>ホウシン</t>
    </rPh>
    <rPh sb="233" eb="235">
      <t>ケッテイ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</si>
  <si>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</si>
  <si>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</si>
  <si>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</si>
  <si>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</si>
  <si>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</si>
  <si>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</si>
  <si>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</si>
  <si>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に発行した三セク債や退職手当債により、公債費残高および公債費が大きく、類似団体内平均値を大きく上回っているが、近年の低金利及び起債発行額の抑制及び、三セク債等の償還が進んでいることや、下水道事業特別会計における公債費償還や公債費残高の減少が順調に進んでいることから、実質公債費率及び将来負担比率においては減少が続いている。
　今後も将来負担の抑制を図るため、起債発行事業の抑制や優先順位に基づく事業精査等を実施していく。</t>
    <rPh sb="1" eb="3">
      <t>カコ</t>
    </rPh>
    <rPh sb="4" eb="6">
      <t>ハッコウ</t>
    </rPh>
    <rPh sb="8" eb="9">
      <t>サン</t>
    </rPh>
    <rPh sb="11" eb="12">
      <t>サイ</t>
    </rPh>
    <rPh sb="13" eb="18">
      <t>タイショクテアテサイ</t>
    </rPh>
    <rPh sb="22" eb="25">
      <t>コウサイヒ</t>
    </rPh>
    <rPh sb="25" eb="27">
      <t>ザンダカ</t>
    </rPh>
    <rPh sb="30" eb="33">
      <t>コウサイヒ</t>
    </rPh>
    <rPh sb="34" eb="35">
      <t>オオ</t>
    </rPh>
    <rPh sb="38" eb="46">
      <t>ルイジダンタイナイヘイキンチ</t>
    </rPh>
    <rPh sb="47" eb="48">
      <t>オオ</t>
    </rPh>
    <rPh sb="50" eb="52">
      <t>ウワマワ</t>
    </rPh>
    <rPh sb="58" eb="60">
      <t>キンネン</t>
    </rPh>
    <rPh sb="61" eb="64">
      <t>テイキンリ</t>
    </rPh>
    <rPh sb="64" eb="65">
      <t>オヨ</t>
    </rPh>
    <rPh sb="66" eb="68">
      <t>キサイ</t>
    </rPh>
    <rPh sb="68" eb="71">
      <t>ハッコウガク</t>
    </rPh>
    <rPh sb="72" eb="74">
      <t>ヨクセイ</t>
    </rPh>
    <rPh sb="74" eb="75">
      <t>オヨ</t>
    </rPh>
    <rPh sb="77" eb="78">
      <t>サン</t>
    </rPh>
    <rPh sb="80" eb="81">
      <t>サイ</t>
    </rPh>
    <rPh sb="81" eb="82">
      <t>トウ</t>
    </rPh>
    <rPh sb="83" eb="85">
      <t>ショウカン</t>
    </rPh>
    <rPh sb="86" eb="87">
      <t>スス</t>
    </rPh>
    <rPh sb="95" eb="98">
      <t>ゲスイドウ</t>
    </rPh>
    <rPh sb="98" eb="100">
      <t>ジギョウ</t>
    </rPh>
    <rPh sb="100" eb="102">
      <t>トクベツ</t>
    </rPh>
    <rPh sb="102" eb="104">
      <t>カイケイ</t>
    </rPh>
    <rPh sb="108" eb="111">
      <t>コウサイヒ</t>
    </rPh>
    <rPh sb="111" eb="113">
      <t>ショウカン</t>
    </rPh>
    <rPh sb="114" eb="117">
      <t>コウサイヒ</t>
    </rPh>
    <rPh sb="117" eb="119">
      <t>ザンダカ</t>
    </rPh>
    <rPh sb="120" eb="121">
      <t>ゲン</t>
    </rPh>
    <rPh sb="121" eb="122">
      <t>ショウ</t>
    </rPh>
    <rPh sb="123" eb="125">
      <t>ジュンチョウ</t>
    </rPh>
    <rPh sb="126" eb="127">
      <t>スス</t>
    </rPh>
    <rPh sb="136" eb="138">
      <t>ジッシツ</t>
    </rPh>
    <rPh sb="138" eb="141">
      <t>コウサイヒ</t>
    </rPh>
    <rPh sb="141" eb="142">
      <t>リツ</t>
    </rPh>
    <rPh sb="142" eb="143">
      <t>オヨ</t>
    </rPh>
    <rPh sb="144" eb="146">
      <t>ショウライ</t>
    </rPh>
    <rPh sb="146" eb="148">
      <t>フタン</t>
    </rPh>
    <rPh sb="148" eb="150">
      <t>ヒリツ</t>
    </rPh>
    <rPh sb="155" eb="157">
      <t>ゲンショウ</t>
    </rPh>
    <rPh sb="158" eb="159">
      <t>ツヅ</t>
    </rPh>
    <rPh sb="166" eb="168">
      <t>コンゴ</t>
    </rPh>
    <rPh sb="169" eb="171">
      <t>ショウライ</t>
    </rPh>
    <rPh sb="171" eb="173">
      <t>フタン</t>
    </rPh>
    <rPh sb="174" eb="176">
      <t>ヨクセイ</t>
    </rPh>
    <rPh sb="177" eb="178">
      <t>ハカ</t>
    </rPh>
    <rPh sb="182" eb="184">
      <t>キサイ</t>
    </rPh>
    <rPh sb="184" eb="186">
      <t>ハッコウ</t>
    </rPh>
    <rPh sb="186" eb="188">
      <t>ジギョウ</t>
    </rPh>
    <rPh sb="189" eb="191">
      <t>ヨクセイ</t>
    </rPh>
    <rPh sb="192" eb="194">
      <t>ユウセン</t>
    </rPh>
    <rPh sb="194" eb="196">
      <t>ジュンイ</t>
    </rPh>
    <rPh sb="197" eb="198">
      <t>モト</t>
    </rPh>
    <rPh sb="200" eb="202">
      <t>ジギョウ</t>
    </rPh>
    <rPh sb="202" eb="204">
      <t>セイサ</t>
    </rPh>
    <rPh sb="204" eb="205">
      <t>トウ</t>
    </rPh>
    <rPh sb="206" eb="208">
      <t>ジッシ</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</si>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</sst>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40879</c:v>
                </c:pt>
                <c:pt idx="4">
                  <c:v>42651</c:v>
                </c:pt>
              </c:numCache>
            </c:numRef>
          </c:val>
          <c:smooth val="0"/>
          <c:extLst>
            <c:ext xmlns:c16="http://schemas.microsoft.com/office/drawing/2014/chart" uri="{C3380CC4-5D6E-409C-BE32-E72D297353CC}">
              <c16:uniqueId val="{00000000-1F9E-422A-9EF4-C149959600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27089</c:v>
                </c:pt>
                <c:pt idx="1">
                  <c:v>25073</c:v>
                </c:pt>
                <c:pt idx="2">
                  <c:v>17961</c:v>
                </c:pt>
                <c:pt idx="3">
                  <c:v>34454</c:v>
                </c:pt>
                <c:pt idx="4">
                  <c:v>21990</c:v>
                </c:pt>
              </c:numCache>
            </c:numRef>
          </c:val>
          <c:smooth val="0"/>
          <c:extLst>
            <c:ext xmlns:c16="http://schemas.microsoft.com/office/drawing/2014/chart" uri="{C3380CC4-5D6E-409C-BE32-E72D297353CC}">
              <c16:uniqueId val="{00000001-1F9E-422A-9EF4-C149959600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1.28</c:v>
                </c:pt>
                <c:pt idx="1">
                  <c:v>0.89</c:v>
                </c:pt>
                <c:pt idx="2">
                  <c:v>1.1499999999999999</c:v>
                </c:pt>
                <c:pt idx="3">
                  <c:v>0.61</c:v>
                </c:pt>
                <c:pt idx="4">
                  <c:v>0.66</c:v>
                </c:pt>
              </c:numCache>
            </c:numRef>
          </c:val>
          <c:extLst>
            <c:ext xmlns:c16="http://schemas.microsoft.com/office/drawing/2014/chart" uri="{C3380CC4-5D6E-409C-BE32-E72D297353CC}">
              <c16:uniqueId val="{00000000-9BB5-4805-931B-67627EDF31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6.68</c:v>
                </c:pt>
                <c:pt idx="1">
                  <c:v>5.78</c:v>
                </c:pt>
                <c:pt idx="2">
                  <c:v>5.67</c:v>
                </c:pt>
                <c:pt idx="3">
                  <c:v>3.76</c:v>
                </c:pt>
                <c:pt idx="4">
                  <c:v>2.67</c:v>
                </c:pt>
              </c:numCache>
            </c:numRef>
          </c:val>
          <c:extLst>
            <c:ext xmlns:c16="http://schemas.microsoft.com/office/drawing/2014/chart" uri="{C3380CC4-5D6E-409C-BE32-E72D297353CC}">
              <c16:uniqueId val="{00000001-9BB5-4805-931B-67627EDF31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1.66</c:v>
                </c:pt>
                <c:pt idx="1">
                  <c:v>-1.35</c:v>
                </c:pt>
                <c:pt idx="2">
                  <c:v>0.33</c:v>
                </c:pt>
                <c:pt idx="3">
                  <c:v>-2.4700000000000002</c:v>
                </c:pt>
                <c:pt idx="4">
                  <c:v>-1.01</c:v>
                </c:pt>
              </c:numCache>
            </c:numRef>
          </c:val>
          <c:smooth val="0"/>
          <c:extLst>
            <c:ext xmlns:c16="http://schemas.microsoft.com/office/drawing/2014/chart" uri="{C3380CC4-5D6E-409C-BE32-E72D297353CC}">
              <c16:uniqueId val="{00000002-9BB5-4805-931B-67627EDF31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31-4234-BF27-C0389C40F4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31-4234-BF27-C0389C40F4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31-4234-BF27-C0389C40F4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31-4234-BF27-C0389C40F43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31-4234-BF27-C0389C40F43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0.13</c:v>
                </c:pt>
                <c:pt idx="4">
                  <c:v>#N/A</c:v>
                </c:pt>
                <c:pt idx="5">
                  <c:v>0.12</c:v>
                </c:pt>
                <c:pt idx="6">
                  <c:v>#N/A</c:v>
                </c:pt>
                <c:pt idx="7">
                  <c:v>0.23</c:v>
                </c:pt>
                <c:pt idx="8">
                  <c:v>#N/A</c:v>
                </c:pt>
                <c:pt idx="9">
                  <c:v>0.13</c:v>
                </c:pt>
              </c:numCache>
            </c:numRef>
          </c:val>
          <c:extLst>
            <c:ext xmlns:c16="http://schemas.microsoft.com/office/drawing/2014/chart" uri="{C3380CC4-5D6E-409C-BE32-E72D297353CC}">
              <c16:uniqueId val="{00000005-BC31-4234-BF27-C0389C40F43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1.1200000000000001</c:v>
                </c:pt>
                <c:pt idx="2">
                  <c:v>#N/A</c:v>
                </c:pt>
                <c:pt idx="3">
                  <c:v>0.88</c:v>
                </c:pt>
                <c:pt idx="4">
                  <c:v>#N/A</c:v>
                </c:pt>
                <c:pt idx="5">
                  <c:v>1.1399999999999999</c:v>
                </c:pt>
                <c:pt idx="6">
                  <c:v>#N/A</c:v>
                </c:pt>
                <c:pt idx="7">
                  <c:v>0.6</c:v>
                </c:pt>
                <c:pt idx="8">
                  <c:v>#N/A</c:v>
                </c:pt>
                <c:pt idx="9">
                  <c:v>0.66</c:v>
                </c:pt>
              </c:numCache>
            </c:numRef>
          </c:val>
          <c:extLst>
            <c:ext xmlns:c16="http://schemas.microsoft.com/office/drawing/2014/chart" uri="{C3380CC4-5D6E-409C-BE32-E72D297353CC}">
              <c16:uniqueId val="{00000006-BC31-4234-BF27-C0389C40F4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0.46</c:v>
                </c:pt>
                <c:pt idx="4">
                  <c:v>#N/A</c:v>
                </c:pt>
                <c:pt idx="5">
                  <c:v>0.64</c:v>
                </c:pt>
                <c:pt idx="6">
                  <c:v>#N/A</c:v>
                </c:pt>
                <c:pt idx="7">
                  <c:v>1.01</c:v>
                </c:pt>
                <c:pt idx="8">
                  <c:v>#N/A</c:v>
                </c:pt>
                <c:pt idx="9">
                  <c:v>0.76</c:v>
                </c:pt>
              </c:numCache>
            </c:numRef>
          </c:val>
          <c:extLst>
            <c:ext xmlns:c16="http://schemas.microsoft.com/office/drawing/2014/chart" uri="{C3380CC4-5D6E-409C-BE32-E72D297353CC}">
              <c16:uniqueId val="{00000007-BC31-4234-BF27-C0389C40F4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17.61</c:v>
                </c:pt>
                <c:pt idx="2">
                  <c:v>#N/A</c:v>
                </c:pt>
                <c:pt idx="3">
                  <c:v>17.34</c:v>
                </c:pt>
                <c:pt idx="4">
                  <c:v>#N/A</c:v>
                </c:pt>
                <c:pt idx="5">
                  <c:v>16.260000000000002</c:v>
                </c:pt>
                <c:pt idx="6">
                  <c:v>#N/A</c:v>
                </c:pt>
                <c:pt idx="7">
                  <c:v>16.18</c:v>
                </c:pt>
                <c:pt idx="8">
                  <c:v>#N/A</c:v>
                </c:pt>
                <c:pt idx="9">
                  <c:v>17.25</c:v>
                </c:pt>
              </c:numCache>
            </c:numRef>
          </c:val>
          <c:extLst>
            <c:ext xmlns:c16="http://schemas.microsoft.com/office/drawing/2014/chart" uri="{C3380CC4-5D6E-409C-BE32-E72D297353CC}">
              <c16:uniqueId val="{00000008-BC31-4234-BF27-C0389C40F43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10.1</c:v>
                </c:pt>
                <c:pt idx="1">
                  <c:v>#N/A</c:v>
                </c:pt>
                <c:pt idx="2">
                  <c:v>11.27</c:v>
                </c:pt>
                <c:pt idx="3">
                  <c:v>#N/A</c:v>
                </c:pt>
                <c:pt idx="4">
                  <c:v>11.15</c:v>
                </c:pt>
                <c:pt idx="5">
                  <c:v>#N/A</c:v>
                </c:pt>
                <c:pt idx="6">
                  <c:v>10.7</c:v>
                </c:pt>
                <c:pt idx="7">
                  <c:v>#N/A</c:v>
                </c:pt>
                <c:pt idx="8">
                  <c:v>9.6199999999999992</c:v>
                </c:pt>
                <c:pt idx="9">
                  <c:v>#N/A</c:v>
                </c:pt>
              </c:numCache>
            </c:numRef>
          </c:val>
          <c:extLst>
            <c:ext xmlns:c16="http://schemas.microsoft.com/office/drawing/2014/chart" uri="{C3380CC4-5D6E-409C-BE32-E72D297353CC}">
              <c16:uniqueId val="{00000009-BC31-4234-BF27-C0389C40F4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4260</c:v>
                </c:pt>
                <c:pt idx="5">
                  <c:v>4398</c:v>
                </c:pt>
                <c:pt idx="8">
                  <c:v>4275</c:v>
                </c:pt>
                <c:pt idx="11">
                  <c:v>4478</c:v>
                </c:pt>
                <c:pt idx="14">
                  <c:v>4680</c:v>
                </c:pt>
              </c:numCache>
            </c:numRef>
          </c:val>
          <c:extLst>
            <c:ext xmlns:c16="http://schemas.microsoft.com/office/drawing/2014/chart" uri="{C3380CC4-5D6E-409C-BE32-E72D297353CC}">
              <c16:uniqueId val="{00000000-01CF-457F-A0B7-3E36624DBA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01CF-457F-A0B7-3E36624DBA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CF-457F-A0B7-3E36624DBA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104</c:v>
                </c:pt>
                <c:pt idx="9">
                  <c:v>72</c:v>
                </c:pt>
                <c:pt idx="12">
                  <c:v>74</c:v>
                </c:pt>
              </c:numCache>
            </c:numRef>
          </c:val>
          <c:extLst>
            <c:ext xmlns:c16="http://schemas.microsoft.com/office/drawing/2014/chart" uri="{C3380CC4-5D6E-409C-BE32-E72D297353CC}">
              <c16:uniqueId val="{00000003-01CF-457F-A0B7-3E36624DBA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2136</c:v>
                </c:pt>
                <c:pt idx="3">
                  <c:v>2074</c:v>
                </c:pt>
                <c:pt idx="6">
                  <c:v>2054</c:v>
                </c:pt>
                <c:pt idx="9">
                  <c:v>2006</c:v>
                </c:pt>
                <c:pt idx="12">
                  <c:v>1982</c:v>
                </c:pt>
              </c:numCache>
            </c:numRef>
          </c:val>
          <c:extLst>
            <c:ext xmlns:c16="http://schemas.microsoft.com/office/drawing/2014/chart" uri="{C3380CC4-5D6E-409C-BE32-E72D297353CC}">
              <c16:uniqueId val="{00000004-01CF-457F-A0B7-3E36624DBA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CF-457F-A0B7-3E36624DBA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CF-457F-A0B7-3E36624DBA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4393</c:v>
                </c:pt>
                <c:pt idx="3">
                  <c:v>4241</c:v>
                </c:pt>
                <c:pt idx="6">
                  <c:v>4127</c:v>
                </c:pt>
                <c:pt idx="9">
                  <c:v>4205</c:v>
                </c:pt>
                <c:pt idx="12">
                  <c:v>4274</c:v>
                </c:pt>
              </c:numCache>
            </c:numRef>
          </c:val>
          <c:extLst>
            <c:ext xmlns:c16="http://schemas.microsoft.com/office/drawing/2014/chart" uri="{C3380CC4-5D6E-409C-BE32-E72D297353CC}">
              <c16:uniqueId val="{00000007-01CF-457F-A0B7-3E36624DBA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2271</c:v>
                </c:pt>
                <c:pt idx="2">
                  <c:v>#N/A</c:v>
                </c:pt>
                <c:pt idx="3">
                  <c:v>#N/A</c:v>
                </c:pt>
                <c:pt idx="4">
                  <c:v>1918</c:v>
                </c:pt>
                <c:pt idx="5">
                  <c:v>#N/A</c:v>
                </c:pt>
                <c:pt idx="6">
                  <c:v>#N/A</c:v>
                </c:pt>
                <c:pt idx="7">
                  <c:v>2010</c:v>
                </c:pt>
                <c:pt idx="8">
                  <c:v>#N/A</c:v>
                </c:pt>
                <c:pt idx="9">
                  <c:v>#N/A</c:v>
                </c:pt>
                <c:pt idx="10">
                  <c:v>1805</c:v>
                </c:pt>
                <c:pt idx="11">
                  <c:v>#N/A</c:v>
                </c:pt>
                <c:pt idx="12">
                  <c:v>#N/A</c:v>
                </c:pt>
                <c:pt idx="13">
                  <c:v>1650</c:v>
                </c:pt>
                <c:pt idx="14">
                  <c:v>#N/A</c:v>
                </c:pt>
              </c:numCache>
            </c:numRef>
          </c:val>
          <c:smooth val="0"/>
          <c:extLst>
            <c:ext xmlns:c16="http://schemas.microsoft.com/office/drawing/2014/chart" uri="{C3380CC4-5D6E-409C-BE32-E72D297353CC}">
              <c16:uniqueId val="{00000008-01CF-457F-A0B7-3E36624DBA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46636</c:v>
                </c:pt>
                <c:pt idx="5">
                  <c:v>46636</c:v>
                </c:pt>
                <c:pt idx="8">
                  <c:v>46822</c:v>
                </c:pt>
                <c:pt idx="11">
                  <c:v>46688</c:v>
                </c:pt>
                <c:pt idx="14">
                  <c:v>45711</c:v>
                </c:pt>
              </c:numCache>
            </c:numRef>
          </c:val>
          <c:extLst>
            <c:ext xmlns:c16="http://schemas.microsoft.com/office/drawing/2014/chart" uri="{C3380CC4-5D6E-409C-BE32-E72D297353CC}">
              <c16:uniqueId val="{00000000-3E17-4F21-98EB-E20D5D1C5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11644</c:v>
                </c:pt>
                <c:pt idx="5">
                  <c:v>11726</c:v>
                </c:pt>
                <c:pt idx="8">
                  <c:v>11447</c:v>
                </c:pt>
                <c:pt idx="11">
                  <c:v>12058</c:v>
                </c:pt>
                <c:pt idx="14">
                  <c:v>12775</c:v>
                </c:pt>
              </c:numCache>
            </c:numRef>
          </c:val>
          <c:extLst>
            <c:ext xmlns:c16="http://schemas.microsoft.com/office/drawing/2014/chart" uri="{C3380CC4-5D6E-409C-BE32-E72D297353CC}">
              <c16:uniqueId val="{00000001-3E17-4F21-98EB-E20D5D1C5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2624</c:v>
                </c:pt>
                <c:pt idx="5">
                  <c:v>2401</c:v>
                </c:pt>
                <c:pt idx="8">
                  <c:v>2436</c:v>
                </c:pt>
                <c:pt idx="11">
                  <c:v>2075</c:v>
                </c:pt>
                <c:pt idx="14">
                  <c:v>2403</c:v>
                </c:pt>
              </c:numCache>
            </c:numRef>
          </c:val>
          <c:extLst>
            <c:ext xmlns:c16="http://schemas.microsoft.com/office/drawing/2014/chart" uri="{C3380CC4-5D6E-409C-BE32-E72D297353CC}">
              <c16:uniqueId val="{00000002-3E17-4F21-98EB-E20D5D1C5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17-4F21-98EB-E20D5D1C5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17-4F21-98EB-E20D5D1C5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724</c:v>
                </c:pt>
                <c:pt idx="3">
                  <c:v>859</c:v>
                </c:pt>
                <c:pt idx="6">
                  <c:v>721</c:v>
                </c:pt>
                <c:pt idx="9">
                  <c:v>696</c:v>
                </c:pt>
                <c:pt idx="12">
                  <c:v>706</c:v>
                </c:pt>
              </c:numCache>
            </c:numRef>
          </c:val>
          <c:extLst>
            <c:ext xmlns:c16="http://schemas.microsoft.com/office/drawing/2014/chart" uri="{C3380CC4-5D6E-409C-BE32-E72D297353CC}">
              <c16:uniqueId val="{00000005-3E17-4F21-98EB-E20D5D1C5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5749</c:v>
                </c:pt>
                <c:pt idx="3">
                  <c:v>5345</c:v>
                </c:pt>
                <c:pt idx="6">
                  <c:v>5227</c:v>
                </c:pt>
                <c:pt idx="9">
                  <c:v>5205</c:v>
                </c:pt>
                <c:pt idx="12">
                  <c:v>5171</c:v>
                </c:pt>
              </c:numCache>
            </c:numRef>
          </c:val>
          <c:extLst>
            <c:ext xmlns:c16="http://schemas.microsoft.com/office/drawing/2014/chart" uri="{C3380CC4-5D6E-409C-BE32-E72D297353CC}">
              <c16:uniqueId val="{00000006-3E17-4F21-98EB-E20D5D1C5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527</c:v>
                </c:pt>
                <c:pt idx="9">
                  <c:v>515</c:v>
                </c:pt>
                <c:pt idx="12">
                  <c:v>455</c:v>
                </c:pt>
              </c:numCache>
            </c:numRef>
          </c:val>
          <c:extLst>
            <c:ext xmlns:c16="http://schemas.microsoft.com/office/drawing/2014/chart" uri="{C3380CC4-5D6E-409C-BE32-E72D297353CC}">
              <c16:uniqueId val="{00000007-3E17-4F21-98EB-E20D5D1C5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35554</c:v>
                </c:pt>
                <c:pt idx="3">
                  <c:v>34205</c:v>
                </c:pt>
                <c:pt idx="6">
                  <c:v>32667</c:v>
                </c:pt>
                <c:pt idx="9">
                  <c:v>30410</c:v>
                </c:pt>
                <c:pt idx="12">
                  <c:v>28242</c:v>
                </c:pt>
              </c:numCache>
            </c:numRef>
          </c:val>
          <c:extLst>
            <c:ext xmlns:c16="http://schemas.microsoft.com/office/drawing/2014/chart" uri="{C3380CC4-5D6E-409C-BE32-E72D297353CC}">
              <c16:uniqueId val="{00000008-3E17-4F21-98EB-E20D5D1C5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116</c:v>
                </c:pt>
                <c:pt idx="12">
                  <c:v>329</c:v>
                </c:pt>
              </c:numCache>
            </c:numRef>
          </c:val>
          <c:extLst>
            <c:ext xmlns:c16="http://schemas.microsoft.com/office/drawing/2014/chart" uri="{C3380CC4-5D6E-409C-BE32-E72D297353CC}">
              <c16:uniqueId val="{00000009-3E17-4F21-98EB-E20D5D1C5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41021</c:v>
                </c:pt>
                <c:pt idx="3">
                  <c:v>41248</c:v>
                </c:pt>
                <c:pt idx="6">
                  <c:v>41061</c:v>
                </c:pt>
                <c:pt idx="9">
                  <c:v>42031</c:v>
                </c:pt>
                <c:pt idx="12">
                  <c:v>41759</c:v>
                </c:pt>
              </c:numCache>
            </c:numRef>
          </c:val>
          <c:extLst>
            <c:ext xmlns:c16="http://schemas.microsoft.com/office/drawing/2014/chart" uri="{C3380CC4-5D6E-409C-BE32-E72D297353CC}">
              <c16:uniqueId val="{0000000A-3E17-4F21-98EB-E20D5D1C56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22144</c:v>
                </c:pt>
                <c:pt idx="2">
                  <c:v>#N/A</c:v>
                </c:pt>
                <c:pt idx="3">
                  <c:v>#N/A</c:v>
                </c:pt>
                <c:pt idx="4">
                  <c:v>20893</c:v>
                </c:pt>
                <c:pt idx="5">
                  <c:v>#N/A</c:v>
                </c:pt>
                <c:pt idx="6">
                  <c:v>#N/A</c:v>
                </c:pt>
                <c:pt idx="7">
                  <c:v>19497</c:v>
                </c:pt>
                <c:pt idx="8">
                  <c:v>#N/A</c:v>
                </c:pt>
                <c:pt idx="9">
                  <c:v>#N/A</c:v>
                </c:pt>
                <c:pt idx="10">
                  <c:v>18152</c:v>
                </c:pt>
                <c:pt idx="11">
                  <c:v>#N/A</c:v>
                </c:pt>
                <c:pt idx="12">
                  <c:v>#N/A</c:v>
                </c:pt>
                <c:pt idx="13">
                  <c:v>15772</c:v>
                </c:pt>
                <c:pt idx="14">
                  <c:v>#N/A</c:v>
                </c:pt>
              </c:numCache>
            </c:numRef>
          </c:val>
          <c:smooth val="0"/>
          <c:extLst>
            <c:ext xmlns:c16="http://schemas.microsoft.com/office/drawing/2014/chart" uri="{C3380CC4-5D6E-409C-BE32-E72D297353CC}">
              <c16:uniqueId val="{0000000B-3E17-4F21-98EB-E20D5D1C56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1378</c:v>
                </c:pt>
                <c:pt idx="1">
                  <c:v>911</c:v>
                </c:pt>
                <c:pt idx="2">
                  <c:v>651</c:v>
                </c:pt>
              </c:numCache>
            </c:numRef>
          </c:val>
          <c:extLst>
            <c:ext xmlns:c16="http://schemas.microsoft.com/office/drawing/2014/chart" uri="{C3380CC4-5D6E-409C-BE32-E72D297353CC}">
              <c16:uniqueId val="{00000000-5D50-4822-942A-9B9385D9E5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5D50-4822-942A-9B9385D9E5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986</c:v>
                </c:pt>
                <c:pt idx="1">
                  <c:v>1067</c:v>
                </c:pt>
                <c:pt idx="2">
                  <c:v>1678</c:v>
                </c:pt>
              </c:numCache>
            </c:numRef>
          </c:val>
          <c:extLst>
            <c:ext xmlns:c16="http://schemas.microsoft.com/office/drawing/2014/chart" uri="{C3380CC4-5D6E-409C-BE32-E72D297353CC}">
              <c16:uniqueId val="{00000002-5D50-4822-942A-9B9385D9E5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{D2BDEBE5-869F-4614-95BB-5C6CEEF2F374}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02-4E5B-97D5-C022B93DD1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{63E9CEEA-E0E5-439F-A754-0C6B3169506D}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02-4E5B-97D5-C022B93DD1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{67327F9E-8EEA-41C9-91B6-685F4AE50FA1}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02-4E5B-97D5-C022B93DD1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{B61B3688-FEAA-4993-B198-5D3B10FFC517}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02-4E5B-97D5-C022B93DD1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{62084B1B-4645-4B82-9FB9-9209505F9EDD}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02-4E5B-97D5-C022B93DD1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{A3888A88-556F-4D31-A22C-1F163467E974}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02-4E5B-97D5-C022B93DD1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{D7E4218D-1954-4683-BA7C-B3FED95949C5}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02-4E5B-97D5-C022B93DD1C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{582FEED6-30B2-4EE8-ACC0-4426C1CF7A1A}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02-4E5B-97D5-C022B93DD1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{354C1970-CE94-4944-9918-92C4488536DF}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02-4E5B-97D5-C022B93DD1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54.6</c:v>
                </c:pt>
              </c:numCache>
            </c:numRef>
          </c:xVal>
          <c:yVal>
            <c:numRef>
              <c:f>公会計指標分析・財政指標組合せ分析表!$BP$51:$DC$51</c:f>
              <c:numCache>
                <c:formatCode>#,##0.0;"▲ "#,##0.0</c:formatCode>
                <c:ptCount val="40"/>
                <c:pt idx="24">
                  <c:v>86.9</c:v>
                </c:pt>
              </c:numCache>
            </c:numRef>
          </c:yVal>
          <c:smooth val="0"/>
          <c:extLst>
            <c:ext xmlns:c16="http://schemas.microsoft.com/office/drawing/2014/chart" uri="{C3380CC4-5D6E-409C-BE32-E72D297353CC}">
              <c16:uniqueId val="{00000009-2202-4E5B-97D5-C022B93DD1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{9BAE2CF5-35E2-4425-8838-52BC0706205E}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02-4E5B-97D5-C022B93DD1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{BB849610-333B-4759-816F-3EA1C62D13A3}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02-4E5B-97D5-C022B93DD1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{701B7E09-E256-481B-A681-35DC40EE797E}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02-4E5B-97D5-C022B93DD1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{81B59DEE-CB7F-4E69-A412-65A094F14D90}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02-4E5B-97D5-C022B93DD1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{8EB4A418-A431-4F9B-B547-D31CF34B4601}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02-4E5B-97D5-C022B93DD1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{B781784E-46B5-4AC2-AEEB-42E8F033F407}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02-4E5B-97D5-C022B93DD1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{952069CE-4EC4-4E75-9D8E-7486842E5EE7}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02-4E5B-97D5-C022B93DD1C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{7D9CDF87-2135-489F-ACD2-AC9CA3FA8602}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02-4E5B-97D5-C022B93DD1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{0D797239-E5C1-4F3C-BBF2-0C5161E7CB4D}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02-4E5B-97D5-C022B93DD1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c:ext xmlns:c16="http://schemas.microsoft.com/office/drawing/2014/chart" uri="{C3380CC4-5D6E-409C-BE32-E72D297353CC}">
              <c16:uniqueId val="{00000013-2202-4E5B-97D5-C022B93DD1C1}"/>
            </c:ext>
          </c:extLst>
        </c:ser>
        <c:dLbls>
          <c:showLegendKey val="0"/>
          <c:showVal val="1"/>
          <c:showCatName val="0"/>
          <c:showSerName val="0"/>
          <c:showPercent val="0"/>
          <c:showBubbleSize val="0"/>
        </c:dLbls>
        <c:axId val="46179840"/>
        <c:axId val="46181760"/>
      </c:scatterChart>
      <c:valAx>
        <c:axId val="46179840"/>
        <c:scaling>
          <c:orientation val="minMax"/>
          <c:max val="60.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885432461242982E-2"/>
                  <c:y val="-6.7084923902686944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{C54429AE-4C44-4630-926A-376E61AC077B}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2B4-40BD-B313-EE1B477112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{9F8B0982-A706-497F-938E-761CDE724087}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B4-40BD-B313-EE1B477112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{F8E2EDA5-DBCD-4F66-8DAF-AA3389F8CF29}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B4-40BD-B313-EE1B477112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{FE8B738A-75F2-49A4-B703-9663B6A22916}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B4-40BD-B313-EE1B477112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{4C11F9EA-676F-4411-90E1-12443C98B2FB}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B4-40BD-B313-EE1B47711237}"/>
                </c:ext>
              </c:extLst>
            </c:dLbl>
            <c:dLbl>
              <c:idx val="8"/>
              <c:layout>
                <c:manualLayout>
                  <c:x val="-3.2510550776978286E-2"/>
                  <c:y val="-5.7748370272900945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{D1C71764-8787-4BB5-9E50-A02EC0F2344B}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2B4-40BD-B313-EE1B4771123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{5D725120-0C02-4922-B4BB-645D07A4CC74}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2B4-40BD-B313-EE1B4771123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{41C9C09F-6596-4BBC-AD66-666227120821}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2B4-40BD-B313-EE1B4771123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{9E52998C-ABB9-470B-8469-01B65B730D0D}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2B4-40BD-B313-EE1B477112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10.4</c:v>
                </c:pt>
                <c:pt idx="16">
                  <c:v>10</c:v>
                </c:pt>
                <c:pt idx="24">
                  <c:v>9.1999999999999993</c:v>
                </c:pt>
                <c:pt idx="32">
                  <c:v>8.6</c:v>
                </c:pt>
              </c:numCache>
            </c:numRef>
          </c:xVal>
          <c:yVal>
            <c:numRef>
              <c:f>公会計指標分析・財政指標組合せ分析表!$BP$73:$DC$73</c:f>
              <c:numCache>
                <c:formatCode>#,##0.0;"▲ "#,##0.0</c:formatCode>
                <c:ptCount val="40"/>
                <c:pt idx="0">
                  <c:v>107.5</c:v>
                </c:pt>
                <c:pt idx="8">
                  <c:v>103</c:v>
                </c:pt>
                <c:pt idx="16">
                  <c:v>92.6</c:v>
                </c:pt>
                <c:pt idx="24">
                  <c:v>86.9</c:v>
                </c:pt>
                <c:pt idx="32">
                  <c:v>75.3</c:v>
                </c:pt>
              </c:numCache>
            </c:numRef>
          </c:yVal>
          <c:smooth val="0"/>
          <c:extLst>
            <c:ext xmlns:c16="http://schemas.microsoft.com/office/drawing/2014/chart" uri="{C3380CC4-5D6E-409C-BE32-E72D297353CC}">
              <c16:uniqueId val="{00000009-02B4-40BD-B313-EE1B477112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{056B8592-AA46-41C2-9C43-1B720D2A2399}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2B4-40BD-B313-EE1B477112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{1DFB5E26-2A9B-43BA-BE3F-981FF5F0A22B}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B4-40BD-B313-EE1B477112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{B7C82307-B4D1-4017-9C2C-3F59432EA154}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B4-40BD-B313-EE1B477112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{85626568-EC05-40EA-95DD-5B319694D01A}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B4-40BD-B313-EE1B477112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{EA3D4730-4DE6-488C-96CC-CF60CD8488EA}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B4-40BD-B313-EE1B4771123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{277F3F1E-9A1C-4481-8520-CD851A07C14D}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2B4-40BD-B313-EE1B4771123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{1D5243CE-2B10-42D1-9DF6-486BE2097C38}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2B4-40BD-B313-EE1B47711237}"/>
                </c:ext>
              </c:extLst>
            </c:dLbl>
            <c:dLbl>
              <c:idx val="24"/>
              <c:layout>
                <c:manualLayout>
                  <c:x val="-3.0885360667714277E-2"/>
                  <c:y val="-7.246899973765444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{1E8E5686-F2C4-4A39-9A9A-BC7D9DFA2574}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2B4-40BD-B313-EE1B47711237}"/>
                </c:ext>
              </c:extLst>
            </c:dLbl>
            <c:dLbl>
              <c:idx val="32"/>
              <c:layout>
                <c:manualLayout>
                  <c:x val="-3.2510622570506992E-2"/>
                  <c:y val="-5.23639519503639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{DDAEB779-9256-4931-BC4A-DC4B5B0B093C}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2B4-40BD-B313-EE1B477112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c:v>
                </c:pt>
                <c:pt idx="32">
                  <c:v>4.8</c:v>
                </c:pt>
              </c:numCache>
            </c:numRef>
          </c:xVal>
          <c:yVal>
            <c:numRef>
              <c:f>公会計指標分析・財政指標組合せ分析表!$BP$77:$DC$77</c:f>
              <c:numCache>
                <c:formatCode>#,##0.0;"▲ "#,##0.0</c:formatCode>
                <c:ptCount val="40"/>
                <c:pt idx="0">
                  <c:v>37.6</c:v>
                </c:pt>
                <c:pt idx="8">
                  <c:v>33.799999999999997</c:v>
                </c:pt>
                <c:pt idx="16">
                  <c:v>15.8</c:v>
                </c:pt>
                <c:pt idx="24">
                  <c:v>15</c:v>
                </c:pt>
                <c:pt idx="32">
                  <c:v>12.2</c:v>
                </c:pt>
              </c:numCache>
            </c:numRef>
          </c:yVal>
          <c:smooth val="0"/>
          <c:extLst>
            <c:ext xmlns:c16="http://schemas.microsoft.com/office/drawing/2014/chart" uri="{C3380CC4-5D6E-409C-BE32-E72D297353CC}">
              <c16:uniqueId val="{00000013-02B4-40BD-B313-EE1B47711237}"/>
            </c:ext>
          </c:extLst>
        </c:ser>
        <c:dLbls>
          <c:showLegendKey val="0"/>
          <c:showVal val="1"/>
          <c:showCatName val="0"/>
          <c:showSerName val="0"/>
          <c:showPercent val="0"/>
          <c:showBubbleSize val="0"/>
        </c:dLbls>
        <c:axId val="84219776"/>
        <c:axId val="84234240"/>
      </c:scatterChart>
      <c:valAx>
        <c:axId val="84219776"/>
        <c:scaling>
          <c:orientation val="minMax"/>
          <c:max val="11.1"/>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が増加しているものの、交付税算入対象となる臨時財政対策債を除く公債費は減少しており、加えて下水道事業特別会計における公営企業債の償還も進んでいることから、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事業の重要性などを十分に検証し、市債発行の抑制を図っていく。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一般会計及び公営企業会計において、償還が進んだことにより地方債残高が減少し、加えて財産区財産の処分に伴う基金の積立により充当可能基金が増えたことから、将来負担額は改善している。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しかしながら、引き続き基金残高が低水準であることから、事業の採択における優先順位の設定等により、将来負担比率の抑制に努める。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大阪府松原市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百万円取崩したが、公有財産の売払収入や用地処分による寄附金を中心に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公共施設の統廃合や未利用地の活用を促進することで、基金現在高の増加に努める。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・公共施設整備事業基金：公共施設整備、市債の償還のための資金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・商業活性化事業等基金：魅力ある商店街及び商業集積づくり等の商業活性化事業、歴史の道等特色ある道路整備のための資金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・子ども未来基金：子育て支援の充実を図るための資金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・公共施設整備事業基金：公債費に充てるため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百万円の取崩しを行ったが、用地処分による寄附金等の積立を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・商業活性化事業等基金：駅前商業施設改修事業負担金等に充てるため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百万円の取崩しを行ったが、商業施設に係る土地建物貸付収入等の積立を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・子ども未来基金：旧保育所跡地貸付料等を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未利用地の活用を促進し、その他特定目的基金の現在高の増加に努める。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公有財産の売払収入、基金運用収入等を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さらなる財政健全化を実施し財源調整としての取崩し額を減額させることで、基金現在高の増加に努める。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基金運用収入を積立てたが、少額のため横ばいとなった。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取崩しを行わず基金運用収入を積立て、基金現在高の増加に努める。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有形固定資産減価償却率が類似団体内平均値を下回っているのは、近年、四つ葉幼稚園、消防署西分署、学校給食センターやまつばらテラス（輝）の建設、第</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保育所など、施設の更新を行っているためである。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なお、平成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年度分決算に係る固定資産台帳については、平成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部の施設の減価償却率は低いものの、スポーツ施設や社会教育施設、学校施設等においては類似団体内平均値を大きく上回っていることから、今後策定予定の公共施設個別施設計画において、廃止又は統廃合の方針を決定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5715</xdr:rowOff>
    </xdr:from>
    <xdr:to>
      <xdr:col>15</xdr:col>
      <xdr:colOff>187325</xdr:colOff>
      <xdr:row>33</xdr:row>
      <xdr:rowOff>107315</xdr:rowOff>
    </xdr:to>
    <xdr:sp macro="" textlink="">
      <xdr:nvSpPr>
        <xdr:cNvPr id="70" name="フローチャート: 判断 69"/>
        <xdr:cNvSpPr/>
      </xdr:nvSpPr>
      <xdr:spPr>
        <a:xfrm>
          <a:off x="323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1397</xdr:rowOff>
    </xdr:from>
    <xdr:to>
      <xdr:col>19</xdr:col>
      <xdr:colOff>187325</xdr:colOff>
      <xdr:row>33</xdr:row>
      <xdr:rowOff>102997</xdr:rowOff>
    </xdr:to>
    <xdr:sp macro="" textlink="">
      <xdr:nvSpPr>
        <xdr:cNvPr id="76" name="楕円 75"/>
        <xdr:cNvSpPr/>
      </xdr:nvSpPr>
      <xdr:spPr>
        <a:xfrm>
          <a:off x="4000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53484</xdr:rowOff>
    </xdr:from>
    <xdr:ext cx="405111" cy="259045"/>
    <xdr:sp macro="" textlink="">
      <xdr:nvSpPr>
        <xdr:cNvPr id="77"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123842</xdr:rowOff>
    </xdr:from>
    <xdr:ext cx="405111" cy="259045"/>
    <xdr:sp macro="" textlink="">
      <xdr:nvSpPr>
        <xdr:cNvPr id="78" name="n_2aveValue有形固定資産減価償却率"/>
        <xdr:cNvSpPr txBox="1"/>
      </xdr:nvSpPr>
      <xdr:spPr>
        <a:xfrm>
          <a:off x="308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94124</xdr:rowOff>
    </xdr:from>
    <xdr:ext cx="405111" cy="259045"/>
    <xdr:sp macro="" textlink="">
      <xdr:nvSpPr>
        <xdr:cNvPr id="79" name="n_1mainValue有形固定資産減価償却率"/>
        <xdr:cNvSpPr txBox="1"/>
      </xdr:nvSpPr>
      <xdr:spPr>
        <a:xfrm>
          <a:off x="38360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し、過去の三セク債や退職手当債による起債残高が多いことや、充当可能基金残高が乏しいことから将来負担額が大きく、また、人口一人当たりの市税収入が類似団体より低く経常一般財源等が少ないことにより、債務償還可能年数が大き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今後、企業誘致や雇用促進等、税源基盤の強化により経常一般財源等の確保を図るとともに、事業見直し等による経常的支出の抑制、起債発行事業の精査による起債残高の抑制により、改善を図る。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0" name="テキスト ボックス 9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2" name="テキスト ボックス 10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08" name="直線コネクタ 10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2" name="直線コネクタ 11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3"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4" name="フローチャート: 判断 11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79798</xdr:rowOff>
    </xdr:from>
    <xdr:to>
      <xdr:col>76</xdr:col>
      <xdr:colOff>73025</xdr:colOff>
      <xdr:row>30</xdr:row>
      <xdr:rowOff>9948</xdr:rowOff>
    </xdr:to>
    <xdr:sp macro="" textlink="">
      <xdr:nvSpPr>
        <xdr:cNvPr id="120" name="楕円 119"/>
        <xdr:cNvSpPr/>
      </xdr:nvSpPr>
      <xdr:spPr>
        <a:xfrm>
          <a:off x="147447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102675</xdr:rowOff>
    </xdr:from>
    <xdr:ext cx="405111" cy="259045"/>
    <xdr:sp macro="" textlink="">
      <xdr:nvSpPr>
        <xdr:cNvPr id="121" name="債務償還可能年数該当値テキスト"/>
        <xdr:cNvSpPr txBox="1"/>
      </xdr:nvSpPr>
      <xdr:spPr>
        <a:xfrm>
          <a:off x="14846300" y="567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59690</xdr:rowOff>
    </xdr:from>
    <xdr:to>
      <xdr:col>15</xdr:col>
      <xdr:colOff>101600</xdr:colOff>
      <xdr:row>39</xdr:row>
      <xdr:rowOff>161290</xdr:rowOff>
    </xdr:to>
    <xdr:sp macro="" textlink="">
      <xdr:nvSpPr>
        <xdr:cNvPr id="62" name="フローチャート: 判断 61"/>
        <xdr:cNvSpPr/>
      </xdr:nvSpPr>
      <xdr:spPr>
        <a:xfrm>
          <a:off x="2857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57404</xdr:rowOff>
    </xdr:from>
    <xdr:to>
      <xdr:col>20</xdr:col>
      <xdr:colOff>38100</xdr:colOff>
      <xdr:row>40</xdr:row>
      <xdr:rowOff>159004</xdr:rowOff>
    </xdr:to>
    <xdr:sp macro="" textlink="">
      <xdr:nvSpPr>
        <xdr:cNvPr id="68" name="楕円 67"/>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56659</xdr:rowOff>
    </xdr:from>
    <xdr:ext cx="405111" cy="259045"/>
    <xdr:sp macro="" textlink="">
      <xdr:nvSpPr>
        <xdr:cNvPr id="69"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6367</xdr:rowOff>
    </xdr:from>
    <xdr:ext cx="405111" cy="259045"/>
    <xdr:sp macro="" textlink="">
      <xdr:nvSpPr>
        <xdr:cNvPr id="70" name="n_2aveValue【道路】&#10;有形固定資産減価償却率"/>
        <xdr:cNvSpPr txBox="1"/>
      </xdr:nvSpPr>
      <xdr:spPr>
        <a:xfrm>
          <a:off x="2705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150131</xdr:rowOff>
    </xdr:from>
    <xdr:ext cx="405111" cy="259045"/>
    <xdr:sp macro="" textlink="">
      <xdr:nvSpPr>
        <xdr:cNvPr id="71" name="n_1mainValue【道路】&#10;有形固定資産減価償却率"/>
        <xdr:cNvSpPr txBox="1"/>
      </xdr:nvSpPr>
      <xdr:spPr>
        <a:xfrm>
          <a:off x="35820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138145</xdr:rowOff>
    </xdr:from>
    <xdr:to>
      <xdr:col>46</xdr:col>
      <xdr:colOff>38100</xdr:colOff>
      <xdr:row>37</xdr:row>
      <xdr:rowOff>68295</xdr:rowOff>
    </xdr:to>
    <xdr:sp macro="" textlink="">
      <xdr:nvSpPr>
        <xdr:cNvPr id="101" name="フローチャート: 判断 100"/>
        <xdr:cNvSpPr/>
      </xdr:nvSpPr>
      <xdr:spPr>
        <a:xfrm>
          <a:off x="8699500" y="631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95809</xdr:rowOff>
    </xdr:from>
    <xdr:to>
      <xdr:col>50</xdr:col>
      <xdr:colOff>165100</xdr:colOff>
      <xdr:row>41</xdr:row>
      <xdr:rowOff>25959</xdr:rowOff>
    </xdr:to>
    <xdr:sp macro="" textlink="">
      <xdr:nvSpPr>
        <xdr:cNvPr id="107" name="楕円 106"/>
        <xdr:cNvSpPr/>
      </xdr:nvSpPr>
      <xdr:spPr>
        <a:xfrm>
          <a:off x="9588500" y="69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84822</xdr:rowOff>
    </xdr:from>
    <xdr:ext cx="469744" cy="259045"/>
    <xdr:sp macro="" textlink="">
      <xdr:nvSpPr>
        <xdr:cNvPr id="109" name="n_2aveValue【道路】&#10;一人当たり延長"/>
        <xdr:cNvSpPr txBox="1"/>
      </xdr:nvSpPr>
      <xdr:spPr>
        <a:xfrm>
          <a:off x="8515427" y="608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17086</xdr:rowOff>
    </xdr:from>
    <xdr:ext cx="469744" cy="259045"/>
    <xdr:sp macro="" textlink="">
      <xdr:nvSpPr>
        <xdr:cNvPr id="110" name="n_1mainValue【道路】&#10;一人当たり延長"/>
        <xdr:cNvSpPr txBox="1"/>
      </xdr:nvSpPr>
      <xdr:spPr>
        <a:xfrm>
          <a:off x="9391727" y="704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50" name="楕円 149"/>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68960</xdr:rowOff>
    </xdr:from>
    <xdr:ext cx="405111" cy="259045"/>
    <xdr:sp macro="" textlink="">
      <xdr:nvSpPr>
        <xdr:cNvPr id="151"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89280</xdr:rowOff>
    </xdr:from>
    <xdr:ext cx="405111" cy="259045"/>
    <xdr:sp macro="" textlink="">
      <xdr:nvSpPr>
        <xdr:cNvPr id="153" name="n_1mainValue【橋りょう・トンネル】&#10;有形固定資産減価償却率"/>
        <xdr:cNvSpPr txBox="1"/>
      </xdr:nvSpPr>
      <xdr:spPr>
        <a:xfrm>
          <a:off x="3582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70214</xdr:rowOff>
    </xdr:from>
    <xdr:to>
      <xdr:col>46</xdr:col>
      <xdr:colOff>38100</xdr:colOff>
      <xdr:row>62</xdr:row>
      <xdr:rowOff>364</xdr:rowOff>
    </xdr:to>
    <xdr:sp macro="" textlink="">
      <xdr:nvSpPr>
        <xdr:cNvPr id="185" name="フローチャート: 判断 184"/>
        <xdr:cNvSpPr/>
      </xdr:nvSpPr>
      <xdr:spPr>
        <a:xfrm>
          <a:off x="8699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90643</xdr:rowOff>
    </xdr:from>
    <xdr:to>
      <xdr:col>50</xdr:col>
      <xdr:colOff>165100</xdr:colOff>
      <xdr:row>64</xdr:row>
      <xdr:rowOff>20793</xdr:rowOff>
    </xdr:to>
    <xdr:sp macro="" textlink="">
      <xdr:nvSpPr>
        <xdr:cNvPr id="191" name="楕円 190"/>
        <xdr:cNvSpPr/>
      </xdr:nvSpPr>
      <xdr:spPr>
        <a:xfrm>
          <a:off x="9588500" y="108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16891</xdr:rowOff>
    </xdr:from>
    <xdr:ext cx="599010" cy="259045"/>
    <xdr:sp macro="" textlink="">
      <xdr:nvSpPr>
        <xdr:cNvPr id="193" name="n_2aveValue【橋りょう・トンネル】&#10;一人当たり有形固定資産（償却資産）額"/>
        <xdr:cNvSpPr txBox="1"/>
      </xdr:nvSpPr>
      <xdr:spPr>
        <a:xfrm>
          <a:off x="8450795" y="103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11920</xdr:rowOff>
    </xdr:from>
    <xdr:ext cx="534377" cy="259045"/>
    <xdr:sp macro="" textlink="">
      <xdr:nvSpPr>
        <xdr:cNvPr id="194" name="n_1mainValue【橋りょう・トンネル】&#10;一人当たり有形固定資産（償却資産）額"/>
        <xdr:cNvSpPr txBox="1"/>
      </xdr:nvSpPr>
      <xdr:spPr>
        <a:xfrm>
          <a:off x="9359411" y="10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132080</xdr:rowOff>
    </xdr:from>
    <xdr:to>
      <xdr:col>15</xdr:col>
      <xdr:colOff>101600</xdr:colOff>
      <xdr:row>81</xdr:row>
      <xdr:rowOff>62230</xdr:rowOff>
    </xdr:to>
    <xdr:sp macro="" textlink="">
      <xdr:nvSpPr>
        <xdr:cNvPr id="227" name="フローチャート: 判断 226"/>
        <xdr:cNvSpPr/>
      </xdr:nvSpPr>
      <xdr:spPr>
        <a:xfrm>
          <a:off x="2857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33" name="楕円 232"/>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4"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35" name="n_2aveValue【公営住宅】&#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47641</xdr:rowOff>
    </xdr:from>
    <xdr:ext cx="405111" cy="259045"/>
    <xdr:sp macro="" textlink="">
      <xdr:nvSpPr>
        <xdr:cNvPr id="236" name="n_1main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264" name="フローチャート: 判断 263"/>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270" name="楕円 269"/>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272"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14304</xdr:rowOff>
    </xdr:from>
    <xdr:ext cx="469744" cy="259045"/>
    <xdr:sp macro="" textlink="">
      <xdr:nvSpPr>
        <xdr:cNvPr id="273" name="n_1mainValue【公営住宅】&#10;一人当たり面積"/>
        <xdr:cNvSpPr txBox="1"/>
      </xdr:nvSpPr>
      <xdr:spPr>
        <a:xfrm>
          <a:off x="93917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103505</xdr:rowOff>
    </xdr:from>
    <xdr:to>
      <xdr:col>76</xdr:col>
      <xdr:colOff>165100</xdr:colOff>
      <xdr:row>39</xdr:row>
      <xdr:rowOff>33655</xdr:rowOff>
    </xdr:to>
    <xdr:sp macro="" textlink="">
      <xdr:nvSpPr>
        <xdr:cNvPr id="322" name="フローチャート: 判断 321"/>
        <xdr:cNvSpPr/>
      </xdr:nvSpPr>
      <xdr:spPr>
        <a:xfrm>
          <a:off x="14541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328" name="楕円 327"/>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105427</xdr:rowOff>
    </xdr:from>
    <xdr:ext cx="405111" cy="259045"/>
    <xdr:sp macro="" textlink="">
      <xdr:nvSpPr>
        <xdr:cNvPr id="329"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50182</xdr:rowOff>
    </xdr:from>
    <xdr:ext cx="405111" cy="259045"/>
    <xdr:sp macro="" textlink="">
      <xdr:nvSpPr>
        <xdr:cNvPr id="330" name="n_2aveValue【認定こども園・幼稚園・保育所】&#10;有形固定資産減価償却率"/>
        <xdr:cNvSpPr txBox="1"/>
      </xdr:nvSpPr>
      <xdr:spPr>
        <a:xfrm>
          <a:off x="143897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331" name="n_1mainValue【認定こども園・幼稚園・保育所】&#10;有形固定資産減価償却率"/>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361" name="フローチャート: 判断 360"/>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367" name="楕円 366"/>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54119</xdr:rowOff>
    </xdr:from>
    <xdr:ext cx="469744" cy="259045"/>
    <xdr:sp macro="" textlink="">
      <xdr:nvSpPr>
        <xdr:cNvPr id="368"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369"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370" name="n_1main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67310</xdr:rowOff>
    </xdr:from>
    <xdr:to>
      <xdr:col>76</xdr:col>
      <xdr:colOff>165100</xdr:colOff>
      <xdr:row>61</xdr:row>
      <xdr:rowOff>168910</xdr:rowOff>
    </xdr:to>
    <xdr:sp macro="" textlink="">
      <xdr:nvSpPr>
        <xdr:cNvPr id="403" name="フローチャート: 判断 402"/>
        <xdr:cNvSpPr/>
      </xdr:nvSpPr>
      <xdr:spPr>
        <a:xfrm>
          <a:off x="14541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409" name="楕円 408"/>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3827</xdr:rowOff>
    </xdr:from>
    <xdr:ext cx="405111" cy="259045"/>
    <xdr:sp macro="" textlink="">
      <xdr:nvSpPr>
        <xdr:cNvPr id="410"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13987</xdr:rowOff>
    </xdr:from>
    <xdr:ext cx="405111" cy="259045"/>
    <xdr:sp macro="" textlink="">
      <xdr:nvSpPr>
        <xdr:cNvPr id="411" name="n_2aveValue【学校施設】&#10;有形固定資産減価償却率"/>
        <xdr:cNvSpPr txBox="1"/>
      </xdr:nvSpPr>
      <xdr:spPr>
        <a:xfrm>
          <a:off x="143897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412" name="n_1mainValue【学校施設】&#10;有形固定資産減価償却率"/>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146231</xdr:rowOff>
    </xdr:from>
    <xdr:to>
      <xdr:col>107</xdr:col>
      <xdr:colOff>101600</xdr:colOff>
      <xdr:row>59</xdr:row>
      <xdr:rowOff>76381</xdr:rowOff>
    </xdr:to>
    <xdr:sp macro="" textlink="">
      <xdr:nvSpPr>
        <xdr:cNvPr id="447" name="フローチャート: 判断 446"/>
        <xdr:cNvSpPr/>
      </xdr:nvSpPr>
      <xdr:spPr>
        <a:xfrm>
          <a:off x="20383500" y="1009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95069</xdr:rowOff>
    </xdr:from>
    <xdr:to>
      <xdr:col>112</xdr:col>
      <xdr:colOff>38100</xdr:colOff>
      <xdr:row>61</xdr:row>
      <xdr:rowOff>25219</xdr:rowOff>
    </xdr:to>
    <xdr:sp macro="" textlink="">
      <xdr:nvSpPr>
        <xdr:cNvPr id="453" name="楕円 452"/>
        <xdr:cNvSpPr/>
      </xdr:nvSpPr>
      <xdr:spPr>
        <a:xfrm>
          <a:off x="21272500" y="103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92908</xdr:rowOff>
    </xdr:from>
    <xdr:ext cx="469744" cy="259045"/>
    <xdr:sp macro="" textlink="">
      <xdr:nvSpPr>
        <xdr:cNvPr id="455" name="n_2aveValue【学校施設】&#10;一人当たり面積"/>
        <xdr:cNvSpPr txBox="1"/>
      </xdr:nvSpPr>
      <xdr:spPr>
        <a:xfrm>
          <a:off x="20199427" y="986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16346</xdr:rowOff>
    </xdr:from>
    <xdr:ext cx="469744" cy="259045"/>
    <xdr:sp macro="" textlink="">
      <xdr:nvSpPr>
        <xdr:cNvPr id="456" name="n_1mainValue【学校施設】&#10;一人当たり面積"/>
        <xdr:cNvSpPr txBox="1"/>
      </xdr:nvSpPr>
      <xdr:spPr>
        <a:xfrm>
          <a:off x="21075727" y="1047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81" name="直線コネクタ 48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3" name="直線コネクタ 48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8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87" name="フローチャート: 判断 48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8" name="フローチャート: 判断 48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489" name="フローチャート: 判断 488"/>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495" name="楕円 494"/>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22877</xdr:rowOff>
    </xdr:from>
    <xdr:ext cx="405111" cy="259045"/>
    <xdr:sp macro="" textlink="">
      <xdr:nvSpPr>
        <xdr:cNvPr id="496"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497"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124477</xdr:rowOff>
    </xdr:from>
    <xdr:ext cx="405111" cy="259045"/>
    <xdr:sp macro="" textlink="">
      <xdr:nvSpPr>
        <xdr:cNvPr id="498" name="n_1mainValue【児童館】&#10;有形固定資産減価償却率"/>
        <xdr:cNvSpPr txBox="1"/>
      </xdr:nvSpPr>
      <xdr:spPr>
        <a:xfrm>
          <a:off x="15266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22" name="直線コネクタ 52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2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26" name="直線コネクタ 52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2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8" name="フローチャート: 判断 52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9" name="フローチャート: 判断 52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0" name="フローチャート: 判断 52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36" name="楕円 53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38"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53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51" name="直線コネクタ 5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52" name="テキスト ボックス 5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53" name="直線コネクタ 5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54" name="テキスト ボックス 5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55" name="直線コネクタ 5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56" name="テキスト ボックス 5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9" name="直線コネクタ 5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60" name="テキスト ボックス 5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61" name="直線コネクタ 5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62" name="テキスト ボックス 5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63" name="直線コネクタ 5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64" name="テキスト ボックス 5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8" name="直線コネクタ 567"/>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9"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70" name="直線コネクタ 569"/>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71"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72" name="直線コネクタ 571"/>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73"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74" name="フローチャート: 判断 573"/>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75" name="フローチャート: 判断 574"/>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159702</xdr:rowOff>
    </xdr:from>
    <xdr:to>
      <xdr:col>76</xdr:col>
      <xdr:colOff>165100</xdr:colOff>
      <xdr:row>105</xdr:row>
      <xdr:rowOff>89852</xdr:rowOff>
    </xdr:to>
    <xdr:sp macro="" textlink="">
      <xdr:nvSpPr>
        <xdr:cNvPr id="576" name="フローチャート: 判断 575"/>
        <xdr:cNvSpPr/>
      </xdr:nvSpPr>
      <xdr:spPr>
        <a:xfrm>
          <a:off x="14541500" y="179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51118</xdr:rowOff>
    </xdr:from>
    <xdr:to>
      <xdr:col>81</xdr:col>
      <xdr:colOff>101600</xdr:colOff>
      <xdr:row>102</xdr:row>
      <xdr:rowOff>152718</xdr:rowOff>
    </xdr:to>
    <xdr:sp macro="" textlink="">
      <xdr:nvSpPr>
        <xdr:cNvPr id="582" name="楕円 581"/>
        <xdr:cNvSpPr/>
      </xdr:nvSpPr>
      <xdr:spPr>
        <a:xfrm>
          <a:off x="15430500" y="1753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92409</xdr:rowOff>
    </xdr:from>
    <xdr:ext cx="405111" cy="259045"/>
    <xdr:sp macro="" textlink="">
      <xdr:nvSpPr>
        <xdr:cNvPr id="583"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106379</xdr:rowOff>
    </xdr:from>
    <xdr:ext cx="405111" cy="259045"/>
    <xdr:sp macro="" textlink="">
      <xdr:nvSpPr>
        <xdr:cNvPr id="584" name="n_2aveValue【公民館】&#10;有形固定資産減価償却率"/>
        <xdr:cNvSpPr txBox="1"/>
      </xdr:nvSpPr>
      <xdr:spPr>
        <a:xfrm>
          <a:off x="14389744" y="17765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169245</xdr:rowOff>
    </xdr:from>
    <xdr:ext cx="405111" cy="259045"/>
    <xdr:sp macro="" textlink="">
      <xdr:nvSpPr>
        <xdr:cNvPr id="585" name="n_1mainValue【公民館】&#10;有形固定資産減価償却率"/>
        <xdr:cNvSpPr txBox="1"/>
      </xdr:nvSpPr>
      <xdr:spPr>
        <a:xfrm>
          <a:off x="15266044" y="1731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9" name="直線コネクタ 608"/>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1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2"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3" name="直線コネクタ 612"/>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14"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5" name="フローチャート: 判断 61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6" name="フローチャート: 判断 615"/>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33020</xdr:rowOff>
    </xdr:from>
    <xdr:to>
      <xdr:col>107</xdr:col>
      <xdr:colOff>101600</xdr:colOff>
      <xdr:row>104</xdr:row>
      <xdr:rowOff>134620</xdr:rowOff>
    </xdr:to>
    <xdr:sp macro="" textlink="">
      <xdr:nvSpPr>
        <xdr:cNvPr id="617" name="フローチャート: 判断 616"/>
        <xdr:cNvSpPr/>
      </xdr:nvSpPr>
      <xdr:spPr>
        <a:xfrm>
          <a:off x="20383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623" name="楕円 622"/>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24"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625" name="n_2aveValue【公民館】&#10;一人当たり面積"/>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626"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原価償却率について、道路、橋りょう・トンネルについては、新堂南線や新町中央線など、近年において主要道路の再整備や市内の全橋りょうの法定点検に基づく改修を行ったことから、類似団体内平均値を下回っている。また、認定こども園・幼稚園・保育所についても、公共施設総合管理計画に基づき、集約化及び立替を進めていることにより、類似団体内平均値を大きく下回っていると考えられる。しかしながら、学校施設については、大規模改造による長寿命化及び耐震化は完了しているものの、児童館、公民館については、昭和後期における人口増加時代に建設された施設が数多く残っており、施設自体の老朽化が進んでいることから、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年度分決算に係る固定資産台帳については、平成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施設の老朽化については、今後の人口の減少に合わせて建替か統廃合を検討する必要があり、令和２年度末までに全ての施設において公共施設個別計画を策定し、費用対効果を見据え方向性を決定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98878</xdr:rowOff>
    </xdr:from>
    <xdr:to>
      <xdr:col>15</xdr:col>
      <xdr:colOff>101600</xdr:colOff>
      <xdr:row>38</xdr:row>
      <xdr:rowOff>29028</xdr:rowOff>
    </xdr:to>
    <xdr:sp macro="" textlink="">
      <xdr:nvSpPr>
        <xdr:cNvPr id="66" name="フローチャート: 判断 65"/>
        <xdr:cNvSpPr/>
      </xdr:nvSpPr>
      <xdr:spPr>
        <a:xfrm>
          <a:off x="2857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45555</xdr:rowOff>
    </xdr:from>
    <xdr:ext cx="405111" cy="259045"/>
    <xdr:sp macro="" textlink="">
      <xdr:nvSpPr>
        <xdr:cNvPr id="67" name="n_2aveValue【図書館】&#10;有形固定資産減価償却率"/>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3" name="楕円 72"/>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40657</xdr:rowOff>
    </xdr:from>
    <xdr:ext cx="405111" cy="259045"/>
    <xdr:sp macro="" textlink="">
      <xdr:nvSpPr>
        <xdr:cNvPr id="74" name="n_1mainValue【図書館】&#10;有形固定資産減価償却率"/>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153307</xdr:rowOff>
    </xdr:from>
    <xdr:to>
      <xdr:col>46</xdr:col>
      <xdr:colOff>38100</xdr:colOff>
      <xdr:row>40</xdr:row>
      <xdr:rowOff>83457</xdr:rowOff>
    </xdr:to>
    <xdr:sp macro="" textlink="">
      <xdr:nvSpPr>
        <xdr:cNvPr id="109" name="フローチャート: 判断 108"/>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99984</xdr:rowOff>
    </xdr:from>
    <xdr:ext cx="469744" cy="259045"/>
    <xdr:sp macro="" textlink="">
      <xdr:nvSpPr>
        <xdr:cNvPr id="110"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16" name="楕円 115"/>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11992</xdr:rowOff>
    </xdr:from>
    <xdr:ext cx="469744" cy="259045"/>
    <xdr:sp macro="" textlink="">
      <xdr:nvSpPr>
        <xdr:cNvPr id="117"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51"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30843</xdr:rowOff>
    </xdr:from>
    <xdr:to>
      <xdr:col>15</xdr:col>
      <xdr:colOff>101600</xdr:colOff>
      <xdr:row>59</xdr:row>
      <xdr:rowOff>132443</xdr:rowOff>
    </xdr:to>
    <xdr:sp macro="" textlink="">
      <xdr:nvSpPr>
        <xdr:cNvPr id="152" name="フローチャート: 判断 151"/>
        <xdr:cNvSpPr/>
      </xdr:nvSpPr>
      <xdr:spPr>
        <a:xfrm>
          <a:off x="2857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148970</xdr:rowOff>
    </xdr:from>
    <xdr:ext cx="405111" cy="259045"/>
    <xdr:sp macro="" textlink="">
      <xdr:nvSpPr>
        <xdr:cNvPr id="153" name="n_2aveValue【体育館・プール】&#10;有形固定資産減価償却率"/>
        <xdr:cNvSpPr txBox="1"/>
      </xdr:nvSpPr>
      <xdr:spPr>
        <a:xfrm>
          <a:off x="2705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9616</xdr:rowOff>
    </xdr:from>
    <xdr:to>
      <xdr:col>20</xdr:col>
      <xdr:colOff>38100</xdr:colOff>
      <xdr:row>56</xdr:row>
      <xdr:rowOff>111216</xdr:rowOff>
    </xdr:to>
    <xdr:sp macro="" textlink="">
      <xdr:nvSpPr>
        <xdr:cNvPr id="159" name="楕円 158"/>
        <xdr:cNvSpPr/>
      </xdr:nvSpPr>
      <xdr:spPr>
        <a:xfrm>
          <a:off x="37465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127743</xdr:rowOff>
    </xdr:from>
    <xdr:ext cx="405111" cy="259045"/>
    <xdr:sp macro="" textlink="">
      <xdr:nvSpPr>
        <xdr:cNvPr id="160" name="n_1mainValue【体育館・プール】&#10;有形固定資産減価償却率"/>
        <xdr:cNvSpPr txBox="1"/>
      </xdr:nvSpPr>
      <xdr:spPr>
        <a:xfrm>
          <a:off x="3582044" y="938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31496</xdr:rowOff>
    </xdr:from>
    <xdr:to>
      <xdr:col>46</xdr:col>
      <xdr:colOff>38100</xdr:colOff>
      <xdr:row>60</xdr:row>
      <xdr:rowOff>133096</xdr:rowOff>
    </xdr:to>
    <xdr:sp macro="" textlink="">
      <xdr:nvSpPr>
        <xdr:cNvPr id="191" name="フローチャート: 判断 190"/>
        <xdr:cNvSpPr/>
      </xdr:nvSpPr>
      <xdr:spPr>
        <a:xfrm>
          <a:off x="8699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149623</xdr:rowOff>
    </xdr:from>
    <xdr:ext cx="469744" cy="259045"/>
    <xdr:sp macro="" textlink="">
      <xdr:nvSpPr>
        <xdr:cNvPr id="192" name="n_2aveValue【体育館・プール】&#10;一人当たり面積"/>
        <xdr:cNvSpPr txBox="1"/>
      </xdr:nvSpPr>
      <xdr:spPr>
        <a:xfrm>
          <a:off x="8515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88646</xdr:rowOff>
    </xdr:from>
    <xdr:to>
      <xdr:col>50</xdr:col>
      <xdr:colOff>165100</xdr:colOff>
      <xdr:row>62</xdr:row>
      <xdr:rowOff>18796</xdr:rowOff>
    </xdr:to>
    <xdr:sp macro="" textlink="">
      <xdr:nvSpPr>
        <xdr:cNvPr id="198" name="楕円 197"/>
        <xdr:cNvSpPr/>
      </xdr:nvSpPr>
      <xdr:spPr>
        <a:xfrm>
          <a:off x="9588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9923</xdr:rowOff>
    </xdr:from>
    <xdr:ext cx="469744" cy="259045"/>
    <xdr:sp macro="" textlink="">
      <xdr:nvSpPr>
        <xdr:cNvPr id="199" name="n_1mainValue【体育館・プール】&#10;一人当たり面積"/>
        <xdr:cNvSpPr txBox="1"/>
      </xdr:nvSpPr>
      <xdr:spPr>
        <a:xfrm>
          <a:off x="9391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34"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98334</xdr:rowOff>
    </xdr:from>
    <xdr:to>
      <xdr:col>15</xdr:col>
      <xdr:colOff>101600</xdr:colOff>
      <xdr:row>83</xdr:row>
      <xdr:rowOff>28484</xdr:rowOff>
    </xdr:to>
    <xdr:sp macro="" textlink="">
      <xdr:nvSpPr>
        <xdr:cNvPr id="235" name="フローチャート: 判断 234"/>
        <xdr:cNvSpPr/>
      </xdr:nvSpPr>
      <xdr:spPr>
        <a:xfrm>
          <a:off x="2857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45011</xdr:rowOff>
    </xdr:from>
    <xdr:ext cx="405111" cy="259045"/>
    <xdr:sp macro="" textlink="">
      <xdr:nvSpPr>
        <xdr:cNvPr id="236" name="n_2aveValue【福祉施設】&#10;有形固定資産減価償却率"/>
        <xdr:cNvSpPr txBox="1"/>
      </xdr:nvSpPr>
      <xdr:spPr>
        <a:xfrm>
          <a:off x="2705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95069</xdr:rowOff>
    </xdr:from>
    <xdr:to>
      <xdr:col>20</xdr:col>
      <xdr:colOff>38100</xdr:colOff>
      <xdr:row>79</xdr:row>
      <xdr:rowOff>25219</xdr:rowOff>
    </xdr:to>
    <xdr:sp macro="" textlink="">
      <xdr:nvSpPr>
        <xdr:cNvPr id="242" name="楕円 241"/>
        <xdr:cNvSpPr/>
      </xdr:nvSpPr>
      <xdr:spPr>
        <a:xfrm>
          <a:off x="3746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41746</xdr:rowOff>
    </xdr:from>
    <xdr:ext cx="405111" cy="259045"/>
    <xdr:sp macro="" textlink="">
      <xdr:nvSpPr>
        <xdr:cNvPr id="243" name="n_1mainValue【福祉施設】&#10;有形固定資産減価償却率"/>
        <xdr:cNvSpPr txBox="1"/>
      </xdr:nvSpPr>
      <xdr:spPr>
        <a:xfrm>
          <a:off x="35820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31041</xdr:rowOff>
    </xdr:from>
    <xdr:ext cx="469744" cy="259045"/>
    <xdr:sp macro="" textlink="">
      <xdr:nvSpPr>
        <xdr:cNvPr id="277"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77107</xdr:rowOff>
    </xdr:from>
    <xdr:to>
      <xdr:col>46</xdr:col>
      <xdr:colOff>38100</xdr:colOff>
      <xdr:row>78</xdr:row>
      <xdr:rowOff>7257</xdr:rowOff>
    </xdr:to>
    <xdr:sp macro="" textlink="">
      <xdr:nvSpPr>
        <xdr:cNvPr id="278" name="フローチャート: 判断 277"/>
        <xdr:cNvSpPr/>
      </xdr:nvSpPr>
      <xdr:spPr>
        <a:xfrm>
          <a:off x="8699500" y="1327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76</xdr:row>
      <xdr:rowOff>23784</xdr:rowOff>
    </xdr:from>
    <xdr:ext cx="469744" cy="259045"/>
    <xdr:sp macro="" textlink="">
      <xdr:nvSpPr>
        <xdr:cNvPr id="279" name="n_2aveValue【福祉施設】&#10;一人当たり面積"/>
        <xdr:cNvSpPr txBox="1"/>
      </xdr:nvSpPr>
      <xdr:spPr>
        <a:xfrm>
          <a:off x="8515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285" name="楕円 284"/>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162577</xdr:rowOff>
    </xdr:from>
    <xdr:ext cx="469744" cy="259045"/>
    <xdr:sp macro="" textlink="">
      <xdr:nvSpPr>
        <xdr:cNvPr id="286" name="n_1mainValue【福祉施設】&#10;一人当たり面積"/>
        <xdr:cNvSpPr txBox="1"/>
      </xdr:nvSpPr>
      <xdr:spPr>
        <a:xfrm>
          <a:off x="9391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8" name="直線コネクタ 29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9" name="テキスト ボックス 29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0" name="直線コネクタ 29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1" name="テキスト ボックス 30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2" name="直線コネクタ 30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3" name="テキスト ボックス 30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4" name="直線コネクタ 30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5" name="テキスト ボックス 30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9" name="直線コネクタ 308"/>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10"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11" name="直線コネクタ 310"/>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12"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13" name="直線コネクタ 312"/>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4"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5" name="フローチャート: 判断 31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6" name="フローチャート: 判断 31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134129</xdr:rowOff>
    </xdr:from>
    <xdr:ext cx="405111" cy="259045"/>
    <xdr:sp macro="" textlink="">
      <xdr:nvSpPr>
        <xdr:cNvPr id="317"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105411</xdr:rowOff>
    </xdr:from>
    <xdr:to>
      <xdr:col>15</xdr:col>
      <xdr:colOff>101600</xdr:colOff>
      <xdr:row>106</xdr:row>
      <xdr:rowOff>35561</xdr:rowOff>
    </xdr:to>
    <xdr:sp macro="" textlink="">
      <xdr:nvSpPr>
        <xdr:cNvPr id="318" name="フローチャート: 判断 317"/>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52088</xdr:rowOff>
    </xdr:from>
    <xdr:ext cx="405111" cy="259045"/>
    <xdr:sp macro="" textlink="">
      <xdr:nvSpPr>
        <xdr:cNvPr id="319" name="n_2aveValue【市民会館】&#10;有形固定資産減価償却率"/>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73406</xdr:rowOff>
    </xdr:from>
    <xdr:to>
      <xdr:col>20</xdr:col>
      <xdr:colOff>38100</xdr:colOff>
      <xdr:row>101</xdr:row>
      <xdr:rowOff>3556</xdr:rowOff>
    </xdr:to>
    <xdr:sp macro="" textlink="">
      <xdr:nvSpPr>
        <xdr:cNvPr id="325" name="楕円 324"/>
        <xdr:cNvSpPr/>
      </xdr:nvSpPr>
      <xdr:spPr>
        <a:xfrm>
          <a:off x="37465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20083</xdr:rowOff>
    </xdr:from>
    <xdr:ext cx="405111" cy="259045"/>
    <xdr:sp macro="" textlink="">
      <xdr:nvSpPr>
        <xdr:cNvPr id="326" name="n_1mainValue【市民会館】&#10;有形固定資産減価償却率"/>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7" name="直線コネクタ 33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8" name="テキスト ボックス 33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1" name="直線コネクタ 34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2" name="テキスト ボックス 34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41911</xdr:rowOff>
    </xdr:from>
    <xdr:to>
      <xdr:col>54</xdr:col>
      <xdr:colOff>189865</xdr:colOff>
      <xdr:row>106</xdr:row>
      <xdr:rowOff>81914</xdr:rowOff>
    </xdr:to>
    <xdr:cxnSp macro="">
      <xdr:nvCxnSpPr>
        <xdr:cNvPr id="346" name="直線コネクタ 345"/>
        <xdr:cNvCxnSpPr/>
      </xdr:nvCxnSpPr>
      <xdr:spPr>
        <a:xfrm flipV="1">
          <a:off x="10476865" y="17186911"/>
          <a:ext cx="0" cy="106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85741</xdr:rowOff>
    </xdr:from>
    <xdr:ext cx="469744" cy="259045"/>
    <xdr:sp macro="" textlink="">
      <xdr:nvSpPr>
        <xdr:cNvPr id="347" name="【市民会館】&#10;一人当たり面積最小値テキスト"/>
        <xdr:cNvSpPr txBox="1"/>
      </xdr:nvSpPr>
      <xdr:spPr>
        <a:xfrm>
          <a:off x="10515600" y="18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81914</xdr:rowOff>
    </xdr:from>
    <xdr:to>
      <xdr:col>55</xdr:col>
      <xdr:colOff>88900</xdr:colOff>
      <xdr:row>106</xdr:row>
      <xdr:rowOff>81914</xdr:rowOff>
    </xdr:to>
    <xdr:cxnSp macro="">
      <xdr:nvCxnSpPr>
        <xdr:cNvPr id="348" name="直線コネクタ 347"/>
        <xdr:cNvCxnSpPr/>
      </xdr:nvCxnSpPr>
      <xdr:spPr>
        <a:xfrm>
          <a:off x="10388600" y="1825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160038</xdr:rowOff>
    </xdr:from>
    <xdr:ext cx="469744" cy="259045"/>
    <xdr:sp macro="" textlink="">
      <xdr:nvSpPr>
        <xdr:cNvPr id="349" name="【市民会館】&#10;一人当たり面積最大値テキスト"/>
        <xdr:cNvSpPr txBox="1"/>
      </xdr:nvSpPr>
      <xdr:spPr>
        <a:xfrm>
          <a:off x="10515600" y="1696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41911</xdr:rowOff>
    </xdr:from>
    <xdr:to>
      <xdr:col>55</xdr:col>
      <xdr:colOff>88900</xdr:colOff>
      <xdr:row>100</xdr:row>
      <xdr:rowOff>41911</xdr:rowOff>
    </xdr:to>
    <xdr:cxnSp macro="">
      <xdr:nvCxnSpPr>
        <xdr:cNvPr id="350" name="直線コネクタ 349"/>
        <xdr:cNvCxnSpPr/>
      </xdr:nvCxnSpPr>
      <xdr:spPr>
        <a:xfrm>
          <a:off x="10388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146702</xdr:rowOff>
    </xdr:from>
    <xdr:ext cx="469744" cy="259045"/>
    <xdr:sp macro="" textlink="">
      <xdr:nvSpPr>
        <xdr:cNvPr id="351" name="【市民会館】&#10;一人当たり面積平均値テキスト"/>
        <xdr:cNvSpPr txBox="1"/>
      </xdr:nvSpPr>
      <xdr:spPr>
        <a:xfrm>
          <a:off x="10515600" y="1780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168275</xdr:rowOff>
    </xdr:from>
    <xdr:to>
      <xdr:col>55</xdr:col>
      <xdr:colOff>50800</xdr:colOff>
      <xdr:row>104</xdr:row>
      <xdr:rowOff>98425</xdr:rowOff>
    </xdr:to>
    <xdr:sp macro="" textlink="">
      <xdr:nvSpPr>
        <xdr:cNvPr id="352" name="フローチャート: 判断 351"/>
        <xdr:cNvSpPr/>
      </xdr:nvSpPr>
      <xdr:spPr>
        <a:xfrm>
          <a:off x="10426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139700</xdr:rowOff>
    </xdr:from>
    <xdr:to>
      <xdr:col>50</xdr:col>
      <xdr:colOff>165100</xdr:colOff>
      <xdr:row>104</xdr:row>
      <xdr:rowOff>69850</xdr:rowOff>
    </xdr:to>
    <xdr:sp macro="" textlink="">
      <xdr:nvSpPr>
        <xdr:cNvPr id="353" name="フローチャート: 判断 352"/>
        <xdr:cNvSpPr/>
      </xdr:nvSpPr>
      <xdr:spPr>
        <a:xfrm>
          <a:off x="9588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86377</xdr:rowOff>
    </xdr:from>
    <xdr:ext cx="469744" cy="259045"/>
    <xdr:sp macro="" textlink="">
      <xdr:nvSpPr>
        <xdr:cNvPr id="354" name="n_1aveValue【市民会館】&#10;一人当たり面積"/>
        <xdr:cNvSpPr txBox="1"/>
      </xdr:nvSpPr>
      <xdr:spPr>
        <a:xfrm>
          <a:off x="9391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31114</xdr:rowOff>
    </xdr:from>
    <xdr:to>
      <xdr:col>46</xdr:col>
      <xdr:colOff>38100</xdr:colOff>
      <xdr:row>103</xdr:row>
      <xdr:rowOff>132714</xdr:rowOff>
    </xdr:to>
    <xdr:sp macro="" textlink="">
      <xdr:nvSpPr>
        <xdr:cNvPr id="355" name="フローチャート: 判断 354"/>
        <xdr:cNvSpPr/>
      </xdr:nvSpPr>
      <xdr:spPr>
        <a:xfrm>
          <a:off x="869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149241</xdr:rowOff>
    </xdr:from>
    <xdr:ext cx="469744" cy="259045"/>
    <xdr:sp macro="" textlink="">
      <xdr:nvSpPr>
        <xdr:cNvPr id="356" name="n_2aveValue【市民会館】&#10;一人当たり面積"/>
        <xdr:cNvSpPr txBox="1"/>
      </xdr:nvSpPr>
      <xdr:spPr>
        <a:xfrm>
          <a:off x="851542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62" name="楕円 361"/>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83838</xdr:rowOff>
    </xdr:from>
    <xdr:ext cx="469744" cy="259045"/>
    <xdr:sp macro="" textlink="">
      <xdr:nvSpPr>
        <xdr:cNvPr id="363"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05" name="直線コネクタ 404"/>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0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07" name="直線コネクタ 40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08"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09" name="直線コネクタ 40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10"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11" name="フローチャート: 判断 410"/>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12" name="フローチャート: 判断 411"/>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13"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14" name="フローチャート: 判断 41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15"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421" name="楕円 420"/>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139899</xdr:rowOff>
    </xdr:from>
    <xdr:ext cx="405111" cy="259045"/>
    <xdr:sp macro="" textlink="">
      <xdr:nvSpPr>
        <xdr:cNvPr id="422"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44" name="直線コネクタ 443"/>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45"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446" name="直線コネクタ 445"/>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4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48" name="直線コネクタ 44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449"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450" name="フローチャート: 判断 449"/>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51" name="フローチャート: 判断 450"/>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45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453" name="フローチャート: 判断 452"/>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454"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460" name="楕円 459"/>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133367</xdr:rowOff>
    </xdr:from>
    <xdr:ext cx="469744" cy="259045"/>
    <xdr:sp macro="" textlink="">
      <xdr:nvSpPr>
        <xdr:cNvPr id="461"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486" name="直線コネクタ 485"/>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487"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488" name="直線コネクタ 487"/>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489"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490" name="直線コネクタ 489"/>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491"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492" name="フローチャート: 判断 491"/>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493" name="フローチャート: 判断 492"/>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494"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147320</xdr:rowOff>
    </xdr:from>
    <xdr:to>
      <xdr:col>76</xdr:col>
      <xdr:colOff>165100</xdr:colOff>
      <xdr:row>83</xdr:row>
      <xdr:rowOff>77470</xdr:rowOff>
    </xdr:to>
    <xdr:sp macro="" textlink="">
      <xdr:nvSpPr>
        <xdr:cNvPr id="495" name="フローチャート: 判断 494"/>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93997</xdr:rowOff>
    </xdr:from>
    <xdr:ext cx="405111" cy="259045"/>
    <xdr:sp macro="" textlink="">
      <xdr:nvSpPr>
        <xdr:cNvPr id="496"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132080</xdr:rowOff>
    </xdr:from>
    <xdr:to>
      <xdr:col>81</xdr:col>
      <xdr:colOff>101600</xdr:colOff>
      <xdr:row>85</xdr:row>
      <xdr:rowOff>62230</xdr:rowOff>
    </xdr:to>
    <xdr:sp macro="" textlink="">
      <xdr:nvSpPr>
        <xdr:cNvPr id="502" name="楕円 501"/>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53357</xdr:rowOff>
    </xdr:from>
    <xdr:ext cx="405111" cy="259045"/>
    <xdr:sp macro="" textlink="">
      <xdr:nvSpPr>
        <xdr:cNvPr id="503" name="n_1mainValue【消防施設】&#10;有形固定資産減価償却率"/>
        <xdr:cNvSpPr txBox="1"/>
      </xdr:nvSpPr>
      <xdr:spPr>
        <a:xfrm>
          <a:off x="15266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27" name="直線コネクタ 526"/>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28"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29" name="直線コネクタ 528"/>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30"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31" name="直線コネクタ 530"/>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32"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33" name="フローチャート: 判断 532"/>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34" name="フローチャート: 判断 533"/>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35"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36" name="フローチャート: 判断 53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3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43" name="楕円 542"/>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68597</xdr:rowOff>
    </xdr:from>
    <xdr:ext cx="469744" cy="259045"/>
    <xdr:sp macro="" textlink="">
      <xdr:nvSpPr>
        <xdr:cNvPr id="544"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569" name="直線コネクタ 568"/>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570"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571" name="直線コネクタ 570"/>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572"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573" name="直線コネクタ 572"/>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574"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575" name="フローチャート: 判断 574"/>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576" name="フローチャート: 判断 575"/>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577"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578" name="フローチャート: 判断 57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579"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585" name="楕円 584"/>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72407</xdr:rowOff>
    </xdr:from>
    <xdr:ext cx="405111" cy="259045"/>
    <xdr:sp macro="" textlink="">
      <xdr:nvSpPr>
        <xdr:cNvPr id="586"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08" name="直線コネクタ 607"/>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09"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10" name="直線コネクタ 609"/>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11"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12" name="直線コネクタ 611"/>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13"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14" name="フローチャート: 判断 613"/>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15" name="フローチャート: 判断 614"/>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616"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45974</xdr:rowOff>
    </xdr:from>
    <xdr:to>
      <xdr:col>107</xdr:col>
      <xdr:colOff>101600</xdr:colOff>
      <xdr:row>103</xdr:row>
      <xdr:rowOff>147574</xdr:rowOff>
    </xdr:to>
    <xdr:sp macro="" textlink="">
      <xdr:nvSpPr>
        <xdr:cNvPr id="617" name="フローチャート: 判断 616"/>
        <xdr:cNvSpPr/>
      </xdr:nvSpPr>
      <xdr:spPr>
        <a:xfrm>
          <a:off x="20383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101</xdr:row>
      <xdr:rowOff>164101</xdr:rowOff>
    </xdr:from>
    <xdr:ext cx="469744" cy="259045"/>
    <xdr:sp macro="" textlink="">
      <xdr:nvSpPr>
        <xdr:cNvPr id="618" name="n_2aveValue【庁舎】&#10;一人当たり面積"/>
        <xdr:cNvSpPr txBox="1"/>
      </xdr:nvSpPr>
      <xdr:spPr>
        <a:xfrm>
          <a:off x="20199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89408</xdr:rowOff>
    </xdr:from>
    <xdr:to>
      <xdr:col>112</xdr:col>
      <xdr:colOff>38100</xdr:colOff>
      <xdr:row>103</xdr:row>
      <xdr:rowOff>19558</xdr:rowOff>
    </xdr:to>
    <xdr:sp macro="" textlink="">
      <xdr:nvSpPr>
        <xdr:cNvPr id="624" name="楕円 623"/>
        <xdr:cNvSpPr/>
      </xdr:nvSpPr>
      <xdr:spPr>
        <a:xfrm>
          <a:off x="2127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36085</xdr:rowOff>
    </xdr:from>
    <xdr:ext cx="469744" cy="259045"/>
    <xdr:sp macro="" textlink="">
      <xdr:nvSpPr>
        <xdr:cNvPr id="625" name="n_1mainValue【庁舎】&#10;一人当たり面積"/>
        <xdr:cNvSpPr txBox="1"/>
      </xdr:nvSpPr>
      <xdr:spPr>
        <a:xfrm>
          <a:off x="21075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昭和５５年に建設された本館を除く分館については公民館の一部を使用しており、公民館と同様に老朽化が進んでいる。また、体育館、プール等のスポーツ施設、福祉施設、市民会館においても、１カ所を除き建設後３０年以上経過しており、安全対策における各種修繕は行っているものの、施設自体の老朽化は大きく進んでおり、類似団体内平均値を大きく上回っている。一方、消防施設においては、平成２５年に分署を新設したことや、消防車両等の入替を行っていることから、類似団体内平均値を下回っ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年度分決算に係る固定資産台帳については、平成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施設の老朽化については、今後の人口の減少に合わせて建替か統廃合を検討する必要があり、令和２年度末までに全ての施設において公共施設個別計画を策定し、費用対効果を見据え方向性を決定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おいては、市税収入の伸びがあったものの、地方消費税交付金の減などによりほぼ横ばいとなり、基準財政需要額においても、市民病院閉院に伴う特例算定終了による減があったものの、社会保障関連経費の算定の伸びにより、ほぼ横ばいとな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年度は同数となった。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元来、税基盤が脆弱で市税収入が低いことから、引き続き企業誘致による市内雇用環境の整備や、子育て環境の充実等、人口獲得施策による自主財源の確保に努めていく。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において、障害者自立支援費や高齢化に伴う扶助費の増加とともに、累積赤字を抱える下水道事業特別会計や国民健康保険特別会計に対する繰出金等の負担が大きいものの、ごみ処理経費の削減や時間外勤務の削減等の行財政改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類似団体内平均値と比較し、依然として高いことから、引き続き税収等の自主財源の確保並びに事業の見直し等による経常経費の削減を図っていく。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70612</xdr:rowOff>
    </xdr:to>
    <xdr:cxnSp macro="">
      <xdr:nvCxnSpPr>
        <xdr:cNvPr id="130" name="直線コネクタ 129"/>
        <xdr:cNvCxnSpPr/>
      </xdr:nvCxnSpPr>
      <xdr:spPr>
        <a:xfrm flipV="1">
          <a:off x="4114800" y="112052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70612</xdr:rowOff>
    </xdr:to>
    <xdr:cxnSp macro="">
      <xdr:nvCxnSpPr>
        <xdr:cNvPr id="133" name="直線コネクタ 132"/>
        <xdr:cNvCxnSpPr/>
      </xdr:nvCxnSpPr>
      <xdr:spPr>
        <a:xfrm>
          <a:off x="3225800" y="110700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64</xdr:row>
      <xdr:rowOff>155194</xdr:rowOff>
    </xdr:to>
    <xdr:cxnSp macro="">
      <xdr:nvCxnSpPr>
        <xdr:cNvPr id="136" name="直線コネクタ 135"/>
        <xdr:cNvCxnSpPr/>
      </xdr:nvCxnSpPr>
      <xdr:spPr>
        <a:xfrm flipV="1">
          <a:off x="2336800" y="1107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114554</xdr:rowOff>
    </xdr:from>
    <xdr:to>
      <xdr:col>15</xdr:col>
      <xdr:colOff>133350</xdr:colOff>
      <xdr:row>61</xdr:row>
      <xdr:rowOff>44704</xdr:rowOff>
    </xdr:to>
    <xdr:sp macro="" textlink="">
      <xdr:nvSpPr>
        <xdr:cNvPr id="137" name="フローチャート: 判断 136"/>
        <xdr:cNvSpPr/>
      </xdr:nvSpPr>
      <xdr:spPr>
        <a:xfrm>
          <a:off x="3175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38" name="テキスト ボックス 137"/>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155194</xdr:rowOff>
    </xdr:to>
    <xdr:cxnSp macro="">
      <xdr:nvCxnSpPr>
        <xdr:cNvPr id="139" name="直線コネクタ 138"/>
        <xdr:cNvCxnSpPr/>
      </xdr:nvCxnSpPr>
      <xdr:spPr>
        <a:xfrm>
          <a:off x="1447800" y="110459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1" name="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2" name="テキスト ボックス 151"/>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5" name="楕円 154"/>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6" name="テキスト ボックス 155"/>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8" name="テキスト ボックス 157"/>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技能労務職や教育職の給料が高いことから、類似団体内平均値と比べ高い状況であるが、物件費においては、一部事務組合設立による可燃ごみ共同処理の開始や、分別区分変更によるごみ処理費用の縮減等、行財政改革により類似団体内平均値と比較し、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今後においても、働き方改革による長時間労働の是正や、給料表の見直し、計画的な人員採用等による人件費の抑制や、指定管理者制度等の民間活力の導入を推進し、経費の削減を図っていく。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166012</xdr:rowOff>
    </xdr:from>
    <xdr:to>
      <xdr:col>23</xdr:col>
      <xdr:colOff>133350</xdr:colOff>
      <xdr:row>83</xdr:row>
      <xdr:rowOff>171269</xdr:rowOff>
    </xdr:to>
    <xdr:cxnSp macro="">
      <xdr:nvCxnSpPr>
        <xdr:cNvPr id="195" name="直線コネクタ 194"/>
        <xdr:cNvCxnSpPr/>
      </xdr:nvCxnSpPr>
      <xdr:spPr>
        <a:xfrm>
          <a:off x="4114800" y="1439636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156359</xdr:rowOff>
    </xdr:from>
    <xdr:to>
      <xdr:col>19</xdr:col>
      <xdr:colOff>133350</xdr:colOff>
      <xdr:row>83</xdr:row>
      <xdr:rowOff>166012</xdr:rowOff>
    </xdr:to>
    <xdr:cxnSp macro="">
      <xdr:nvCxnSpPr>
        <xdr:cNvPr id="198" name="直線コネクタ 197"/>
        <xdr:cNvCxnSpPr/>
      </xdr:nvCxnSpPr>
      <xdr:spPr>
        <a:xfrm>
          <a:off x="3225800" y="1438670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152809</xdr:rowOff>
    </xdr:from>
    <xdr:to>
      <xdr:col>15</xdr:col>
      <xdr:colOff>82550</xdr:colOff>
      <xdr:row>83</xdr:row>
      <xdr:rowOff>156359</xdr:rowOff>
    </xdr:to>
    <xdr:cxnSp macro="">
      <xdr:nvCxnSpPr>
        <xdr:cNvPr id="201" name="直線コネクタ 200"/>
        <xdr:cNvCxnSpPr/>
      </xdr:nvCxnSpPr>
      <xdr:spPr>
        <a:xfrm>
          <a:off x="2336800" y="14383159"/>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135406</xdr:rowOff>
    </xdr:from>
    <xdr:to>
      <xdr:col>15</xdr:col>
      <xdr:colOff>133350</xdr:colOff>
      <xdr:row>85</xdr:row>
      <xdr:rowOff>65556</xdr:rowOff>
    </xdr:to>
    <xdr:sp macro="" textlink="">
      <xdr:nvSpPr>
        <xdr:cNvPr id="202" name="フローチャート: 判断 201"/>
        <xdr:cNvSpPr/>
      </xdr:nvSpPr>
      <xdr:spPr>
        <a:xfrm>
          <a:off x="3175000" y="145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50333</xdr:rowOff>
    </xdr:from>
    <xdr:ext cx="762000" cy="259045"/>
    <xdr:sp macro="" textlink="">
      <xdr:nvSpPr>
        <xdr:cNvPr id="203" name="テキスト ボックス 202"/>
        <xdr:cNvSpPr txBox="1"/>
      </xdr:nvSpPr>
      <xdr:spPr>
        <a:xfrm>
          <a:off x="2844800" y="146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106635</xdr:rowOff>
    </xdr:from>
    <xdr:to>
      <xdr:col>11</xdr:col>
      <xdr:colOff>31750</xdr:colOff>
      <xdr:row>83</xdr:row>
      <xdr:rowOff>152809</xdr:rowOff>
    </xdr:to>
    <xdr:cxnSp macro="">
      <xdr:nvCxnSpPr>
        <xdr:cNvPr id="204" name="直線コネクタ 203"/>
        <xdr:cNvCxnSpPr/>
      </xdr:nvCxnSpPr>
      <xdr:spPr>
        <a:xfrm>
          <a:off x="1447800" y="14336985"/>
          <a:ext cx="8890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120469</xdr:rowOff>
    </xdr:from>
    <xdr:to>
      <xdr:col>23</xdr:col>
      <xdr:colOff>184150</xdr:colOff>
      <xdr:row>84</xdr:row>
      <xdr:rowOff>50619</xdr:rowOff>
    </xdr:to>
    <xdr:sp macro="" textlink="">
      <xdr:nvSpPr>
        <xdr:cNvPr id="214" name="楕円 213"/>
        <xdr:cNvSpPr/>
      </xdr:nvSpPr>
      <xdr:spPr>
        <a:xfrm>
          <a:off x="4902200" y="143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136996</xdr:rowOff>
    </xdr:from>
    <xdr:ext cx="762000" cy="259045"/>
    <xdr:sp macro="" textlink="">
      <xdr:nvSpPr>
        <xdr:cNvPr id="215" name="人件費・物件費等の状況該当値テキスト"/>
        <xdr:cNvSpPr txBox="1"/>
      </xdr:nvSpPr>
      <xdr:spPr>
        <a:xfrm>
          <a:off x="5041900" y="141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115212</xdr:rowOff>
    </xdr:from>
    <xdr:to>
      <xdr:col>19</xdr:col>
      <xdr:colOff>184150</xdr:colOff>
      <xdr:row>84</xdr:row>
      <xdr:rowOff>45362</xdr:rowOff>
    </xdr:to>
    <xdr:sp macro="" textlink="">
      <xdr:nvSpPr>
        <xdr:cNvPr id="216" name="楕円 215"/>
        <xdr:cNvSpPr/>
      </xdr:nvSpPr>
      <xdr:spPr>
        <a:xfrm>
          <a:off x="4064000" y="14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55539</xdr:rowOff>
    </xdr:from>
    <xdr:ext cx="736600" cy="259045"/>
    <xdr:sp macro="" textlink="">
      <xdr:nvSpPr>
        <xdr:cNvPr id="217" name="テキスト ボックス 216"/>
        <xdr:cNvSpPr txBox="1"/>
      </xdr:nvSpPr>
      <xdr:spPr>
        <a:xfrm>
          <a:off x="3733800" y="1411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105559</xdr:rowOff>
    </xdr:from>
    <xdr:to>
      <xdr:col>15</xdr:col>
      <xdr:colOff>133350</xdr:colOff>
      <xdr:row>84</xdr:row>
      <xdr:rowOff>35709</xdr:rowOff>
    </xdr:to>
    <xdr:sp macro="" textlink="">
      <xdr:nvSpPr>
        <xdr:cNvPr id="218" name="楕円 217"/>
        <xdr:cNvSpPr/>
      </xdr:nvSpPr>
      <xdr:spPr>
        <a:xfrm>
          <a:off x="3175000" y="143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45886</xdr:rowOff>
    </xdr:from>
    <xdr:ext cx="762000" cy="259045"/>
    <xdr:sp macro="" textlink="">
      <xdr:nvSpPr>
        <xdr:cNvPr id="219" name="テキスト ボックス 218"/>
        <xdr:cNvSpPr txBox="1"/>
      </xdr:nvSpPr>
      <xdr:spPr>
        <a:xfrm>
          <a:off x="2844800" y="141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102009</xdr:rowOff>
    </xdr:from>
    <xdr:to>
      <xdr:col>11</xdr:col>
      <xdr:colOff>82550</xdr:colOff>
      <xdr:row>84</xdr:row>
      <xdr:rowOff>32159</xdr:rowOff>
    </xdr:to>
    <xdr:sp macro="" textlink="">
      <xdr:nvSpPr>
        <xdr:cNvPr id="220" name="楕円 219"/>
        <xdr:cNvSpPr/>
      </xdr:nvSpPr>
      <xdr:spPr>
        <a:xfrm>
          <a:off x="2286000" y="143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42336</xdr:rowOff>
    </xdr:from>
    <xdr:ext cx="762000" cy="259045"/>
    <xdr:sp macro="" textlink="">
      <xdr:nvSpPr>
        <xdr:cNvPr id="221" name="テキスト ボックス 220"/>
        <xdr:cNvSpPr txBox="1"/>
      </xdr:nvSpPr>
      <xdr:spPr>
        <a:xfrm>
          <a:off x="1955800" y="141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55835</xdr:rowOff>
    </xdr:from>
    <xdr:to>
      <xdr:col>7</xdr:col>
      <xdr:colOff>31750</xdr:colOff>
      <xdr:row>83</xdr:row>
      <xdr:rowOff>157435</xdr:rowOff>
    </xdr:to>
    <xdr:sp macro="" textlink="">
      <xdr:nvSpPr>
        <xdr:cNvPr id="222" name="楕円 221"/>
        <xdr:cNvSpPr/>
      </xdr:nvSpPr>
      <xdr:spPr>
        <a:xfrm>
          <a:off x="1397000" y="142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167612</xdr:rowOff>
    </xdr:from>
    <xdr:ext cx="762000" cy="259045"/>
    <xdr:sp macro="" textlink="">
      <xdr:nvSpPr>
        <xdr:cNvPr id="223" name="テキスト ボックス 222"/>
        <xdr:cNvSpPr txBox="1"/>
      </xdr:nvSpPr>
      <xdr:spPr>
        <a:xfrm>
          <a:off x="1066800" y="140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月より、独自減額を実施したことにより類似団体内平均値を下回る結果となっている。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59" name="直線コネクタ 258"/>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147562</xdr:rowOff>
    </xdr:to>
    <xdr:cxnSp macro="">
      <xdr:nvCxnSpPr>
        <xdr:cNvPr id="262" name="直線コネクタ 261"/>
        <xdr:cNvCxnSpPr/>
      </xdr:nvCxnSpPr>
      <xdr:spPr>
        <a:xfrm flipV="1">
          <a:off x="15290800" y="147543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88</xdr:row>
      <xdr:rowOff>80434</xdr:rowOff>
    </xdr:to>
    <xdr:cxnSp macro="">
      <xdr:nvCxnSpPr>
        <xdr:cNvPr id="265" name="直線コネクタ 264"/>
        <xdr:cNvCxnSpPr/>
      </xdr:nvCxnSpPr>
      <xdr:spPr>
        <a:xfrm flipV="1">
          <a:off x="14401800" y="14892262"/>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73782</xdr:rowOff>
    </xdr:from>
    <xdr:to>
      <xdr:col>73</xdr:col>
      <xdr:colOff>44450</xdr:colOff>
      <xdr:row>87</xdr:row>
      <xdr:rowOff>3932</xdr:rowOff>
    </xdr:to>
    <xdr:sp macro="" textlink="">
      <xdr:nvSpPr>
        <xdr:cNvPr id="266" name="フローチャート: 判断 265"/>
        <xdr:cNvSpPr/>
      </xdr:nvSpPr>
      <xdr:spPr>
        <a:xfrm>
          <a:off x="15240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14109</xdr:rowOff>
    </xdr:from>
    <xdr:ext cx="762000" cy="259045"/>
    <xdr:sp macro="" textlink="">
      <xdr:nvSpPr>
        <xdr:cNvPr id="267" name="テキスト ボックス 266"/>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88</xdr:row>
      <xdr:rowOff>80434</xdr:rowOff>
    </xdr:to>
    <xdr:cxnSp macro="">
      <xdr:nvCxnSpPr>
        <xdr:cNvPr id="268" name="直線コネクタ 267"/>
        <xdr:cNvCxnSpPr/>
      </xdr:nvCxnSpPr>
      <xdr:spPr>
        <a:xfrm>
          <a:off x="13512800" y="146050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8" name="楕円 277"/>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79"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0" name="楕円 279"/>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81" name="テキスト ボックス 280"/>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2" name="楕円 281"/>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3" name="テキスト ボックス 282"/>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4" name="楕円 283"/>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5" name="テキスト ボックス 284"/>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待機児童の解消や子育て支援センターの充実、阪神高速大和川線の開通等により保育士や消防の職員採用を積極的に行ったことから平成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年度からは類似団体内平均値を上回る結果となっている。今後も、適切な定員管理に努める。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47943</xdr:rowOff>
    </xdr:to>
    <xdr:cxnSp macro="">
      <xdr:nvCxnSpPr>
        <xdr:cNvPr id="322" name="直線コネクタ 321"/>
        <xdr:cNvCxnSpPr/>
      </xdr:nvCxnSpPr>
      <xdr:spPr>
        <a:xfrm>
          <a:off x="16179800" y="108432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41910</xdr:rowOff>
    </xdr:to>
    <xdr:cxnSp macro="">
      <xdr:nvCxnSpPr>
        <xdr:cNvPr id="325" name="直線コネクタ 324"/>
        <xdr:cNvCxnSpPr/>
      </xdr:nvCxnSpPr>
      <xdr:spPr>
        <a:xfrm>
          <a:off x="15290800" y="1081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63</xdr:row>
      <xdr:rowOff>9737</xdr:rowOff>
    </xdr:to>
    <xdr:cxnSp macro="">
      <xdr:nvCxnSpPr>
        <xdr:cNvPr id="328" name="直線コネクタ 327"/>
        <xdr:cNvCxnSpPr/>
      </xdr:nvCxnSpPr>
      <xdr:spPr>
        <a:xfrm>
          <a:off x="14401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19262</xdr:rowOff>
    </xdr:from>
    <xdr:to>
      <xdr:col>73</xdr:col>
      <xdr:colOff>44450</xdr:colOff>
      <xdr:row>63</xdr:row>
      <xdr:rowOff>120862</xdr:rowOff>
    </xdr:to>
    <xdr:sp macro="" textlink="">
      <xdr:nvSpPr>
        <xdr:cNvPr id="329" name="フローチャート: 判断 328"/>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105639</xdr:rowOff>
    </xdr:from>
    <xdr:ext cx="762000" cy="259045"/>
    <xdr:sp macro="" textlink="">
      <xdr:nvSpPr>
        <xdr:cNvPr id="330" name="テキスト ボックス 329"/>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110807</xdr:rowOff>
    </xdr:from>
    <xdr:to>
      <xdr:col>68</xdr:col>
      <xdr:colOff>152400</xdr:colOff>
      <xdr:row>62</xdr:row>
      <xdr:rowOff>144992</xdr:rowOff>
    </xdr:to>
    <xdr:cxnSp macro="">
      <xdr:nvCxnSpPr>
        <xdr:cNvPr id="331" name="直線コネクタ 330"/>
        <xdr:cNvCxnSpPr/>
      </xdr:nvCxnSpPr>
      <xdr:spPr>
        <a:xfrm>
          <a:off x="13512800" y="10740707"/>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168593</xdr:rowOff>
    </xdr:from>
    <xdr:to>
      <xdr:col>81</xdr:col>
      <xdr:colOff>95250</xdr:colOff>
      <xdr:row>63</xdr:row>
      <xdr:rowOff>98743</xdr:rowOff>
    </xdr:to>
    <xdr:sp macro="" textlink="">
      <xdr:nvSpPr>
        <xdr:cNvPr id="341" name="楕円 340"/>
        <xdr:cNvSpPr/>
      </xdr:nvSpPr>
      <xdr:spPr>
        <a:xfrm>
          <a:off x="16967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140670</xdr:rowOff>
    </xdr:from>
    <xdr:ext cx="762000" cy="259045"/>
    <xdr:sp macro="" textlink="">
      <xdr:nvSpPr>
        <xdr:cNvPr id="342" name="定員管理の状況該当値テキスト"/>
        <xdr:cNvSpPr txBox="1"/>
      </xdr:nvSpPr>
      <xdr:spPr>
        <a:xfrm>
          <a:off x="17106900" y="107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5" name="楕円 344"/>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70714</xdr:rowOff>
    </xdr:from>
    <xdr:ext cx="762000" cy="259045"/>
    <xdr:sp macro="" textlink="">
      <xdr:nvSpPr>
        <xdr:cNvPr id="346" name="テキスト ボックス 345"/>
        <xdr:cNvSpPr txBox="1"/>
      </xdr:nvSpPr>
      <xdr:spPr>
        <a:xfrm>
          <a:off x="14909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7" name="楕円 346"/>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34519</xdr:rowOff>
    </xdr:from>
    <xdr:ext cx="762000" cy="259045"/>
    <xdr:sp macro="" textlink="">
      <xdr:nvSpPr>
        <xdr:cNvPr id="348" name="テキスト ボックス 347"/>
        <xdr:cNvSpPr txBox="1"/>
      </xdr:nvSpPr>
      <xdr:spPr>
        <a:xfrm>
          <a:off x="14020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60007</xdr:rowOff>
    </xdr:from>
    <xdr:to>
      <xdr:col>64</xdr:col>
      <xdr:colOff>152400</xdr:colOff>
      <xdr:row>62</xdr:row>
      <xdr:rowOff>161607</xdr:rowOff>
    </xdr:to>
    <xdr:sp macro="" textlink="">
      <xdr:nvSpPr>
        <xdr:cNvPr id="349" name="楕円 348"/>
        <xdr:cNvSpPr/>
      </xdr:nvSpPr>
      <xdr:spPr>
        <a:xfrm>
          <a:off x="13462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334</xdr:rowOff>
    </xdr:from>
    <xdr:ext cx="762000" cy="259045"/>
    <xdr:sp macro="" textlink="">
      <xdr:nvSpPr>
        <xdr:cNvPr id="350" name="テキスト ボックス 349"/>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一般会計における元利償還金は増加しているが、臨時財政対策債を除く公債費は減少しており、交付税算入を除く実質公債費率については平成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年に引き続き減少している。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病院の閉院に伴う第三セクター等改革推進債や、大量退職に伴う退職手当債等の償還が続いており、類似団体平均値より高い数値で推移していることから、今後も公共施設等総合管理計画に基づく施設の統廃合を推進し、公債費負担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42545</xdr:rowOff>
    </xdr:from>
    <xdr:to>
      <xdr:col>81</xdr:col>
      <xdr:colOff>44450</xdr:colOff>
      <xdr:row>40</xdr:row>
      <xdr:rowOff>78740</xdr:rowOff>
    </xdr:to>
    <xdr:cxnSp macro="">
      <xdr:nvCxnSpPr>
        <xdr:cNvPr id="380" name="直線コネクタ 379"/>
        <xdr:cNvCxnSpPr/>
      </xdr:nvCxnSpPr>
      <xdr:spPr>
        <a:xfrm flipV="1">
          <a:off x="16179800" y="690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3" name="直線コネクタ 382"/>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151130</xdr:rowOff>
    </xdr:to>
    <xdr:cxnSp macro="">
      <xdr:nvCxnSpPr>
        <xdr:cNvPr id="386" name="直線コネクタ 385"/>
        <xdr:cNvCxnSpPr/>
      </xdr:nvCxnSpPr>
      <xdr:spPr>
        <a:xfrm flipV="1">
          <a:off x="14401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18415</xdr:rowOff>
    </xdr:from>
    <xdr:to>
      <xdr:col>73</xdr:col>
      <xdr:colOff>44450</xdr:colOff>
      <xdr:row>39</xdr:row>
      <xdr:rowOff>120015</xdr:rowOff>
    </xdr:to>
    <xdr:sp macro="" textlink="">
      <xdr:nvSpPr>
        <xdr:cNvPr id="387" name="フローチャート: 判断 386"/>
        <xdr:cNvSpPr/>
      </xdr:nvSpPr>
      <xdr:spPr>
        <a:xfrm>
          <a:off x="15240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130192</xdr:rowOff>
    </xdr:from>
    <xdr:ext cx="762000" cy="259045"/>
    <xdr:sp macro="" textlink="">
      <xdr:nvSpPr>
        <xdr:cNvPr id="388" name="テキスト ボックス 387"/>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163195</xdr:rowOff>
    </xdr:to>
    <xdr:cxnSp macro="">
      <xdr:nvCxnSpPr>
        <xdr:cNvPr id="389" name="直線コネクタ 388"/>
        <xdr:cNvCxnSpPr/>
      </xdr:nvCxnSpPr>
      <xdr:spPr>
        <a:xfrm flipV="1">
          <a:off x="13512800" y="700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163195</xdr:rowOff>
    </xdr:from>
    <xdr:to>
      <xdr:col>81</xdr:col>
      <xdr:colOff>95250</xdr:colOff>
      <xdr:row>40</xdr:row>
      <xdr:rowOff>93345</xdr:rowOff>
    </xdr:to>
    <xdr:sp macro="" textlink="">
      <xdr:nvSpPr>
        <xdr:cNvPr id="399" name="楕円 398"/>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135272</xdr:rowOff>
    </xdr:from>
    <xdr:ext cx="762000" cy="259045"/>
    <xdr:sp macro="" textlink="">
      <xdr:nvSpPr>
        <xdr:cNvPr id="400" name="公債費負担の状況該当値テキスト"/>
        <xdr:cNvSpPr txBox="1"/>
      </xdr:nvSpPr>
      <xdr:spPr>
        <a:xfrm>
          <a:off x="17106900" y="68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2" name="テキスト ボックス 40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3" name="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4" name="テキスト ボックス 403"/>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5" name="楕円 404"/>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406" name="テキスト ボックス 405"/>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112395</xdr:rowOff>
    </xdr:from>
    <xdr:to>
      <xdr:col>64</xdr:col>
      <xdr:colOff>152400</xdr:colOff>
      <xdr:row>41</xdr:row>
      <xdr:rowOff>42545</xdr:rowOff>
    </xdr:to>
    <xdr:sp macro="" textlink="">
      <xdr:nvSpPr>
        <xdr:cNvPr id="407" name="楕円 406"/>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27322</xdr:rowOff>
    </xdr:from>
    <xdr:ext cx="762000" cy="259045"/>
    <xdr:sp macro="" textlink="">
      <xdr:nvSpPr>
        <xdr:cNvPr id="408" name="テキスト ボックス 407"/>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及び公営企業会計の地方債残高が減少したことに加え、財産区財産の売却に伴う基金の積立により充当可能基金残高が増加したことにより改善傾向にあるが、公共下水道を短期間で整備したことによる公営企業会計起債残高が多大であること並びに、依然として類似団体と比較し基金残高が乏しいことから、類似団体内平均値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引き続き、基金残高の確保及び計画的な市債発行に努め、将来負担比率の改善を図る。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92347</xdr:rowOff>
    </xdr:from>
    <xdr:to>
      <xdr:col>81</xdr:col>
      <xdr:colOff>44450</xdr:colOff>
      <xdr:row>19</xdr:row>
      <xdr:rowOff>54187</xdr:rowOff>
    </xdr:to>
    <xdr:cxnSp macro="">
      <xdr:nvCxnSpPr>
        <xdr:cNvPr id="444" name="直線コネクタ 443"/>
        <xdr:cNvCxnSpPr/>
      </xdr:nvCxnSpPr>
      <xdr:spPr>
        <a:xfrm flipV="1">
          <a:off x="16179800" y="3178447"/>
          <a:ext cx="8382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54187</xdr:rowOff>
    </xdr:from>
    <xdr:to>
      <xdr:col>77</xdr:col>
      <xdr:colOff>44450</xdr:colOff>
      <xdr:row>19</xdr:row>
      <xdr:rowOff>119682</xdr:rowOff>
    </xdr:to>
    <xdr:cxnSp macro="">
      <xdr:nvCxnSpPr>
        <xdr:cNvPr id="447" name="直線コネクタ 446"/>
        <xdr:cNvCxnSpPr/>
      </xdr:nvCxnSpPr>
      <xdr:spPr>
        <a:xfrm flipV="1">
          <a:off x="15290800" y="3311737"/>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119682</xdr:rowOff>
    </xdr:from>
    <xdr:to>
      <xdr:col>72</xdr:col>
      <xdr:colOff>203200</xdr:colOff>
      <xdr:row>20</xdr:row>
      <xdr:rowOff>67733</xdr:rowOff>
    </xdr:to>
    <xdr:cxnSp macro="">
      <xdr:nvCxnSpPr>
        <xdr:cNvPr id="450" name="直線コネクタ 449"/>
        <xdr:cNvCxnSpPr/>
      </xdr:nvCxnSpPr>
      <xdr:spPr>
        <a:xfrm flipV="1">
          <a:off x="14401800" y="3377232"/>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43664</xdr:rowOff>
    </xdr:from>
    <xdr:to>
      <xdr:col>73</xdr:col>
      <xdr:colOff>44450</xdr:colOff>
      <xdr:row>14</xdr:row>
      <xdr:rowOff>145264</xdr:rowOff>
    </xdr:to>
    <xdr:sp macro="" textlink="">
      <xdr:nvSpPr>
        <xdr:cNvPr id="451" name="フローチャート: 判断 450"/>
        <xdr:cNvSpPr/>
      </xdr:nvSpPr>
      <xdr:spPr>
        <a:xfrm>
          <a:off x="15240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52" name="テキスト ボックス 451"/>
        <xdr:cNvSpPr txBox="1"/>
      </xdr:nvSpPr>
      <xdr:spPr>
        <a:xfrm>
          <a:off x="14909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67733</xdr:rowOff>
    </xdr:from>
    <xdr:to>
      <xdr:col>68</xdr:col>
      <xdr:colOff>152400</xdr:colOff>
      <xdr:row>20</xdr:row>
      <xdr:rowOff>119440</xdr:rowOff>
    </xdr:to>
    <xdr:cxnSp macro="">
      <xdr:nvCxnSpPr>
        <xdr:cNvPr id="453" name="直線コネクタ 452"/>
        <xdr:cNvCxnSpPr/>
      </xdr:nvCxnSpPr>
      <xdr:spPr>
        <a:xfrm flipV="1">
          <a:off x="13512800" y="349673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41547</xdr:rowOff>
    </xdr:from>
    <xdr:to>
      <xdr:col>81</xdr:col>
      <xdr:colOff>95250</xdr:colOff>
      <xdr:row>18</xdr:row>
      <xdr:rowOff>143147</xdr:rowOff>
    </xdr:to>
    <xdr:sp macro="" textlink="">
      <xdr:nvSpPr>
        <xdr:cNvPr id="463" name="楕円 462"/>
        <xdr:cNvSpPr/>
      </xdr:nvSpPr>
      <xdr:spPr>
        <a:xfrm>
          <a:off x="169672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13624</xdr:rowOff>
    </xdr:from>
    <xdr:ext cx="762000" cy="259045"/>
    <xdr:sp macro="" textlink="">
      <xdr:nvSpPr>
        <xdr:cNvPr id="464" name="将来負担の状況該当値テキスト"/>
        <xdr:cNvSpPr txBox="1"/>
      </xdr:nvSpPr>
      <xdr:spPr>
        <a:xfrm>
          <a:off x="17106900" y="309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3387</xdr:rowOff>
    </xdr:from>
    <xdr:to>
      <xdr:col>77</xdr:col>
      <xdr:colOff>95250</xdr:colOff>
      <xdr:row>19</xdr:row>
      <xdr:rowOff>104987</xdr:rowOff>
    </xdr:to>
    <xdr:sp macro="" textlink="">
      <xdr:nvSpPr>
        <xdr:cNvPr id="465" name="楕円 464"/>
        <xdr:cNvSpPr/>
      </xdr:nvSpPr>
      <xdr:spPr>
        <a:xfrm>
          <a:off x="16129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89764</xdr:rowOff>
    </xdr:from>
    <xdr:ext cx="736600" cy="259045"/>
    <xdr:sp macro="" textlink="">
      <xdr:nvSpPr>
        <xdr:cNvPr id="466" name="テキスト ボックス 465"/>
        <xdr:cNvSpPr txBox="1"/>
      </xdr:nvSpPr>
      <xdr:spPr>
        <a:xfrm>
          <a:off x="15798800" y="334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68882</xdr:rowOff>
    </xdr:from>
    <xdr:to>
      <xdr:col>73</xdr:col>
      <xdr:colOff>44450</xdr:colOff>
      <xdr:row>19</xdr:row>
      <xdr:rowOff>170482</xdr:rowOff>
    </xdr:to>
    <xdr:sp macro="" textlink="">
      <xdr:nvSpPr>
        <xdr:cNvPr id="467" name="楕円 466"/>
        <xdr:cNvSpPr/>
      </xdr:nvSpPr>
      <xdr:spPr>
        <a:xfrm>
          <a:off x="15240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155259</xdr:rowOff>
    </xdr:from>
    <xdr:ext cx="762000" cy="259045"/>
    <xdr:sp macro="" textlink="">
      <xdr:nvSpPr>
        <xdr:cNvPr id="468" name="テキスト ボックス 467"/>
        <xdr:cNvSpPr txBox="1"/>
      </xdr:nvSpPr>
      <xdr:spPr>
        <a:xfrm>
          <a:off x="14909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16933</xdr:rowOff>
    </xdr:from>
    <xdr:to>
      <xdr:col>68</xdr:col>
      <xdr:colOff>203200</xdr:colOff>
      <xdr:row>20</xdr:row>
      <xdr:rowOff>118533</xdr:rowOff>
    </xdr:to>
    <xdr:sp macro="" textlink="">
      <xdr:nvSpPr>
        <xdr:cNvPr id="469" name="楕円 468"/>
        <xdr:cNvSpPr/>
      </xdr:nvSpPr>
      <xdr:spPr>
        <a:xfrm>
          <a:off x="14351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103310</xdr:rowOff>
    </xdr:from>
    <xdr:ext cx="762000" cy="259045"/>
    <xdr:sp macro="" textlink="">
      <xdr:nvSpPr>
        <xdr:cNvPr id="470" name="テキスト ボックス 469"/>
        <xdr:cNvSpPr txBox="1"/>
      </xdr:nvSpPr>
      <xdr:spPr>
        <a:xfrm>
          <a:off x="14020800" y="35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68640</xdr:rowOff>
    </xdr:from>
    <xdr:to>
      <xdr:col>64</xdr:col>
      <xdr:colOff>152400</xdr:colOff>
      <xdr:row>20</xdr:row>
      <xdr:rowOff>170240</xdr:rowOff>
    </xdr:to>
    <xdr:sp macro="" textlink="">
      <xdr:nvSpPr>
        <xdr:cNvPr id="471" name="楕円 470"/>
        <xdr:cNvSpPr/>
      </xdr:nvSpPr>
      <xdr:spPr>
        <a:xfrm>
          <a:off x="13462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155017</xdr:rowOff>
    </xdr:from>
    <xdr:ext cx="762000" cy="259045"/>
    <xdr:sp macro="" textlink="">
      <xdr:nvSpPr>
        <xdr:cNvPr id="472" name="テキスト ボックス 471"/>
        <xdr:cNvSpPr txBox="1"/>
      </xdr:nvSpPr>
      <xdr:spPr>
        <a:xfrm>
          <a:off x="13131800" y="35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値と比較して人口千人当たりの職員数は多く、技能労務職、教育職の給料が類似団体と比較して高いため、人口１人当たりの人件費の額は多い状況であるが、給料の独自カット及び時間外勤務の縮減を実施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今後も時間外勤務のさらなる見直し、人員配置の適正化を含め総人件費の抑制に努める。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119380</xdr:rowOff>
    </xdr:to>
    <xdr:cxnSp macro="">
      <xdr:nvCxnSpPr>
        <xdr:cNvPr id="66" name="直線コネクタ 65"/>
        <xdr:cNvCxnSpPr/>
      </xdr:nvCxnSpPr>
      <xdr:spPr>
        <a:xfrm flipV="1">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119380</xdr:rowOff>
    </xdr:to>
    <xdr:cxnSp macro="">
      <xdr:nvCxnSpPr>
        <xdr:cNvPr id="69" name="直線コネクタ 68"/>
        <xdr:cNvCxnSpPr/>
      </xdr:nvCxnSpPr>
      <xdr:spPr>
        <a:xfrm>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88900</xdr:rowOff>
    </xdr:to>
    <xdr:cxnSp macro="">
      <xdr:nvCxnSpPr>
        <xdr:cNvPr id="72" name="直線コネクタ 71"/>
        <xdr:cNvCxnSpPr/>
      </xdr:nvCxnSpPr>
      <xdr:spPr>
        <a:xfrm>
          <a:off x="2209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58420</xdr:rowOff>
    </xdr:to>
    <xdr:cxnSp macro="">
      <xdr:nvCxnSpPr>
        <xdr:cNvPr id="75" name="直線コネクタ 74"/>
        <xdr:cNvCxnSpPr/>
      </xdr:nvCxnSpPr>
      <xdr:spPr>
        <a:xfrm>
          <a:off x="1320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校務用パソコンの導入やまつばらテラス（輝）委託料等で増加要因はあったものの、家庭ごみの分別区分の変更や、不燃物・粗大ごみの電話申込制の実施による、ごみ処理委託料の削減により、平成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今後も、事業内容の見直しや、計画的な機器更新等を行い、経費の削減に努める。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104140</xdr:rowOff>
    </xdr:to>
    <xdr:cxnSp macro="">
      <xdr:nvCxnSpPr>
        <xdr:cNvPr id="125" name="直線コネクタ 124"/>
        <xdr:cNvCxnSpPr/>
      </xdr:nvCxnSpPr>
      <xdr:spPr>
        <a:xfrm flipV="1">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104140</xdr:rowOff>
    </xdr:to>
    <xdr:cxnSp macro="">
      <xdr:nvCxnSpPr>
        <xdr:cNvPr id="128" name="直線コネクタ 127"/>
        <xdr:cNvCxnSpPr/>
      </xdr:nvCxnSpPr>
      <xdr:spPr>
        <a:xfrm>
          <a:off x="14782800" y="2792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17</xdr:row>
      <xdr:rowOff>60706</xdr:rowOff>
    </xdr:to>
    <xdr:cxnSp macro="">
      <xdr:nvCxnSpPr>
        <xdr:cNvPr id="131" name="直線コネクタ 130"/>
        <xdr:cNvCxnSpPr/>
      </xdr:nvCxnSpPr>
      <xdr:spPr>
        <a:xfrm flipV="1">
          <a:off x="13893800" y="27924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60706</xdr:rowOff>
    </xdr:to>
    <xdr:cxnSp macro="">
      <xdr:nvCxnSpPr>
        <xdr:cNvPr id="134" name="直線コネクタ 133"/>
        <xdr:cNvCxnSpPr/>
      </xdr:nvCxnSpPr>
      <xdr:spPr>
        <a:xfrm>
          <a:off x="13004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0" name="楕円 149"/>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51" name="テキスト ボックス 150"/>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年度は、子ども医療の拡充に加え、障害者自立支援費の増加や、生活保護費の増加等、社会保障関連経費が伸びたことにより、</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増加している。低所得者層が多いことにより、生活保護費の占める割合が多く、類似団体内平均値を上回っている状態が続いていることから、生活困窮者支援や就労支援を続けると同時に、給付の適正化に力を入れ、扶助費の抑制を図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102507</xdr:rowOff>
    </xdr:to>
    <xdr:cxnSp macro="">
      <xdr:nvCxnSpPr>
        <xdr:cNvPr id="188" name="直線コネクタ 187"/>
        <xdr:cNvCxnSpPr/>
      </xdr:nvCxnSpPr>
      <xdr:spPr>
        <a:xfrm>
          <a:off x="3987800" y="9820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48078</xdr:rowOff>
    </xdr:to>
    <xdr:cxnSp macro="">
      <xdr:nvCxnSpPr>
        <xdr:cNvPr id="191" name="直線コネクタ 190"/>
        <xdr:cNvCxnSpPr/>
      </xdr:nvCxnSpPr>
      <xdr:spPr>
        <a:xfrm>
          <a:off x="3098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165100</xdr:rowOff>
    </xdr:to>
    <xdr:cxnSp macro="">
      <xdr:nvCxnSpPr>
        <xdr:cNvPr id="194" name="直線コネクタ 193"/>
        <xdr:cNvCxnSpPr/>
      </xdr:nvCxnSpPr>
      <xdr:spPr>
        <a:xfrm>
          <a:off x="2209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117022</xdr:rowOff>
    </xdr:from>
    <xdr:to>
      <xdr:col>15</xdr:col>
      <xdr:colOff>149225</xdr:colOff>
      <xdr:row>54</xdr:row>
      <xdr:rowOff>47172</xdr:rowOff>
    </xdr:to>
    <xdr:sp macro="" textlink="">
      <xdr:nvSpPr>
        <xdr:cNvPr id="195" name="フローチャート: 判断 194"/>
        <xdr:cNvSpPr/>
      </xdr:nvSpPr>
      <xdr:spPr>
        <a:xfrm>
          <a:off x="3048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196" name="テキスト ボックス 19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78015</xdr:rowOff>
    </xdr:to>
    <xdr:cxnSp macro="">
      <xdr:nvCxnSpPr>
        <xdr:cNvPr id="197" name="直線コネクタ 196"/>
        <xdr:cNvCxnSpPr/>
      </xdr:nvCxnSpPr>
      <xdr:spPr>
        <a:xfrm>
          <a:off x="1320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9" name="楕円 208"/>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0" name="テキスト ボックス 209"/>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国民健康保険特別会計及び介護保険特別会計への繰出しが多大なことに加え、急速に整備した下水道事業特別会計への繰出しも多いことから、類似団体内平均値を大幅に上回る状況である。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各特別会計を含めた財政健全化の取組みと、下水道事業の公営企業化の推進により、数値の改善を図る。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62</xdr:row>
      <xdr:rowOff>25400</xdr:rowOff>
    </xdr:from>
    <xdr:to>
      <xdr:col>82</xdr:col>
      <xdr:colOff>107950</xdr:colOff>
      <xdr:row>62</xdr:row>
      <xdr:rowOff>50800</xdr:rowOff>
    </xdr:to>
    <xdr:cxnSp macro="">
      <xdr:nvCxnSpPr>
        <xdr:cNvPr id="249" name="直線コネクタ 248"/>
        <xdr:cNvCxnSpPr/>
      </xdr:nvCxnSpPr>
      <xdr:spPr>
        <a:xfrm>
          <a:off x="15671800" y="1065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120650</xdr:rowOff>
    </xdr:from>
    <xdr:to>
      <xdr:col>78</xdr:col>
      <xdr:colOff>69850</xdr:colOff>
      <xdr:row>62</xdr:row>
      <xdr:rowOff>25400</xdr:rowOff>
    </xdr:to>
    <xdr:cxnSp macro="">
      <xdr:nvCxnSpPr>
        <xdr:cNvPr id="252" name="直線コネクタ 251"/>
        <xdr:cNvCxnSpPr/>
      </xdr:nvCxnSpPr>
      <xdr:spPr>
        <a:xfrm>
          <a:off x="14782800" y="1057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120650</xdr:rowOff>
    </xdr:to>
    <xdr:cxnSp macro="">
      <xdr:nvCxnSpPr>
        <xdr:cNvPr id="255" name="直線コネクタ 254"/>
        <xdr:cNvCxnSpPr/>
      </xdr:nvCxnSpPr>
      <xdr:spPr>
        <a:xfrm>
          <a:off x="13893800" y="1051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56" name="フローチャート: 判断 255"/>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57" name="テキスト ボックス 256"/>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61</xdr:row>
      <xdr:rowOff>57150</xdr:rowOff>
    </xdr:to>
    <xdr:cxnSp macro="">
      <xdr:nvCxnSpPr>
        <xdr:cNvPr id="258" name="直線コネクタ 257"/>
        <xdr:cNvCxnSpPr/>
      </xdr:nvCxnSpPr>
      <xdr:spPr>
        <a:xfrm>
          <a:off x="13004800" y="1043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0</xdr:rowOff>
    </xdr:from>
    <xdr:to>
      <xdr:col>82</xdr:col>
      <xdr:colOff>158750</xdr:colOff>
      <xdr:row>62</xdr:row>
      <xdr:rowOff>101600</xdr:rowOff>
    </xdr:to>
    <xdr:sp macro="" textlink="">
      <xdr:nvSpPr>
        <xdr:cNvPr id="268" name="楕円 267"/>
        <xdr:cNvSpPr/>
      </xdr:nvSpPr>
      <xdr:spPr>
        <a:xfrm>
          <a:off x="16459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80027</xdr:rowOff>
    </xdr:from>
    <xdr:ext cx="762000" cy="259045"/>
    <xdr:sp macro="" textlink="">
      <xdr:nvSpPr>
        <xdr:cNvPr id="269" name="その他該当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146050</xdr:rowOff>
    </xdr:from>
    <xdr:to>
      <xdr:col>78</xdr:col>
      <xdr:colOff>120650</xdr:colOff>
      <xdr:row>62</xdr:row>
      <xdr:rowOff>76200</xdr:rowOff>
    </xdr:to>
    <xdr:sp macro="" textlink="">
      <xdr:nvSpPr>
        <xdr:cNvPr id="270" name="楕円 269"/>
        <xdr:cNvSpPr/>
      </xdr:nvSpPr>
      <xdr:spPr>
        <a:xfrm>
          <a:off x="15621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60977</xdr:rowOff>
    </xdr:from>
    <xdr:ext cx="736600" cy="259045"/>
    <xdr:sp macro="" textlink="">
      <xdr:nvSpPr>
        <xdr:cNvPr id="271" name="テキスト ボックス 270"/>
        <xdr:cNvSpPr txBox="1"/>
      </xdr:nvSpPr>
      <xdr:spPr>
        <a:xfrm>
          <a:off x="15290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72" name="楕円 271"/>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73" name="テキスト ボックス 272"/>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4" name="楕円 273"/>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5" name="テキスト ボックス 274"/>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広域ごみ処理事業負担金で増加する一方、人員減に伴う学校給食株式会社補助金の削減や、私立幼稚園の認定こども園移行に伴う、就園奨励費の減少により、ポイントの増減はなかった。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今後も、補助対象事業の見直しや内容の精査を行い、経費の抑制に努める。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76200</xdr:rowOff>
    </xdr:from>
    <xdr:to>
      <xdr:col>82</xdr:col>
      <xdr:colOff>107950</xdr:colOff>
      <xdr:row>34</xdr:row>
      <xdr:rowOff>76200</xdr:rowOff>
    </xdr:to>
    <xdr:cxnSp macro="">
      <xdr:nvCxnSpPr>
        <xdr:cNvPr id="310" name="直線コネクタ 309"/>
        <xdr:cNvCxnSpPr/>
      </xdr:nvCxnSpPr>
      <xdr:spPr>
        <a:xfrm>
          <a:off x="15671800" y="590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76200</xdr:rowOff>
    </xdr:to>
    <xdr:cxnSp macro="">
      <xdr:nvCxnSpPr>
        <xdr:cNvPr id="313" name="直線コネクタ 312"/>
        <xdr:cNvCxnSpPr/>
      </xdr:nvCxnSpPr>
      <xdr:spPr>
        <a:xfrm>
          <a:off x="14782800" y="588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38100</xdr:rowOff>
    </xdr:from>
    <xdr:to>
      <xdr:col>73</xdr:col>
      <xdr:colOff>180975</xdr:colOff>
      <xdr:row>34</xdr:row>
      <xdr:rowOff>50800</xdr:rowOff>
    </xdr:to>
    <xdr:cxnSp macro="">
      <xdr:nvCxnSpPr>
        <xdr:cNvPr id="316" name="直線コネクタ 315"/>
        <xdr:cNvCxnSpPr/>
      </xdr:nvCxnSpPr>
      <xdr:spPr>
        <a:xfrm>
          <a:off x="13893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44450</xdr:rowOff>
    </xdr:from>
    <xdr:to>
      <xdr:col>74</xdr:col>
      <xdr:colOff>31750</xdr:colOff>
      <xdr:row>37</xdr:row>
      <xdr:rowOff>146050</xdr:rowOff>
    </xdr:to>
    <xdr:sp macro="" textlink="">
      <xdr:nvSpPr>
        <xdr:cNvPr id="317" name="フローチャート: 判断 316"/>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130827</xdr:rowOff>
    </xdr:from>
    <xdr:ext cx="762000" cy="259045"/>
    <xdr:sp macro="" textlink="">
      <xdr:nvSpPr>
        <xdr:cNvPr id="318" name="テキスト ボックス 317"/>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25400</xdr:rowOff>
    </xdr:from>
    <xdr:to>
      <xdr:col>69</xdr:col>
      <xdr:colOff>92075</xdr:colOff>
      <xdr:row>34</xdr:row>
      <xdr:rowOff>38100</xdr:rowOff>
    </xdr:to>
    <xdr:cxnSp macro="">
      <xdr:nvCxnSpPr>
        <xdr:cNvPr id="319" name="直線コネクタ 318"/>
        <xdr:cNvCxnSpPr/>
      </xdr:nvCxnSpPr>
      <xdr:spPr>
        <a:xfrm>
          <a:off x="13004800" y="585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25400</xdr:rowOff>
    </xdr:from>
    <xdr:to>
      <xdr:col>82</xdr:col>
      <xdr:colOff>158750</xdr:colOff>
      <xdr:row>34</xdr:row>
      <xdr:rowOff>127000</xdr:rowOff>
    </xdr:to>
    <xdr:sp macro="" textlink="">
      <xdr:nvSpPr>
        <xdr:cNvPr id="329" name="楕円 328"/>
        <xdr:cNvSpPr/>
      </xdr:nvSpPr>
      <xdr:spPr>
        <a:xfrm>
          <a:off x="16459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30"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25400</xdr:rowOff>
    </xdr:from>
    <xdr:to>
      <xdr:col>78</xdr:col>
      <xdr:colOff>120650</xdr:colOff>
      <xdr:row>34</xdr:row>
      <xdr:rowOff>127000</xdr:rowOff>
    </xdr:to>
    <xdr:sp macro="" textlink="">
      <xdr:nvSpPr>
        <xdr:cNvPr id="331" name="楕円 330"/>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137177</xdr:rowOff>
    </xdr:from>
    <xdr:ext cx="736600" cy="259045"/>
    <xdr:sp macro="" textlink="">
      <xdr:nvSpPr>
        <xdr:cNvPr id="332" name="テキスト ボックス 331"/>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3" name="楕円 33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4" name="テキスト ボックス 33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158750</xdr:rowOff>
    </xdr:from>
    <xdr:to>
      <xdr:col>69</xdr:col>
      <xdr:colOff>142875</xdr:colOff>
      <xdr:row>34</xdr:row>
      <xdr:rowOff>88900</xdr:rowOff>
    </xdr:to>
    <xdr:sp macro="" textlink="">
      <xdr:nvSpPr>
        <xdr:cNvPr id="335" name="楕円 334"/>
        <xdr:cNvSpPr/>
      </xdr:nvSpPr>
      <xdr:spPr>
        <a:xfrm>
          <a:off x="13843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99077</xdr:rowOff>
    </xdr:from>
    <xdr:ext cx="762000" cy="259045"/>
    <xdr:sp macro="" textlink="">
      <xdr:nvSpPr>
        <xdr:cNvPr id="336" name="テキスト ボックス 335"/>
        <xdr:cNvSpPr txBox="1"/>
      </xdr:nvSpPr>
      <xdr:spPr>
        <a:xfrm>
          <a:off x="13512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146050</xdr:rowOff>
    </xdr:from>
    <xdr:to>
      <xdr:col>65</xdr:col>
      <xdr:colOff>53975</xdr:colOff>
      <xdr:row>34</xdr:row>
      <xdr:rowOff>76200</xdr:rowOff>
    </xdr:to>
    <xdr:sp macro="" textlink="">
      <xdr:nvSpPr>
        <xdr:cNvPr id="337" name="楕円 336"/>
        <xdr:cNvSpPr/>
      </xdr:nvSpPr>
      <xdr:spPr>
        <a:xfrm>
          <a:off x="12954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86377</xdr:rowOff>
    </xdr:from>
    <xdr:ext cx="762000" cy="259045"/>
    <xdr:sp macro="" textlink="">
      <xdr:nvSpPr>
        <xdr:cNvPr id="338" name="テキスト ボックス 337"/>
        <xdr:cNvSpPr txBox="1"/>
      </xdr:nvSpPr>
      <xdr:spPr>
        <a:xfrm>
          <a:off x="12623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臨時財政対策債の元利償還額が増加している一方、過去にインフラ整備の財源とした既発債の最終償還が終了し、建設債の元利償還額が減少しているため、公債費は平成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年度と同水準の値となっている。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今後も市債残高に注視しながら、世代間の負担の均衡を図りつつ、計画的な市債管理に努める。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165863</xdr:rowOff>
    </xdr:to>
    <xdr:cxnSp macro="">
      <xdr:nvCxnSpPr>
        <xdr:cNvPr id="368" name="直線コネクタ 367"/>
        <xdr:cNvCxnSpPr/>
      </xdr:nvCxnSpPr>
      <xdr:spPr>
        <a:xfrm>
          <a:off x="3987800" y="1336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165863</xdr:rowOff>
    </xdr:to>
    <xdr:cxnSp macro="">
      <xdr:nvCxnSpPr>
        <xdr:cNvPr id="371" name="直線コネクタ 370"/>
        <xdr:cNvCxnSpPr/>
      </xdr:nvCxnSpPr>
      <xdr:spPr>
        <a:xfrm>
          <a:off x="3098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8128</xdr:rowOff>
    </xdr:to>
    <xdr:cxnSp macro="">
      <xdr:nvCxnSpPr>
        <xdr:cNvPr id="374" name="直線コネクタ 373"/>
        <xdr:cNvCxnSpPr/>
      </xdr:nvCxnSpPr>
      <xdr:spPr>
        <a:xfrm flipV="1">
          <a:off x="2209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17272</xdr:rowOff>
    </xdr:to>
    <xdr:cxnSp macro="">
      <xdr:nvCxnSpPr>
        <xdr:cNvPr id="377" name="直線コネクタ 376"/>
        <xdr:cNvCxnSpPr/>
      </xdr:nvCxnSpPr>
      <xdr:spPr>
        <a:xfrm flipV="1">
          <a:off x="1320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7" name="楕円 386"/>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8"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9" name="楕円 388"/>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90" name="テキスト ボックス 389"/>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1" name="楕円 390"/>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2" name="テキスト ボックス 391"/>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3" name="楕円 392"/>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4" name="テキスト ボックス 393"/>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5" name="楕円 394"/>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6" name="テキスト ボックス 39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本市の特徴として、低所得者が多いことから生活保護費などの扶助費や国民健康保険特別会計への繰出金など社会保障関連経費が、類似団体と比較して高い状況が続いている。</a:t>
          </a:r>
        </a:p>
        <a:p>
          <a:r>
            <a:rPr kumimoji="1" lang="ja-JP" altLang="en-US" sz="1300">
              <a:latin typeface="ＭＳ Ｐゴシック" panose="020B0600070205080204" pitchFamily="50" charset="-128"/>
              <a:ea typeface="ＭＳ Ｐゴシック" panose="020B0600070205080204" pitchFamily="50" charset="-128"/>
            </a:rPr>
            <a:t>　今後は、施設の統廃合等、財政健全化の取組みと、企業誘致や観光誘客等による自主財源の確保に努め、数値の改善を図る。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85852</xdr:rowOff>
    </xdr:to>
    <xdr:cxnSp macro="">
      <xdr:nvCxnSpPr>
        <xdr:cNvPr id="427" name="直線コネクタ 426"/>
        <xdr:cNvCxnSpPr/>
      </xdr:nvCxnSpPr>
      <xdr:spPr>
        <a:xfrm flipV="1">
          <a:off x="15671800" y="13792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85852</xdr:rowOff>
    </xdr:to>
    <xdr:cxnSp macro="">
      <xdr:nvCxnSpPr>
        <xdr:cNvPr id="430" name="直線コネクタ 429"/>
        <xdr:cNvCxnSpPr/>
      </xdr:nvCxnSpPr>
      <xdr:spPr>
        <a:xfrm>
          <a:off x="14782800" y="136966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79</xdr:row>
      <xdr:rowOff>161289</xdr:rowOff>
    </xdr:to>
    <xdr:cxnSp macro="">
      <xdr:nvCxnSpPr>
        <xdr:cNvPr id="433" name="直線コネクタ 432"/>
        <xdr:cNvCxnSpPr/>
      </xdr:nvCxnSpPr>
      <xdr:spPr>
        <a:xfrm flipV="1">
          <a:off x="13893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79</xdr:row>
      <xdr:rowOff>161289</xdr:rowOff>
    </xdr:to>
    <xdr:cxnSp macro="">
      <xdr:nvCxnSpPr>
        <xdr:cNvPr id="436" name="直線コネクタ 435"/>
        <xdr:cNvCxnSpPr/>
      </xdr:nvCxnSpPr>
      <xdr:spPr>
        <a:xfrm>
          <a:off x="13004800" y="136189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6" name="楕円 445"/>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105935</xdr:rowOff>
    </xdr:from>
    <xdr:ext cx="762000" cy="259045"/>
    <xdr:sp macro="" textlink="">
      <xdr:nvSpPr>
        <xdr:cNvPr id="447" name="公債費以外該当値テキスト"/>
        <xdr:cNvSpPr txBox="1"/>
      </xdr:nvSpPr>
      <xdr:spPr>
        <a:xfrm>
          <a:off x="16598900" y="1365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48" name="楕円 447"/>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49" name="テキスト ボックス 448"/>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0" name="楕円 449"/>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1" name="テキスト ボックス 450"/>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2" name="楕円 451"/>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3" name="テキスト ボックス 452"/>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4" name="楕円 453"/>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5" name="テキスト ボックス 454"/>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60227</xdr:rowOff>
    </xdr:from>
    <xdr:to>
      <xdr:col>29</xdr:col>
      <xdr:colOff>127000</xdr:colOff>
      <xdr:row>16</xdr:row>
      <xdr:rowOff>67020</xdr:rowOff>
    </xdr:to>
    <xdr:cxnSp macro="">
      <xdr:nvCxnSpPr>
        <xdr:cNvPr id="52" name="直線コネクタ 51"/>
        <xdr:cNvCxnSpPr/>
      </xdr:nvCxnSpPr>
      <xdr:spPr bwMode="auto">
        <a:xfrm flipV="1">
          <a:off x="5003800" y="2851052"/>
          <a:ext cx="6477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45004</xdr:rowOff>
    </xdr:from>
    <xdr:ext cx="762000" cy="259045"/>
    <xdr:sp macro="" textlink="">
      <xdr:nvSpPr>
        <xdr:cNvPr id="53" name="人口1人当たり決算額の推移平均値テキスト130"/>
        <xdr:cNvSpPr txBox="1"/>
      </xdr:nvSpPr>
      <xdr:spPr>
        <a:xfrm>
          <a:off x="5740400" y="28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67020</xdr:rowOff>
    </xdr:from>
    <xdr:to>
      <xdr:col>26</xdr:col>
      <xdr:colOff>50800</xdr:colOff>
      <xdr:row>16</xdr:row>
      <xdr:rowOff>86875</xdr:rowOff>
    </xdr:to>
    <xdr:cxnSp macro="">
      <xdr:nvCxnSpPr>
        <xdr:cNvPr id="55" name="直線コネクタ 54"/>
        <xdr:cNvCxnSpPr/>
      </xdr:nvCxnSpPr>
      <xdr:spPr bwMode="auto">
        <a:xfrm flipV="1">
          <a:off x="4305300" y="2857845"/>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86875</xdr:rowOff>
    </xdr:from>
    <xdr:to>
      <xdr:col>22</xdr:col>
      <xdr:colOff>114300</xdr:colOff>
      <xdr:row>17</xdr:row>
      <xdr:rowOff>48993</xdr:rowOff>
    </xdr:to>
    <xdr:cxnSp macro="">
      <xdr:nvCxnSpPr>
        <xdr:cNvPr id="58" name="直線コネクタ 57"/>
        <xdr:cNvCxnSpPr/>
      </xdr:nvCxnSpPr>
      <xdr:spPr bwMode="auto">
        <a:xfrm flipV="1">
          <a:off x="3606800" y="2877700"/>
          <a:ext cx="698500" cy="13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120102</xdr:rowOff>
    </xdr:from>
    <xdr:to>
      <xdr:col>22</xdr:col>
      <xdr:colOff>165100</xdr:colOff>
      <xdr:row>16</xdr:row>
      <xdr:rowOff>50252</xdr:rowOff>
    </xdr:to>
    <xdr:sp macro="" textlink="">
      <xdr:nvSpPr>
        <xdr:cNvPr id="59" name="フローチャート: 判断 58"/>
        <xdr:cNvSpPr/>
      </xdr:nvSpPr>
      <xdr:spPr bwMode="auto">
        <a:xfrm>
          <a:off x="42545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60429</xdr:rowOff>
    </xdr:from>
    <xdr:ext cx="762000" cy="259045"/>
    <xdr:sp macro="" textlink="">
      <xdr:nvSpPr>
        <xdr:cNvPr id="60" name="テキスト ボックス 59"/>
        <xdr:cNvSpPr txBox="1"/>
      </xdr:nvSpPr>
      <xdr:spPr>
        <a:xfrm>
          <a:off x="3924300" y="250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48993</xdr:rowOff>
    </xdr:from>
    <xdr:to>
      <xdr:col>18</xdr:col>
      <xdr:colOff>177800</xdr:colOff>
      <xdr:row>17</xdr:row>
      <xdr:rowOff>94648</xdr:rowOff>
    </xdr:to>
    <xdr:cxnSp macro="">
      <xdr:nvCxnSpPr>
        <xdr:cNvPr id="61" name="直線コネクタ 60"/>
        <xdr:cNvCxnSpPr/>
      </xdr:nvCxnSpPr>
      <xdr:spPr bwMode="auto">
        <a:xfrm flipV="1">
          <a:off x="2908300" y="3011268"/>
          <a:ext cx="698500" cy="45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9427</xdr:rowOff>
    </xdr:from>
    <xdr:to>
      <xdr:col>29</xdr:col>
      <xdr:colOff>177800</xdr:colOff>
      <xdr:row>16</xdr:row>
      <xdr:rowOff>111027</xdr:rowOff>
    </xdr:to>
    <xdr:sp macro="" textlink="">
      <xdr:nvSpPr>
        <xdr:cNvPr id="71" name="楕円 70"/>
        <xdr:cNvSpPr/>
      </xdr:nvSpPr>
      <xdr:spPr bwMode="auto">
        <a:xfrm>
          <a:off x="56007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25954</xdr:rowOff>
    </xdr:from>
    <xdr:ext cx="762000" cy="259045"/>
    <xdr:sp macro="" textlink="">
      <xdr:nvSpPr>
        <xdr:cNvPr id="72" name="人口1人当たり決算額の推移該当値テキスト130"/>
        <xdr:cNvSpPr txBox="1"/>
      </xdr:nvSpPr>
      <xdr:spPr>
        <a:xfrm>
          <a:off x="5740400" y="26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16220</xdr:rowOff>
    </xdr:from>
    <xdr:to>
      <xdr:col>26</xdr:col>
      <xdr:colOff>101600</xdr:colOff>
      <xdr:row>16</xdr:row>
      <xdr:rowOff>117820</xdr:rowOff>
    </xdr:to>
    <xdr:sp macro="" textlink="">
      <xdr:nvSpPr>
        <xdr:cNvPr id="73" name="楕円 72"/>
        <xdr:cNvSpPr/>
      </xdr:nvSpPr>
      <xdr:spPr bwMode="auto">
        <a:xfrm>
          <a:off x="4953000" y="280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127997</xdr:rowOff>
    </xdr:from>
    <xdr:ext cx="736600" cy="259045"/>
    <xdr:sp macro="" textlink="">
      <xdr:nvSpPr>
        <xdr:cNvPr id="74" name="テキスト ボックス 73"/>
        <xdr:cNvSpPr txBox="1"/>
      </xdr:nvSpPr>
      <xdr:spPr>
        <a:xfrm>
          <a:off x="4622800" y="257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36075</xdr:rowOff>
    </xdr:from>
    <xdr:to>
      <xdr:col>22</xdr:col>
      <xdr:colOff>165100</xdr:colOff>
      <xdr:row>16</xdr:row>
      <xdr:rowOff>137675</xdr:rowOff>
    </xdr:to>
    <xdr:sp macro="" textlink="">
      <xdr:nvSpPr>
        <xdr:cNvPr id="75" name="楕円 74"/>
        <xdr:cNvSpPr/>
      </xdr:nvSpPr>
      <xdr:spPr bwMode="auto">
        <a:xfrm>
          <a:off x="4254500" y="282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122452</xdr:rowOff>
    </xdr:from>
    <xdr:ext cx="762000" cy="259045"/>
    <xdr:sp macro="" textlink="">
      <xdr:nvSpPr>
        <xdr:cNvPr id="76" name="テキスト ボックス 75"/>
        <xdr:cNvSpPr txBox="1"/>
      </xdr:nvSpPr>
      <xdr:spPr>
        <a:xfrm>
          <a:off x="3924300" y="29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169643</xdr:rowOff>
    </xdr:from>
    <xdr:to>
      <xdr:col>19</xdr:col>
      <xdr:colOff>38100</xdr:colOff>
      <xdr:row>17</xdr:row>
      <xdr:rowOff>99793</xdr:rowOff>
    </xdr:to>
    <xdr:sp macro="" textlink="">
      <xdr:nvSpPr>
        <xdr:cNvPr id="77" name="楕円 76"/>
        <xdr:cNvSpPr/>
      </xdr:nvSpPr>
      <xdr:spPr bwMode="auto">
        <a:xfrm>
          <a:off x="3556000" y="296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84570</xdr:rowOff>
    </xdr:from>
    <xdr:ext cx="762000" cy="259045"/>
    <xdr:sp macro="" textlink="">
      <xdr:nvSpPr>
        <xdr:cNvPr id="78" name="テキスト ボックス 77"/>
        <xdr:cNvSpPr txBox="1"/>
      </xdr:nvSpPr>
      <xdr:spPr>
        <a:xfrm>
          <a:off x="3225800" y="304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43848</xdr:rowOff>
    </xdr:from>
    <xdr:to>
      <xdr:col>15</xdr:col>
      <xdr:colOff>101600</xdr:colOff>
      <xdr:row>17</xdr:row>
      <xdr:rowOff>145448</xdr:rowOff>
    </xdr:to>
    <xdr:sp macro="" textlink="">
      <xdr:nvSpPr>
        <xdr:cNvPr id="79" name="楕円 78"/>
        <xdr:cNvSpPr/>
      </xdr:nvSpPr>
      <xdr:spPr bwMode="auto">
        <a:xfrm>
          <a:off x="2857500" y="300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130225</xdr:rowOff>
    </xdr:from>
    <xdr:ext cx="762000" cy="259045"/>
    <xdr:sp macro="" textlink="">
      <xdr:nvSpPr>
        <xdr:cNvPr id="80" name="テキスト ボックス 79"/>
        <xdr:cNvSpPr txBox="1"/>
      </xdr:nvSpPr>
      <xdr:spPr>
        <a:xfrm>
          <a:off x="2527300" y="30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341846</xdr:rowOff>
    </xdr:from>
    <xdr:to>
      <xdr:col>29</xdr:col>
      <xdr:colOff>127000</xdr:colOff>
      <xdr:row>35</xdr:row>
      <xdr:rowOff>44971</xdr:rowOff>
    </xdr:to>
    <xdr:cxnSp macro="">
      <xdr:nvCxnSpPr>
        <xdr:cNvPr id="113" name="直線コネクタ 112"/>
        <xdr:cNvCxnSpPr/>
      </xdr:nvCxnSpPr>
      <xdr:spPr bwMode="auto">
        <a:xfrm>
          <a:off x="5003800" y="6609296"/>
          <a:ext cx="6477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280124</xdr:rowOff>
    </xdr:from>
    <xdr:to>
      <xdr:col>26</xdr:col>
      <xdr:colOff>50800</xdr:colOff>
      <xdr:row>34</xdr:row>
      <xdr:rowOff>341846</xdr:rowOff>
    </xdr:to>
    <xdr:cxnSp macro="">
      <xdr:nvCxnSpPr>
        <xdr:cNvPr id="116" name="直線コネクタ 115"/>
        <xdr:cNvCxnSpPr/>
      </xdr:nvCxnSpPr>
      <xdr:spPr bwMode="auto">
        <a:xfrm>
          <a:off x="4305300" y="6547574"/>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280124</xdr:rowOff>
    </xdr:from>
    <xdr:to>
      <xdr:col>22</xdr:col>
      <xdr:colOff>114300</xdr:colOff>
      <xdr:row>34</xdr:row>
      <xdr:rowOff>313499</xdr:rowOff>
    </xdr:to>
    <xdr:cxnSp macro="">
      <xdr:nvCxnSpPr>
        <xdr:cNvPr id="119" name="直線コネクタ 118"/>
        <xdr:cNvCxnSpPr/>
      </xdr:nvCxnSpPr>
      <xdr:spPr bwMode="auto">
        <a:xfrm flipV="1">
          <a:off x="3606800" y="6547574"/>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20" name="フローチャート: 判断 119"/>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21" name="テキスト ボックス 120"/>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208153</xdr:rowOff>
    </xdr:from>
    <xdr:to>
      <xdr:col>18</xdr:col>
      <xdr:colOff>177800</xdr:colOff>
      <xdr:row>34</xdr:row>
      <xdr:rowOff>313499</xdr:rowOff>
    </xdr:to>
    <xdr:cxnSp macro="">
      <xdr:nvCxnSpPr>
        <xdr:cNvPr id="122" name="直線コネクタ 121"/>
        <xdr:cNvCxnSpPr/>
      </xdr:nvCxnSpPr>
      <xdr:spPr bwMode="auto">
        <a:xfrm>
          <a:off x="2908300" y="6475603"/>
          <a:ext cx="698500" cy="10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337071</xdr:rowOff>
    </xdr:from>
    <xdr:to>
      <xdr:col>29</xdr:col>
      <xdr:colOff>177800</xdr:colOff>
      <xdr:row>35</xdr:row>
      <xdr:rowOff>95771</xdr:rowOff>
    </xdr:to>
    <xdr:sp macro="" textlink="">
      <xdr:nvSpPr>
        <xdr:cNvPr id="132" name="楕円 131"/>
        <xdr:cNvSpPr/>
      </xdr:nvSpPr>
      <xdr:spPr bwMode="auto">
        <a:xfrm>
          <a:off x="5600700" y="660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182148</xdr:rowOff>
    </xdr:from>
    <xdr:ext cx="762000" cy="259045"/>
    <xdr:sp macro="" textlink="">
      <xdr:nvSpPr>
        <xdr:cNvPr id="133" name="人口1人当たり決算額の推移該当値テキスト445"/>
        <xdr:cNvSpPr txBox="1"/>
      </xdr:nvSpPr>
      <xdr:spPr>
        <a:xfrm>
          <a:off x="5740400" y="64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291046</xdr:rowOff>
    </xdr:from>
    <xdr:to>
      <xdr:col>26</xdr:col>
      <xdr:colOff>101600</xdr:colOff>
      <xdr:row>35</xdr:row>
      <xdr:rowOff>49746</xdr:rowOff>
    </xdr:to>
    <xdr:sp macro="" textlink="">
      <xdr:nvSpPr>
        <xdr:cNvPr id="134" name="楕円 133"/>
        <xdr:cNvSpPr/>
      </xdr:nvSpPr>
      <xdr:spPr bwMode="auto">
        <a:xfrm>
          <a:off x="4953000" y="655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59923</xdr:rowOff>
    </xdr:from>
    <xdr:ext cx="736600" cy="259045"/>
    <xdr:sp macro="" textlink="">
      <xdr:nvSpPr>
        <xdr:cNvPr id="135" name="テキスト ボックス 134"/>
        <xdr:cNvSpPr txBox="1"/>
      </xdr:nvSpPr>
      <xdr:spPr>
        <a:xfrm>
          <a:off x="4622800" y="632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229324</xdr:rowOff>
    </xdr:from>
    <xdr:to>
      <xdr:col>22</xdr:col>
      <xdr:colOff>165100</xdr:colOff>
      <xdr:row>34</xdr:row>
      <xdr:rowOff>330924</xdr:rowOff>
    </xdr:to>
    <xdr:sp macro="" textlink="">
      <xdr:nvSpPr>
        <xdr:cNvPr id="136" name="楕円 135"/>
        <xdr:cNvSpPr/>
      </xdr:nvSpPr>
      <xdr:spPr bwMode="auto">
        <a:xfrm>
          <a:off x="4254500" y="649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341101</xdr:rowOff>
    </xdr:from>
    <xdr:ext cx="762000" cy="259045"/>
    <xdr:sp macro="" textlink="">
      <xdr:nvSpPr>
        <xdr:cNvPr id="137" name="テキスト ボックス 136"/>
        <xdr:cNvSpPr txBox="1"/>
      </xdr:nvSpPr>
      <xdr:spPr>
        <a:xfrm>
          <a:off x="3924300" y="62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262699</xdr:rowOff>
    </xdr:from>
    <xdr:to>
      <xdr:col>19</xdr:col>
      <xdr:colOff>38100</xdr:colOff>
      <xdr:row>35</xdr:row>
      <xdr:rowOff>21399</xdr:rowOff>
    </xdr:to>
    <xdr:sp macro="" textlink="">
      <xdr:nvSpPr>
        <xdr:cNvPr id="138" name="楕円 137"/>
        <xdr:cNvSpPr/>
      </xdr:nvSpPr>
      <xdr:spPr bwMode="auto">
        <a:xfrm>
          <a:off x="3556000" y="653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31576</xdr:rowOff>
    </xdr:from>
    <xdr:ext cx="762000" cy="259045"/>
    <xdr:sp macro="" textlink="">
      <xdr:nvSpPr>
        <xdr:cNvPr id="139" name="テキスト ボックス 138"/>
        <xdr:cNvSpPr txBox="1"/>
      </xdr:nvSpPr>
      <xdr:spPr>
        <a:xfrm>
          <a:off x="3225800" y="629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157353</xdr:rowOff>
    </xdr:from>
    <xdr:to>
      <xdr:col>15</xdr:col>
      <xdr:colOff>101600</xdr:colOff>
      <xdr:row>34</xdr:row>
      <xdr:rowOff>258953</xdr:rowOff>
    </xdr:to>
    <xdr:sp macro="" textlink="">
      <xdr:nvSpPr>
        <xdr:cNvPr id="140" name="楕円 139"/>
        <xdr:cNvSpPr/>
      </xdr:nvSpPr>
      <xdr:spPr bwMode="auto">
        <a:xfrm>
          <a:off x="2857500" y="642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269130</xdr:rowOff>
    </xdr:from>
    <xdr:ext cx="762000" cy="259045"/>
    <xdr:sp macro="" textlink="">
      <xdr:nvSpPr>
        <xdr:cNvPr id="141" name="テキスト ボックス 140"/>
        <xdr:cNvSpPr txBox="1"/>
      </xdr:nvSpPr>
      <xdr:spPr>
        <a:xfrm>
          <a:off x="2527300" y="619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116220</xdr:rowOff>
    </xdr:from>
    <xdr:to>
      <xdr:col>24</xdr:col>
      <xdr:colOff>63500</xdr:colOff>
      <xdr:row>33</xdr:row>
      <xdr:rowOff>127486</xdr:rowOff>
    </xdr:to>
    <xdr:cxnSp macro="">
      <xdr:nvCxnSpPr>
        <xdr:cNvPr id="63" name="直線コネクタ 62"/>
        <xdr:cNvCxnSpPr/>
      </xdr:nvCxnSpPr>
      <xdr:spPr>
        <a:xfrm flipV="1">
          <a:off x="3797300" y="5774070"/>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109296</xdr:rowOff>
    </xdr:from>
    <xdr:to>
      <xdr:col>19</xdr:col>
      <xdr:colOff>177800</xdr:colOff>
      <xdr:row>33</xdr:row>
      <xdr:rowOff>127486</xdr:rowOff>
    </xdr:to>
    <xdr:cxnSp macro="">
      <xdr:nvCxnSpPr>
        <xdr:cNvPr id="66" name="直線コネクタ 65"/>
        <xdr:cNvCxnSpPr/>
      </xdr:nvCxnSpPr>
      <xdr:spPr>
        <a:xfrm>
          <a:off x="2908300" y="5767146"/>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109296</xdr:rowOff>
    </xdr:from>
    <xdr:to>
      <xdr:col>15</xdr:col>
      <xdr:colOff>50800</xdr:colOff>
      <xdr:row>34</xdr:row>
      <xdr:rowOff>68704</xdr:rowOff>
    </xdr:to>
    <xdr:cxnSp macro="">
      <xdr:nvCxnSpPr>
        <xdr:cNvPr id="69" name="直線コネクタ 68"/>
        <xdr:cNvCxnSpPr/>
      </xdr:nvCxnSpPr>
      <xdr:spPr>
        <a:xfrm flipV="1">
          <a:off x="2019300" y="5767146"/>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39229</xdr:rowOff>
    </xdr:from>
    <xdr:to>
      <xdr:col>15</xdr:col>
      <xdr:colOff>101600</xdr:colOff>
      <xdr:row>34</xdr:row>
      <xdr:rowOff>140829</xdr:rowOff>
    </xdr:to>
    <xdr:sp macro="" textlink="">
      <xdr:nvSpPr>
        <xdr:cNvPr id="70" name="フローチャート: 判断 69"/>
        <xdr:cNvSpPr/>
      </xdr:nvSpPr>
      <xdr:spPr>
        <a:xfrm>
          <a:off x="2857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131956</xdr:rowOff>
    </xdr:from>
    <xdr:ext cx="534377" cy="259045"/>
    <xdr:sp macro="" textlink="">
      <xdr:nvSpPr>
        <xdr:cNvPr id="71" name="テキスト ボックス 70"/>
        <xdr:cNvSpPr txBox="1"/>
      </xdr:nvSpPr>
      <xdr:spPr>
        <a:xfrm>
          <a:off x="2641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3030</xdr:rowOff>
    </xdr:from>
    <xdr:to>
      <xdr:col>10</xdr:col>
      <xdr:colOff>114300</xdr:colOff>
      <xdr:row>34</xdr:row>
      <xdr:rowOff>68704</xdr:rowOff>
    </xdr:to>
    <xdr:cxnSp macro="">
      <xdr:nvCxnSpPr>
        <xdr:cNvPr id="72" name="直線コネクタ 71"/>
        <xdr:cNvCxnSpPr/>
      </xdr:nvCxnSpPr>
      <xdr:spPr>
        <a:xfrm>
          <a:off x="1130300" y="5832330"/>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65420</xdr:rowOff>
    </xdr:from>
    <xdr:to>
      <xdr:col>24</xdr:col>
      <xdr:colOff>114300</xdr:colOff>
      <xdr:row>33</xdr:row>
      <xdr:rowOff>167020</xdr:rowOff>
    </xdr:to>
    <xdr:sp macro="" textlink="">
      <xdr:nvSpPr>
        <xdr:cNvPr id="82" name="楕円 81"/>
        <xdr:cNvSpPr/>
      </xdr:nvSpPr>
      <xdr:spPr>
        <a:xfrm>
          <a:off x="4584700" y="57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88297</xdr:rowOff>
    </xdr:from>
    <xdr:ext cx="534377" cy="259045"/>
    <xdr:sp macro="" textlink="">
      <xdr:nvSpPr>
        <xdr:cNvPr id="83" name="人件費該当値テキスト"/>
        <xdr:cNvSpPr txBox="1"/>
      </xdr:nvSpPr>
      <xdr:spPr>
        <a:xfrm>
          <a:off x="4686300" y="5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76686</xdr:rowOff>
    </xdr:from>
    <xdr:to>
      <xdr:col>20</xdr:col>
      <xdr:colOff>38100</xdr:colOff>
      <xdr:row>34</xdr:row>
      <xdr:rowOff>6836</xdr:rowOff>
    </xdr:to>
    <xdr:sp macro="" textlink="">
      <xdr:nvSpPr>
        <xdr:cNvPr id="84" name="楕円 83"/>
        <xdr:cNvSpPr/>
      </xdr:nvSpPr>
      <xdr:spPr>
        <a:xfrm>
          <a:off x="3746500" y="57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23363</xdr:rowOff>
    </xdr:from>
    <xdr:ext cx="534377" cy="259045"/>
    <xdr:sp macro="" textlink="">
      <xdr:nvSpPr>
        <xdr:cNvPr id="85" name="テキスト ボックス 84"/>
        <xdr:cNvSpPr txBox="1"/>
      </xdr:nvSpPr>
      <xdr:spPr>
        <a:xfrm>
          <a:off x="3530111" y="55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58496</xdr:rowOff>
    </xdr:from>
    <xdr:to>
      <xdr:col>15</xdr:col>
      <xdr:colOff>101600</xdr:colOff>
      <xdr:row>33</xdr:row>
      <xdr:rowOff>160096</xdr:rowOff>
    </xdr:to>
    <xdr:sp macro="" textlink="">
      <xdr:nvSpPr>
        <xdr:cNvPr id="86" name="楕円 85"/>
        <xdr:cNvSpPr/>
      </xdr:nvSpPr>
      <xdr:spPr>
        <a:xfrm>
          <a:off x="2857500" y="57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5173</xdr:rowOff>
    </xdr:from>
    <xdr:ext cx="534377" cy="259045"/>
    <xdr:sp macro="" textlink="">
      <xdr:nvSpPr>
        <xdr:cNvPr id="87" name="テキスト ボックス 86"/>
        <xdr:cNvSpPr txBox="1"/>
      </xdr:nvSpPr>
      <xdr:spPr>
        <a:xfrm>
          <a:off x="2641111" y="54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17904</xdr:rowOff>
    </xdr:from>
    <xdr:to>
      <xdr:col>10</xdr:col>
      <xdr:colOff>165100</xdr:colOff>
      <xdr:row>34</xdr:row>
      <xdr:rowOff>119504</xdr:rowOff>
    </xdr:to>
    <xdr:sp macro="" textlink="">
      <xdr:nvSpPr>
        <xdr:cNvPr id="88" name="楕円 87"/>
        <xdr:cNvSpPr/>
      </xdr:nvSpPr>
      <xdr:spPr>
        <a:xfrm>
          <a:off x="1968500" y="58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110631</xdr:rowOff>
    </xdr:from>
    <xdr:ext cx="534377" cy="259045"/>
    <xdr:sp macro="" textlink="">
      <xdr:nvSpPr>
        <xdr:cNvPr id="89" name="テキスト ボックス 88"/>
        <xdr:cNvSpPr txBox="1"/>
      </xdr:nvSpPr>
      <xdr:spPr>
        <a:xfrm>
          <a:off x="1752111" y="59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123680</xdr:rowOff>
    </xdr:from>
    <xdr:to>
      <xdr:col>6</xdr:col>
      <xdr:colOff>38100</xdr:colOff>
      <xdr:row>34</xdr:row>
      <xdr:rowOff>53830</xdr:rowOff>
    </xdr:to>
    <xdr:sp macro="" textlink="">
      <xdr:nvSpPr>
        <xdr:cNvPr id="90" name="楕円 89"/>
        <xdr:cNvSpPr/>
      </xdr:nvSpPr>
      <xdr:spPr>
        <a:xfrm>
          <a:off x="1079500" y="5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70357</xdr:rowOff>
    </xdr:from>
    <xdr:ext cx="534377" cy="259045"/>
    <xdr:sp macro="" textlink="">
      <xdr:nvSpPr>
        <xdr:cNvPr id="91" name="テキスト ボックス 90"/>
        <xdr:cNvSpPr txBox="1"/>
      </xdr:nvSpPr>
      <xdr:spPr>
        <a:xfrm>
          <a:off x="863111" y="555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11981</xdr:rowOff>
    </xdr:from>
    <xdr:to>
      <xdr:col>24</xdr:col>
      <xdr:colOff>63500</xdr:colOff>
      <xdr:row>59</xdr:row>
      <xdr:rowOff>12598</xdr:rowOff>
    </xdr:to>
    <xdr:cxnSp macro="">
      <xdr:nvCxnSpPr>
        <xdr:cNvPr id="119" name="直線コネクタ 118"/>
        <xdr:cNvCxnSpPr/>
      </xdr:nvCxnSpPr>
      <xdr:spPr>
        <a:xfrm>
          <a:off x="3797300" y="10127531"/>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11981</xdr:rowOff>
    </xdr:from>
    <xdr:to>
      <xdr:col>19</xdr:col>
      <xdr:colOff>177800</xdr:colOff>
      <xdr:row>59</xdr:row>
      <xdr:rowOff>21194</xdr:rowOff>
    </xdr:to>
    <xdr:cxnSp macro="">
      <xdr:nvCxnSpPr>
        <xdr:cNvPr id="122" name="直線コネクタ 121"/>
        <xdr:cNvCxnSpPr/>
      </xdr:nvCxnSpPr>
      <xdr:spPr>
        <a:xfrm flipV="1">
          <a:off x="2908300" y="10127531"/>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116405</xdr:rowOff>
    </xdr:from>
    <xdr:to>
      <xdr:col>15</xdr:col>
      <xdr:colOff>50800</xdr:colOff>
      <xdr:row>59</xdr:row>
      <xdr:rowOff>21194</xdr:rowOff>
    </xdr:to>
    <xdr:cxnSp macro="">
      <xdr:nvCxnSpPr>
        <xdr:cNvPr id="125" name="直線コネクタ 124"/>
        <xdr:cNvCxnSpPr/>
      </xdr:nvCxnSpPr>
      <xdr:spPr>
        <a:xfrm>
          <a:off x="2019300" y="10060505"/>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144838</xdr:rowOff>
    </xdr:from>
    <xdr:to>
      <xdr:col>15</xdr:col>
      <xdr:colOff>101600</xdr:colOff>
      <xdr:row>57</xdr:row>
      <xdr:rowOff>74988</xdr:rowOff>
    </xdr:to>
    <xdr:sp macro="" textlink="">
      <xdr:nvSpPr>
        <xdr:cNvPr id="126" name="フローチャート: 判断 125"/>
        <xdr:cNvSpPr/>
      </xdr:nvSpPr>
      <xdr:spPr>
        <a:xfrm>
          <a:off x="2857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91515</xdr:rowOff>
    </xdr:from>
    <xdr:ext cx="534377" cy="259045"/>
    <xdr:sp macro="" textlink="">
      <xdr:nvSpPr>
        <xdr:cNvPr id="127" name="テキスト ボックス 126"/>
        <xdr:cNvSpPr txBox="1"/>
      </xdr:nvSpPr>
      <xdr:spPr>
        <a:xfrm>
          <a:off x="2641111" y="9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116405</xdr:rowOff>
    </xdr:from>
    <xdr:to>
      <xdr:col>10</xdr:col>
      <xdr:colOff>114300</xdr:colOff>
      <xdr:row>58</xdr:row>
      <xdr:rowOff>138580</xdr:rowOff>
    </xdr:to>
    <xdr:cxnSp macro="">
      <xdr:nvCxnSpPr>
        <xdr:cNvPr id="128" name="直線コネクタ 127"/>
        <xdr:cNvCxnSpPr/>
      </xdr:nvCxnSpPr>
      <xdr:spPr>
        <a:xfrm flipV="1">
          <a:off x="1130300" y="1006050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133248</xdr:rowOff>
    </xdr:from>
    <xdr:to>
      <xdr:col>24</xdr:col>
      <xdr:colOff>114300</xdr:colOff>
      <xdr:row>59</xdr:row>
      <xdr:rowOff>63398</xdr:rowOff>
    </xdr:to>
    <xdr:sp macro="" textlink="">
      <xdr:nvSpPr>
        <xdr:cNvPr id="138" name="楕円 137"/>
        <xdr:cNvSpPr/>
      </xdr:nvSpPr>
      <xdr:spPr>
        <a:xfrm>
          <a:off x="45847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48175</xdr:rowOff>
    </xdr:from>
    <xdr:ext cx="534377" cy="259045"/>
    <xdr:sp macro="" textlink="">
      <xdr:nvSpPr>
        <xdr:cNvPr id="139" name="物件費該当値テキスト"/>
        <xdr:cNvSpPr txBox="1"/>
      </xdr:nvSpPr>
      <xdr:spPr>
        <a:xfrm>
          <a:off x="4686300" y="99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132631</xdr:rowOff>
    </xdr:from>
    <xdr:to>
      <xdr:col>20</xdr:col>
      <xdr:colOff>38100</xdr:colOff>
      <xdr:row>59</xdr:row>
      <xdr:rowOff>62781</xdr:rowOff>
    </xdr:to>
    <xdr:sp macro="" textlink="">
      <xdr:nvSpPr>
        <xdr:cNvPr id="140" name="楕円 139"/>
        <xdr:cNvSpPr/>
      </xdr:nvSpPr>
      <xdr:spPr>
        <a:xfrm>
          <a:off x="3746500" y="100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53908</xdr:rowOff>
    </xdr:from>
    <xdr:ext cx="534377" cy="259045"/>
    <xdr:sp macro="" textlink="">
      <xdr:nvSpPr>
        <xdr:cNvPr id="141" name="テキスト ボックス 140"/>
        <xdr:cNvSpPr txBox="1"/>
      </xdr:nvSpPr>
      <xdr:spPr>
        <a:xfrm>
          <a:off x="3530111" y="101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141844</xdr:rowOff>
    </xdr:from>
    <xdr:to>
      <xdr:col>15</xdr:col>
      <xdr:colOff>101600</xdr:colOff>
      <xdr:row>59</xdr:row>
      <xdr:rowOff>71994</xdr:rowOff>
    </xdr:to>
    <xdr:sp macro="" textlink="">
      <xdr:nvSpPr>
        <xdr:cNvPr id="142" name="楕円 141"/>
        <xdr:cNvSpPr/>
      </xdr:nvSpPr>
      <xdr:spPr>
        <a:xfrm>
          <a:off x="2857500" y="100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63121</xdr:rowOff>
    </xdr:from>
    <xdr:ext cx="534377" cy="259045"/>
    <xdr:sp macro="" textlink="">
      <xdr:nvSpPr>
        <xdr:cNvPr id="143" name="テキスト ボックス 142"/>
        <xdr:cNvSpPr txBox="1"/>
      </xdr:nvSpPr>
      <xdr:spPr>
        <a:xfrm>
          <a:off x="2641111" y="101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65605</xdr:rowOff>
    </xdr:from>
    <xdr:to>
      <xdr:col>10</xdr:col>
      <xdr:colOff>165100</xdr:colOff>
      <xdr:row>58</xdr:row>
      <xdr:rowOff>167205</xdr:rowOff>
    </xdr:to>
    <xdr:sp macro="" textlink="">
      <xdr:nvSpPr>
        <xdr:cNvPr id="144" name="楕円 143"/>
        <xdr:cNvSpPr/>
      </xdr:nvSpPr>
      <xdr:spPr>
        <a:xfrm>
          <a:off x="1968500" y="100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158332</xdr:rowOff>
    </xdr:from>
    <xdr:ext cx="534377" cy="259045"/>
    <xdr:sp macro="" textlink="">
      <xdr:nvSpPr>
        <xdr:cNvPr id="145" name="テキスト ボックス 144"/>
        <xdr:cNvSpPr txBox="1"/>
      </xdr:nvSpPr>
      <xdr:spPr>
        <a:xfrm>
          <a:off x="1752111" y="1010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87780</xdr:rowOff>
    </xdr:from>
    <xdr:to>
      <xdr:col>6</xdr:col>
      <xdr:colOff>38100</xdr:colOff>
      <xdr:row>59</xdr:row>
      <xdr:rowOff>17930</xdr:rowOff>
    </xdr:to>
    <xdr:sp macro="" textlink="">
      <xdr:nvSpPr>
        <xdr:cNvPr id="146" name="楕円 145"/>
        <xdr:cNvSpPr/>
      </xdr:nvSpPr>
      <xdr:spPr>
        <a:xfrm>
          <a:off x="1079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9057</xdr:rowOff>
    </xdr:from>
    <xdr:ext cx="534377" cy="259045"/>
    <xdr:sp macro="" textlink="">
      <xdr:nvSpPr>
        <xdr:cNvPr id="147" name="テキスト ボックス 146"/>
        <xdr:cNvSpPr txBox="1"/>
      </xdr:nvSpPr>
      <xdr:spPr>
        <a:xfrm>
          <a:off x="863111" y="1012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103124</xdr:rowOff>
    </xdr:from>
    <xdr:to>
      <xdr:col>24</xdr:col>
      <xdr:colOff>63500</xdr:colOff>
      <xdr:row>77</xdr:row>
      <xdr:rowOff>107442</xdr:rowOff>
    </xdr:to>
    <xdr:cxnSp macro="">
      <xdr:nvCxnSpPr>
        <xdr:cNvPr id="176" name="直線コネクタ 175"/>
        <xdr:cNvCxnSpPr/>
      </xdr:nvCxnSpPr>
      <xdr:spPr>
        <a:xfrm>
          <a:off x="3797300" y="13304774"/>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103124</xdr:rowOff>
    </xdr:from>
    <xdr:to>
      <xdr:col>19</xdr:col>
      <xdr:colOff>177800</xdr:colOff>
      <xdr:row>77</xdr:row>
      <xdr:rowOff>152527</xdr:rowOff>
    </xdr:to>
    <xdr:cxnSp macro="">
      <xdr:nvCxnSpPr>
        <xdr:cNvPr id="179" name="直線コネクタ 178"/>
        <xdr:cNvCxnSpPr/>
      </xdr:nvCxnSpPr>
      <xdr:spPr>
        <a:xfrm flipV="1">
          <a:off x="2908300" y="13304774"/>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137288</xdr:rowOff>
    </xdr:from>
    <xdr:to>
      <xdr:col>15</xdr:col>
      <xdr:colOff>50800</xdr:colOff>
      <xdr:row>77</xdr:row>
      <xdr:rowOff>152527</xdr:rowOff>
    </xdr:to>
    <xdr:cxnSp macro="">
      <xdr:nvCxnSpPr>
        <xdr:cNvPr id="182" name="直線コネクタ 181"/>
        <xdr:cNvCxnSpPr/>
      </xdr:nvCxnSpPr>
      <xdr:spPr>
        <a:xfrm>
          <a:off x="2019300" y="1333893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11557</xdr:rowOff>
    </xdr:from>
    <xdr:to>
      <xdr:col>15</xdr:col>
      <xdr:colOff>101600</xdr:colOff>
      <xdr:row>76</xdr:row>
      <xdr:rowOff>113157</xdr:rowOff>
    </xdr:to>
    <xdr:sp macro="" textlink="">
      <xdr:nvSpPr>
        <xdr:cNvPr id="183" name="フローチャート: 判断 182"/>
        <xdr:cNvSpPr/>
      </xdr:nvSpPr>
      <xdr:spPr>
        <a:xfrm>
          <a:off x="2857500" y="130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129684</xdr:rowOff>
    </xdr:from>
    <xdr:ext cx="469744" cy="259045"/>
    <xdr:sp macro="" textlink="">
      <xdr:nvSpPr>
        <xdr:cNvPr id="184" name="テキスト ボックス 183"/>
        <xdr:cNvSpPr txBox="1"/>
      </xdr:nvSpPr>
      <xdr:spPr>
        <a:xfrm>
          <a:off x="2673428" y="128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137288</xdr:rowOff>
    </xdr:from>
    <xdr:to>
      <xdr:col>10</xdr:col>
      <xdr:colOff>114300</xdr:colOff>
      <xdr:row>77</xdr:row>
      <xdr:rowOff>150749</xdr:rowOff>
    </xdr:to>
    <xdr:cxnSp macro="">
      <xdr:nvCxnSpPr>
        <xdr:cNvPr id="185" name="直線コネクタ 184"/>
        <xdr:cNvCxnSpPr/>
      </xdr:nvCxnSpPr>
      <xdr:spPr>
        <a:xfrm flipV="1">
          <a:off x="1130300" y="13338938"/>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56642</xdr:rowOff>
    </xdr:from>
    <xdr:to>
      <xdr:col>24</xdr:col>
      <xdr:colOff>114300</xdr:colOff>
      <xdr:row>77</xdr:row>
      <xdr:rowOff>158242</xdr:rowOff>
    </xdr:to>
    <xdr:sp macro="" textlink="">
      <xdr:nvSpPr>
        <xdr:cNvPr id="195" name="楕円 194"/>
        <xdr:cNvSpPr/>
      </xdr:nvSpPr>
      <xdr:spPr>
        <a:xfrm>
          <a:off x="4584700" y="13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35069</xdr:rowOff>
    </xdr:from>
    <xdr:ext cx="469744" cy="259045"/>
    <xdr:sp macro="" textlink="">
      <xdr:nvSpPr>
        <xdr:cNvPr id="196" name="維持補修費該当値テキスト"/>
        <xdr:cNvSpPr txBox="1"/>
      </xdr:nvSpPr>
      <xdr:spPr>
        <a:xfrm>
          <a:off x="4686300" y="1323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52324</xdr:rowOff>
    </xdr:from>
    <xdr:to>
      <xdr:col>20</xdr:col>
      <xdr:colOff>38100</xdr:colOff>
      <xdr:row>77</xdr:row>
      <xdr:rowOff>153924</xdr:rowOff>
    </xdr:to>
    <xdr:sp macro="" textlink="">
      <xdr:nvSpPr>
        <xdr:cNvPr id="197" name="楕円 196"/>
        <xdr:cNvSpPr/>
      </xdr:nvSpPr>
      <xdr:spPr>
        <a:xfrm>
          <a:off x="3746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145051</xdr:rowOff>
    </xdr:from>
    <xdr:ext cx="469744" cy="259045"/>
    <xdr:sp macro="" textlink="">
      <xdr:nvSpPr>
        <xdr:cNvPr id="198" name="テキスト ボックス 197"/>
        <xdr:cNvSpPr txBox="1"/>
      </xdr:nvSpPr>
      <xdr:spPr>
        <a:xfrm>
          <a:off x="3562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101727</xdr:rowOff>
    </xdr:from>
    <xdr:to>
      <xdr:col>15</xdr:col>
      <xdr:colOff>101600</xdr:colOff>
      <xdr:row>78</xdr:row>
      <xdr:rowOff>31877</xdr:rowOff>
    </xdr:to>
    <xdr:sp macro="" textlink="">
      <xdr:nvSpPr>
        <xdr:cNvPr id="199" name="楕円 198"/>
        <xdr:cNvSpPr/>
      </xdr:nvSpPr>
      <xdr:spPr>
        <a:xfrm>
          <a:off x="2857500" y="133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23004</xdr:rowOff>
    </xdr:from>
    <xdr:ext cx="469744" cy="259045"/>
    <xdr:sp macro="" textlink="">
      <xdr:nvSpPr>
        <xdr:cNvPr id="200" name="テキスト ボックス 199"/>
        <xdr:cNvSpPr txBox="1"/>
      </xdr:nvSpPr>
      <xdr:spPr>
        <a:xfrm>
          <a:off x="2673428" y="1339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86488</xdr:rowOff>
    </xdr:from>
    <xdr:to>
      <xdr:col>10</xdr:col>
      <xdr:colOff>165100</xdr:colOff>
      <xdr:row>78</xdr:row>
      <xdr:rowOff>16638</xdr:rowOff>
    </xdr:to>
    <xdr:sp macro="" textlink="">
      <xdr:nvSpPr>
        <xdr:cNvPr id="201" name="楕円 200"/>
        <xdr:cNvSpPr/>
      </xdr:nvSpPr>
      <xdr:spPr>
        <a:xfrm>
          <a:off x="1968500" y="132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7765</xdr:rowOff>
    </xdr:from>
    <xdr:ext cx="469744" cy="259045"/>
    <xdr:sp macro="" textlink="">
      <xdr:nvSpPr>
        <xdr:cNvPr id="202" name="テキスト ボックス 201"/>
        <xdr:cNvSpPr txBox="1"/>
      </xdr:nvSpPr>
      <xdr:spPr>
        <a:xfrm>
          <a:off x="1784428" y="133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99949</xdr:rowOff>
    </xdr:from>
    <xdr:to>
      <xdr:col>6</xdr:col>
      <xdr:colOff>38100</xdr:colOff>
      <xdr:row>78</xdr:row>
      <xdr:rowOff>30099</xdr:rowOff>
    </xdr:to>
    <xdr:sp macro="" textlink="">
      <xdr:nvSpPr>
        <xdr:cNvPr id="203" name="楕円 202"/>
        <xdr:cNvSpPr/>
      </xdr:nvSpPr>
      <xdr:spPr>
        <a:xfrm>
          <a:off x="1079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21226</xdr:rowOff>
    </xdr:from>
    <xdr:ext cx="469744" cy="259045"/>
    <xdr:sp macro="" textlink="">
      <xdr:nvSpPr>
        <xdr:cNvPr id="204" name="テキスト ボックス 203"/>
        <xdr:cNvSpPr txBox="1"/>
      </xdr:nvSpPr>
      <xdr:spPr>
        <a:xfrm>
          <a:off x="895428" y="133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74676</xdr:rowOff>
    </xdr:from>
    <xdr:to>
      <xdr:col>24</xdr:col>
      <xdr:colOff>63500</xdr:colOff>
      <xdr:row>94</xdr:row>
      <xdr:rowOff>122961</xdr:rowOff>
    </xdr:to>
    <xdr:cxnSp macro="">
      <xdr:nvCxnSpPr>
        <xdr:cNvPr id="234" name="直線コネクタ 233"/>
        <xdr:cNvCxnSpPr/>
      </xdr:nvCxnSpPr>
      <xdr:spPr>
        <a:xfrm flipV="1">
          <a:off x="3797300" y="16190976"/>
          <a:ext cx="8382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122961</xdr:rowOff>
    </xdr:from>
    <xdr:to>
      <xdr:col>19</xdr:col>
      <xdr:colOff>177800</xdr:colOff>
      <xdr:row>95</xdr:row>
      <xdr:rowOff>11937</xdr:rowOff>
    </xdr:to>
    <xdr:cxnSp macro="">
      <xdr:nvCxnSpPr>
        <xdr:cNvPr id="237" name="直線コネクタ 236"/>
        <xdr:cNvCxnSpPr/>
      </xdr:nvCxnSpPr>
      <xdr:spPr>
        <a:xfrm flipV="1">
          <a:off x="2908300" y="16239261"/>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11937</xdr:rowOff>
    </xdr:from>
    <xdr:to>
      <xdr:col>15</xdr:col>
      <xdr:colOff>50800</xdr:colOff>
      <xdr:row>95</xdr:row>
      <xdr:rowOff>92011</xdr:rowOff>
    </xdr:to>
    <xdr:cxnSp macro="">
      <xdr:nvCxnSpPr>
        <xdr:cNvPr id="240" name="直線コネクタ 239"/>
        <xdr:cNvCxnSpPr/>
      </xdr:nvCxnSpPr>
      <xdr:spPr>
        <a:xfrm flipV="1">
          <a:off x="2019300" y="16299687"/>
          <a:ext cx="889000" cy="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116421</xdr:rowOff>
    </xdr:from>
    <xdr:to>
      <xdr:col>15</xdr:col>
      <xdr:colOff>101600</xdr:colOff>
      <xdr:row>98</xdr:row>
      <xdr:rowOff>46571</xdr:rowOff>
    </xdr:to>
    <xdr:sp macro="" textlink="">
      <xdr:nvSpPr>
        <xdr:cNvPr id="241" name="フローチャート: 判断 240"/>
        <xdr:cNvSpPr/>
      </xdr:nvSpPr>
      <xdr:spPr>
        <a:xfrm>
          <a:off x="2857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37698</xdr:rowOff>
    </xdr:from>
    <xdr:ext cx="534377" cy="259045"/>
    <xdr:sp macro="" textlink="">
      <xdr:nvSpPr>
        <xdr:cNvPr id="242" name="テキスト ボックス 241"/>
        <xdr:cNvSpPr txBox="1"/>
      </xdr:nvSpPr>
      <xdr:spPr>
        <a:xfrm>
          <a:off x="2641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92011</xdr:rowOff>
    </xdr:from>
    <xdr:to>
      <xdr:col>10</xdr:col>
      <xdr:colOff>114300</xdr:colOff>
      <xdr:row>96</xdr:row>
      <xdr:rowOff>33338</xdr:rowOff>
    </xdr:to>
    <xdr:cxnSp macro="">
      <xdr:nvCxnSpPr>
        <xdr:cNvPr id="243" name="直線コネクタ 242"/>
        <xdr:cNvCxnSpPr/>
      </xdr:nvCxnSpPr>
      <xdr:spPr>
        <a:xfrm flipV="1">
          <a:off x="1130300" y="16379761"/>
          <a:ext cx="889000" cy="1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23876</xdr:rowOff>
    </xdr:from>
    <xdr:to>
      <xdr:col>24</xdr:col>
      <xdr:colOff>114300</xdr:colOff>
      <xdr:row>94</xdr:row>
      <xdr:rowOff>125476</xdr:rowOff>
    </xdr:to>
    <xdr:sp macro="" textlink="">
      <xdr:nvSpPr>
        <xdr:cNvPr id="253" name="楕円 252"/>
        <xdr:cNvSpPr/>
      </xdr:nvSpPr>
      <xdr:spPr>
        <a:xfrm>
          <a:off x="4584700" y="16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46753</xdr:rowOff>
    </xdr:from>
    <xdr:ext cx="599010" cy="259045"/>
    <xdr:sp macro="" textlink="">
      <xdr:nvSpPr>
        <xdr:cNvPr id="254" name="扶助費該当値テキスト"/>
        <xdr:cNvSpPr txBox="1"/>
      </xdr:nvSpPr>
      <xdr:spPr>
        <a:xfrm>
          <a:off x="4686300" y="1599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72161</xdr:rowOff>
    </xdr:from>
    <xdr:to>
      <xdr:col>20</xdr:col>
      <xdr:colOff>38100</xdr:colOff>
      <xdr:row>95</xdr:row>
      <xdr:rowOff>2311</xdr:rowOff>
    </xdr:to>
    <xdr:sp macro="" textlink="">
      <xdr:nvSpPr>
        <xdr:cNvPr id="255" name="楕円 254"/>
        <xdr:cNvSpPr/>
      </xdr:nvSpPr>
      <xdr:spPr>
        <a:xfrm>
          <a:off x="3746500" y="161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18838</xdr:rowOff>
    </xdr:from>
    <xdr:ext cx="599010" cy="259045"/>
    <xdr:sp macro="" textlink="">
      <xdr:nvSpPr>
        <xdr:cNvPr id="256" name="テキスト ボックス 255"/>
        <xdr:cNvSpPr txBox="1"/>
      </xdr:nvSpPr>
      <xdr:spPr>
        <a:xfrm>
          <a:off x="3497795" y="159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132587</xdr:rowOff>
    </xdr:from>
    <xdr:to>
      <xdr:col>15</xdr:col>
      <xdr:colOff>101600</xdr:colOff>
      <xdr:row>95</xdr:row>
      <xdr:rowOff>62737</xdr:rowOff>
    </xdr:to>
    <xdr:sp macro="" textlink="">
      <xdr:nvSpPr>
        <xdr:cNvPr id="257" name="楕円 256"/>
        <xdr:cNvSpPr/>
      </xdr:nvSpPr>
      <xdr:spPr>
        <a:xfrm>
          <a:off x="2857500" y="16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79264</xdr:rowOff>
    </xdr:from>
    <xdr:ext cx="599010" cy="259045"/>
    <xdr:sp macro="" textlink="">
      <xdr:nvSpPr>
        <xdr:cNvPr id="258" name="テキスト ボックス 257"/>
        <xdr:cNvSpPr txBox="1"/>
      </xdr:nvSpPr>
      <xdr:spPr>
        <a:xfrm>
          <a:off x="2608795" y="1602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41211</xdr:rowOff>
    </xdr:from>
    <xdr:to>
      <xdr:col>10</xdr:col>
      <xdr:colOff>165100</xdr:colOff>
      <xdr:row>95</xdr:row>
      <xdr:rowOff>142811</xdr:rowOff>
    </xdr:to>
    <xdr:sp macro="" textlink="">
      <xdr:nvSpPr>
        <xdr:cNvPr id="259" name="楕円 258"/>
        <xdr:cNvSpPr/>
      </xdr:nvSpPr>
      <xdr:spPr>
        <a:xfrm>
          <a:off x="1968500" y="1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159338</xdr:rowOff>
    </xdr:from>
    <xdr:ext cx="599010" cy="259045"/>
    <xdr:sp macro="" textlink="">
      <xdr:nvSpPr>
        <xdr:cNvPr id="260" name="テキスト ボックス 259"/>
        <xdr:cNvSpPr txBox="1"/>
      </xdr:nvSpPr>
      <xdr:spPr>
        <a:xfrm>
          <a:off x="1719795" y="161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153988</xdr:rowOff>
    </xdr:from>
    <xdr:to>
      <xdr:col>6</xdr:col>
      <xdr:colOff>38100</xdr:colOff>
      <xdr:row>96</xdr:row>
      <xdr:rowOff>84138</xdr:rowOff>
    </xdr:to>
    <xdr:sp macro="" textlink="">
      <xdr:nvSpPr>
        <xdr:cNvPr id="261" name="楕円 260"/>
        <xdr:cNvSpPr/>
      </xdr:nvSpPr>
      <xdr:spPr>
        <a:xfrm>
          <a:off x="1079500" y="164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100665</xdr:rowOff>
    </xdr:from>
    <xdr:ext cx="599010" cy="259045"/>
    <xdr:sp macro="" textlink="">
      <xdr:nvSpPr>
        <xdr:cNvPr id="262" name="テキスト ボックス 261"/>
        <xdr:cNvSpPr txBox="1"/>
      </xdr:nvSpPr>
      <xdr:spPr>
        <a:xfrm>
          <a:off x="830795" y="1621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170066</xdr:rowOff>
    </xdr:from>
    <xdr:to>
      <xdr:col>55</xdr:col>
      <xdr:colOff>0</xdr:colOff>
      <xdr:row>38</xdr:row>
      <xdr:rowOff>13018</xdr:rowOff>
    </xdr:to>
    <xdr:cxnSp macro="">
      <xdr:nvCxnSpPr>
        <xdr:cNvPr id="291" name="直線コネクタ 290"/>
        <xdr:cNvCxnSpPr/>
      </xdr:nvCxnSpPr>
      <xdr:spPr>
        <a:xfrm flipV="1">
          <a:off x="9639300" y="6513716"/>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158572</xdr:rowOff>
    </xdr:from>
    <xdr:to>
      <xdr:col>50</xdr:col>
      <xdr:colOff>114300</xdr:colOff>
      <xdr:row>38</xdr:row>
      <xdr:rowOff>13018</xdr:rowOff>
    </xdr:to>
    <xdr:cxnSp macro="">
      <xdr:nvCxnSpPr>
        <xdr:cNvPr id="294" name="直線コネクタ 293"/>
        <xdr:cNvCxnSpPr/>
      </xdr:nvCxnSpPr>
      <xdr:spPr>
        <a:xfrm>
          <a:off x="8750300" y="650222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158572</xdr:rowOff>
    </xdr:from>
    <xdr:to>
      <xdr:col>45</xdr:col>
      <xdr:colOff>177800</xdr:colOff>
      <xdr:row>38</xdr:row>
      <xdr:rowOff>35204</xdr:rowOff>
    </xdr:to>
    <xdr:cxnSp macro="">
      <xdr:nvCxnSpPr>
        <xdr:cNvPr id="297" name="直線コネクタ 296"/>
        <xdr:cNvCxnSpPr/>
      </xdr:nvCxnSpPr>
      <xdr:spPr>
        <a:xfrm flipV="1">
          <a:off x="7861300" y="6502222"/>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98349</xdr:rowOff>
    </xdr:from>
    <xdr:to>
      <xdr:col>46</xdr:col>
      <xdr:colOff>38100</xdr:colOff>
      <xdr:row>37</xdr:row>
      <xdr:rowOff>28499</xdr:rowOff>
    </xdr:to>
    <xdr:sp macro="" textlink="">
      <xdr:nvSpPr>
        <xdr:cNvPr id="298" name="フローチャート: 判断 297"/>
        <xdr:cNvSpPr/>
      </xdr:nvSpPr>
      <xdr:spPr>
        <a:xfrm>
          <a:off x="8699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45026</xdr:rowOff>
    </xdr:from>
    <xdr:ext cx="534377" cy="259045"/>
    <xdr:sp macro="" textlink="">
      <xdr:nvSpPr>
        <xdr:cNvPr id="299" name="テキスト ボックス 298"/>
        <xdr:cNvSpPr txBox="1"/>
      </xdr:nvSpPr>
      <xdr:spPr>
        <a:xfrm>
          <a:off x="8483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35204</xdr:rowOff>
    </xdr:from>
    <xdr:to>
      <xdr:col>41</xdr:col>
      <xdr:colOff>50800</xdr:colOff>
      <xdr:row>38</xdr:row>
      <xdr:rowOff>42850</xdr:rowOff>
    </xdr:to>
    <xdr:cxnSp macro="">
      <xdr:nvCxnSpPr>
        <xdr:cNvPr id="300" name="直線コネクタ 299"/>
        <xdr:cNvCxnSpPr/>
      </xdr:nvCxnSpPr>
      <xdr:spPr>
        <a:xfrm flipV="1">
          <a:off x="6972300" y="6550304"/>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119266</xdr:rowOff>
    </xdr:from>
    <xdr:to>
      <xdr:col>55</xdr:col>
      <xdr:colOff>50800</xdr:colOff>
      <xdr:row>38</xdr:row>
      <xdr:rowOff>49416</xdr:rowOff>
    </xdr:to>
    <xdr:sp macro="" textlink="">
      <xdr:nvSpPr>
        <xdr:cNvPr id="310" name="楕円 309"/>
        <xdr:cNvSpPr/>
      </xdr:nvSpPr>
      <xdr:spPr>
        <a:xfrm>
          <a:off x="10426700" y="64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34193</xdr:rowOff>
    </xdr:from>
    <xdr:ext cx="534377" cy="259045"/>
    <xdr:sp macro="" textlink="">
      <xdr:nvSpPr>
        <xdr:cNvPr id="311" name="補助費等該当値テキスト"/>
        <xdr:cNvSpPr txBox="1"/>
      </xdr:nvSpPr>
      <xdr:spPr>
        <a:xfrm>
          <a:off x="10528300" y="63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133667</xdr:rowOff>
    </xdr:from>
    <xdr:to>
      <xdr:col>50</xdr:col>
      <xdr:colOff>165100</xdr:colOff>
      <xdr:row>38</xdr:row>
      <xdr:rowOff>63818</xdr:rowOff>
    </xdr:to>
    <xdr:sp macro="" textlink="">
      <xdr:nvSpPr>
        <xdr:cNvPr id="312" name="楕円 311"/>
        <xdr:cNvSpPr/>
      </xdr:nvSpPr>
      <xdr:spPr>
        <a:xfrm>
          <a:off x="9588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54945</xdr:rowOff>
    </xdr:from>
    <xdr:ext cx="534377" cy="259045"/>
    <xdr:sp macro="" textlink="">
      <xdr:nvSpPr>
        <xdr:cNvPr id="313" name="テキスト ボックス 312"/>
        <xdr:cNvSpPr txBox="1"/>
      </xdr:nvSpPr>
      <xdr:spPr>
        <a:xfrm>
          <a:off x="9372111" y="65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107772</xdr:rowOff>
    </xdr:from>
    <xdr:to>
      <xdr:col>46</xdr:col>
      <xdr:colOff>38100</xdr:colOff>
      <xdr:row>38</xdr:row>
      <xdr:rowOff>37922</xdr:rowOff>
    </xdr:to>
    <xdr:sp macro="" textlink="">
      <xdr:nvSpPr>
        <xdr:cNvPr id="314" name="楕円 313"/>
        <xdr:cNvSpPr/>
      </xdr:nvSpPr>
      <xdr:spPr>
        <a:xfrm>
          <a:off x="8699500" y="64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29049</xdr:rowOff>
    </xdr:from>
    <xdr:ext cx="534377" cy="259045"/>
    <xdr:sp macro="" textlink="">
      <xdr:nvSpPr>
        <xdr:cNvPr id="315" name="テキスト ボックス 314"/>
        <xdr:cNvSpPr txBox="1"/>
      </xdr:nvSpPr>
      <xdr:spPr>
        <a:xfrm>
          <a:off x="8483111" y="65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155854</xdr:rowOff>
    </xdr:from>
    <xdr:to>
      <xdr:col>41</xdr:col>
      <xdr:colOff>101600</xdr:colOff>
      <xdr:row>38</xdr:row>
      <xdr:rowOff>86004</xdr:rowOff>
    </xdr:to>
    <xdr:sp macro="" textlink="">
      <xdr:nvSpPr>
        <xdr:cNvPr id="316" name="楕円 315"/>
        <xdr:cNvSpPr/>
      </xdr:nvSpPr>
      <xdr:spPr>
        <a:xfrm>
          <a:off x="7810500" y="64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77131</xdr:rowOff>
    </xdr:from>
    <xdr:ext cx="534377" cy="259045"/>
    <xdr:sp macro="" textlink="">
      <xdr:nvSpPr>
        <xdr:cNvPr id="317" name="テキスト ボックス 316"/>
        <xdr:cNvSpPr txBox="1"/>
      </xdr:nvSpPr>
      <xdr:spPr>
        <a:xfrm>
          <a:off x="7594111" y="65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163500</xdr:rowOff>
    </xdr:from>
    <xdr:to>
      <xdr:col>36</xdr:col>
      <xdr:colOff>165100</xdr:colOff>
      <xdr:row>38</xdr:row>
      <xdr:rowOff>93650</xdr:rowOff>
    </xdr:to>
    <xdr:sp macro="" textlink="">
      <xdr:nvSpPr>
        <xdr:cNvPr id="318" name="楕円 317"/>
        <xdr:cNvSpPr/>
      </xdr:nvSpPr>
      <xdr:spPr>
        <a:xfrm>
          <a:off x="6921500" y="65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84777</xdr:rowOff>
    </xdr:from>
    <xdr:ext cx="534377" cy="259045"/>
    <xdr:sp macro="" textlink="">
      <xdr:nvSpPr>
        <xdr:cNvPr id="319" name="テキスト ボックス 318"/>
        <xdr:cNvSpPr txBox="1"/>
      </xdr:nvSpPr>
      <xdr:spPr>
        <a:xfrm>
          <a:off x="6705111" y="65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66722</xdr:rowOff>
    </xdr:from>
    <xdr:to>
      <xdr:col>55</xdr:col>
      <xdr:colOff>0</xdr:colOff>
      <xdr:row>58</xdr:row>
      <xdr:rowOff>30952</xdr:rowOff>
    </xdr:to>
    <xdr:cxnSp macro="">
      <xdr:nvCxnSpPr>
        <xdr:cNvPr id="350" name="直線コネクタ 349"/>
        <xdr:cNvCxnSpPr/>
      </xdr:nvCxnSpPr>
      <xdr:spPr>
        <a:xfrm>
          <a:off x="9639300" y="9839372"/>
          <a:ext cx="838200" cy="1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66722</xdr:rowOff>
    </xdr:from>
    <xdr:to>
      <xdr:col>50</xdr:col>
      <xdr:colOff>114300</xdr:colOff>
      <xdr:row>58</xdr:row>
      <xdr:rowOff>74810</xdr:rowOff>
    </xdr:to>
    <xdr:cxnSp macro="">
      <xdr:nvCxnSpPr>
        <xdr:cNvPr id="353" name="直線コネクタ 352"/>
        <xdr:cNvCxnSpPr/>
      </xdr:nvCxnSpPr>
      <xdr:spPr>
        <a:xfrm flipV="1">
          <a:off x="8750300" y="9839372"/>
          <a:ext cx="889000" cy="17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168841</xdr:rowOff>
    </xdr:from>
    <xdr:to>
      <xdr:col>45</xdr:col>
      <xdr:colOff>177800</xdr:colOff>
      <xdr:row>58</xdr:row>
      <xdr:rowOff>74810</xdr:rowOff>
    </xdr:to>
    <xdr:cxnSp macro="">
      <xdr:nvCxnSpPr>
        <xdr:cNvPr id="356" name="直線コネクタ 355"/>
        <xdr:cNvCxnSpPr/>
      </xdr:nvCxnSpPr>
      <xdr:spPr>
        <a:xfrm>
          <a:off x="7861300" y="9941491"/>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56896</xdr:rowOff>
    </xdr:from>
    <xdr:to>
      <xdr:col>46</xdr:col>
      <xdr:colOff>38100</xdr:colOff>
      <xdr:row>56</xdr:row>
      <xdr:rowOff>158496</xdr:rowOff>
    </xdr:to>
    <xdr:sp macro="" textlink="">
      <xdr:nvSpPr>
        <xdr:cNvPr id="357" name="フローチャート: 判断 356"/>
        <xdr:cNvSpPr/>
      </xdr:nvSpPr>
      <xdr:spPr>
        <a:xfrm>
          <a:off x="8699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3573</xdr:rowOff>
    </xdr:from>
    <xdr:ext cx="534377" cy="259045"/>
    <xdr:sp macro="" textlink="">
      <xdr:nvSpPr>
        <xdr:cNvPr id="358" name="テキスト ボックス 357"/>
        <xdr:cNvSpPr txBox="1"/>
      </xdr:nvSpPr>
      <xdr:spPr>
        <a:xfrm>
          <a:off x="8483111" y="9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146896</xdr:rowOff>
    </xdr:from>
    <xdr:to>
      <xdr:col>41</xdr:col>
      <xdr:colOff>50800</xdr:colOff>
      <xdr:row>57</xdr:row>
      <xdr:rowOff>168841</xdr:rowOff>
    </xdr:to>
    <xdr:cxnSp macro="">
      <xdr:nvCxnSpPr>
        <xdr:cNvPr id="359" name="直線コネクタ 358"/>
        <xdr:cNvCxnSpPr/>
      </xdr:nvCxnSpPr>
      <xdr:spPr>
        <a:xfrm>
          <a:off x="6972300" y="991954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151602</xdr:rowOff>
    </xdr:from>
    <xdr:to>
      <xdr:col>55</xdr:col>
      <xdr:colOff>50800</xdr:colOff>
      <xdr:row>58</xdr:row>
      <xdr:rowOff>81752</xdr:rowOff>
    </xdr:to>
    <xdr:sp macro="" textlink="">
      <xdr:nvSpPr>
        <xdr:cNvPr id="369" name="楕円 368"/>
        <xdr:cNvSpPr/>
      </xdr:nvSpPr>
      <xdr:spPr>
        <a:xfrm>
          <a:off x="10426700" y="99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66529</xdr:rowOff>
    </xdr:from>
    <xdr:ext cx="534377" cy="259045"/>
    <xdr:sp macro="" textlink="">
      <xdr:nvSpPr>
        <xdr:cNvPr id="370" name="普通建設事業費該当値テキスト"/>
        <xdr:cNvSpPr txBox="1"/>
      </xdr:nvSpPr>
      <xdr:spPr>
        <a:xfrm>
          <a:off x="10528300" y="98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15922</xdr:rowOff>
    </xdr:from>
    <xdr:to>
      <xdr:col>50</xdr:col>
      <xdr:colOff>165100</xdr:colOff>
      <xdr:row>57</xdr:row>
      <xdr:rowOff>117522</xdr:rowOff>
    </xdr:to>
    <xdr:sp macro="" textlink="">
      <xdr:nvSpPr>
        <xdr:cNvPr id="371" name="楕円 370"/>
        <xdr:cNvSpPr/>
      </xdr:nvSpPr>
      <xdr:spPr>
        <a:xfrm>
          <a:off x="9588500" y="97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108649</xdr:rowOff>
    </xdr:from>
    <xdr:ext cx="534377" cy="259045"/>
    <xdr:sp macro="" textlink="">
      <xdr:nvSpPr>
        <xdr:cNvPr id="372" name="テキスト ボックス 371"/>
        <xdr:cNvSpPr txBox="1"/>
      </xdr:nvSpPr>
      <xdr:spPr>
        <a:xfrm>
          <a:off x="9372111" y="98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24010</xdr:rowOff>
    </xdr:from>
    <xdr:to>
      <xdr:col>46</xdr:col>
      <xdr:colOff>38100</xdr:colOff>
      <xdr:row>58</xdr:row>
      <xdr:rowOff>125610</xdr:rowOff>
    </xdr:to>
    <xdr:sp macro="" textlink="">
      <xdr:nvSpPr>
        <xdr:cNvPr id="373" name="楕円 372"/>
        <xdr:cNvSpPr/>
      </xdr:nvSpPr>
      <xdr:spPr>
        <a:xfrm>
          <a:off x="86995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116737</xdr:rowOff>
    </xdr:from>
    <xdr:ext cx="534377" cy="259045"/>
    <xdr:sp macro="" textlink="">
      <xdr:nvSpPr>
        <xdr:cNvPr id="374" name="テキスト ボックス 373"/>
        <xdr:cNvSpPr txBox="1"/>
      </xdr:nvSpPr>
      <xdr:spPr>
        <a:xfrm>
          <a:off x="8483111" y="100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118041</xdr:rowOff>
    </xdr:from>
    <xdr:to>
      <xdr:col>41</xdr:col>
      <xdr:colOff>101600</xdr:colOff>
      <xdr:row>58</xdr:row>
      <xdr:rowOff>48191</xdr:rowOff>
    </xdr:to>
    <xdr:sp macro="" textlink="">
      <xdr:nvSpPr>
        <xdr:cNvPr id="375" name="楕円 374"/>
        <xdr:cNvSpPr/>
      </xdr:nvSpPr>
      <xdr:spPr>
        <a:xfrm>
          <a:off x="7810500" y="98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39318</xdr:rowOff>
    </xdr:from>
    <xdr:ext cx="534377" cy="259045"/>
    <xdr:sp macro="" textlink="">
      <xdr:nvSpPr>
        <xdr:cNvPr id="376" name="テキスト ボックス 375"/>
        <xdr:cNvSpPr txBox="1"/>
      </xdr:nvSpPr>
      <xdr:spPr>
        <a:xfrm>
          <a:off x="7594111" y="99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96096</xdr:rowOff>
    </xdr:from>
    <xdr:to>
      <xdr:col>36</xdr:col>
      <xdr:colOff>165100</xdr:colOff>
      <xdr:row>58</xdr:row>
      <xdr:rowOff>26246</xdr:rowOff>
    </xdr:to>
    <xdr:sp macro="" textlink="">
      <xdr:nvSpPr>
        <xdr:cNvPr id="377" name="楕円 376"/>
        <xdr:cNvSpPr/>
      </xdr:nvSpPr>
      <xdr:spPr>
        <a:xfrm>
          <a:off x="6921500" y="98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17373</xdr:rowOff>
    </xdr:from>
    <xdr:ext cx="534377" cy="259045"/>
    <xdr:sp macro="" textlink="">
      <xdr:nvSpPr>
        <xdr:cNvPr id="378" name="テキスト ボックス 377"/>
        <xdr:cNvSpPr txBox="1"/>
      </xdr:nvSpPr>
      <xdr:spPr>
        <a:xfrm>
          <a:off x="6705111" y="99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136533</xdr:rowOff>
    </xdr:from>
    <xdr:to>
      <xdr:col>55</xdr:col>
      <xdr:colOff>0</xdr:colOff>
      <xdr:row>79</xdr:row>
      <xdr:rowOff>61846</xdr:rowOff>
    </xdr:to>
    <xdr:cxnSp macro="">
      <xdr:nvCxnSpPr>
        <xdr:cNvPr id="409" name="直線コネクタ 408"/>
        <xdr:cNvCxnSpPr/>
      </xdr:nvCxnSpPr>
      <xdr:spPr>
        <a:xfrm>
          <a:off x="9639300" y="13166733"/>
          <a:ext cx="838200" cy="4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136533</xdr:rowOff>
    </xdr:from>
    <xdr:to>
      <xdr:col>50</xdr:col>
      <xdr:colOff>114300</xdr:colOff>
      <xdr:row>78</xdr:row>
      <xdr:rowOff>15701</xdr:rowOff>
    </xdr:to>
    <xdr:cxnSp macro="">
      <xdr:nvCxnSpPr>
        <xdr:cNvPr id="412" name="直線コネクタ 411"/>
        <xdr:cNvCxnSpPr/>
      </xdr:nvCxnSpPr>
      <xdr:spPr>
        <a:xfrm flipV="1">
          <a:off x="8750300" y="13166733"/>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144469</xdr:rowOff>
    </xdr:from>
    <xdr:to>
      <xdr:col>45</xdr:col>
      <xdr:colOff>177800</xdr:colOff>
      <xdr:row>78</xdr:row>
      <xdr:rowOff>15701</xdr:rowOff>
    </xdr:to>
    <xdr:cxnSp macro="">
      <xdr:nvCxnSpPr>
        <xdr:cNvPr id="415" name="直線コネクタ 414"/>
        <xdr:cNvCxnSpPr/>
      </xdr:nvCxnSpPr>
      <xdr:spPr>
        <a:xfrm>
          <a:off x="7861300" y="13174669"/>
          <a:ext cx="889000" cy="2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36584</xdr:rowOff>
    </xdr:from>
    <xdr:to>
      <xdr:col>46</xdr:col>
      <xdr:colOff>38100</xdr:colOff>
      <xdr:row>76</xdr:row>
      <xdr:rowOff>138184</xdr:rowOff>
    </xdr:to>
    <xdr:sp macro="" textlink="">
      <xdr:nvSpPr>
        <xdr:cNvPr id="416" name="フローチャート: 判断 415"/>
        <xdr:cNvSpPr/>
      </xdr:nvSpPr>
      <xdr:spPr>
        <a:xfrm>
          <a:off x="8699500" y="130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154710</xdr:rowOff>
    </xdr:from>
    <xdr:ext cx="534377" cy="259045"/>
    <xdr:sp macro="" textlink="">
      <xdr:nvSpPr>
        <xdr:cNvPr id="417" name="テキスト ボックス 416"/>
        <xdr:cNvSpPr txBox="1"/>
      </xdr:nvSpPr>
      <xdr:spPr>
        <a:xfrm>
          <a:off x="8483111" y="128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11046</xdr:rowOff>
    </xdr:from>
    <xdr:to>
      <xdr:col>55</xdr:col>
      <xdr:colOff>50800</xdr:colOff>
      <xdr:row>79</xdr:row>
      <xdr:rowOff>112646</xdr:rowOff>
    </xdr:to>
    <xdr:sp macro="" textlink="">
      <xdr:nvSpPr>
        <xdr:cNvPr id="425" name="楕円 424"/>
        <xdr:cNvSpPr/>
      </xdr:nvSpPr>
      <xdr:spPr>
        <a:xfrm>
          <a:off x="10426700" y="13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97423</xdr:rowOff>
    </xdr:from>
    <xdr:ext cx="469744" cy="259045"/>
    <xdr:sp macro="" textlink="">
      <xdr:nvSpPr>
        <xdr:cNvPr id="426" name="普通建設事業費 （ うち新規整備　）該当値テキスト"/>
        <xdr:cNvSpPr txBox="1"/>
      </xdr:nvSpPr>
      <xdr:spPr>
        <a:xfrm>
          <a:off x="10528300" y="1347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85733</xdr:rowOff>
    </xdr:from>
    <xdr:to>
      <xdr:col>50</xdr:col>
      <xdr:colOff>165100</xdr:colOff>
      <xdr:row>77</xdr:row>
      <xdr:rowOff>15883</xdr:rowOff>
    </xdr:to>
    <xdr:sp macro="" textlink="">
      <xdr:nvSpPr>
        <xdr:cNvPr id="427" name="楕円 426"/>
        <xdr:cNvSpPr/>
      </xdr:nvSpPr>
      <xdr:spPr>
        <a:xfrm>
          <a:off x="9588500" y="131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32409</xdr:rowOff>
    </xdr:from>
    <xdr:ext cx="534377" cy="259045"/>
    <xdr:sp macro="" textlink="">
      <xdr:nvSpPr>
        <xdr:cNvPr id="428" name="テキスト ボックス 427"/>
        <xdr:cNvSpPr txBox="1"/>
      </xdr:nvSpPr>
      <xdr:spPr>
        <a:xfrm>
          <a:off x="9372111" y="128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136351</xdr:rowOff>
    </xdr:from>
    <xdr:to>
      <xdr:col>46</xdr:col>
      <xdr:colOff>38100</xdr:colOff>
      <xdr:row>78</xdr:row>
      <xdr:rowOff>66501</xdr:rowOff>
    </xdr:to>
    <xdr:sp macro="" textlink="">
      <xdr:nvSpPr>
        <xdr:cNvPr id="429" name="楕円 428"/>
        <xdr:cNvSpPr/>
      </xdr:nvSpPr>
      <xdr:spPr>
        <a:xfrm>
          <a:off x="8699500" y="13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57628</xdr:rowOff>
    </xdr:from>
    <xdr:ext cx="469744" cy="259045"/>
    <xdr:sp macro="" textlink="">
      <xdr:nvSpPr>
        <xdr:cNvPr id="430" name="テキスト ボックス 429"/>
        <xdr:cNvSpPr txBox="1"/>
      </xdr:nvSpPr>
      <xdr:spPr>
        <a:xfrm>
          <a:off x="8515428" y="1343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93669</xdr:rowOff>
    </xdr:from>
    <xdr:to>
      <xdr:col>41</xdr:col>
      <xdr:colOff>101600</xdr:colOff>
      <xdr:row>77</xdr:row>
      <xdr:rowOff>23819</xdr:rowOff>
    </xdr:to>
    <xdr:sp macro="" textlink="">
      <xdr:nvSpPr>
        <xdr:cNvPr id="431" name="楕円 430"/>
        <xdr:cNvSpPr/>
      </xdr:nvSpPr>
      <xdr:spPr>
        <a:xfrm>
          <a:off x="7810500" y="131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14946</xdr:rowOff>
    </xdr:from>
    <xdr:ext cx="534377" cy="259045"/>
    <xdr:sp macro="" textlink="">
      <xdr:nvSpPr>
        <xdr:cNvPr id="432" name="テキスト ボックス 431"/>
        <xdr:cNvSpPr txBox="1"/>
      </xdr:nvSpPr>
      <xdr:spPr>
        <a:xfrm>
          <a:off x="7594111" y="132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58559</xdr:rowOff>
    </xdr:from>
    <xdr:to>
      <xdr:col>55</xdr:col>
      <xdr:colOff>0</xdr:colOff>
      <xdr:row>98</xdr:row>
      <xdr:rowOff>132321</xdr:rowOff>
    </xdr:to>
    <xdr:cxnSp macro="">
      <xdr:nvCxnSpPr>
        <xdr:cNvPr id="461" name="直線コネクタ 460"/>
        <xdr:cNvCxnSpPr/>
      </xdr:nvCxnSpPr>
      <xdr:spPr>
        <a:xfrm>
          <a:off x="9639300" y="16860659"/>
          <a:ext cx="8382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58559</xdr:rowOff>
    </xdr:from>
    <xdr:to>
      <xdr:col>50</xdr:col>
      <xdr:colOff>114300</xdr:colOff>
      <xdr:row>98</xdr:row>
      <xdr:rowOff>137274</xdr:rowOff>
    </xdr:to>
    <xdr:cxnSp macro="">
      <xdr:nvCxnSpPr>
        <xdr:cNvPr id="464" name="直線コネクタ 463"/>
        <xdr:cNvCxnSpPr/>
      </xdr:nvCxnSpPr>
      <xdr:spPr>
        <a:xfrm flipV="1">
          <a:off x="8750300" y="16860659"/>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137274</xdr:rowOff>
    </xdr:from>
    <xdr:to>
      <xdr:col>45</xdr:col>
      <xdr:colOff>177800</xdr:colOff>
      <xdr:row>98</xdr:row>
      <xdr:rowOff>140182</xdr:rowOff>
    </xdr:to>
    <xdr:cxnSp macro="">
      <xdr:nvCxnSpPr>
        <xdr:cNvPr id="467" name="直線コネクタ 466"/>
        <xdr:cNvCxnSpPr/>
      </xdr:nvCxnSpPr>
      <xdr:spPr>
        <a:xfrm flipV="1">
          <a:off x="7861300" y="1693937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73622</xdr:rowOff>
    </xdr:from>
    <xdr:to>
      <xdr:col>46</xdr:col>
      <xdr:colOff>38100</xdr:colOff>
      <xdr:row>98</xdr:row>
      <xdr:rowOff>3772</xdr:rowOff>
    </xdr:to>
    <xdr:sp macro="" textlink="">
      <xdr:nvSpPr>
        <xdr:cNvPr id="468" name="フローチャート: 判断 467"/>
        <xdr:cNvSpPr/>
      </xdr:nvSpPr>
      <xdr:spPr>
        <a:xfrm>
          <a:off x="8699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20299</xdr:rowOff>
    </xdr:from>
    <xdr:ext cx="534377" cy="259045"/>
    <xdr:sp macro="" textlink="">
      <xdr:nvSpPr>
        <xdr:cNvPr id="469" name="テキスト ボックス 468"/>
        <xdr:cNvSpPr txBox="1"/>
      </xdr:nvSpPr>
      <xdr:spPr>
        <a:xfrm>
          <a:off x="8483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81521</xdr:rowOff>
    </xdr:from>
    <xdr:to>
      <xdr:col>55</xdr:col>
      <xdr:colOff>50800</xdr:colOff>
      <xdr:row>99</xdr:row>
      <xdr:rowOff>11671</xdr:rowOff>
    </xdr:to>
    <xdr:sp macro="" textlink="">
      <xdr:nvSpPr>
        <xdr:cNvPr id="477" name="楕円 476"/>
        <xdr:cNvSpPr/>
      </xdr:nvSpPr>
      <xdr:spPr>
        <a:xfrm>
          <a:off x="10426700" y="168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167898</xdr:rowOff>
    </xdr:from>
    <xdr:ext cx="469744" cy="259045"/>
    <xdr:sp macro="" textlink="">
      <xdr:nvSpPr>
        <xdr:cNvPr id="478" name="普通建設事業費 （ うち更新整備　）該当値テキスト"/>
        <xdr:cNvSpPr txBox="1"/>
      </xdr:nvSpPr>
      <xdr:spPr>
        <a:xfrm>
          <a:off x="10528300" y="167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7759</xdr:rowOff>
    </xdr:from>
    <xdr:to>
      <xdr:col>50</xdr:col>
      <xdr:colOff>165100</xdr:colOff>
      <xdr:row>98</xdr:row>
      <xdr:rowOff>109359</xdr:rowOff>
    </xdr:to>
    <xdr:sp macro="" textlink="">
      <xdr:nvSpPr>
        <xdr:cNvPr id="479" name="楕円 478"/>
        <xdr:cNvSpPr/>
      </xdr:nvSpPr>
      <xdr:spPr>
        <a:xfrm>
          <a:off x="9588500" y="168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100486</xdr:rowOff>
    </xdr:from>
    <xdr:ext cx="534377" cy="259045"/>
    <xdr:sp macro="" textlink="">
      <xdr:nvSpPr>
        <xdr:cNvPr id="480" name="テキスト ボックス 479"/>
        <xdr:cNvSpPr txBox="1"/>
      </xdr:nvSpPr>
      <xdr:spPr>
        <a:xfrm>
          <a:off x="9372111" y="169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86474</xdr:rowOff>
    </xdr:from>
    <xdr:to>
      <xdr:col>46</xdr:col>
      <xdr:colOff>38100</xdr:colOff>
      <xdr:row>99</xdr:row>
      <xdr:rowOff>16624</xdr:rowOff>
    </xdr:to>
    <xdr:sp macro="" textlink="">
      <xdr:nvSpPr>
        <xdr:cNvPr id="481" name="楕円 480"/>
        <xdr:cNvSpPr/>
      </xdr:nvSpPr>
      <xdr:spPr>
        <a:xfrm>
          <a:off x="8699500" y="168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7751</xdr:rowOff>
    </xdr:from>
    <xdr:ext cx="469744" cy="259045"/>
    <xdr:sp macro="" textlink="">
      <xdr:nvSpPr>
        <xdr:cNvPr id="482" name="テキスト ボックス 481"/>
        <xdr:cNvSpPr txBox="1"/>
      </xdr:nvSpPr>
      <xdr:spPr>
        <a:xfrm>
          <a:off x="8515428" y="1698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89382</xdr:rowOff>
    </xdr:from>
    <xdr:to>
      <xdr:col>41</xdr:col>
      <xdr:colOff>101600</xdr:colOff>
      <xdr:row>99</xdr:row>
      <xdr:rowOff>19532</xdr:rowOff>
    </xdr:to>
    <xdr:sp macro="" textlink="">
      <xdr:nvSpPr>
        <xdr:cNvPr id="483" name="楕円 482"/>
        <xdr:cNvSpPr/>
      </xdr:nvSpPr>
      <xdr:spPr>
        <a:xfrm>
          <a:off x="7810500" y="168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10659</xdr:rowOff>
    </xdr:from>
    <xdr:ext cx="469744" cy="259045"/>
    <xdr:sp macro="" textlink="">
      <xdr:nvSpPr>
        <xdr:cNvPr id="484" name="テキスト ボックス 483"/>
        <xdr:cNvSpPr txBox="1"/>
      </xdr:nvSpPr>
      <xdr:spPr>
        <a:xfrm>
          <a:off x="7626428" y="1698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20828</xdr:rowOff>
    </xdr:from>
    <xdr:to>
      <xdr:col>85</xdr:col>
      <xdr:colOff>127000</xdr:colOff>
      <xdr:row>39</xdr:row>
      <xdr:rowOff>98878</xdr:rowOff>
    </xdr:to>
    <xdr:cxnSp macro="">
      <xdr:nvCxnSpPr>
        <xdr:cNvPr id="515" name="直線コネクタ 514"/>
        <xdr:cNvCxnSpPr/>
      </xdr:nvCxnSpPr>
      <xdr:spPr>
        <a:xfrm flipV="1">
          <a:off x="15481300" y="6707378"/>
          <a:ext cx="8382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55590</xdr:rowOff>
    </xdr:from>
    <xdr:to>
      <xdr:col>76</xdr:col>
      <xdr:colOff>165100</xdr:colOff>
      <xdr:row>38</xdr:row>
      <xdr:rowOff>157190</xdr:rowOff>
    </xdr:to>
    <xdr:sp macro="" textlink="">
      <xdr:nvSpPr>
        <xdr:cNvPr id="522" name="フローチャート: 判断 521"/>
        <xdr:cNvSpPr/>
      </xdr:nvSpPr>
      <xdr:spPr>
        <a:xfrm>
          <a:off x="14541500" y="657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2267</xdr:rowOff>
    </xdr:from>
    <xdr:ext cx="378565" cy="259045"/>
    <xdr:sp macro="" textlink="">
      <xdr:nvSpPr>
        <xdr:cNvPr id="523" name="テキスト ボックス 522"/>
        <xdr:cNvSpPr txBox="1"/>
      </xdr:nvSpPr>
      <xdr:spPr>
        <a:xfrm>
          <a:off x="14403017" y="634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141478</xdr:rowOff>
    </xdr:from>
    <xdr:to>
      <xdr:col>85</xdr:col>
      <xdr:colOff>177800</xdr:colOff>
      <xdr:row>39</xdr:row>
      <xdr:rowOff>71628</xdr:rowOff>
    </xdr:to>
    <xdr:sp macro="" textlink="">
      <xdr:nvSpPr>
        <xdr:cNvPr id="534" name="楕円 533"/>
        <xdr:cNvSpPr/>
      </xdr:nvSpPr>
      <xdr:spPr>
        <a:xfrm>
          <a:off x="16268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56405</xdr:rowOff>
    </xdr:from>
    <xdr:ext cx="378565" cy="259045"/>
    <xdr:sp macro="" textlink="">
      <xdr:nvSpPr>
        <xdr:cNvPr id="535" name="災害復旧事業費該当値テキスト"/>
        <xdr:cNvSpPr txBox="1"/>
      </xdr:nvSpPr>
      <xdr:spPr>
        <a:xfrm>
          <a:off x="16370300" y="6571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56394</xdr:rowOff>
    </xdr:from>
    <xdr:to>
      <xdr:col>85</xdr:col>
      <xdr:colOff>127000</xdr:colOff>
      <xdr:row>75</xdr:row>
      <xdr:rowOff>70548</xdr:rowOff>
    </xdr:to>
    <xdr:cxnSp macro="">
      <xdr:nvCxnSpPr>
        <xdr:cNvPr id="621" name="直線コネクタ 620"/>
        <xdr:cNvCxnSpPr/>
      </xdr:nvCxnSpPr>
      <xdr:spPr>
        <a:xfrm flipV="1">
          <a:off x="15481300" y="12915144"/>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70548</xdr:rowOff>
    </xdr:from>
    <xdr:to>
      <xdr:col>81</xdr:col>
      <xdr:colOff>50800</xdr:colOff>
      <xdr:row>75</xdr:row>
      <xdr:rowOff>81635</xdr:rowOff>
    </xdr:to>
    <xdr:cxnSp macro="">
      <xdr:nvCxnSpPr>
        <xdr:cNvPr id="624" name="直線コネクタ 623"/>
        <xdr:cNvCxnSpPr/>
      </xdr:nvCxnSpPr>
      <xdr:spPr>
        <a:xfrm flipV="1">
          <a:off x="14592300" y="1292929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72472</xdr:rowOff>
    </xdr:from>
    <xdr:to>
      <xdr:col>76</xdr:col>
      <xdr:colOff>114300</xdr:colOff>
      <xdr:row>75</xdr:row>
      <xdr:rowOff>81635</xdr:rowOff>
    </xdr:to>
    <xdr:cxnSp macro="">
      <xdr:nvCxnSpPr>
        <xdr:cNvPr id="627" name="直線コネクタ 626"/>
        <xdr:cNvCxnSpPr/>
      </xdr:nvCxnSpPr>
      <xdr:spPr>
        <a:xfrm>
          <a:off x="13703300" y="12931222"/>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112463</xdr:rowOff>
    </xdr:from>
    <xdr:ext cx="534377" cy="259045"/>
    <xdr:sp macro="" textlink="">
      <xdr:nvSpPr>
        <xdr:cNvPr id="629" name="テキスト ボックス 628"/>
        <xdr:cNvSpPr txBox="1"/>
      </xdr:nvSpPr>
      <xdr:spPr>
        <a:xfrm>
          <a:off x="14325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72472</xdr:rowOff>
    </xdr:from>
    <xdr:to>
      <xdr:col>71</xdr:col>
      <xdr:colOff>177800</xdr:colOff>
      <xdr:row>75</xdr:row>
      <xdr:rowOff>74206</xdr:rowOff>
    </xdr:to>
    <xdr:cxnSp macro="">
      <xdr:nvCxnSpPr>
        <xdr:cNvPr id="630" name="直線コネクタ 629"/>
        <xdr:cNvCxnSpPr/>
      </xdr:nvCxnSpPr>
      <xdr:spPr>
        <a:xfrm flipV="1">
          <a:off x="12814300" y="12931222"/>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5594</xdr:rowOff>
    </xdr:from>
    <xdr:to>
      <xdr:col>85</xdr:col>
      <xdr:colOff>177800</xdr:colOff>
      <xdr:row>75</xdr:row>
      <xdr:rowOff>107194</xdr:rowOff>
    </xdr:to>
    <xdr:sp macro="" textlink="">
      <xdr:nvSpPr>
        <xdr:cNvPr id="640" name="楕円 639"/>
        <xdr:cNvSpPr/>
      </xdr:nvSpPr>
      <xdr:spPr>
        <a:xfrm>
          <a:off x="16268700" y="12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28471</xdr:rowOff>
    </xdr:from>
    <xdr:ext cx="534377" cy="259045"/>
    <xdr:sp macro="" textlink="">
      <xdr:nvSpPr>
        <xdr:cNvPr id="641" name="公債費該当値テキスト"/>
        <xdr:cNvSpPr txBox="1"/>
      </xdr:nvSpPr>
      <xdr:spPr>
        <a:xfrm>
          <a:off x="16370300" y="127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19748</xdr:rowOff>
    </xdr:from>
    <xdr:to>
      <xdr:col>81</xdr:col>
      <xdr:colOff>101600</xdr:colOff>
      <xdr:row>75</xdr:row>
      <xdr:rowOff>121348</xdr:rowOff>
    </xdr:to>
    <xdr:sp macro="" textlink="">
      <xdr:nvSpPr>
        <xdr:cNvPr id="642" name="楕円 641"/>
        <xdr:cNvSpPr/>
      </xdr:nvSpPr>
      <xdr:spPr>
        <a:xfrm>
          <a:off x="15430500" y="128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112476</xdr:rowOff>
    </xdr:from>
    <xdr:ext cx="534377" cy="259045"/>
    <xdr:sp macro="" textlink="">
      <xdr:nvSpPr>
        <xdr:cNvPr id="643" name="テキスト ボックス 642"/>
        <xdr:cNvSpPr txBox="1"/>
      </xdr:nvSpPr>
      <xdr:spPr>
        <a:xfrm>
          <a:off x="15214111" y="1297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30835</xdr:rowOff>
    </xdr:from>
    <xdr:to>
      <xdr:col>76</xdr:col>
      <xdr:colOff>165100</xdr:colOff>
      <xdr:row>75</xdr:row>
      <xdr:rowOff>132435</xdr:rowOff>
    </xdr:to>
    <xdr:sp macro="" textlink="">
      <xdr:nvSpPr>
        <xdr:cNvPr id="644" name="楕円 643"/>
        <xdr:cNvSpPr/>
      </xdr:nvSpPr>
      <xdr:spPr>
        <a:xfrm>
          <a:off x="14541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123562</xdr:rowOff>
    </xdr:from>
    <xdr:ext cx="534377" cy="259045"/>
    <xdr:sp macro="" textlink="">
      <xdr:nvSpPr>
        <xdr:cNvPr id="645" name="テキスト ボックス 644"/>
        <xdr:cNvSpPr txBox="1"/>
      </xdr:nvSpPr>
      <xdr:spPr>
        <a:xfrm>
          <a:off x="14325111" y="129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21672</xdr:rowOff>
    </xdr:from>
    <xdr:to>
      <xdr:col>72</xdr:col>
      <xdr:colOff>38100</xdr:colOff>
      <xdr:row>75</xdr:row>
      <xdr:rowOff>123272</xdr:rowOff>
    </xdr:to>
    <xdr:sp macro="" textlink="">
      <xdr:nvSpPr>
        <xdr:cNvPr id="646" name="楕円 645"/>
        <xdr:cNvSpPr/>
      </xdr:nvSpPr>
      <xdr:spPr>
        <a:xfrm>
          <a:off x="13652500" y="128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114400</xdr:rowOff>
    </xdr:from>
    <xdr:ext cx="534377" cy="259045"/>
    <xdr:sp macro="" textlink="">
      <xdr:nvSpPr>
        <xdr:cNvPr id="647" name="テキスト ボックス 646"/>
        <xdr:cNvSpPr txBox="1"/>
      </xdr:nvSpPr>
      <xdr:spPr>
        <a:xfrm>
          <a:off x="13436111" y="129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23406</xdr:rowOff>
    </xdr:from>
    <xdr:to>
      <xdr:col>67</xdr:col>
      <xdr:colOff>101600</xdr:colOff>
      <xdr:row>75</xdr:row>
      <xdr:rowOff>125006</xdr:rowOff>
    </xdr:to>
    <xdr:sp macro="" textlink="">
      <xdr:nvSpPr>
        <xdr:cNvPr id="648" name="楕円 647"/>
        <xdr:cNvSpPr/>
      </xdr:nvSpPr>
      <xdr:spPr>
        <a:xfrm>
          <a:off x="12763500" y="128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116133</xdr:rowOff>
    </xdr:from>
    <xdr:ext cx="534377" cy="259045"/>
    <xdr:sp macro="" textlink="">
      <xdr:nvSpPr>
        <xdr:cNvPr id="649" name="テキスト ボックス 648"/>
        <xdr:cNvSpPr txBox="1"/>
      </xdr:nvSpPr>
      <xdr:spPr>
        <a:xfrm>
          <a:off x="12547111" y="129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143639</xdr:rowOff>
    </xdr:from>
    <xdr:to>
      <xdr:col>85</xdr:col>
      <xdr:colOff>127000</xdr:colOff>
      <xdr:row>99</xdr:row>
      <xdr:rowOff>16348</xdr:rowOff>
    </xdr:to>
    <xdr:cxnSp macro="">
      <xdr:nvCxnSpPr>
        <xdr:cNvPr id="678" name="直線コネクタ 677"/>
        <xdr:cNvCxnSpPr/>
      </xdr:nvCxnSpPr>
      <xdr:spPr>
        <a:xfrm flipV="1">
          <a:off x="15481300" y="16945739"/>
          <a:ext cx="8382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16348</xdr:rowOff>
    </xdr:from>
    <xdr:to>
      <xdr:col>81</xdr:col>
      <xdr:colOff>50800</xdr:colOff>
      <xdr:row>99</xdr:row>
      <xdr:rowOff>18055</xdr:rowOff>
    </xdr:to>
    <xdr:cxnSp macro="">
      <xdr:nvCxnSpPr>
        <xdr:cNvPr id="681" name="直線コネクタ 680"/>
        <xdr:cNvCxnSpPr/>
      </xdr:nvCxnSpPr>
      <xdr:spPr>
        <a:xfrm flipV="1">
          <a:off x="14592300" y="16989898"/>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13308</xdr:rowOff>
    </xdr:from>
    <xdr:to>
      <xdr:col>76</xdr:col>
      <xdr:colOff>114300</xdr:colOff>
      <xdr:row>99</xdr:row>
      <xdr:rowOff>18055</xdr:rowOff>
    </xdr:to>
    <xdr:cxnSp macro="">
      <xdr:nvCxnSpPr>
        <xdr:cNvPr id="684" name="直線コネクタ 683"/>
        <xdr:cNvCxnSpPr/>
      </xdr:nvCxnSpPr>
      <xdr:spPr>
        <a:xfrm>
          <a:off x="13703300" y="16986858"/>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76853</xdr:rowOff>
    </xdr:from>
    <xdr:to>
      <xdr:col>76</xdr:col>
      <xdr:colOff>165100</xdr:colOff>
      <xdr:row>99</xdr:row>
      <xdr:rowOff>7003</xdr:rowOff>
    </xdr:to>
    <xdr:sp macro="" textlink="">
      <xdr:nvSpPr>
        <xdr:cNvPr id="685" name="フローチャート: 判断 684"/>
        <xdr:cNvSpPr/>
      </xdr:nvSpPr>
      <xdr:spPr>
        <a:xfrm>
          <a:off x="14541500" y="168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23530</xdr:rowOff>
    </xdr:from>
    <xdr:ext cx="534377" cy="259045"/>
    <xdr:sp macro="" textlink="">
      <xdr:nvSpPr>
        <xdr:cNvPr id="686" name="テキスト ボックス 685"/>
        <xdr:cNvSpPr txBox="1"/>
      </xdr:nvSpPr>
      <xdr:spPr>
        <a:xfrm>
          <a:off x="14325111" y="16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166317</xdr:rowOff>
    </xdr:from>
    <xdr:to>
      <xdr:col>71</xdr:col>
      <xdr:colOff>177800</xdr:colOff>
      <xdr:row>99</xdr:row>
      <xdr:rowOff>13308</xdr:rowOff>
    </xdr:to>
    <xdr:cxnSp macro="">
      <xdr:nvCxnSpPr>
        <xdr:cNvPr id="687" name="直線コネクタ 686"/>
        <xdr:cNvCxnSpPr/>
      </xdr:nvCxnSpPr>
      <xdr:spPr>
        <a:xfrm>
          <a:off x="12814300" y="16968417"/>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92839</xdr:rowOff>
    </xdr:from>
    <xdr:to>
      <xdr:col>85</xdr:col>
      <xdr:colOff>177800</xdr:colOff>
      <xdr:row>99</xdr:row>
      <xdr:rowOff>22989</xdr:rowOff>
    </xdr:to>
    <xdr:sp macro="" textlink="">
      <xdr:nvSpPr>
        <xdr:cNvPr id="697" name="楕円 696"/>
        <xdr:cNvSpPr/>
      </xdr:nvSpPr>
      <xdr:spPr>
        <a:xfrm>
          <a:off x="16268700" y="168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8"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136998</xdr:rowOff>
    </xdr:from>
    <xdr:to>
      <xdr:col>81</xdr:col>
      <xdr:colOff>101600</xdr:colOff>
      <xdr:row>99</xdr:row>
      <xdr:rowOff>67148</xdr:rowOff>
    </xdr:to>
    <xdr:sp macro="" textlink="">
      <xdr:nvSpPr>
        <xdr:cNvPr id="699" name="楕円 698"/>
        <xdr:cNvSpPr/>
      </xdr:nvSpPr>
      <xdr:spPr>
        <a:xfrm>
          <a:off x="15430500" y="169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58275</xdr:rowOff>
    </xdr:from>
    <xdr:ext cx="469744" cy="259045"/>
    <xdr:sp macro="" textlink="">
      <xdr:nvSpPr>
        <xdr:cNvPr id="700" name="テキスト ボックス 699"/>
        <xdr:cNvSpPr txBox="1"/>
      </xdr:nvSpPr>
      <xdr:spPr>
        <a:xfrm>
          <a:off x="15246428" y="170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138705</xdr:rowOff>
    </xdr:from>
    <xdr:to>
      <xdr:col>76</xdr:col>
      <xdr:colOff>165100</xdr:colOff>
      <xdr:row>99</xdr:row>
      <xdr:rowOff>68855</xdr:rowOff>
    </xdr:to>
    <xdr:sp macro="" textlink="">
      <xdr:nvSpPr>
        <xdr:cNvPr id="701" name="楕円 700"/>
        <xdr:cNvSpPr/>
      </xdr:nvSpPr>
      <xdr:spPr>
        <a:xfrm>
          <a:off x="14541500" y="169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59982</xdr:rowOff>
    </xdr:from>
    <xdr:ext cx="469744" cy="259045"/>
    <xdr:sp macro="" textlink="">
      <xdr:nvSpPr>
        <xdr:cNvPr id="702" name="テキスト ボックス 701"/>
        <xdr:cNvSpPr txBox="1"/>
      </xdr:nvSpPr>
      <xdr:spPr>
        <a:xfrm>
          <a:off x="14357428" y="170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133958</xdr:rowOff>
    </xdr:from>
    <xdr:to>
      <xdr:col>72</xdr:col>
      <xdr:colOff>38100</xdr:colOff>
      <xdr:row>99</xdr:row>
      <xdr:rowOff>64108</xdr:rowOff>
    </xdr:to>
    <xdr:sp macro="" textlink="">
      <xdr:nvSpPr>
        <xdr:cNvPr id="703" name="楕円 702"/>
        <xdr:cNvSpPr/>
      </xdr:nvSpPr>
      <xdr:spPr>
        <a:xfrm>
          <a:off x="13652500" y="169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55235</xdr:rowOff>
    </xdr:from>
    <xdr:ext cx="469744" cy="259045"/>
    <xdr:sp macro="" textlink="">
      <xdr:nvSpPr>
        <xdr:cNvPr id="704" name="テキスト ボックス 703"/>
        <xdr:cNvSpPr txBox="1"/>
      </xdr:nvSpPr>
      <xdr:spPr>
        <a:xfrm>
          <a:off x="13468428" y="170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115517</xdr:rowOff>
    </xdr:from>
    <xdr:to>
      <xdr:col>67</xdr:col>
      <xdr:colOff>101600</xdr:colOff>
      <xdr:row>99</xdr:row>
      <xdr:rowOff>45667</xdr:rowOff>
    </xdr:to>
    <xdr:sp macro="" textlink="">
      <xdr:nvSpPr>
        <xdr:cNvPr id="705" name="楕円 704"/>
        <xdr:cNvSpPr/>
      </xdr:nvSpPr>
      <xdr:spPr>
        <a:xfrm>
          <a:off x="12763500" y="169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36794</xdr:rowOff>
    </xdr:from>
    <xdr:ext cx="469744" cy="259045"/>
    <xdr:sp macro="" textlink="">
      <xdr:nvSpPr>
        <xdr:cNvPr id="706" name="テキスト ボックス 705"/>
        <xdr:cNvSpPr txBox="1"/>
      </xdr:nvSpPr>
      <xdr:spPr>
        <a:xfrm>
          <a:off x="12579428" y="170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53957</xdr:rowOff>
    </xdr:from>
    <xdr:to>
      <xdr:col>107</xdr:col>
      <xdr:colOff>101600</xdr:colOff>
      <xdr:row>38</xdr:row>
      <xdr:rowOff>155557</xdr:rowOff>
    </xdr:to>
    <xdr:sp macro="" textlink="">
      <xdr:nvSpPr>
        <xdr:cNvPr id="744" name="フローチャート: 判断 743"/>
        <xdr:cNvSpPr/>
      </xdr:nvSpPr>
      <xdr:spPr>
        <a:xfrm>
          <a:off x="20383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634</xdr:rowOff>
    </xdr:from>
    <xdr:ext cx="469744" cy="259045"/>
    <xdr:sp macro="" textlink="">
      <xdr:nvSpPr>
        <xdr:cNvPr id="745" name="テキスト ボックス 744"/>
        <xdr:cNvSpPr txBox="1"/>
      </xdr:nvSpPr>
      <xdr:spPr>
        <a:xfrm>
          <a:off x="20199428" y="634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92118</xdr:rowOff>
    </xdr:from>
    <xdr:to>
      <xdr:col>116</xdr:col>
      <xdr:colOff>63500</xdr:colOff>
      <xdr:row>59</xdr:row>
      <xdr:rowOff>92151</xdr:rowOff>
    </xdr:to>
    <xdr:cxnSp macro="">
      <xdr:nvCxnSpPr>
        <xdr:cNvPr id="796" name="直線コネクタ 795"/>
        <xdr:cNvCxnSpPr/>
      </xdr:nvCxnSpPr>
      <xdr:spPr>
        <a:xfrm flipV="1">
          <a:off x="21323300" y="1020766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92151</xdr:rowOff>
    </xdr:from>
    <xdr:to>
      <xdr:col>111</xdr:col>
      <xdr:colOff>177800</xdr:colOff>
      <xdr:row>59</xdr:row>
      <xdr:rowOff>92184</xdr:rowOff>
    </xdr:to>
    <xdr:cxnSp macro="">
      <xdr:nvCxnSpPr>
        <xdr:cNvPr id="799" name="直線コネクタ 798"/>
        <xdr:cNvCxnSpPr/>
      </xdr:nvCxnSpPr>
      <xdr:spPr>
        <a:xfrm flipV="1">
          <a:off x="20434300" y="1020770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92184</xdr:rowOff>
    </xdr:from>
    <xdr:to>
      <xdr:col>107</xdr:col>
      <xdr:colOff>50800</xdr:colOff>
      <xdr:row>59</xdr:row>
      <xdr:rowOff>92249</xdr:rowOff>
    </xdr:to>
    <xdr:cxnSp macro="">
      <xdr:nvCxnSpPr>
        <xdr:cNvPr id="802" name="直線コネクタ 801"/>
        <xdr:cNvCxnSpPr/>
      </xdr:nvCxnSpPr>
      <xdr:spPr>
        <a:xfrm flipV="1">
          <a:off x="19545300" y="102077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54447</xdr:rowOff>
    </xdr:from>
    <xdr:to>
      <xdr:col>107</xdr:col>
      <xdr:colOff>101600</xdr:colOff>
      <xdr:row>58</xdr:row>
      <xdr:rowOff>156047</xdr:rowOff>
    </xdr:to>
    <xdr:sp macro="" textlink="">
      <xdr:nvSpPr>
        <xdr:cNvPr id="803" name="フローチャート: 判断 802"/>
        <xdr:cNvSpPr/>
      </xdr:nvSpPr>
      <xdr:spPr>
        <a:xfrm>
          <a:off x="20383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1124</xdr:rowOff>
    </xdr:from>
    <xdr:ext cx="469744" cy="259045"/>
    <xdr:sp macro="" textlink="">
      <xdr:nvSpPr>
        <xdr:cNvPr id="804" name="テキスト ボックス 803"/>
        <xdr:cNvSpPr txBox="1"/>
      </xdr:nvSpPr>
      <xdr:spPr>
        <a:xfrm>
          <a:off x="20199428"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89636</xdr:rowOff>
    </xdr:from>
    <xdr:to>
      <xdr:col>102</xdr:col>
      <xdr:colOff>114300</xdr:colOff>
      <xdr:row>59</xdr:row>
      <xdr:rowOff>92249</xdr:rowOff>
    </xdr:to>
    <xdr:cxnSp macro="">
      <xdr:nvCxnSpPr>
        <xdr:cNvPr id="805" name="直線コネクタ 804"/>
        <xdr:cNvCxnSpPr/>
      </xdr:nvCxnSpPr>
      <xdr:spPr>
        <a:xfrm>
          <a:off x="18656300" y="1020518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41318</xdr:rowOff>
    </xdr:from>
    <xdr:to>
      <xdr:col>116</xdr:col>
      <xdr:colOff>114300</xdr:colOff>
      <xdr:row>59</xdr:row>
      <xdr:rowOff>142918</xdr:rowOff>
    </xdr:to>
    <xdr:sp macro="" textlink="">
      <xdr:nvSpPr>
        <xdr:cNvPr id="815" name="楕円 814"/>
        <xdr:cNvSpPr/>
      </xdr:nvSpPr>
      <xdr:spPr>
        <a:xfrm>
          <a:off x="22110700" y="10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127695</xdr:rowOff>
    </xdr:from>
    <xdr:ext cx="378565" cy="259045"/>
    <xdr:sp macro="" textlink="">
      <xdr:nvSpPr>
        <xdr:cNvPr id="816" name="貸付金該当値テキスト"/>
        <xdr:cNvSpPr txBox="1"/>
      </xdr:nvSpPr>
      <xdr:spPr>
        <a:xfrm>
          <a:off x="22212300" y="1007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41351</xdr:rowOff>
    </xdr:from>
    <xdr:to>
      <xdr:col>112</xdr:col>
      <xdr:colOff>38100</xdr:colOff>
      <xdr:row>59</xdr:row>
      <xdr:rowOff>142951</xdr:rowOff>
    </xdr:to>
    <xdr:sp macro="" textlink="">
      <xdr:nvSpPr>
        <xdr:cNvPr id="817" name="楕円 816"/>
        <xdr:cNvSpPr/>
      </xdr:nvSpPr>
      <xdr:spPr>
        <a:xfrm>
          <a:off x="212725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134078</xdr:rowOff>
    </xdr:from>
    <xdr:ext cx="378565" cy="259045"/>
    <xdr:sp macro="" textlink="">
      <xdr:nvSpPr>
        <xdr:cNvPr id="818" name="テキスト ボックス 817"/>
        <xdr:cNvSpPr txBox="1"/>
      </xdr:nvSpPr>
      <xdr:spPr>
        <a:xfrm>
          <a:off x="21134017" y="1024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41384</xdr:rowOff>
    </xdr:from>
    <xdr:to>
      <xdr:col>107</xdr:col>
      <xdr:colOff>101600</xdr:colOff>
      <xdr:row>59</xdr:row>
      <xdr:rowOff>142984</xdr:rowOff>
    </xdr:to>
    <xdr:sp macro="" textlink="">
      <xdr:nvSpPr>
        <xdr:cNvPr id="819" name="楕円 818"/>
        <xdr:cNvSpPr/>
      </xdr:nvSpPr>
      <xdr:spPr>
        <a:xfrm>
          <a:off x="20383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134111</xdr:rowOff>
    </xdr:from>
    <xdr:ext cx="378565" cy="259045"/>
    <xdr:sp macro="" textlink="">
      <xdr:nvSpPr>
        <xdr:cNvPr id="820" name="テキスト ボックス 819"/>
        <xdr:cNvSpPr txBox="1"/>
      </xdr:nvSpPr>
      <xdr:spPr>
        <a:xfrm>
          <a:off x="20245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41449</xdr:rowOff>
    </xdr:from>
    <xdr:to>
      <xdr:col>102</xdr:col>
      <xdr:colOff>165100</xdr:colOff>
      <xdr:row>59</xdr:row>
      <xdr:rowOff>143049</xdr:rowOff>
    </xdr:to>
    <xdr:sp macro="" textlink="">
      <xdr:nvSpPr>
        <xdr:cNvPr id="821" name="楕円 820"/>
        <xdr:cNvSpPr/>
      </xdr:nvSpPr>
      <xdr:spPr>
        <a:xfrm>
          <a:off x="19494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134176</xdr:rowOff>
    </xdr:from>
    <xdr:ext cx="378565" cy="259045"/>
    <xdr:sp macro="" textlink="">
      <xdr:nvSpPr>
        <xdr:cNvPr id="822" name="テキスト ボックス 821"/>
        <xdr:cNvSpPr txBox="1"/>
      </xdr:nvSpPr>
      <xdr:spPr>
        <a:xfrm>
          <a:off x="19356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38836</xdr:rowOff>
    </xdr:from>
    <xdr:to>
      <xdr:col>98</xdr:col>
      <xdr:colOff>38100</xdr:colOff>
      <xdr:row>59</xdr:row>
      <xdr:rowOff>140436</xdr:rowOff>
    </xdr:to>
    <xdr:sp macro="" textlink="">
      <xdr:nvSpPr>
        <xdr:cNvPr id="823" name="楕円 822"/>
        <xdr:cNvSpPr/>
      </xdr:nvSpPr>
      <xdr:spPr>
        <a:xfrm>
          <a:off x="186055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131563</xdr:rowOff>
    </xdr:from>
    <xdr:ext cx="378565" cy="259045"/>
    <xdr:sp macro="" textlink="">
      <xdr:nvSpPr>
        <xdr:cNvPr id="824" name="テキスト ボックス 823"/>
        <xdr:cNvSpPr txBox="1"/>
      </xdr:nvSpPr>
      <xdr:spPr>
        <a:xfrm>
          <a:off x="18467017" y="1024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143929</xdr:rowOff>
    </xdr:from>
    <xdr:to>
      <xdr:col>116</xdr:col>
      <xdr:colOff>63500</xdr:colOff>
      <xdr:row>71</xdr:row>
      <xdr:rowOff>4216</xdr:rowOff>
    </xdr:to>
    <xdr:cxnSp macro="">
      <xdr:nvCxnSpPr>
        <xdr:cNvPr id="854" name="直線コネクタ 853"/>
        <xdr:cNvCxnSpPr/>
      </xdr:nvCxnSpPr>
      <xdr:spPr>
        <a:xfrm flipV="1">
          <a:off x="21323300" y="12145429"/>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141339</xdr:rowOff>
    </xdr:from>
    <xdr:to>
      <xdr:col>111</xdr:col>
      <xdr:colOff>177800</xdr:colOff>
      <xdr:row>71</xdr:row>
      <xdr:rowOff>4216</xdr:rowOff>
    </xdr:to>
    <xdr:cxnSp macro="">
      <xdr:nvCxnSpPr>
        <xdr:cNvPr id="857" name="直線コネクタ 856"/>
        <xdr:cNvCxnSpPr/>
      </xdr:nvCxnSpPr>
      <xdr:spPr>
        <a:xfrm>
          <a:off x="20434300" y="12142839"/>
          <a:ext cx="889000" cy="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141339</xdr:rowOff>
    </xdr:from>
    <xdr:to>
      <xdr:col>107</xdr:col>
      <xdr:colOff>50800</xdr:colOff>
      <xdr:row>71</xdr:row>
      <xdr:rowOff>138595</xdr:rowOff>
    </xdr:to>
    <xdr:cxnSp macro="">
      <xdr:nvCxnSpPr>
        <xdr:cNvPr id="860" name="直線コネクタ 859"/>
        <xdr:cNvCxnSpPr/>
      </xdr:nvCxnSpPr>
      <xdr:spPr>
        <a:xfrm flipV="1">
          <a:off x="19545300" y="12142839"/>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36360</xdr:rowOff>
    </xdr:from>
    <xdr:to>
      <xdr:col>107</xdr:col>
      <xdr:colOff>101600</xdr:colOff>
      <xdr:row>74</xdr:row>
      <xdr:rowOff>137960</xdr:rowOff>
    </xdr:to>
    <xdr:sp macro="" textlink="">
      <xdr:nvSpPr>
        <xdr:cNvPr id="861" name="フローチャート: 判断 860"/>
        <xdr:cNvSpPr/>
      </xdr:nvSpPr>
      <xdr:spPr>
        <a:xfrm>
          <a:off x="203835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129087</xdr:rowOff>
    </xdr:from>
    <xdr:ext cx="534377" cy="259045"/>
    <xdr:sp macro="" textlink="">
      <xdr:nvSpPr>
        <xdr:cNvPr id="862" name="テキスト ボックス 861"/>
        <xdr:cNvSpPr txBox="1"/>
      </xdr:nvSpPr>
      <xdr:spPr>
        <a:xfrm>
          <a:off x="20167111" y="128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138595</xdr:rowOff>
    </xdr:from>
    <xdr:to>
      <xdr:col>102</xdr:col>
      <xdr:colOff>114300</xdr:colOff>
      <xdr:row>72</xdr:row>
      <xdr:rowOff>31648</xdr:rowOff>
    </xdr:to>
    <xdr:cxnSp macro="">
      <xdr:nvCxnSpPr>
        <xdr:cNvPr id="863" name="直線コネクタ 862"/>
        <xdr:cNvCxnSpPr/>
      </xdr:nvCxnSpPr>
      <xdr:spPr>
        <a:xfrm flipV="1">
          <a:off x="18656300" y="12311545"/>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93129</xdr:rowOff>
    </xdr:from>
    <xdr:to>
      <xdr:col>116</xdr:col>
      <xdr:colOff>114300</xdr:colOff>
      <xdr:row>71</xdr:row>
      <xdr:rowOff>23279</xdr:rowOff>
    </xdr:to>
    <xdr:sp macro="" textlink="">
      <xdr:nvSpPr>
        <xdr:cNvPr id="873" name="楕円 872"/>
        <xdr:cNvSpPr/>
      </xdr:nvSpPr>
      <xdr:spPr>
        <a:xfrm>
          <a:off x="22110700" y="120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46156</xdr:rowOff>
    </xdr:from>
    <xdr:ext cx="534377" cy="259045"/>
    <xdr:sp macro="" textlink="">
      <xdr:nvSpPr>
        <xdr:cNvPr id="874" name="繰出金該当値テキスト"/>
        <xdr:cNvSpPr txBox="1"/>
      </xdr:nvSpPr>
      <xdr:spPr>
        <a:xfrm>
          <a:off x="22212300" y="120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124866</xdr:rowOff>
    </xdr:from>
    <xdr:to>
      <xdr:col>112</xdr:col>
      <xdr:colOff>38100</xdr:colOff>
      <xdr:row>71</xdr:row>
      <xdr:rowOff>55016</xdr:rowOff>
    </xdr:to>
    <xdr:sp macro="" textlink="">
      <xdr:nvSpPr>
        <xdr:cNvPr id="875" name="楕円 874"/>
        <xdr:cNvSpPr/>
      </xdr:nvSpPr>
      <xdr:spPr>
        <a:xfrm>
          <a:off x="21272500" y="12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71543</xdr:rowOff>
    </xdr:from>
    <xdr:ext cx="534377" cy="259045"/>
    <xdr:sp macro="" textlink="">
      <xdr:nvSpPr>
        <xdr:cNvPr id="876" name="テキスト ボックス 875"/>
        <xdr:cNvSpPr txBox="1"/>
      </xdr:nvSpPr>
      <xdr:spPr>
        <a:xfrm>
          <a:off x="21056111" y="119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90539</xdr:rowOff>
    </xdr:from>
    <xdr:to>
      <xdr:col>107</xdr:col>
      <xdr:colOff>101600</xdr:colOff>
      <xdr:row>71</xdr:row>
      <xdr:rowOff>20689</xdr:rowOff>
    </xdr:to>
    <xdr:sp macro="" textlink="">
      <xdr:nvSpPr>
        <xdr:cNvPr id="877" name="楕円 876"/>
        <xdr:cNvSpPr/>
      </xdr:nvSpPr>
      <xdr:spPr>
        <a:xfrm>
          <a:off x="20383500" y="120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37216</xdr:rowOff>
    </xdr:from>
    <xdr:ext cx="534377" cy="259045"/>
    <xdr:sp macro="" textlink="">
      <xdr:nvSpPr>
        <xdr:cNvPr id="878" name="テキスト ボックス 877"/>
        <xdr:cNvSpPr txBox="1"/>
      </xdr:nvSpPr>
      <xdr:spPr>
        <a:xfrm>
          <a:off x="20167111" y="118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87795</xdr:rowOff>
    </xdr:from>
    <xdr:to>
      <xdr:col>102</xdr:col>
      <xdr:colOff>165100</xdr:colOff>
      <xdr:row>72</xdr:row>
      <xdr:rowOff>17945</xdr:rowOff>
    </xdr:to>
    <xdr:sp macro="" textlink="">
      <xdr:nvSpPr>
        <xdr:cNvPr id="879" name="楕円 878"/>
        <xdr:cNvSpPr/>
      </xdr:nvSpPr>
      <xdr:spPr>
        <a:xfrm>
          <a:off x="19494500" y="122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34472</xdr:rowOff>
    </xdr:from>
    <xdr:ext cx="534377" cy="259045"/>
    <xdr:sp macro="" textlink="">
      <xdr:nvSpPr>
        <xdr:cNvPr id="880" name="テキスト ボックス 879"/>
        <xdr:cNvSpPr txBox="1"/>
      </xdr:nvSpPr>
      <xdr:spPr>
        <a:xfrm>
          <a:off x="19278111" y="1203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152298</xdr:rowOff>
    </xdr:from>
    <xdr:to>
      <xdr:col>98</xdr:col>
      <xdr:colOff>38100</xdr:colOff>
      <xdr:row>72</xdr:row>
      <xdr:rowOff>82448</xdr:rowOff>
    </xdr:to>
    <xdr:sp macro="" textlink="">
      <xdr:nvSpPr>
        <xdr:cNvPr id="881" name="楕円 880"/>
        <xdr:cNvSpPr/>
      </xdr:nvSpPr>
      <xdr:spPr>
        <a:xfrm>
          <a:off x="18605500" y="123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98975</xdr:rowOff>
    </xdr:from>
    <xdr:ext cx="534377" cy="259045"/>
    <xdr:sp macro="" textlink="">
      <xdr:nvSpPr>
        <xdr:cNvPr id="882" name="テキスト ボックス 881"/>
        <xdr:cNvSpPr txBox="1"/>
      </xdr:nvSpPr>
      <xdr:spPr>
        <a:xfrm>
          <a:off x="18389111" y="121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繰出金及び扶助費において、類似団体内平均値と比較し大きく上回っている。要因としては、下水道を短期間で普及したことによる公債費負担や、低所得者層が多いことによる料金及び保険料収入の伸び悩み、また、生活保護世帯数が類似団体と比較して多いことが原因と考えられる。近年の傾向として、生活保護費においては支給額の見直しや年金受給資格期間の見直し等により伸び率が鈍化しているものの、障害者自立支援費や子ども医療費等、社会保障関連経費の伸び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企業誘致等による雇用創出、就労支援や生活困窮支援による扶助費の抑制や、適正賦課による使用料、保険料の徴収強化等を行い、特別会計の経営改善を図ることにより、繰出金負担の見直しを進め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物件費については、公共施設の統廃合や、一部事務組合設立による可燃ごみの共同処理の実施、家庭ごみの分別区分変更等、これまでの取組みに加え、平成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より不燃物・粗大ごみの定期収集を廃止し、電話申込制を導入したことにより、費用の抑制を図っていることから、類似団体内平均値を大きく下回っているものである。引き続き、費用対効果を見定めながら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120,835
119,411
16.66
44,711,895
44,545,092
161,182
24,387,838
41,758,532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117602</xdr:rowOff>
    </xdr:from>
    <xdr:to>
      <xdr:col>24</xdr:col>
      <xdr:colOff>63500</xdr:colOff>
      <xdr:row>36</xdr:row>
      <xdr:rowOff>20828</xdr:rowOff>
    </xdr:to>
    <xdr:cxnSp macro="">
      <xdr:nvCxnSpPr>
        <xdr:cNvPr id="61" name="直線コネクタ 60"/>
        <xdr:cNvCxnSpPr/>
      </xdr:nvCxnSpPr>
      <xdr:spPr>
        <a:xfrm flipV="1">
          <a:off x="3797300" y="6118352"/>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38354</xdr:rowOff>
    </xdr:from>
    <xdr:to>
      <xdr:col>19</xdr:col>
      <xdr:colOff>177800</xdr:colOff>
      <xdr:row>36</xdr:row>
      <xdr:rowOff>20828</xdr:rowOff>
    </xdr:to>
    <xdr:cxnSp macro="">
      <xdr:nvCxnSpPr>
        <xdr:cNvPr id="64" name="直線コネクタ 63"/>
        <xdr:cNvCxnSpPr/>
      </xdr:nvCxnSpPr>
      <xdr:spPr>
        <a:xfrm>
          <a:off x="2908300" y="6039104"/>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31496</xdr:rowOff>
    </xdr:from>
    <xdr:to>
      <xdr:col>15</xdr:col>
      <xdr:colOff>50800</xdr:colOff>
      <xdr:row>35</xdr:row>
      <xdr:rowOff>38354</xdr:rowOff>
    </xdr:to>
    <xdr:cxnSp macro="">
      <xdr:nvCxnSpPr>
        <xdr:cNvPr id="67" name="直線コネクタ 66"/>
        <xdr:cNvCxnSpPr/>
      </xdr:nvCxnSpPr>
      <xdr:spPr>
        <a:xfrm>
          <a:off x="2019300" y="60322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130810</xdr:rowOff>
    </xdr:from>
    <xdr:to>
      <xdr:col>15</xdr:col>
      <xdr:colOff>101600</xdr:colOff>
      <xdr:row>36</xdr:row>
      <xdr:rowOff>60960</xdr:rowOff>
    </xdr:to>
    <xdr:sp macro="" textlink="">
      <xdr:nvSpPr>
        <xdr:cNvPr id="68" name="フローチャート: 判断 67"/>
        <xdr:cNvSpPr/>
      </xdr:nvSpPr>
      <xdr:spPr>
        <a:xfrm>
          <a:off x="2857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52087</xdr:rowOff>
    </xdr:from>
    <xdr:ext cx="469744" cy="259045"/>
    <xdr:sp macro="" textlink="">
      <xdr:nvSpPr>
        <xdr:cNvPr id="69" name="テキスト ボックス 68"/>
        <xdr:cNvSpPr txBox="1"/>
      </xdr:nvSpPr>
      <xdr:spPr>
        <a:xfrm>
          <a:off x="2673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28448</xdr:rowOff>
    </xdr:from>
    <xdr:to>
      <xdr:col>10</xdr:col>
      <xdr:colOff>114300</xdr:colOff>
      <xdr:row>35</xdr:row>
      <xdr:rowOff>31496</xdr:rowOff>
    </xdr:to>
    <xdr:cxnSp macro="">
      <xdr:nvCxnSpPr>
        <xdr:cNvPr id="70" name="直線コネクタ 69"/>
        <xdr:cNvCxnSpPr/>
      </xdr:nvCxnSpPr>
      <xdr:spPr>
        <a:xfrm>
          <a:off x="1130300" y="60291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66802</xdr:rowOff>
    </xdr:from>
    <xdr:to>
      <xdr:col>24</xdr:col>
      <xdr:colOff>114300</xdr:colOff>
      <xdr:row>35</xdr:row>
      <xdr:rowOff>168402</xdr:rowOff>
    </xdr:to>
    <xdr:sp macro="" textlink="">
      <xdr:nvSpPr>
        <xdr:cNvPr id="80" name="楕円 79"/>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89679</xdr:rowOff>
    </xdr:from>
    <xdr:ext cx="469744" cy="259045"/>
    <xdr:sp macro="" textlink="">
      <xdr:nvSpPr>
        <xdr:cNvPr id="81" name="議会費該当値テキスト"/>
        <xdr:cNvSpPr txBox="1"/>
      </xdr:nvSpPr>
      <xdr:spPr>
        <a:xfrm>
          <a:off x="4686300"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141478</xdr:rowOff>
    </xdr:from>
    <xdr:to>
      <xdr:col>20</xdr:col>
      <xdr:colOff>38100</xdr:colOff>
      <xdr:row>36</xdr:row>
      <xdr:rowOff>71628</xdr:rowOff>
    </xdr:to>
    <xdr:sp macro="" textlink="">
      <xdr:nvSpPr>
        <xdr:cNvPr id="82" name="楕円 81"/>
        <xdr:cNvSpPr/>
      </xdr:nvSpPr>
      <xdr:spPr>
        <a:xfrm>
          <a:off x="3746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88155</xdr:rowOff>
    </xdr:from>
    <xdr:ext cx="469744" cy="259045"/>
    <xdr:sp macro="" textlink="">
      <xdr:nvSpPr>
        <xdr:cNvPr id="83" name="テキスト ボックス 82"/>
        <xdr:cNvSpPr txBox="1"/>
      </xdr:nvSpPr>
      <xdr:spPr>
        <a:xfrm>
          <a:off x="3562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159004</xdr:rowOff>
    </xdr:from>
    <xdr:to>
      <xdr:col>15</xdr:col>
      <xdr:colOff>101600</xdr:colOff>
      <xdr:row>35</xdr:row>
      <xdr:rowOff>89154</xdr:rowOff>
    </xdr:to>
    <xdr:sp macro="" textlink="">
      <xdr:nvSpPr>
        <xdr:cNvPr id="84" name="楕円 83"/>
        <xdr:cNvSpPr/>
      </xdr:nvSpPr>
      <xdr:spPr>
        <a:xfrm>
          <a:off x="2857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85" name="テキスト ボックス 84"/>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152146</xdr:rowOff>
    </xdr:from>
    <xdr:to>
      <xdr:col>10</xdr:col>
      <xdr:colOff>165100</xdr:colOff>
      <xdr:row>35</xdr:row>
      <xdr:rowOff>82296</xdr:rowOff>
    </xdr:to>
    <xdr:sp macro="" textlink="">
      <xdr:nvSpPr>
        <xdr:cNvPr id="86" name="楕円 85"/>
        <xdr:cNvSpPr/>
      </xdr:nvSpPr>
      <xdr:spPr>
        <a:xfrm>
          <a:off x="1968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98823</xdr:rowOff>
    </xdr:from>
    <xdr:ext cx="469744" cy="259045"/>
    <xdr:sp macro="" textlink="">
      <xdr:nvSpPr>
        <xdr:cNvPr id="87" name="テキスト ボックス 86"/>
        <xdr:cNvSpPr txBox="1"/>
      </xdr:nvSpPr>
      <xdr:spPr>
        <a:xfrm>
          <a:off x="1784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149098</xdr:rowOff>
    </xdr:from>
    <xdr:to>
      <xdr:col>6</xdr:col>
      <xdr:colOff>38100</xdr:colOff>
      <xdr:row>35</xdr:row>
      <xdr:rowOff>79248</xdr:rowOff>
    </xdr:to>
    <xdr:sp macro="" textlink="">
      <xdr:nvSpPr>
        <xdr:cNvPr id="88" name="楕円 87"/>
        <xdr:cNvSpPr/>
      </xdr:nvSpPr>
      <xdr:spPr>
        <a:xfrm>
          <a:off x="1079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95775</xdr:rowOff>
    </xdr:from>
    <xdr:ext cx="469744" cy="259045"/>
    <xdr:sp macro="" textlink="">
      <xdr:nvSpPr>
        <xdr:cNvPr id="89" name="テキスト ボックス 88"/>
        <xdr:cNvSpPr txBox="1"/>
      </xdr:nvSpPr>
      <xdr:spPr>
        <a:xfrm>
          <a:off x="895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148954</xdr:rowOff>
    </xdr:from>
    <xdr:to>
      <xdr:col>24</xdr:col>
      <xdr:colOff>63500</xdr:colOff>
      <xdr:row>58</xdr:row>
      <xdr:rowOff>1342</xdr:rowOff>
    </xdr:to>
    <xdr:cxnSp macro="">
      <xdr:nvCxnSpPr>
        <xdr:cNvPr id="116" name="直線コネクタ 115"/>
        <xdr:cNvCxnSpPr/>
      </xdr:nvCxnSpPr>
      <xdr:spPr>
        <a:xfrm flipV="1">
          <a:off x="3797300" y="9921604"/>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167114</xdr:rowOff>
    </xdr:from>
    <xdr:to>
      <xdr:col>19</xdr:col>
      <xdr:colOff>177800</xdr:colOff>
      <xdr:row>58</xdr:row>
      <xdr:rowOff>1342</xdr:rowOff>
    </xdr:to>
    <xdr:cxnSp macro="">
      <xdr:nvCxnSpPr>
        <xdr:cNvPr id="119" name="直線コネクタ 118"/>
        <xdr:cNvCxnSpPr/>
      </xdr:nvCxnSpPr>
      <xdr:spPr>
        <a:xfrm>
          <a:off x="2908300" y="9939764"/>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167114</xdr:rowOff>
    </xdr:from>
    <xdr:to>
      <xdr:col>15</xdr:col>
      <xdr:colOff>50800</xdr:colOff>
      <xdr:row>58</xdr:row>
      <xdr:rowOff>6097</xdr:rowOff>
    </xdr:to>
    <xdr:cxnSp macro="">
      <xdr:nvCxnSpPr>
        <xdr:cNvPr id="122" name="直線コネクタ 121"/>
        <xdr:cNvCxnSpPr/>
      </xdr:nvCxnSpPr>
      <xdr:spPr>
        <a:xfrm flipV="1">
          <a:off x="2019300" y="9939764"/>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3" name="フローチャート: 判断 122"/>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4" name="テキスト ボックス 123"/>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154353</xdr:rowOff>
    </xdr:from>
    <xdr:to>
      <xdr:col>10</xdr:col>
      <xdr:colOff>114300</xdr:colOff>
      <xdr:row>58</xdr:row>
      <xdr:rowOff>6097</xdr:rowOff>
    </xdr:to>
    <xdr:cxnSp macro="">
      <xdr:nvCxnSpPr>
        <xdr:cNvPr id="125" name="直線コネクタ 124"/>
        <xdr:cNvCxnSpPr/>
      </xdr:nvCxnSpPr>
      <xdr:spPr>
        <a:xfrm>
          <a:off x="1130300" y="9927003"/>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98154</xdr:rowOff>
    </xdr:from>
    <xdr:to>
      <xdr:col>24</xdr:col>
      <xdr:colOff>114300</xdr:colOff>
      <xdr:row>58</xdr:row>
      <xdr:rowOff>28304</xdr:rowOff>
    </xdr:to>
    <xdr:sp macro="" textlink="">
      <xdr:nvSpPr>
        <xdr:cNvPr id="135" name="楕円 134"/>
        <xdr:cNvSpPr/>
      </xdr:nvSpPr>
      <xdr:spPr>
        <a:xfrm>
          <a:off x="4584700" y="9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121992</xdr:rowOff>
    </xdr:from>
    <xdr:to>
      <xdr:col>20</xdr:col>
      <xdr:colOff>38100</xdr:colOff>
      <xdr:row>58</xdr:row>
      <xdr:rowOff>52142</xdr:rowOff>
    </xdr:to>
    <xdr:sp macro="" textlink="">
      <xdr:nvSpPr>
        <xdr:cNvPr id="137" name="楕円 136"/>
        <xdr:cNvSpPr/>
      </xdr:nvSpPr>
      <xdr:spPr>
        <a:xfrm>
          <a:off x="3746500" y="98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43269</xdr:rowOff>
    </xdr:from>
    <xdr:ext cx="534377" cy="259045"/>
    <xdr:sp macro="" textlink="">
      <xdr:nvSpPr>
        <xdr:cNvPr id="138" name="テキスト ボックス 137"/>
        <xdr:cNvSpPr txBox="1"/>
      </xdr:nvSpPr>
      <xdr:spPr>
        <a:xfrm>
          <a:off x="3530111" y="9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116314</xdr:rowOff>
    </xdr:from>
    <xdr:to>
      <xdr:col>15</xdr:col>
      <xdr:colOff>101600</xdr:colOff>
      <xdr:row>58</xdr:row>
      <xdr:rowOff>46464</xdr:rowOff>
    </xdr:to>
    <xdr:sp macro="" textlink="">
      <xdr:nvSpPr>
        <xdr:cNvPr id="139" name="楕円 138"/>
        <xdr:cNvSpPr/>
      </xdr:nvSpPr>
      <xdr:spPr>
        <a:xfrm>
          <a:off x="2857500" y="98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37591</xdr:rowOff>
    </xdr:from>
    <xdr:ext cx="534377" cy="259045"/>
    <xdr:sp macro="" textlink="">
      <xdr:nvSpPr>
        <xdr:cNvPr id="140" name="テキスト ボックス 139"/>
        <xdr:cNvSpPr txBox="1"/>
      </xdr:nvSpPr>
      <xdr:spPr>
        <a:xfrm>
          <a:off x="2641111" y="99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126747</xdr:rowOff>
    </xdr:from>
    <xdr:to>
      <xdr:col>10</xdr:col>
      <xdr:colOff>165100</xdr:colOff>
      <xdr:row>58</xdr:row>
      <xdr:rowOff>56897</xdr:rowOff>
    </xdr:to>
    <xdr:sp macro="" textlink="">
      <xdr:nvSpPr>
        <xdr:cNvPr id="141" name="楕円 140"/>
        <xdr:cNvSpPr/>
      </xdr:nvSpPr>
      <xdr:spPr>
        <a:xfrm>
          <a:off x="1968500" y="98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48024</xdr:rowOff>
    </xdr:from>
    <xdr:ext cx="534377" cy="259045"/>
    <xdr:sp macro="" textlink="">
      <xdr:nvSpPr>
        <xdr:cNvPr id="142" name="テキスト ボックス 141"/>
        <xdr:cNvSpPr txBox="1"/>
      </xdr:nvSpPr>
      <xdr:spPr>
        <a:xfrm>
          <a:off x="1752111" y="99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103553</xdr:rowOff>
    </xdr:from>
    <xdr:to>
      <xdr:col>6</xdr:col>
      <xdr:colOff>38100</xdr:colOff>
      <xdr:row>58</xdr:row>
      <xdr:rowOff>33703</xdr:rowOff>
    </xdr:to>
    <xdr:sp macro="" textlink="">
      <xdr:nvSpPr>
        <xdr:cNvPr id="143" name="楕円 142"/>
        <xdr:cNvSpPr/>
      </xdr:nvSpPr>
      <xdr:spPr>
        <a:xfrm>
          <a:off x="1079500" y="98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24830</xdr:rowOff>
    </xdr:from>
    <xdr:ext cx="534377" cy="259045"/>
    <xdr:sp macro="" textlink="">
      <xdr:nvSpPr>
        <xdr:cNvPr id="144" name="テキスト ボックス 143"/>
        <xdr:cNvSpPr txBox="1"/>
      </xdr:nvSpPr>
      <xdr:spPr>
        <a:xfrm>
          <a:off x="863111" y="99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108360</xdr:rowOff>
    </xdr:from>
    <xdr:to>
      <xdr:col>24</xdr:col>
      <xdr:colOff>63500</xdr:colOff>
      <xdr:row>73</xdr:row>
      <xdr:rowOff>37614</xdr:rowOff>
    </xdr:to>
    <xdr:cxnSp macro="">
      <xdr:nvCxnSpPr>
        <xdr:cNvPr id="176" name="直線コネクタ 175"/>
        <xdr:cNvCxnSpPr/>
      </xdr:nvCxnSpPr>
      <xdr:spPr>
        <a:xfrm>
          <a:off x="3797300" y="12452760"/>
          <a:ext cx="838200" cy="10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108360</xdr:rowOff>
    </xdr:from>
    <xdr:to>
      <xdr:col>19</xdr:col>
      <xdr:colOff>177800</xdr:colOff>
      <xdr:row>74</xdr:row>
      <xdr:rowOff>2736</xdr:rowOff>
    </xdr:to>
    <xdr:cxnSp macro="">
      <xdr:nvCxnSpPr>
        <xdr:cNvPr id="179" name="直線コネクタ 178"/>
        <xdr:cNvCxnSpPr/>
      </xdr:nvCxnSpPr>
      <xdr:spPr>
        <a:xfrm flipV="1">
          <a:off x="2908300" y="12452760"/>
          <a:ext cx="889000" cy="2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2736</xdr:rowOff>
    </xdr:from>
    <xdr:to>
      <xdr:col>15</xdr:col>
      <xdr:colOff>50800</xdr:colOff>
      <xdr:row>74</xdr:row>
      <xdr:rowOff>88646</xdr:rowOff>
    </xdr:to>
    <xdr:cxnSp macro="">
      <xdr:nvCxnSpPr>
        <xdr:cNvPr id="182" name="直線コネクタ 181"/>
        <xdr:cNvCxnSpPr/>
      </xdr:nvCxnSpPr>
      <xdr:spPr>
        <a:xfrm flipV="1">
          <a:off x="2019300" y="12690036"/>
          <a:ext cx="889000" cy="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128023</xdr:rowOff>
    </xdr:from>
    <xdr:to>
      <xdr:col>15</xdr:col>
      <xdr:colOff>101600</xdr:colOff>
      <xdr:row>77</xdr:row>
      <xdr:rowOff>58173</xdr:rowOff>
    </xdr:to>
    <xdr:sp macro="" textlink="">
      <xdr:nvSpPr>
        <xdr:cNvPr id="183" name="フローチャート: 判断 182"/>
        <xdr:cNvSpPr/>
      </xdr:nvSpPr>
      <xdr:spPr>
        <a:xfrm>
          <a:off x="2857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49300</xdr:rowOff>
    </xdr:from>
    <xdr:ext cx="599010" cy="259045"/>
    <xdr:sp macro="" textlink="">
      <xdr:nvSpPr>
        <xdr:cNvPr id="184" name="テキスト ボックス 183"/>
        <xdr:cNvSpPr txBox="1"/>
      </xdr:nvSpPr>
      <xdr:spPr>
        <a:xfrm>
          <a:off x="2608795" y="132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88646</xdr:rowOff>
    </xdr:from>
    <xdr:to>
      <xdr:col>10</xdr:col>
      <xdr:colOff>114300</xdr:colOff>
      <xdr:row>75</xdr:row>
      <xdr:rowOff>61464</xdr:rowOff>
    </xdr:to>
    <xdr:cxnSp macro="">
      <xdr:nvCxnSpPr>
        <xdr:cNvPr id="185" name="直線コネクタ 184"/>
        <xdr:cNvCxnSpPr/>
      </xdr:nvCxnSpPr>
      <xdr:spPr>
        <a:xfrm flipV="1">
          <a:off x="1130300" y="12775946"/>
          <a:ext cx="889000" cy="1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158264</xdr:rowOff>
    </xdr:from>
    <xdr:to>
      <xdr:col>24</xdr:col>
      <xdr:colOff>114300</xdr:colOff>
      <xdr:row>73</xdr:row>
      <xdr:rowOff>88414</xdr:rowOff>
    </xdr:to>
    <xdr:sp macro="" textlink="">
      <xdr:nvSpPr>
        <xdr:cNvPr id="195" name="楕円 194"/>
        <xdr:cNvSpPr/>
      </xdr:nvSpPr>
      <xdr:spPr>
        <a:xfrm>
          <a:off x="4584700" y="125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9691</xdr:rowOff>
    </xdr:from>
    <xdr:ext cx="599010" cy="259045"/>
    <xdr:sp macro="" textlink="">
      <xdr:nvSpPr>
        <xdr:cNvPr id="196" name="民生費該当値テキスト"/>
        <xdr:cNvSpPr txBox="1"/>
      </xdr:nvSpPr>
      <xdr:spPr>
        <a:xfrm>
          <a:off x="4686300" y="1235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57560</xdr:rowOff>
    </xdr:from>
    <xdr:to>
      <xdr:col>20</xdr:col>
      <xdr:colOff>38100</xdr:colOff>
      <xdr:row>72</xdr:row>
      <xdr:rowOff>159160</xdr:rowOff>
    </xdr:to>
    <xdr:sp macro="" textlink="">
      <xdr:nvSpPr>
        <xdr:cNvPr id="197" name="楕円 196"/>
        <xdr:cNvSpPr/>
      </xdr:nvSpPr>
      <xdr:spPr>
        <a:xfrm>
          <a:off x="3746500" y="124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4237</xdr:rowOff>
    </xdr:from>
    <xdr:ext cx="599010" cy="259045"/>
    <xdr:sp macro="" textlink="">
      <xdr:nvSpPr>
        <xdr:cNvPr id="198" name="テキスト ボックス 197"/>
        <xdr:cNvSpPr txBox="1"/>
      </xdr:nvSpPr>
      <xdr:spPr>
        <a:xfrm>
          <a:off x="3497795" y="1217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123386</xdr:rowOff>
    </xdr:from>
    <xdr:to>
      <xdr:col>15</xdr:col>
      <xdr:colOff>101600</xdr:colOff>
      <xdr:row>74</xdr:row>
      <xdr:rowOff>53536</xdr:rowOff>
    </xdr:to>
    <xdr:sp macro="" textlink="">
      <xdr:nvSpPr>
        <xdr:cNvPr id="199" name="楕円 198"/>
        <xdr:cNvSpPr/>
      </xdr:nvSpPr>
      <xdr:spPr>
        <a:xfrm>
          <a:off x="2857500" y="12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70063</xdr:rowOff>
    </xdr:from>
    <xdr:ext cx="599010" cy="259045"/>
    <xdr:sp macro="" textlink="">
      <xdr:nvSpPr>
        <xdr:cNvPr id="200" name="テキスト ボックス 199"/>
        <xdr:cNvSpPr txBox="1"/>
      </xdr:nvSpPr>
      <xdr:spPr>
        <a:xfrm>
          <a:off x="2608795" y="124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37846</xdr:rowOff>
    </xdr:from>
    <xdr:to>
      <xdr:col>10</xdr:col>
      <xdr:colOff>165100</xdr:colOff>
      <xdr:row>74</xdr:row>
      <xdr:rowOff>139446</xdr:rowOff>
    </xdr:to>
    <xdr:sp macro="" textlink="">
      <xdr:nvSpPr>
        <xdr:cNvPr id="201" name="楕円 200"/>
        <xdr:cNvSpPr/>
      </xdr:nvSpPr>
      <xdr:spPr>
        <a:xfrm>
          <a:off x="1968500" y="127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155973</xdr:rowOff>
    </xdr:from>
    <xdr:ext cx="599010" cy="259045"/>
    <xdr:sp macro="" textlink="">
      <xdr:nvSpPr>
        <xdr:cNvPr id="202" name="テキスト ボックス 201"/>
        <xdr:cNvSpPr txBox="1"/>
      </xdr:nvSpPr>
      <xdr:spPr>
        <a:xfrm>
          <a:off x="1719795" y="125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10664</xdr:rowOff>
    </xdr:from>
    <xdr:to>
      <xdr:col>6</xdr:col>
      <xdr:colOff>38100</xdr:colOff>
      <xdr:row>75</xdr:row>
      <xdr:rowOff>112264</xdr:rowOff>
    </xdr:to>
    <xdr:sp macro="" textlink="">
      <xdr:nvSpPr>
        <xdr:cNvPr id="203" name="楕円 202"/>
        <xdr:cNvSpPr/>
      </xdr:nvSpPr>
      <xdr:spPr>
        <a:xfrm>
          <a:off x="1079500" y="128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128791</xdr:rowOff>
    </xdr:from>
    <xdr:ext cx="599010" cy="259045"/>
    <xdr:sp macro="" textlink="">
      <xdr:nvSpPr>
        <xdr:cNvPr id="204" name="テキスト ボックス 203"/>
        <xdr:cNvSpPr txBox="1"/>
      </xdr:nvSpPr>
      <xdr:spPr>
        <a:xfrm>
          <a:off x="830795" y="126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10449</xdr:rowOff>
    </xdr:from>
    <xdr:to>
      <xdr:col>24</xdr:col>
      <xdr:colOff>63500</xdr:colOff>
      <xdr:row>98</xdr:row>
      <xdr:rowOff>92997</xdr:rowOff>
    </xdr:to>
    <xdr:cxnSp macro="">
      <xdr:nvCxnSpPr>
        <xdr:cNvPr id="232" name="直線コネクタ 231"/>
        <xdr:cNvCxnSpPr/>
      </xdr:nvCxnSpPr>
      <xdr:spPr>
        <a:xfrm>
          <a:off x="3797300" y="16812549"/>
          <a:ext cx="838200" cy="8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10449</xdr:rowOff>
    </xdr:from>
    <xdr:to>
      <xdr:col>19</xdr:col>
      <xdr:colOff>177800</xdr:colOff>
      <xdr:row>98</xdr:row>
      <xdr:rowOff>33790</xdr:rowOff>
    </xdr:to>
    <xdr:cxnSp macro="">
      <xdr:nvCxnSpPr>
        <xdr:cNvPr id="235" name="直線コネクタ 234"/>
        <xdr:cNvCxnSpPr/>
      </xdr:nvCxnSpPr>
      <xdr:spPr>
        <a:xfrm flipV="1">
          <a:off x="2908300" y="16812549"/>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4415</xdr:rowOff>
    </xdr:from>
    <xdr:to>
      <xdr:col>15</xdr:col>
      <xdr:colOff>50800</xdr:colOff>
      <xdr:row>98</xdr:row>
      <xdr:rowOff>33790</xdr:rowOff>
    </xdr:to>
    <xdr:cxnSp macro="">
      <xdr:nvCxnSpPr>
        <xdr:cNvPr id="238" name="直線コネクタ 237"/>
        <xdr:cNvCxnSpPr/>
      </xdr:nvCxnSpPr>
      <xdr:spPr>
        <a:xfrm>
          <a:off x="2019300" y="1680651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161023</xdr:rowOff>
    </xdr:from>
    <xdr:to>
      <xdr:col>15</xdr:col>
      <xdr:colOff>101600</xdr:colOff>
      <xdr:row>97</xdr:row>
      <xdr:rowOff>91173</xdr:rowOff>
    </xdr:to>
    <xdr:sp macro="" textlink="">
      <xdr:nvSpPr>
        <xdr:cNvPr id="239" name="フローチャート: 判断 238"/>
        <xdr:cNvSpPr/>
      </xdr:nvSpPr>
      <xdr:spPr>
        <a:xfrm>
          <a:off x="2857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107700</xdr:rowOff>
    </xdr:from>
    <xdr:ext cx="534377" cy="259045"/>
    <xdr:sp macro="" textlink="">
      <xdr:nvSpPr>
        <xdr:cNvPr id="240" name="テキスト ボックス 239"/>
        <xdr:cNvSpPr txBox="1"/>
      </xdr:nvSpPr>
      <xdr:spPr>
        <a:xfrm>
          <a:off x="2641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170355</xdr:rowOff>
    </xdr:from>
    <xdr:to>
      <xdr:col>10</xdr:col>
      <xdr:colOff>114300</xdr:colOff>
      <xdr:row>98</xdr:row>
      <xdr:rowOff>4415</xdr:rowOff>
    </xdr:to>
    <xdr:cxnSp macro="">
      <xdr:nvCxnSpPr>
        <xdr:cNvPr id="241" name="直線コネクタ 240"/>
        <xdr:cNvCxnSpPr/>
      </xdr:nvCxnSpPr>
      <xdr:spPr>
        <a:xfrm>
          <a:off x="1130300" y="16801005"/>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42197</xdr:rowOff>
    </xdr:from>
    <xdr:to>
      <xdr:col>24</xdr:col>
      <xdr:colOff>114300</xdr:colOff>
      <xdr:row>98</xdr:row>
      <xdr:rowOff>143797</xdr:rowOff>
    </xdr:to>
    <xdr:sp macro="" textlink="">
      <xdr:nvSpPr>
        <xdr:cNvPr id="251" name="楕円 250"/>
        <xdr:cNvSpPr/>
      </xdr:nvSpPr>
      <xdr:spPr>
        <a:xfrm>
          <a:off x="4584700" y="168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20624</xdr:rowOff>
    </xdr:from>
    <xdr:ext cx="534377" cy="259045"/>
    <xdr:sp macro="" textlink="">
      <xdr:nvSpPr>
        <xdr:cNvPr id="252" name="衛生費該当値テキスト"/>
        <xdr:cNvSpPr txBox="1"/>
      </xdr:nvSpPr>
      <xdr:spPr>
        <a:xfrm>
          <a:off x="4686300" y="168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131099</xdr:rowOff>
    </xdr:from>
    <xdr:to>
      <xdr:col>20</xdr:col>
      <xdr:colOff>38100</xdr:colOff>
      <xdr:row>98</xdr:row>
      <xdr:rowOff>61249</xdr:rowOff>
    </xdr:to>
    <xdr:sp macro="" textlink="">
      <xdr:nvSpPr>
        <xdr:cNvPr id="253" name="楕円 252"/>
        <xdr:cNvSpPr/>
      </xdr:nvSpPr>
      <xdr:spPr>
        <a:xfrm>
          <a:off x="37465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52376</xdr:rowOff>
    </xdr:from>
    <xdr:ext cx="534377" cy="259045"/>
    <xdr:sp macro="" textlink="">
      <xdr:nvSpPr>
        <xdr:cNvPr id="254" name="テキスト ボックス 253"/>
        <xdr:cNvSpPr txBox="1"/>
      </xdr:nvSpPr>
      <xdr:spPr>
        <a:xfrm>
          <a:off x="3530111" y="16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154440</xdr:rowOff>
    </xdr:from>
    <xdr:to>
      <xdr:col>15</xdr:col>
      <xdr:colOff>101600</xdr:colOff>
      <xdr:row>98</xdr:row>
      <xdr:rowOff>84590</xdr:rowOff>
    </xdr:to>
    <xdr:sp macro="" textlink="">
      <xdr:nvSpPr>
        <xdr:cNvPr id="255" name="楕円 254"/>
        <xdr:cNvSpPr/>
      </xdr:nvSpPr>
      <xdr:spPr>
        <a:xfrm>
          <a:off x="2857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75717</xdr:rowOff>
    </xdr:from>
    <xdr:ext cx="534377" cy="259045"/>
    <xdr:sp macro="" textlink="">
      <xdr:nvSpPr>
        <xdr:cNvPr id="256" name="テキスト ボックス 255"/>
        <xdr:cNvSpPr txBox="1"/>
      </xdr:nvSpPr>
      <xdr:spPr>
        <a:xfrm>
          <a:off x="2641111" y="168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125065</xdr:rowOff>
    </xdr:from>
    <xdr:to>
      <xdr:col>10</xdr:col>
      <xdr:colOff>165100</xdr:colOff>
      <xdr:row>98</xdr:row>
      <xdr:rowOff>55215</xdr:rowOff>
    </xdr:to>
    <xdr:sp macro="" textlink="">
      <xdr:nvSpPr>
        <xdr:cNvPr id="257" name="楕円 256"/>
        <xdr:cNvSpPr/>
      </xdr:nvSpPr>
      <xdr:spPr>
        <a:xfrm>
          <a:off x="1968500" y="167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46342</xdr:rowOff>
    </xdr:from>
    <xdr:ext cx="534377" cy="259045"/>
    <xdr:sp macro="" textlink="">
      <xdr:nvSpPr>
        <xdr:cNvPr id="258" name="テキスト ボックス 257"/>
        <xdr:cNvSpPr txBox="1"/>
      </xdr:nvSpPr>
      <xdr:spPr>
        <a:xfrm>
          <a:off x="1752111" y="168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119555</xdr:rowOff>
    </xdr:from>
    <xdr:to>
      <xdr:col>6</xdr:col>
      <xdr:colOff>38100</xdr:colOff>
      <xdr:row>98</xdr:row>
      <xdr:rowOff>49705</xdr:rowOff>
    </xdr:to>
    <xdr:sp macro="" textlink="">
      <xdr:nvSpPr>
        <xdr:cNvPr id="259" name="楕円 258"/>
        <xdr:cNvSpPr/>
      </xdr:nvSpPr>
      <xdr:spPr>
        <a:xfrm>
          <a:off x="1079500" y="167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40832</xdr:rowOff>
    </xdr:from>
    <xdr:ext cx="534377" cy="259045"/>
    <xdr:sp macro="" textlink="">
      <xdr:nvSpPr>
        <xdr:cNvPr id="260" name="テキスト ボックス 259"/>
        <xdr:cNvSpPr txBox="1"/>
      </xdr:nvSpPr>
      <xdr:spPr>
        <a:xfrm>
          <a:off x="863111" y="168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108153</xdr:rowOff>
    </xdr:from>
    <xdr:to>
      <xdr:col>55</xdr:col>
      <xdr:colOff>0</xdr:colOff>
      <xdr:row>36</xdr:row>
      <xdr:rowOff>108610</xdr:rowOff>
    </xdr:to>
    <xdr:cxnSp macro="">
      <xdr:nvCxnSpPr>
        <xdr:cNvPr id="287" name="直線コネクタ 286"/>
        <xdr:cNvCxnSpPr/>
      </xdr:nvCxnSpPr>
      <xdr:spPr>
        <a:xfrm>
          <a:off x="9639300" y="628035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108153</xdr:rowOff>
    </xdr:from>
    <xdr:to>
      <xdr:col>50</xdr:col>
      <xdr:colOff>114300</xdr:colOff>
      <xdr:row>36</xdr:row>
      <xdr:rowOff>108839</xdr:rowOff>
    </xdr:to>
    <xdr:cxnSp macro="">
      <xdr:nvCxnSpPr>
        <xdr:cNvPr id="290" name="直線コネクタ 289"/>
        <xdr:cNvCxnSpPr/>
      </xdr:nvCxnSpPr>
      <xdr:spPr>
        <a:xfrm flipV="1">
          <a:off x="8750300" y="628035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88951</xdr:rowOff>
    </xdr:from>
    <xdr:to>
      <xdr:col>45</xdr:col>
      <xdr:colOff>177800</xdr:colOff>
      <xdr:row>36</xdr:row>
      <xdr:rowOff>108839</xdr:rowOff>
    </xdr:to>
    <xdr:cxnSp macro="">
      <xdr:nvCxnSpPr>
        <xdr:cNvPr id="293" name="直線コネクタ 292"/>
        <xdr:cNvCxnSpPr/>
      </xdr:nvCxnSpPr>
      <xdr:spPr>
        <a:xfrm>
          <a:off x="7861300" y="626115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110846</xdr:rowOff>
    </xdr:from>
    <xdr:to>
      <xdr:col>46</xdr:col>
      <xdr:colOff>38100</xdr:colOff>
      <xdr:row>36</xdr:row>
      <xdr:rowOff>40996</xdr:rowOff>
    </xdr:to>
    <xdr:sp macro="" textlink="">
      <xdr:nvSpPr>
        <xdr:cNvPr id="294" name="フローチャート: 判断 293"/>
        <xdr:cNvSpPr/>
      </xdr:nvSpPr>
      <xdr:spPr>
        <a:xfrm>
          <a:off x="8699500" y="611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57523</xdr:rowOff>
    </xdr:from>
    <xdr:ext cx="469744" cy="259045"/>
    <xdr:sp macro="" textlink="">
      <xdr:nvSpPr>
        <xdr:cNvPr id="295" name="テキスト ボックス 294"/>
        <xdr:cNvSpPr txBox="1"/>
      </xdr:nvSpPr>
      <xdr:spPr>
        <a:xfrm>
          <a:off x="8515428" y="588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46660</xdr:rowOff>
    </xdr:from>
    <xdr:to>
      <xdr:col>41</xdr:col>
      <xdr:colOff>50800</xdr:colOff>
      <xdr:row>36</xdr:row>
      <xdr:rowOff>88951</xdr:rowOff>
    </xdr:to>
    <xdr:cxnSp macro="">
      <xdr:nvCxnSpPr>
        <xdr:cNvPr id="296" name="直線コネクタ 295"/>
        <xdr:cNvCxnSpPr/>
      </xdr:nvCxnSpPr>
      <xdr:spPr>
        <a:xfrm>
          <a:off x="6972300" y="621886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57810</xdr:rowOff>
    </xdr:from>
    <xdr:to>
      <xdr:col>55</xdr:col>
      <xdr:colOff>50800</xdr:colOff>
      <xdr:row>36</xdr:row>
      <xdr:rowOff>159410</xdr:rowOff>
    </xdr:to>
    <xdr:sp macro="" textlink="">
      <xdr:nvSpPr>
        <xdr:cNvPr id="306" name="楕円 305"/>
        <xdr:cNvSpPr/>
      </xdr:nvSpPr>
      <xdr:spPr>
        <a:xfrm>
          <a:off x="104267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80687</xdr:rowOff>
    </xdr:from>
    <xdr:ext cx="469744" cy="259045"/>
    <xdr:sp macro="" textlink="">
      <xdr:nvSpPr>
        <xdr:cNvPr id="307" name="労働費該当値テキスト"/>
        <xdr:cNvSpPr txBox="1"/>
      </xdr:nvSpPr>
      <xdr:spPr>
        <a:xfrm>
          <a:off x="10528300" y="60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57353</xdr:rowOff>
    </xdr:from>
    <xdr:to>
      <xdr:col>50</xdr:col>
      <xdr:colOff>165100</xdr:colOff>
      <xdr:row>36</xdr:row>
      <xdr:rowOff>158953</xdr:rowOff>
    </xdr:to>
    <xdr:sp macro="" textlink="">
      <xdr:nvSpPr>
        <xdr:cNvPr id="308" name="楕円 307"/>
        <xdr:cNvSpPr/>
      </xdr:nvSpPr>
      <xdr:spPr>
        <a:xfrm>
          <a:off x="9588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4030</xdr:rowOff>
    </xdr:from>
    <xdr:ext cx="469744" cy="259045"/>
    <xdr:sp macro="" textlink="">
      <xdr:nvSpPr>
        <xdr:cNvPr id="309" name="テキスト ボックス 308"/>
        <xdr:cNvSpPr txBox="1"/>
      </xdr:nvSpPr>
      <xdr:spPr>
        <a:xfrm>
          <a:off x="9404428" y="60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58039</xdr:rowOff>
    </xdr:from>
    <xdr:to>
      <xdr:col>46</xdr:col>
      <xdr:colOff>38100</xdr:colOff>
      <xdr:row>36</xdr:row>
      <xdr:rowOff>159639</xdr:rowOff>
    </xdr:to>
    <xdr:sp macro="" textlink="">
      <xdr:nvSpPr>
        <xdr:cNvPr id="310" name="楕円 309"/>
        <xdr:cNvSpPr/>
      </xdr:nvSpPr>
      <xdr:spPr>
        <a:xfrm>
          <a:off x="8699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150766</xdr:rowOff>
    </xdr:from>
    <xdr:ext cx="469744" cy="259045"/>
    <xdr:sp macro="" textlink="">
      <xdr:nvSpPr>
        <xdr:cNvPr id="311" name="テキスト ボックス 310"/>
        <xdr:cNvSpPr txBox="1"/>
      </xdr:nvSpPr>
      <xdr:spPr>
        <a:xfrm>
          <a:off x="8515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38151</xdr:rowOff>
    </xdr:from>
    <xdr:to>
      <xdr:col>41</xdr:col>
      <xdr:colOff>101600</xdr:colOff>
      <xdr:row>36</xdr:row>
      <xdr:rowOff>139751</xdr:rowOff>
    </xdr:to>
    <xdr:sp macro="" textlink="">
      <xdr:nvSpPr>
        <xdr:cNvPr id="312" name="楕円 311"/>
        <xdr:cNvSpPr/>
      </xdr:nvSpPr>
      <xdr:spPr>
        <a:xfrm>
          <a:off x="7810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130878</xdr:rowOff>
    </xdr:from>
    <xdr:ext cx="469744" cy="259045"/>
    <xdr:sp macro="" textlink="">
      <xdr:nvSpPr>
        <xdr:cNvPr id="313" name="テキスト ボックス 312"/>
        <xdr:cNvSpPr txBox="1"/>
      </xdr:nvSpPr>
      <xdr:spPr>
        <a:xfrm>
          <a:off x="7626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167310</xdr:rowOff>
    </xdr:from>
    <xdr:to>
      <xdr:col>36</xdr:col>
      <xdr:colOff>165100</xdr:colOff>
      <xdr:row>36</xdr:row>
      <xdr:rowOff>97460</xdr:rowOff>
    </xdr:to>
    <xdr:sp macro="" textlink="">
      <xdr:nvSpPr>
        <xdr:cNvPr id="314" name="楕円 313"/>
        <xdr:cNvSpPr/>
      </xdr:nvSpPr>
      <xdr:spPr>
        <a:xfrm>
          <a:off x="6921500" y="61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88587</xdr:rowOff>
    </xdr:from>
    <xdr:ext cx="469744" cy="259045"/>
    <xdr:sp macro="" textlink="">
      <xdr:nvSpPr>
        <xdr:cNvPr id="315" name="テキスト ボックス 314"/>
        <xdr:cNvSpPr txBox="1"/>
      </xdr:nvSpPr>
      <xdr:spPr>
        <a:xfrm>
          <a:off x="6737428" y="62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15037</xdr:rowOff>
    </xdr:from>
    <xdr:to>
      <xdr:col>55</xdr:col>
      <xdr:colOff>0</xdr:colOff>
      <xdr:row>59</xdr:row>
      <xdr:rowOff>19190</xdr:rowOff>
    </xdr:to>
    <xdr:cxnSp macro="">
      <xdr:nvCxnSpPr>
        <xdr:cNvPr id="344" name="直線コネクタ 343"/>
        <xdr:cNvCxnSpPr/>
      </xdr:nvCxnSpPr>
      <xdr:spPr>
        <a:xfrm>
          <a:off x="9639300" y="10130587"/>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15037</xdr:rowOff>
    </xdr:from>
    <xdr:to>
      <xdr:col>50</xdr:col>
      <xdr:colOff>114300</xdr:colOff>
      <xdr:row>59</xdr:row>
      <xdr:rowOff>18580</xdr:rowOff>
    </xdr:to>
    <xdr:cxnSp macro="">
      <xdr:nvCxnSpPr>
        <xdr:cNvPr id="347" name="直線コネクタ 346"/>
        <xdr:cNvCxnSpPr/>
      </xdr:nvCxnSpPr>
      <xdr:spPr>
        <a:xfrm flipV="1">
          <a:off x="8750300" y="10130587"/>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18580</xdr:rowOff>
    </xdr:from>
    <xdr:to>
      <xdr:col>45</xdr:col>
      <xdr:colOff>177800</xdr:colOff>
      <xdr:row>59</xdr:row>
      <xdr:rowOff>21247</xdr:rowOff>
    </xdr:to>
    <xdr:cxnSp macro="">
      <xdr:nvCxnSpPr>
        <xdr:cNvPr id="350" name="直線コネクタ 349"/>
        <xdr:cNvCxnSpPr/>
      </xdr:nvCxnSpPr>
      <xdr:spPr>
        <a:xfrm flipV="1">
          <a:off x="7861300" y="101341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70421</xdr:rowOff>
    </xdr:from>
    <xdr:to>
      <xdr:col>46</xdr:col>
      <xdr:colOff>38100</xdr:colOff>
      <xdr:row>58</xdr:row>
      <xdr:rowOff>571</xdr:rowOff>
    </xdr:to>
    <xdr:sp macro="" textlink="">
      <xdr:nvSpPr>
        <xdr:cNvPr id="351" name="フローチャート: 判断 350"/>
        <xdr:cNvSpPr/>
      </xdr:nvSpPr>
      <xdr:spPr>
        <a:xfrm>
          <a:off x="8699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17098</xdr:rowOff>
    </xdr:from>
    <xdr:ext cx="469744" cy="259045"/>
    <xdr:sp macro="" textlink="">
      <xdr:nvSpPr>
        <xdr:cNvPr id="352" name="テキスト ボックス 351"/>
        <xdr:cNvSpPr txBox="1"/>
      </xdr:nvSpPr>
      <xdr:spPr>
        <a:xfrm>
          <a:off x="8515428"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20866</xdr:rowOff>
    </xdr:from>
    <xdr:to>
      <xdr:col>41</xdr:col>
      <xdr:colOff>50800</xdr:colOff>
      <xdr:row>59</xdr:row>
      <xdr:rowOff>21247</xdr:rowOff>
    </xdr:to>
    <xdr:cxnSp macro="">
      <xdr:nvCxnSpPr>
        <xdr:cNvPr id="353" name="直線コネクタ 352"/>
        <xdr:cNvCxnSpPr/>
      </xdr:nvCxnSpPr>
      <xdr:spPr>
        <a:xfrm>
          <a:off x="6972300" y="101364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139840</xdr:rowOff>
    </xdr:from>
    <xdr:to>
      <xdr:col>55</xdr:col>
      <xdr:colOff>50800</xdr:colOff>
      <xdr:row>59</xdr:row>
      <xdr:rowOff>69990</xdr:rowOff>
    </xdr:to>
    <xdr:sp macro="" textlink="">
      <xdr:nvSpPr>
        <xdr:cNvPr id="363" name="楕円 362"/>
        <xdr:cNvSpPr/>
      </xdr:nvSpPr>
      <xdr:spPr>
        <a:xfrm>
          <a:off x="104267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54767</xdr:rowOff>
    </xdr:from>
    <xdr:ext cx="378565" cy="259045"/>
    <xdr:sp macro="" textlink="">
      <xdr:nvSpPr>
        <xdr:cNvPr id="364" name="農林水産業費該当値テキスト"/>
        <xdr:cNvSpPr txBox="1"/>
      </xdr:nvSpPr>
      <xdr:spPr>
        <a:xfrm>
          <a:off x="10528300" y="999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135687</xdr:rowOff>
    </xdr:from>
    <xdr:to>
      <xdr:col>50</xdr:col>
      <xdr:colOff>165100</xdr:colOff>
      <xdr:row>59</xdr:row>
      <xdr:rowOff>65837</xdr:rowOff>
    </xdr:to>
    <xdr:sp macro="" textlink="">
      <xdr:nvSpPr>
        <xdr:cNvPr id="365" name="楕円 364"/>
        <xdr:cNvSpPr/>
      </xdr:nvSpPr>
      <xdr:spPr>
        <a:xfrm>
          <a:off x="95885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56964</xdr:rowOff>
    </xdr:from>
    <xdr:ext cx="378565" cy="259045"/>
    <xdr:sp macro="" textlink="">
      <xdr:nvSpPr>
        <xdr:cNvPr id="366" name="テキスト ボックス 365"/>
        <xdr:cNvSpPr txBox="1"/>
      </xdr:nvSpPr>
      <xdr:spPr>
        <a:xfrm>
          <a:off x="9450017" y="101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139230</xdr:rowOff>
    </xdr:from>
    <xdr:to>
      <xdr:col>46</xdr:col>
      <xdr:colOff>38100</xdr:colOff>
      <xdr:row>59</xdr:row>
      <xdr:rowOff>69380</xdr:rowOff>
    </xdr:to>
    <xdr:sp macro="" textlink="">
      <xdr:nvSpPr>
        <xdr:cNvPr id="367" name="楕円 366"/>
        <xdr:cNvSpPr/>
      </xdr:nvSpPr>
      <xdr:spPr>
        <a:xfrm>
          <a:off x="8699500" y="100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60507</xdr:rowOff>
    </xdr:from>
    <xdr:ext cx="378565" cy="259045"/>
    <xdr:sp macro="" textlink="">
      <xdr:nvSpPr>
        <xdr:cNvPr id="368" name="テキスト ボックス 367"/>
        <xdr:cNvSpPr txBox="1"/>
      </xdr:nvSpPr>
      <xdr:spPr>
        <a:xfrm>
          <a:off x="8561017" y="10176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141897</xdr:rowOff>
    </xdr:from>
    <xdr:to>
      <xdr:col>41</xdr:col>
      <xdr:colOff>101600</xdr:colOff>
      <xdr:row>59</xdr:row>
      <xdr:rowOff>72047</xdr:rowOff>
    </xdr:to>
    <xdr:sp macro="" textlink="">
      <xdr:nvSpPr>
        <xdr:cNvPr id="369" name="楕円 368"/>
        <xdr:cNvSpPr/>
      </xdr:nvSpPr>
      <xdr:spPr>
        <a:xfrm>
          <a:off x="7810500" y="100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63174</xdr:rowOff>
    </xdr:from>
    <xdr:ext cx="378565" cy="259045"/>
    <xdr:sp macro="" textlink="">
      <xdr:nvSpPr>
        <xdr:cNvPr id="370" name="テキスト ボックス 369"/>
        <xdr:cNvSpPr txBox="1"/>
      </xdr:nvSpPr>
      <xdr:spPr>
        <a:xfrm>
          <a:off x="7672017" y="1017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141516</xdr:rowOff>
    </xdr:from>
    <xdr:to>
      <xdr:col>36</xdr:col>
      <xdr:colOff>165100</xdr:colOff>
      <xdr:row>59</xdr:row>
      <xdr:rowOff>71666</xdr:rowOff>
    </xdr:to>
    <xdr:sp macro="" textlink="">
      <xdr:nvSpPr>
        <xdr:cNvPr id="371" name="楕円 370"/>
        <xdr:cNvSpPr/>
      </xdr:nvSpPr>
      <xdr:spPr>
        <a:xfrm>
          <a:off x="6921500" y="100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62793</xdr:rowOff>
    </xdr:from>
    <xdr:ext cx="378565" cy="259045"/>
    <xdr:sp macro="" textlink="">
      <xdr:nvSpPr>
        <xdr:cNvPr id="372" name="テキスト ボックス 371"/>
        <xdr:cNvSpPr txBox="1"/>
      </xdr:nvSpPr>
      <xdr:spPr>
        <a:xfrm>
          <a:off x="6783017" y="1017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81065</xdr:rowOff>
    </xdr:from>
    <xdr:to>
      <xdr:col>55</xdr:col>
      <xdr:colOff>0</xdr:colOff>
      <xdr:row>78</xdr:row>
      <xdr:rowOff>101958</xdr:rowOff>
    </xdr:to>
    <xdr:cxnSp macro="">
      <xdr:nvCxnSpPr>
        <xdr:cNvPr id="399" name="直線コネクタ 398"/>
        <xdr:cNvCxnSpPr/>
      </xdr:nvCxnSpPr>
      <xdr:spPr>
        <a:xfrm flipV="1">
          <a:off x="9639300" y="13454165"/>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70960</xdr:rowOff>
    </xdr:from>
    <xdr:to>
      <xdr:col>50</xdr:col>
      <xdr:colOff>114300</xdr:colOff>
      <xdr:row>78</xdr:row>
      <xdr:rowOff>101958</xdr:rowOff>
    </xdr:to>
    <xdr:cxnSp macro="">
      <xdr:nvCxnSpPr>
        <xdr:cNvPr id="402" name="直線コネクタ 401"/>
        <xdr:cNvCxnSpPr/>
      </xdr:nvCxnSpPr>
      <xdr:spPr>
        <a:xfrm>
          <a:off x="8750300" y="1344406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70960</xdr:rowOff>
    </xdr:from>
    <xdr:to>
      <xdr:col>45</xdr:col>
      <xdr:colOff>177800</xdr:colOff>
      <xdr:row>78</xdr:row>
      <xdr:rowOff>106004</xdr:rowOff>
    </xdr:to>
    <xdr:cxnSp macro="">
      <xdr:nvCxnSpPr>
        <xdr:cNvPr id="405" name="直線コネクタ 404"/>
        <xdr:cNvCxnSpPr/>
      </xdr:nvCxnSpPr>
      <xdr:spPr>
        <a:xfrm flipV="1">
          <a:off x="7861300" y="13444060"/>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31590</xdr:rowOff>
    </xdr:from>
    <xdr:to>
      <xdr:col>46</xdr:col>
      <xdr:colOff>38100</xdr:colOff>
      <xdr:row>77</xdr:row>
      <xdr:rowOff>133190</xdr:rowOff>
    </xdr:to>
    <xdr:sp macro="" textlink="">
      <xdr:nvSpPr>
        <xdr:cNvPr id="406" name="フローチャート: 判断 405"/>
        <xdr:cNvSpPr/>
      </xdr:nvSpPr>
      <xdr:spPr>
        <a:xfrm>
          <a:off x="8699500" y="132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149717</xdr:rowOff>
    </xdr:from>
    <xdr:ext cx="534377" cy="259045"/>
    <xdr:sp macro="" textlink="">
      <xdr:nvSpPr>
        <xdr:cNvPr id="407" name="テキスト ボックス 406"/>
        <xdr:cNvSpPr txBox="1"/>
      </xdr:nvSpPr>
      <xdr:spPr>
        <a:xfrm>
          <a:off x="8483111" y="130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106004</xdr:rowOff>
    </xdr:from>
    <xdr:to>
      <xdr:col>41</xdr:col>
      <xdr:colOff>50800</xdr:colOff>
      <xdr:row>78</xdr:row>
      <xdr:rowOff>107970</xdr:rowOff>
    </xdr:to>
    <xdr:cxnSp macro="">
      <xdr:nvCxnSpPr>
        <xdr:cNvPr id="408" name="直線コネクタ 407"/>
        <xdr:cNvCxnSpPr/>
      </xdr:nvCxnSpPr>
      <xdr:spPr>
        <a:xfrm flipV="1">
          <a:off x="6972300" y="1347910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30265</xdr:rowOff>
    </xdr:from>
    <xdr:to>
      <xdr:col>55</xdr:col>
      <xdr:colOff>50800</xdr:colOff>
      <xdr:row>78</xdr:row>
      <xdr:rowOff>131865</xdr:rowOff>
    </xdr:to>
    <xdr:sp macro="" textlink="">
      <xdr:nvSpPr>
        <xdr:cNvPr id="418" name="楕円 417"/>
        <xdr:cNvSpPr/>
      </xdr:nvSpPr>
      <xdr:spPr>
        <a:xfrm>
          <a:off x="104267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116642</xdr:rowOff>
    </xdr:from>
    <xdr:ext cx="469744" cy="259045"/>
    <xdr:sp macro="" textlink="">
      <xdr:nvSpPr>
        <xdr:cNvPr id="419" name="商工費該当値テキスト"/>
        <xdr:cNvSpPr txBox="1"/>
      </xdr:nvSpPr>
      <xdr:spPr>
        <a:xfrm>
          <a:off x="10528300" y="133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51158</xdr:rowOff>
    </xdr:from>
    <xdr:to>
      <xdr:col>50</xdr:col>
      <xdr:colOff>165100</xdr:colOff>
      <xdr:row>78</xdr:row>
      <xdr:rowOff>152758</xdr:rowOff>
    </xdr:to>
    <xdr:sp macro="" textlink="">
      <xdr:nvSpPr>
        <xdr:cNvPr id="420" name="楕円 419"/>
        <xdr:cNvSpPr/>
      </xdr:nvSpPr>
      <xdr:spPr>
        <a:xfrm>
          <a:off x="95885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143885</xdr:rowOff>
    </xdr:from>
    <xdr:ext cx="469744" cy="259045"/>
    <xdr:sp macro="" textlink="">
      <xdr:nvSpPr>
        <xdr:cNvPr id="421" name="テキスト ボックス 420"/>
        <xdr:cNvSpPr txBox="1"/>
      </xdr:nvSpPr>
      <xdr:spPr>
        <a:xfrm>
          <a:off x="9404428" y="1351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20160</xdr:rowOff>
    </xdr:from>
    <xdr:to>
      <xdr:col>46</xdr:col>
      <xdr:colOff>38100</xdr:colOff>
      <xdr:row>78</xdr:row>
      <xdr:rowOff>121760</xdr:rowOff>
    </xdr:to>
    <xdr:sp macro="" textlink="">
      <xdr:nvSpPr>
        <xdr:cNvPr id="422" name="楕円 421"/>
        <xdr:cNvSpPr/>
      </xdr:nvSpPr>
      <xdr:spPr>
        <a:xfrm>
          <a:off x="8699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112887</xdr:rowOff>
    </xdr:from>
    <xdr:ext cx="469744" cy="259045"/>
    <xdr:sp macro="" textlink="">
      <xdr:nvSpPr>
        <xdr:cNvPr id="423" name="テキスト ボックス 422"/>
        <xdr:cNvSpPr txBox="1"/>
      </xdr:nvSpPr>
      <xdr:spPr>
        <a:xfrm>
          <a:off x="8515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55204</xdr:rowOff>
    </xdr:from>
    <xdr:to>
      <xdr:col>41</xdr:col>
      <xdr:colOff>101600</xdr:colOff>
      <xdr:row>78</xdr:row>
      <xdr:rowOff>156804</xdr:rowOff>
    </xdr:to>
    <xdr:sp macro="" textlink="">
      <xdr:nvSpPr>
        <xdr:cNvPr id="424" name="楕円 423"/>
        <xdr:cNvSpPr/>
      </xdr:nvSpPr>
      <xdr:spPr>
        <a:xfrm>
          <a:off x="7810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147931</xdr:rowOff>
    </xdr:from>
    <xdr:ext cx="469744" cy="259045"/>
    <xdr:sp macro="" textlink="">
      <xdr:nvSpPr>
        <xdr:cNvPr id="425" name="テキスト ボックス 424"/>
        <xdr:cNvSpPr txBox="1"/>
      </xdr:nvSpPr>
      <xdr:spPr>
        <a:xfrm>
          <a:off x="7626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57170</xdr:rowOff>
    </xdr:from>
    <xdr:to>
      <xdr:col>36</xdr:col>
      <xdr:colOff>165100</xdr:colOff>
      <xdr:row>78</xdr:row>
      <xdr:rowOff>158770</xdr:rowOff>
    </xdr:to>
    <xdr:sp macro="" textlink="">
      <xdr:nvSpPr>
        <xdr:cNvPr id="426" name="楕円 425"/>
        <xdr:cNvSpPr/>
      </xdr:nvSpPr>
      <xdr:spPr>
        <a:xfrm>
          <a:off x="6921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149897</xdr:rowOff>
    </xdr:from>
    <xdr:ext cx="469744" cy="259045"/>
    <xdr:sp macro="" textlink="">
      <xdr:nvSpPr>
        <xdr:cNvPr id="427" name="テキスト ボックス 426"/>
        <xdr:cNvSpPr txBox="1"/>
      </xdr:nvSpPr>
      <xdr:spPr>
        <a:xfrm>
          <a:off x="6737428" y="135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88706</xdr:rowOff>
    </xdr:from>
    <xdr:to>
      <xdr:col>55</xdr:col>
      <xdr:colOff>0</xdr:colOff>
      <xdr:row>98</xdr:row>
      <xdr:rowOff>33679</xdr:rowOff>
    </xdr:to>
    <xdr:cxnSp macro="">
      <xdr:nvCxnSpPr>
        <xdr:cNvPr id="459" name="直線コネクタ 458"/>
        <xdr:cNvCxnSpPr/>
      </xdr:nvCxnSpPr>
      <xdr:spPr>
        <a:xfrm flipV="1">
          <a:off x="9639300" y="16719356"/>
          <a:ext cx="8382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31441</xdr:rowOff>
    </xdr:from>
    <xdr:to>
      <xdr:col>50</xdr:col>
      <xdr:colOff>114300</xdr:colOff>
      <xdr:row>98</xdr:row>
      <xdr:rowOff>33679</xdr:rowOff>
    </xdr:to>
    <xdr:cxnSp macro="">
      <xdr:nvCxnSpPr>
        <xdr:cNvPr id="462" name="直線コネクタ 461"/>
        <xdr:cNvCxnSpPr/>
      </xdr:nvCxnSpPr>
      <xdr:spPr>
        <a:xfrm>
          <a:off x="8750300" y="16833541"/>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31441</xdr:rowOff>
    </xdr:from>
    <xdr:to>
      <xdr:col>45</xdr:col>
      <xdr:colOff>177800</xdr:colOff>
      <xdr:row>98</xdr:row>
      <xdr:rowOff>34593</xdr:rowOff>
    </xdr:to>
    <xdr:cxnSp macro="">
      <xdr:nvCxnSpPr>
        <xdr:cNvPr id="465" name="直線コネクタ 464"/>
        <xdr:cNvCxnSpPr/>
      </xdr:nvCxnSpPr>
      <xdr:spPr>
        <a:xfrm flipV="1">
          <a:off x="7861300" y="1683354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61354</xdr:rowOff>
    </xdr:from>
    <xdr:to>
      <xdr:col>46</xdr:col>
      <xdr:colOff>38100</xdr:colOff>
      <xdr:row>97</xdr:row>
      <xdr:rowOff>162954</xdr:rowOff>
    </xdr:to>
    <xdr:sp macro="" textlink="">
      <xdr:nvSpPr>
        <xdr:cNvPr id="466" name="フローチャート: 判断 465"/>
        <xdr:cNvSpPr/>
      </xdr:nvSpPr>
      <xdr:spPr>
        <a:xfrm>
          <a:off x="8699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8031</xdr:rowOff>
    </xdr:from>
    <xdr:ext cx="534377" cy="259045"/>
    <xdr:sp macro="" textlink="">
      <xdr:nvSpPr>
        <xdr:cNvPr id="467" name="テキスト ボックス 466"/>
        <xdr:cNvSpPr txBox="1"/>
      </xdr:nvSpPr>
      <xdr:spPr>
        <a:xfrm>
          <a:off x="8483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27294</xdr:rowOff>
    </xdr:from>
    <xdr:to>
      <xdr:col>41</xdr:col>
      <xdr:colOff>50800</xdr:colOff>
      <xdr:row>98</xdr:row>
      <xdr:rowOff>34593</xdr:rowOff>
    </xdr:to>
    <xdr:cxnSp macro="">
      <xdr:nvCxnSpPr>
        <xdr:cNvPr id="468" name="直線コネクタ 467"/>
        <xdr:cNvCxnSpPr/>
      </xdr:nvCxnSpPr>
      <xdr:spPr>
        <a:xfrm>
          <a:off x="6972300" y="16829394"/>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37906</xdr:rowOff>
    </xdr:from>
    <xdr:to>
      <xdr:col>55</xdr:col>
      <xdr:colOff>50800</xdr:colOff>
      <xdr:row>97</xdr:row>
      <xdr:rowOff>139506</xdr:rowOff>
    </xdr:to>
    <xdr:sp macro="" textlink="">
      <xdr:nvSpPr>
        <xdr:cNvPr id="478" name="楕円 477"/>
        <xdr:cNvSpPr/>
      </xdr:nvSpPr>
      <xdr:spPr>
        <a:xfrm>
          <a:off x="10426700" y="166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60783</xdr:rowOff>
    </xdr:from>
    <xdr:ext cx="534377" cy="259045"/>
    <xdr:sp macro="" textlink="">
      <xdr:nvSpPr>
        <xdr:cNvPr id="479" name="土木費該当値テキスト"/>
        <xdr:cNvSpPr txBox="1"/>
      </xdr:nvSpPr>
      <xdr:spPr>
        <a:xfrm>
          <a:off x="10528300" y="165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154329</xdr:rowOff>
    </xdr:from>
    <xdr:to>
      <xdr:col>50</xdr:col>
      <xdr:colOff>165100</xdr:colOff>
      <xdr:row>98</xdr:row>
      <xdr:rowOff>84479</xdr:rowOff>
    </xdr:to>
    <xdr:sp macro="" textlink="">
      <xdr:nvSpPr>
        <xdr:cNvPr id="480" name="楕円 479"/>
        <xdr:cNvSpPr/>
      </xdr:nvSpPr>
      <xdr:spPr>
        <a:xfrm>
          <a:off x="9588500" y="167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75606</xdr:rowOff>
    </xdr:from>
    <xdr:ext cx="534377" cy="259045"/>
    <xdr:sp macro="" textlink="">
      <xdr:nvSpPr>
        <xdr:cNvPr id="481" name="テキスト ボックス 480"/>
        <xdr:cNvSpPr txBox="1"/>
      </xdr:nvSpPr>
      <xdr:spPr>
        <a:xfrm>
          <a:off x="9372111" y="168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152091</xdr:rowOff>
    </xdr:from>
    <xdr:to>
      <xdr:col>46</xdr:col>
      <xdr:colOff>38100</xdr:colOff>
      <xdr:row>98</xdr:row>
      <xdr:rowOff>82241</xdr:rowOff>
    </xdr:to>
    <xdr:sp macro="" textlink="">
      <xdr:nvSpPr>
        <xdr:cNvPr id="482" name="楕円 481"/>
        <xdr:cNvSpPr/>
      </xdr:nvSpPr>
      <xdr:spPr>
        <a:xfrm>
          <a:off x="8699500" y="167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73368</xdr:rowOff>
    </xdr:from>
    <xdr:ext cx="534377" cy="259045"/>
    <xdr:sp macro="" textlink="">
      <xdr:nvSpPr>
        <xdr:cNvPr id="483" name="テキスト ボックス 482"/>
        <xdr:cNvSpPr txBox="1"/>
      </xdr:nvSpPr>
      <xdr:spPr>
        <a:xfrm>
          <a:off x="8483111" y="168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155243</xdr:rowOff>
    </xdr:from>
    <xdr:to>
      <xdr:col>41</xdr:col>
      <xdr:colOff>101600</xdr:colOff>
      <xdr:row>98</xdr:row>
      <xdr:rowOff>85393</xdr:rowOff>
    </xdr:to>
    <xdr:sp macro="" textlink="">
      <xdr:nvSpPr>
        <xdr:cNvPr id="484" name="楕円 483"/>
        <xdr:cNvSpPr/>
      </xdr:nvSpPr>
      <xdr:spPr>
        <a:xfrm>
          <a:off x="7810500" y="167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76520</xdr:rowOff>
    </xdr:from>
    <xdr:ext cx="534377" cy="259045"/>
    <xdr:sp macro="" textlink="">
      <xdr:nvSpPr>
        <xdr:cNvPr id="485" name="テキスト ボックス 484"/>
        <xdr:cNvSpPr txBox="1"/>
      </xdr:nvSpPr>
      <xdr:spPr>
        <a:xfrm>
          <a:off x="7594111" y="1687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147944</xdr:rowOff>
    </xdr:from>
    <xdr:to>
      <xdr:col>36</xdr:col>
      <xdr:colOff>165100</xdr:colOff>
      <xdr:row>98</xdr:row>
      <xdr:rowOff>78094</xdr:rowOff>
    </xdr:to>
    <xdr:sp macro="" textlink="">
      <xdr:nvSpPr>
        <xdr:cNvPr id="486" name="楕円 485"/>
        <xdr:cNvSpPr/>
      </xdr:nvSpPr>
      <xdr:spPr>
        <a:xfrm>
          <a:off x="6921500" y="167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69221</xdr:rowOff>
    </xdr:from>
    <xdr:ext cx="534377" cy="259045"/>
    <xdr:sp macro="" textlink="">
      <xdr:nvSpPr>
        <xdr:cNvPr id="487" name="テキスト ボックス 486"/>
        <xdr:cNvSpPr txBox="1"/>
      </xdr:nvSpPr>
      <xdr:spPr>
        <a:xfrm>
          <a:off x="6705111" y="168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100305</xdr:rowOff>
    </xdr:from>
    <xdr:to>
      <xdr:col>85</xdr:col>
      <xdr:colOff>127000</xdr:colOff>
      <xdr:row>37</xdr:row>
      <xdr:rowOff>59766</xdr:rowOff>
    </xdr:to>
    <xdr:cxnSp macro="">
      <xdr:nvCxnSpPr>
        <xdr:cNvPr id="517" name="直線コネクタ 516"/>
        <xdr:cNvCxnSpPr/>
      </xdr:nvCxnSpPr>
      <xdr:spPr>
        <a:xfrm>
          <a:off x="15481300" y="6272505"/>
          <a:ext cx="838200" cy="1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100305</xdr:rowOff>
    </xdr:from>
    <xdr:to>
      <xdr:col>81</xdr:col>
      <xdr:colOff>50800</xdr:colOff>
      <xdr:row>37</xdr:row>
      <xdr:rowOff>27610</xdr:rowOff>
    </xdr:to>
    <xdr:cxnSp macro="">
      <xdr:nvCxnSpPr>
        <xdr:cNvPr id="520" name="直線コネクタ 519"/>
        <xdr:cNvCxnSpPr/>
      </xdr:nvCxnSpPr>
      <xdr:spPr>
        <a:xfrm flipV="1">
          <a:off x="14592300" y="6272505"/>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61976</xdr:rowOff>
    </xdr:from>
    <xdr:to>
      <xdr:col>76</xdr:col>
      <xdr:colOff>114300</xdr:colOff>
      <xdr:row>37</xdr:row>
      <xdr:rowOff>27610</xdr:rowOff>
    </xdr:to>
    <xdr:cxnSp macro="">
      <xdr:nvCxnSpPr>
        <xdr:cNvPr id="523" name="直線コネクタ 522"/>
        <xdr:cNvCxnSpPr/>
      </xdr:nvCxnSpPr>
      <xdr:spPr>
        <a:xfrm>
          <a:off x="13703300" y="6234176"/>
          <a:ext cx="889000" cy="1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21463</xdr:rowOff>
    </xdr:from>
    <xdr:to>
      <xdr:col>76</xdr:col>
      <xdr:colOff>165100</xdr:colOff>
      <xdr:row>34</xdr:row>
      <xdr:rowOff>123063</xdr:rowOff>
    </xdr:to>
    <xdr:sp macro="" textlink="">
      <xdr:nvSpPr>
        <xdr:cNvPr id="524" name="フローチャート: 判断 523"/>
        <xdr:cNvSpPr/>
      </xdr:nvSpPr>
      <xdr:spPr>
        <a:xfrm>
          <a:off x="14541500" y="585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139590</xdr:rowOff>
    </xdr:from>
    <xdr:ext cx="534377" cy="259045"/>
    <xdr:sp macro="" textlink="">
      <xdr:nvSpPr>
        <xdr:cNvPr id="525" name="テキスト ボックス 524"/>
        <xdr:cNvSpPr txBox="1"/>
      </xdr:nvSpPr>
      <xdr:spPr>
        <a:xfrm>
          <a:off x="14325111" y="56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27000</xdr:rowOff>
    </xdr:from>
    <xdr:to>
      <xdr:col>71</xdr:col>
      <xdr:colOff>177800</xdr:colOff>
      <xdr:row>36</xdr:row>
      <xdr:rowOff>61976</xdr:rowOff>
    </xdr:to>
    <xdr:cxnSp macro="">
      <xdr:nvCxnSpPr>
        <xdr:cNvPr id="526" name="直線コネクタ 525"/>
        <xdr:cNvCxnSpPr/>
      </xdr:nvCxnSpPr>
      <xdr:spPr>
        <a:xfrm>
          <a:off x="12814300" y="6199200"/>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8966</xdr:rowOff>
    </xdr:from>
    <xdr:to>
      <xdr:col>85</xdr:col>
      <xdr:colOff>177800</xdr:colOff>
      <xdr:row>37</xdr:row>
      <xdr:rowOff>110566</xdr:rowOff>
    </xdr:to>
    <xdr:sp macro="" textlink="">
      <xdr:nvSpPr>
        <xdr:cNvPr id="536" name="楕円 535"/>
        <xdr:cNvSpPr/>
      </xdr:nvSpPr>
      <xdr:spPr>
        <a:xfrm>
          <a:off x="162687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95343</xdr:rowOff>
    </xdr:from>
    <xdr:ext cx="469744" cy="259045"/>
    <xdr:sp macro="" textlink="">
      <xdr:nvSpPr>
        <xdr:cNvPr id="537" name="消防費該当値テキスト"/>
        <xdr:cNvSpPr txBox="1"/>
      </xdr:nvSpPr>
      <xdr:spPr>
        <a:xfrm>
          <a:off x="16370300" y="62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49505</xdr:rowOff>
    </xdr:from>
    <xdr:to>
      <xdr:col>81</xdr:col>
      <xdr:colOff>101600</xdr:colOff>
      <xdr:row>36</xdr:row>
      <xdr:rowOff>151105</xdr:rowOff>
    </xdr:to>
    <xdr:sp macro="" textlink="">
      <xdr:nvSpPr>
        <xdr:cNvPr id="538" name="楕円 537"/>
        <xdr:cNvSpPr/>
      </xdr:nvSpPr>
      <xdr:spPr>
        <a:xfrm>
          <a:off x="15430500" y="62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142232</xdr:rowOff>
    </xdr:from>
    <xdr:ext cx="534377" cy="259045"/>
    <xdr:sp macro="" textlink="">
      <xdr:nvSpPr>
        <xdr:cNvPr id="539" name="テキスト ボックス 538"/>
        <xdr:cNvSpPr txBox="1"/>
      </xdr:nvSpPr>
      <xdr:spPr>
        <a:xfrm>
          <a:off x="15214111" y="631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148260</xdr:rowOff>
    </xdr:from>
    <xdr:to>
      <xdr:col>76</xdr:col>
      <xdr:colOff>165100</xdr:colOff>
      <xdr:row>37</xdr:row>
      <xdr:rowOff>78410</xdr:rowOff>
    </xdr:to>
    <xdr:sp macro="" textlink="">
      <xdr:nvSpPr>
        <xdr:cNvPr id="540" name="楕円 539"/>
        <xdr:cNvSpPr/>
      </xdr:nvSpPr>
      <xdr:spPr>
        <a:xfrm>
          <a:off x="14541500" y="63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69537</xdr:rowOff>
    </xdr:from>
    <xdr:ext cx="469744" cy="259045"/>
    <xdr:sp macro="" textlink="">
      <xdr:nvSpPr>
        <xdr:cNvPr id="541" name="テキスト ボックス 540"/>
        <xdr:cNvSpPr txBox="1"/>
      </xdr:nvSpPr>
      <xdr:spPr>
        <a:xfrm>
          <a:off x="14357428" y="64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11176</xdr:rowOff>
    </xdr:from>
    <xdr:to>
      <xdr:col>72</xdr:col>
      <xdr:colOff>38100</xdr:colOff>
      <xdr:row>36</xdr:row>
      <xdr:rowOff>112776</xdr:rowOff>
    </xdr:to>
    <xdr:sp macro="" textlink="">
      <xdr:nvSpPr>
        <xdr:cNvPr id="542" name="楕円 541"/>
        <xdr:cNvSpPr/>
      </xdr:nvSpPr>
      <xdr:spPr>
        <a:xfrm>
          <a:off x="13652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103903</xdr:rowOff>
    </xdr:from>
    <xdr:ext cx="534377" cy="259045"/>
    <xdr:sp macro="" textlink="">
      <xdr:nvSpPr>
        <xdr:cNvPr id="543" name="テキスト ボックス 542"/>
        <xdr:cNvSpPr txBox="1"/>
      </xdr:nvSpPr>
      <xdr:spPr>
        <a:xfrm>
          <a:off x="13436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147650</xdr:rowOff>
    </xdr:from>
    <xdr:to>
      <xdr:col>67</xdr:col>
      <xdr:colOff>101600</xdr:colOff>
      <xdr:row>36</xdr:row>
      <xdr:rowOff>77800</xdr:rowOff>
    </xdr:to>
    <xdr:sp macro="" textlink="">
      <xdr:nvSpPr>
        <xdr:cNvPr id="544" name="楕円 543"/>
        <xdr:cNvSpPr/>
      </xdr:nvSpPr>
      <xdr:spPr>
        <a:xfrm>
          <a:off x="12763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68927</xdr:rowOff>
    </xdr:from>
    <xdr:ext cx="534377" cy="259045"/>
    <xdr:sp macro="" textlink="">
      <xdr:nvSpPr>
        <xdr:cNvPr id="545" name="テキスト ボックス 544"/>
        <xdr:cNvSpPr txBox="1"/>
      </xdr:nvSpPr>
      <xdr:spPr>
        <a:xfrm>
          <a:off x="12547111" y="62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155999</xdr:rowOff>
    </xdr:from>
    <xdr:to>
      <xdr:col>85</xdr:col>
      <xdr:colOff>127000</xdr:colOff>
      <xdr:row>58</xdr:row>
      <xdr:rowOff>1077</xdr:rowOff>
    </xdr:to>
    <xdr:cxnSp macro="">
      <xdr:nvCxnSpPr>
        <xdr:cNvPr id="573" name="直線コネクタ 572"/>
        <xdr:cNvCxnSpPr/>
      </xdr:nvCxnSpPr>
      <xdr:spPr>
        <a:xfrm flipV="1">
          <a:off x="15481300" y="9928649"/>
          <a:ext cx="8382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115331</xdr:rowOff>
    </xdr:from>
    <xdr:to>
      <xdr:col>81</xdr:col>
      <xdr:colOff>50800</xdr:colOff>
      <xdr:row>58</xdr:row>
      <xdr:rowOff>1077</xdr:rowOff>
    </xdr:to>
    <xdr:cxnSp macro="">
      <xdr:nvCxnSpPr>
        <xdr:cNvPr id="576" name="直線コネクタ 575"/>
        <xdr:cNvCxnSpPr/>
      </xdr:nvCxnSpPr>
      <xdr:spPr>
        <a:xfrm>
          <a:off x="14592300" y="9887981"/>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82093</xdr:rowOff>
    </xdr:from>
    <xdr:to>
      <xdr:col>76</xdr:col>
      <xdr:colOff>114300</xdr:colOff>
      <xdr:row>57</xdr:row>
      <xdr:rowOff>115331</xdr:rowOff>
    </xdr:to>
    <xdr:cxnSp macro="">
      <xdr:nvCxnSpPr>
        <xdr:cNvPr id="579" name="直線コネクタ 578"/>
        <xdr:cNvCxnSpPr/>
      </xdr:nvCxnSpPr>
      <xdr:spPr>
        <a:xfrm>
          <a:off x="13703300" y="9854743"/>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89883</xdr:rowOff>
    </xdr:from>
    <xdr:to>
      <xdr:col>76</xdr:col>
      <xdr:colOff>165100</xdr:colOff>
      <xdr:row>56</xdr:row>
      <xdr:rowOff>20033</xdr:rowOff>
    </xdr:to>
    <xdr:sp macro="" textlink="">
      <xdr:nvSpPr>
        <xdr:cNvPr id="580" name="フローチャート: 判断 579"/>
        <xdr:cNvSpPr/>
      </xdr:nvSpPr>
      <xdr:spPr>
        <a:xfrm>
          <a:off x="14541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36560</xdr:rowOff>
    </xdr:from>
    <xdr:ext cx="534377" cy="259045"/>
    <xdr:sp macro="" textlink="">
      <xdr:nvSpPr>
        <xdr:cNvPr id="581" name="テキスト ボックス 580"/>
        <xdr:cNvSpPr txBox="1"/>
      </xdr:nvSpPr>
      <xdr:spPr>
        <a:xfrm>
          <a:off x="14325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54729</xdr:rowOff>
    </xdr:from>
    <xdr:to>
      <xdr:col>71</xdr:col>
      <xdr:colOff>177800</xdr:colOff>
      <xdr:row>57</xdr:row>
      <xdr:rowOff>82093</xdr:rowOff>
    </xdr:to>
    <xdr:cxnSp macro="">
      <xdr:nvCxnSpPr>
        <xdr:cNvPr id="582" name="直線コネクタ 581"/>
        <xdr:cNvCxnSpPr/>
      </xdr:nvCxnSpPr>
      <xdr:spPr>
        <a:xfrm>
          <a:off x="12814300" y="9827379"/>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105199</xdr:rowOff>
    </xdr:from>
    <xdr:to>
      <xdr:col>85</xdr:col>
      <xdr:colOff>177800</xdr:colOff>
      <xdr:row>58</xdr:row>
      <xdr:rowOff>35349</xdr:rowOff>
    </xdr:to>
    <xdr:sp macro="" textlink="">
      <xdr:nvSpPr>
        <xdr:cNvPr id="592" name="楕円 591"/>
        <xdr:cNvSpPr/>
      </xdr:nvSpPr>
      <xdr:spPr>
        <a:xfrm>
          <a:off x="16268700" y="98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20126</xdr:rowOff>
    </xdr:from>
    <xdr:ext cx="534377" cy="259045"/>
    <xdr:sp macro="" textlink="">
      <xdr:nvSpPr>
        <xdr:cNvPr id="593" name="教育費該当値テキスト"/>
        <xdr:cNvSpPr txBox="1"/>
      </xdr:nvSpPr>
      <xdr:spPr>
        <a:xfrm>
          <a:off x="16370300" y="97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121727</xdr:rowOff>
    </xdr:from>
    <xdr:to>
      <xdr:col>81</xdr:col>
      <xdr:colOff>101600</xdr:colOff>
      <xdr:row>58</xdr:row>
      <xdr:rowOff>51877</xdr:rowOff>
    </xdr:to>
    <xdr:sp macro="" textlink="">
      <xdr:nvSpPr>
        <xdr:cNvPr id="594" name="楕円 593"/>
        <xdr:cNvSpPr/>
      </xdr:nvSpPr>
      <xdr:spPr>
        <a:xfrm>
          <a:off x="15430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43004</xdr:rowOff>
    </xdr:from>
    <xdr:ext cx="534377" cy="259045"/>
    <xdr:sp macro="" textlink="">
      <xdr:nvSpPr>
        <xdr:cNvPr id="595" name="テキスト ボックス 594"/>
        <xdr:cNvSpPr txBox="1"/>
      </xdr:nvSpPr>
      <xdr:spPr>
        <a:xfrm>
          <a:off x="15214111" y="99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64531</xdr:rowOff>
    </xdr:from>
    <xdr:to>
      <xdr:col>76</xdr:col>
      <xdr:colOff>165100</xdr:colOff>
      <xdr:row>57</xdr:row>
      <xdr:rowOff>166131</xdr:rowOff>
    </xdr:to>
    <xdr:sp macro="" textlink="">
      <xdr:nvSpPr>
        <xdr:cNvPr id="596" name="楕円 595"/>
        <xdr:cNvSpPr/>
      </xdr:nvSpPr>
      <xdr:spPr>
        <a:xfrm>
          <a:off x="14541500" y="98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157258</xdr:rowOff>
    </xdr:from>
    <xdr:ext cx="534377" cy="259045"/>
    <xdr:sp macro="" textlink="">
      <xdr:nvSpPr>
        <xdr:cNvPr id="597" name="テキスト ボックス 596"/>
        <xdr:cNvSpPr txBox="1"/>
      </xdr:nvSpPr>
      <xdr:spPr>
        <a:xfrm>
          <a:off x="14325111" y="992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31293</xdr:rowOff>
    </xdr:from>
    <xdr:to>
      <xdr:col>72</xdr:col>
      <xdr:colOff>38100</xdr:colOff>
      <xdr:row>57</xdr:row>
      <xdr:rowOff>132893</xdr:rowOff>
    </xdr:to>
    <xdr:sp macro="" textlink="">
      <xdr:nvSpPr>
        <xdr:cNvPr id="598" name="楕円 597"/>
        <xdr:cNvSpPr/>
      </xdr:nvSpPr>
      <xdr:spPr>
        <a:xfrm>
          <a:off x="13652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124020</xdr:rowOff>
    </xdr:from>
    <xdr:ext cx="534377" cy="259045"/>
    <xdr:sp macro="" textlink="">
      <xdr:nvSpPr>
        <xdr:cNvPr id="599" name="テキスト ボックス 598"/>
        <xdr:cNvSpPr txBox="1"/>
      </xdr:nvSpPr>
      <xdr:spPr>
        <a:xfrm>
          <a:off x="13436111"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3929</xdr:rowOff>
    </xdr:from>
    <xdr:to>
      <xdr:col>67</xdr:col>
      <xdr:colOff>101600</xdr:colOff>
      <xdr:row>57</xdr:row>
      <xdr:rowOff>105529</xdr:rowOff>
    </xdr:to>
    <xdr:sp macro="" textlink="">
      <xdr:nvSpPr>
        <xdr:cNvPr id="600" name="楕円 599"/>
        <xdr:cNvSpPr/>
      </xdr:nvSpPr>
      <xdr:spPr>
        <a:xfrm>
          <a:off x="12763500" y="9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96656</xdr:rowOff>
    </xdr:from>
    <xdr:ext cx="534377" cy="259045"/>
    <xdr:sp macro="" textlink="">
      <xdr:nvSpPr>
        <xdr:cNvPr id="601" name="テキスト ボックス 600"/>
        <xdr:cNvSpPr txBox="1"/>
      </xdr:nvSpPr>
      <xdr:spPr>
        <a:xfrm>
          <a:off x="12547111" y="98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20828</xdr:rowOff>
    </xdr:from>
    <xdr:to>
      <xdr:col>85</xdr:col>
      <xdr:colOff>127000</xdr:colOff>
      <xdr:row>79</xdr:row>
      <xdr:rowOff>98879</xdr:rowOff>
    </xdr:to>
    <xdr:cxnSp macro="">
      <xdr:nvCxnSpPr>
        <xdr:cNvPr id="632" name="直線コネクタ 631"/>
        <xdr:cNvCxnSpPr/>
      </xdr:nvCxnSpPr>
      <xdr:spPr>
        <a:xfrm flipV="1">
          <a:off x="15481300" y="13565378"/>
          <a:ext cx="8382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55590</xdr:rowOff>
    </xdr:from>
    <xdr:to>
      <xdr:col>76</xdr:col>
      <xdr:colOff>165100</xdr:colOff>
      <xdr:row>78</xdr:row>
      <xdr:rowOff>157190</xdr:rowOff>
    </xdr:to>
    <xdr:sp macro="" textlink="">
      <xdr:nvSpPr>
        <xdr:cNvPr id="639" name="フローチャート: 判断 638"/>
        <xdr:cNvSpPr/>
      </xdr:nvSpPr>
      <xdr:spPr>
        <a:xfrm>
          <a:off x="14541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2267</xdr:rowOff>
    </xdr:from>
    <xdr:ext cx="378565" cy="259045"/>
    <xdr:sp macro="" textlink="">
      <xdr:nvSpPr>
        <xdr:cNvPr id="640" name="テキスト ボックス 639"/>
        <xdr:cNvSpPr txBox="1"/>
      </xdr:nvSpPr>
      <xdr:spPr>
        <a:xfrm>
          <a:off x="14403017" y="132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141478</xdr:rowOff>
    </xdr:from>
    <xdr:to>
      <xdr:col>85</xdr:col>
      <xdr:colOff>177800</xdr:colOff>
      <xdr:row>79</xdr:row>
      <xdr:rowOff>71628</xdr:rowOff>
    </xdr:to>
    <xdr:sp macro="" textlink="">
      <xdr:nvSpPr>
        <xdr:cNvPr id="651" name="楕円 650"/>
        <xdr:cNvSpPr/>
      </xdr:nvSpPr>
      <xdr:spPr>
        <a:xfrm>
          <a:off x="162687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56405</xdr:rowOff>
    </xdr:from>
    <xdr:ext cx="378565" cy="259045"/>
    <xdr:sp macro="" textlink="">
      <xdr:nvSpPr>
        <xdr:cNvPr id="652" name="災害復旧費該当値テキスト"/>
        <xdr:cNvSpPr txBox="1"/>
      </xdr:nvSpPr>
      <xdr:spPr>
        <a:xfrm>
          <a:off x="16370300" y="1342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56223</xdr:rowOff>
    </xdr:from>
    <xdr:to>
      <xdr:col>85</xdr:col>
      <xdr:colOff>127000</xdr:colOff>
      <xdr:row>95</xdr:row>
      <xdr:rowOff>70377</xdr:rowOff>
    </xdr:to>
    <xdr:cxnSp macro="">
      <xdr:nvCxnSpPr>
        <xdr:cNvPr id="689" name="直線コネクタ 688"/>
        <xdr:cNvCxnSpPr/>
      </xdr:nvCxnSpPr>
      <xdr:spPr>
        <a:xfrm flipV="1">
          <a:off x="15481300" y="16343973"/>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70377</xdr:rowOff>
    </xdr:from>
    <xdr:to>
      <xdr:col>81</xdr:col>
      <xdr:colOff>50800</xdr:colOff>
      <xdr:row>95</xdr:row>
      <xdr:rowOff>81465</xdr:rowOff>
    </xdr:to>
    <xdr:cxnSp macro="">
      <xdr:nvCxnSpPr>
        <xdr:cNvPr id="692" name="直線コネクタ 691"/>
        <xdr:cNvCxnSpPr/>
      </xdr:nvCxnSpPr>
      <xdr:spPr>
        <a:xfrm flipV="1">
          <a:off x="14592300" y="16358127"/>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72301</xdr:rowOff>
    </xdr:from>
    <xdr:to>
      <xdr:col>76</xdr:col>
      <xdr:colOff>114300</xdr:colOff>
      <xdr:row>95</xdr:row>
      <xdr:rowOff>81465</xdr:rowOff>
    </xdr:to>
    <xdr:cxnSp macro="">
      <xdr:nvCxnSpPr>
        <xdr:cNvPr id="695" name="直線コネクタ 694"/>
        <xdr:cNvCxnSpPr/>
      </xdr:nvCxnSpPr>
      <xdr:spPr>
        <a:xfrm>
          <a:off x="13703300" y="16360051"/>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6" name="フローチャート: 判断 695"/>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112444</xdr:rowOff>
    </xdr:from>
    <xdr:ext cx="534377" cy="259045"/>
    <xdr:sp macro="" textlink="">
      <xdr:nvSpPr>
        <xdr:cNvPr id="697" name="テキスト ボックス 696"/>
        <xdr:cNvSpPr txBox="1"/>
      </xdr:nvSpPr>
      <xdr:spPr>
        <a:xfrm>
          <a:off x="14325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72301</xdr:rowOff>
    </xdr:from>
    <xdr:to>
      <xdr:col>71</xdr:col>
      <xdr:colOff>177800</xdr:colOff>
      <xdr:row>95</xdr:row>
      <xdr:rowOff>74054</xdr:rowOff>
    </xdr:to>
    <xdr:cxnSp macro="">
      <xdr:nvCxnSpPr>
        <xdr:cNvPr id="698" name="直線コネクタ 697"/>
        <xdr:cNvCxnSpPr/>
      </xdr:nvCxnSpPr>
      <xdr:spPr>
        <a:xfrm flipV="1">
          <a:off x="12814300" y="1636005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5423</xdr:rowOff>
    </xdr:from>
    <xdr:to>
      <xdr:col>85</xdr:col>
      <xdr:colOff>177800</xdr:colOff>
      <xdr:row>95</xdr:row>
      <xdr:rowOff>107023</xdr:rowOff>
    </xdr:to>
    <xdr:sp macro="" textlink="">
      <xdr:nvSpPr>
        <xdr:cNvPr id="708" name="楕円 707"/>
        <xdr:cNvSpPr/>
      </xdr:nvSpPr>
      <xdr:spPr>
        <a:xfrm>
          <a:off x="16268700" y="162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28300</xdr:rowOff>
    </xdr:from>
    <xdr:ext cx="534377" cy="259045"/>
    <xdr:sp macro="" textlink="">
      <xdr:nvSpPr>
        <xdr:cNvPr id="709" name="公債費該当値テキスト"/>
        <xdr:cNvSpPr txBox="1"/>
      </xdr:nvSpPr>
      <xdr:spPr>
        <a:xfrm>
          <a:off x="16370300" y="161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19577</xdr:rowOff>
    </xdr:from>
    <xdr:to>
      <xdr:col>81</xdr:col>
      <xdr:colOff>101600</xdr:colOff>
      <xdr:row>95</xdr:row>
      <xdr:rowOff>121177</xdr:rowOff>
    </xdr:to>
    <xdr:sp macro="" textlink="">
      <xdr:nvSpPr>
        <xdr:cNvPr id="710" name="楕円 709"/>
        <xdr:cNvSpPr/>
      </xdr:nvSpPr>
      <xdr:spPr>
        <a:xfrm>
          <a:off x="15430500" y="163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112304</xdr:rowOff>
    </xdr:from>
    <xdr:ext cx="534377" cy="259045"/>
    <xdr:sp macro="" textlink="">
      <xdr:nvSpPr>
        <xdr:cNvPr id="711" name="テキスト ボックス 710"/>
        <xdr:cNvSpPr txBox="1"/>
      </xdr:nvSpPr>
      <xdr:spPr>
        <a:xfrm>
          <a:off x="15214111" y="164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30665</xdr:rowOff>
    </xdr:from>
    <xdr:to>
      <xdr:col>76</xdr:col>
      <xdr:colOff>165100</xdr:colOff>
      <xdr:row>95</xdr:row>
      <xdr:rowOff>132265</xdr:rowOff>
    </xdr:to>
    <xdr:sp macro="" textlink="">
      <xdr:nvSpPr>
        <xdr:cNvPr id="712" name="楕円 711"/>
        <xdr:cNvSpPr/>
      </xdr:nvSpPr>
      <xdr:spPr>
        <a:xfrm>
          <a:off x="14541500" y="163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123392</xdr:rowOff>
    </xdr:from>
    <xdr:ext cx="534377" cy="259045"/>
    <xdr:sp macro="" textlink="">
      <xdr:nvSpPr>
        <xdr:cNvPr id="713" name="テキスト ボックス 712"/>
        <xdr:cNvSpPr txBox="1"/>
      </xdr:nvSpPr>
      <xdr:spPr>
        <a:xfrm>
          <a:off x="14325111" y="164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21501</xdr:rowOff>
    </xdr:from>
    <xdr:to>
      <xdr:col>72</xdr:col>
      <xdr:colOff>38100</xdr:colOff>
      <xdr:row>95</xdr:row>
      <xdr:rowOff>123101</xdr:rowOff>
    </xdr:to>
    <xdr:sp macro="" textlink="">
      <xdr:nvSpPr>
        <xdr:cNvPr id="714" name="楕円 713"/>
        <xdr:cNvSpPr/>
      </xdr:nvSpPr>
      <xdr:spPr>
        <a:xfrm>
          <a:off x="13652500" y="1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114228</xdr:rowOff>
    </xdr:from>
    <xdr:ext cx="534377" cy="259045"/>
    <xdr:sp macro="" textlink="">
      <xdr:nvSpPr>
        <xdr:cNvPr id="715" name="テキスト ボックス 714"/>
        <xdr:cNvSpPr txBox="1"/>
      </xdr:nvSpPr>
      <xdr:spPr>
        <a:xfrm>
          <a:off x="13436111" y="164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23254</xdr:rowOff>
    </xdr:from>
    <xdr:to>
      <xdr:col>67</xdr:col>
      <xdr:colOff>101600</xdr:colOff>
      <xdr:row>95</xdr:row>
      <xdr:rowOff>124854</xdr:rowOff>
    </xdr:to>
    <xdr:sp macro="" textlink="">
      <xdr:nvSpPr>
        <xdr:cNvPr id="716" name="楕円 715"/>
        <xdr:cNvSpPr/>
      </xdr:nvSpPr>
      <xdr:spPr>
        <a:xfrm>
          <a:off x="12763500" y="1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115981</xdr:rowOff>
    </xdr:from>
    <xdr:ext cx="534377" cy="259045"/>
    <xdr:sp macro="" textlink="">
      <xdr:nvSpPr>
        <xdr:cNvPr id="717" name="テキスト ボックス 716"/>
        <xdr:cNvSpPr txBox="1"/>
      </xdr:nvSpPr>
      <xdr:spPr>
        <a:xfrm>
          <a:off x="12547111" y="1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171196</xdr:rowOff>
    </xdr:from>
    <xdr:to>
      <xdr:col>107</xdr:col>
      <xdr:colOff>101600</xdr:colOff>
      <xdr:row>39</xdr:row>
      <xdr:rowOff>101346</xdr:rowOff>
    </xdr:to>
    <xdr:sp macro="" textlink="">
      <xdr:nvSpPr>
        <xdr:cNvPr id="755" name="フローチャート: 判断 754"/>
        <xdr:cNvSpPr/>
      </xdr:nvSpPr>
      <xdr:spPr>
        <a:xfrm>
          <a:off x="20383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117873</xdr:rowOff>
    </xdr:from>
    <xdr:ext cx="378565" cy="259045"/>
    <xdr:sp macro="" textlink="">
      <xdr:nvSpPr>
        <xdr:cNvPr id="756" name="テキスト ボックス 755"/>
        <xdr:cNvSpPr txBox="1"/>
      </xdr:nvSpPr>
      <xdr:spPr>
        <a:xfrm>
          <a:off x="20245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において、類似団体内平均値を大きく上回っている。要因としては、低所得者層が多いことによる生活保護世帯数の増加や、国民健康保険特別会計における累積赤字解消のための繰出金負担が多大であることが挙げられる。一方、衛生費及び教育費について、類似団体内平均値を下回っている。要因としては、一部事務組合の設立による可燃ごみの共同処理開始や、分別区分の変更等、ごみ処理経費にかかる行財政改革を推進してきたこと、また、他市に先駆けて各小中学校の耐震化を早期に完了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今後においても、低所得者対策として、企業誘致による雇用環境の整備や、生活困窮支援、就労支援を進めることにより、扶助費の抑制を図っていく。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市税の増収があったものの、歳出面における、高齢化に伴う扶助費等の社会保障関連経費の増や、歳入面における地方消費税交付金等の減などにより収支が悪化し、財政調整基金の取り崩しを行うこと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今後においても、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民間活力の導入、施設の統廃合、公有財産の有効活用による自主財源の確保等、行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改革を着実に実施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するとともに、基金を計画的に活用し、収支の均衡を図っていく。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決算においては、国民健康保険特別会計の累積赤字が多少改善したものの、引き続き大きな累積赤字を抱えており、将来的な一般会計への負担が懸念される。国民健康保険の都道府県による財政運営への移行、独立採算の原則のもと、保険料率の見直しや収納率の向上等、さらなる健全化を促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44711895</v>
      </c>
      <c r="BO4" s="441"/>
      <c r="BP4" s="441"/>
      <c r="BQ4" s="441"/>
      <c r="BR4" s="441"/>
      <c r="BS4" s="441"/>
      <c r="BT4" s="441"/>
      <c r="BU4" s="442"/>
      <c r="BV4" s="440">
        <v>44881557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0.7</v>
      </c>
      <c r="CU4" s="622"/>
      <c r="CV4" s="622"/>
      <c r="CW4" s="622"/>
      <c r="CX4" s="622"/>
      <c r="CY4" s="622"/>
      <c r="CZ4" s="622"/>
      <c r="DA4" s="623"/>
      <c r="DB4" s="621">
        <v>0.6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44545092</v>
      </c>
      <c r="BO5" s="446"/>
      <c r="BP5" s="446"/>
      <c r="BQ5" s="446"/>
      <c r="BR5" s="446"/>
      <c r="BS5" s="446"/>
      <c r="BT5" s="446"/>
      <c r="BU5" s="447"/>
      <c r="BV5" s="445">
        <v>44733349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103.5</v>
      </c>
      <c r="CU5" s="416"/>
      <c r="CV5" s="416"/>
      <c r="CW5" s="416"/>
      <c r="CX5" s="416"/>
      <c r="CY5" s="416"/>
      <c r="CZ5" s="416"/>
      <c r="DA5" s="417"/>
      <c r="DB5" s="415">
        <v>103.7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166803</v>
      </c>
      <c r="BO6" s="446"/>
      <c r="BP6" s="446"/>
      <c r="BQ6" s="446"/>
      <c r="BR6" s="446"/>
      <c r="BS6" s="446"/>
      <c r="BT6" s="446"/>
      <c r="BU6" s="447"/>
      <c r="BV6" s="445">
        <v>148208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110.8</v>
      </c>
      <c r="CU6" s="596"/>
      <c r="CV6" s="596"/>
      <c r="CW6" s="596"/>
      <c r="CX6" s="596"/>
      <c r="CY6" s="596"/>
      <c r="CZ6" s="596"/>
      <c r="DA6" s="597"/>
      <c r="DB6" s="595">
        <v>110.7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5621</v>
      </c>
      <c r="BO7" s="446"/>
      <c r="BP7" s="446"/>
      <c r="BQ7" s="446"/>
      <c r="BR7" s="446"/>
      <c r="BS7" s="446"/>
      <c r="BT7" s="446"/>
      <c r="BU7" s="447"/>
      <c r="BV7" s="445">
        <v>708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24387838</v>
      </c>
      <c r="CU7" s="446"/>
      <c r="CV7" s="446"/>
      <c r="CW7" s="446"/>
      <c r="CX7" s="446"/>
      <c r="CY7" s="446"/>
      <c r="CZ7" s="446"/>
      <c r="DA7" s="447"/>
      <c r="DB7" s="445">
        <v>24221413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161182</v>
      </c>
      <c r="BO8" s="446"/>
      <c r="BP8" s="446"/>
      <c r="BQ8" s="446"/>
      <c r="BR8" s="446"/>
      <c r="BS8" s="446"/>
      <c r="BT8" s="446"/>
      <c r="BU8" s="447"/>
      <c r="BV8" s="445">
        <v>147500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120750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13682</v>
      </c>
      <c r="BO9" s="446"/>
      <c r="BP9" s="446"/>
      <c r="BQ9" s="446"/>
      <c r="BR9" s="446"/>
      <c r="BS9" s="446"/>
      <c r="BT9" s="446"/>
      <c r="BU9" s="447"/>
      <c r="BV9" s="445">
        <v>-131171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15.3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124594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347230</v>
      </c>
      <c r="BO10" s="446"/>
      <c r="BP10" s="446"/>
      <c r="BQ10" s="446"/>
      <c r="BR10" s="446"/>
      <c r="BS10" s="446"/>
      <c r="BT10" s="446"/>
      <c r="BU10" s="447"/>
      <c r="BV10" s="445">
        <v>240357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120835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606925</v>
      </c>
      <c r="BO12" s="446"/>
      <c r="BP12" s="446"/>
      <c r="BQ12" s="446"/>
      <c r="BR12" s="446"/>
      <c r="BS12" s="446"/>
      <c r="BT12" s="446"/>
      <c r="BU12" s="447"/>
      <c r="BV12" s="445">
        <v>707134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119411</v>
      </c>
      <c r="S13" s="549"/>
      <c r="T13" s="549"/>
      <c r="U13" s="549"/>
      <c r="V13" s="550"/>
      <c r="W13" s="536" t="s">
        <v>133</v>
      </c>
      <c r="X13" s="458"/>
      <c r="Y13" s="458"/>
      <c r="Z13" s="458"/>
      <c r="AA13" s="458"/>
      <c r="AB13" s="459"/>
      <c r="AC13" s="421">
        <v>247</v>
      </c>
      <c r="AD13" s="422"/>
      <c r="AE13" s="422"/>
      <c r="AF13" s="422"/>
      <c r="AG13" s="423"/>
      <c r="AH13" s="421">
        <v>258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-246013</v>
      </c>
      <c r="BO13" s="446"/>
      <c r="BP13" s="446"/>
      <c r="BQ13" s="446"/>
      <c r="BR13" s="446"/>
      <c r="BS13" s="446"/>
      <c r="BT13" s="446"/>
      <c r="BU13" s="447"/>
      <c r="BV13" s="445">
        <v>-597948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9.1999999999999993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121467</v>
      </c>
      <c r="S14" s="549"/>
      <c r="T14" s="549"/>
      <c r="U14" s="549"/>
      <c r="V14" s="550"/>
      <c r="W14" s="551"/>
      <c r="X14" s="461"/>
      <c r="Y14" s="461"/>
      <c r="Z14" s="461"/>
      <c r="AA14" s="461"/>
      <c r="AB14" s="462"/>
      <c r="AC14" s="541">
        <v>0.5</v>
      </c>
      <c r="AD14" s="542"/>
      <c r="AE14" s="542"/>
      <c r="AF14" s="542"/>
      <c r="AG14" s="543"/>
      <c r="AH14" s="541">
        <v>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75.3</v>
      </c>
      <c r="CU14" s="553"/>
      <c r="CV14" s="553"/>
      <c r="CW14" s="553"/>
      <c r="CX14" s="553"/>
      <c r="CY14" s="553"/>
      <c r="CZ14" s="553"/>
      <c r="DA14" s="554"/>
      <c r="DB14" s="552">
        <v>86.9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120107</v>
      </c>
      <c r="S15" s="549"/>
      <c r="T15" s="549"/>
      <c r="U15" s="549"/>
      <c r="V15" s="550"/>
      <c r="W15" s="536" t="s">
        <v>141</v>
      </c>
      <c r="X15" s="458"/>
      <c r="Y15" s="458"/>
      <c r="Z15" s="458"/>
      <c r="AA15" s="458"/>
      <c r="AB15" s="459"/>
      <c r="AC15" s="421">
        <v>13583</v>
      </c>
      <c r="AD15" s="422"/>
      <c r="AE15" s="422"/>
      <c r="AF15" s="422"/>
      <c r="AG15" s="423"/>
      <c r="AH15" s="421">
        <v>13968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11762152</v>
      </c>
      <c r="BO15" s="441"/>
      <c r="BP15" s="441"/>
      <c r="BQ15" s="441"/>
      <c r="BR15" s="441"/>
      <c r="BS15" s="441"/>
      <c r="BT15" s="441"/>
      <c r="BU15" s="442"/>
      <c r="BV15" s="440">
        <v>11757084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28.6</v>
      </c>
      <c r="AD16" s="542"/>
      <c r="AE16" s="542"/>
      <c r="AF16" s="542"/>
      <c r="AG16" s="543"/>
      <c r="AH16" s="541">
        <v>28.9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19542032</v>
      </c>
      <c r="BO16" s="446"/>
      <c r="BP16" s="446"/>
      <c r="BQ16" s="446"/>
      <c r="BR16" s="446"/>
      <c r="BS16" s="446"/>
      <c r="BT16" s="446"/>
      <c r="BU16" s="447"/>
      <c r="BV16" s="445">
        <v>19551767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33720</v>
      </c>
      <c r="AD17" s="422"/>
      <c r="AE17" s="422"/>
      <c r="AF17" s="422"/>
      <c r="AG17" s="423"/>
      <c r="AH17" s="421">
        <v>34059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14985616</v>
      </c>
      <c r="BO17" s="446"/>
      <c r="BP17" s="446"/>
      <c r="BQ17" s="446"/>
      <c r="BR17" s="446"/>
      <c r="BS17" s="446"/>
      <c r="BT17" s="446"/>
      <c r="BU17" s="447"/>
      <c r="BV17" s="445">
        <v>14926126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16.66</v>
      </c>
      <c r="M18" s="510"/>
      <c r="N18" s="510"/>
      <c r="O18" s="510"/>
      <c r="P18" s="510"/>
      <c r="Q18" s="510"/>
      <c r="R18" s="511"/>
      <c r="S18" s="511"/>
      <c r="T18" s="511"/>
      <c r="U18" s="511"/>
      <c r="V18" s="512"/>
      <c r="W18" s="526"/>
      <c r="X18" s="527"/>
      <c r="Y18" s="527"/>
      <c r="Z18" s="527"/>
      <c r="AA18" s="527"/>
      <c r="AB18" s="537"/>
      <c r="AC18" s="409">
        <v>70.900000000000006</v>
      </c>
      <c r="AD18" s="410"/>
      <c r="AE18" s="410"/>
      <c r="AF18" s="410"/>
      <c r="AG18" s="513"/>
      <c r="AH18" s="409">
        <v>70.5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25816098</v>
      </c>
      <c r="BO18" s="446"/>
      <c r="BP18" s="446"/>
      <c r="BQ18" s="446"/>
      <c r="BR18" s="446"/>
      <c r="BS18" s="446"/>
      <c r="BT18" s="446"/>
      <c r="BU18" s="447"/>
      <c r="BV18" s="445">
        <v>25528479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7248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27973261</v>
      </c>
      <c r="BO19" s="446"/>
      <c r="BP19" s="446"/>
      <c r="BQ19" s="446"/>
      <c r="BR19" s="446"/>
      <c r="BS19" s="446"/>
      <c r="BT19" s="446"/>
      <c r="BU19" s="447"/>
      <c r="BV19" s="445">
        <v>27423553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49958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41758532</v>
      </c>
      <c r="BO23" s="446"/>
      <c r="BP23" s="446"/>
      <c r="BQ23" s="446"/>
      <c r="BR23" s="446"/>
      <c r="BS23" s="446"/>
      <c r="BT23" s="446"/>
      <c r="BU23" s="447"/>
      <c r="BV23" s="445">
        <v>42031331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9360</v>
      </c>
      <c r="R24" s="422"/>
      <c r="S24" s="422"/>
      <c r="T24" s="422"/>
      <c r="U24" s="422"/>
      <c r="V24" s="423"/>
      <c r="W24" s="487"/>
      <c r="X24" s="478"/>
      <c r="Y24" s="479"/>
      <c r="Z24" s="418" t="s">
        <v>165</v>
      </c>
      <c r="AA24" s="419"/>
      <c r="AB24" s="419"/>
      <c r="AC24" s="419"/>
      <c r="AD24" s="419"/>
      <c r="AE24" s="419"/>
      <c r="AF24" s="419"/>
      <c r="AG24" s="420"/>
      <c r="AH24" s="421">
        <v>717</v>
      </c>
      <c r="AI24" s="422"/>
      <c r="AJ24" s="422"/>
      <c r="AK24" s="422"/>
      <c r="AL24" s="423"/>
      <c r="AM24" s="421">
        <v>2178246</v>
      </c>
      <c r="AN24" s="422"/>
      <c r="AO24" s="422"/>
      <c r="AP24" s="422"/>
      <c r="AQ24" s="422"/>
      <c r="AR24" s="423"/>
      <c r="AS24" s="421">
        <v>3038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26907972</v>
      </c>
      <c r="BO24" s="446"/>
      <c r="BP24" s="446"/>
      <c r="BQ24" s="446"/>
      <c r="BR24" s="446"/>
      <c r="BS24" s="446"/>
      <c r="BT24" s="446"/>
      <c r="BU24" s="447"/>
      <c r="BV24" s="445">
        <v>26190946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8265</v>
      </c>
      <c r="R25" s="422"/>
      <c r="S25" s="422"/>
      <c r="T25" s="422"/>
      <c r="U25" s="422"/>
      <c r="V25" s="423"/>
      <c r="W25" s="487"/>
      <c r="X25" s="478"/>
      <c r="Y25" s="479"/>
      <c r="Z25" s="418" t="s">
        <v>168</v>
      </c>
      <c r="AA25" s="419"/>
      <c r="AB25" s="419"/>
      <c r="AC25" s="419"/>
      <c r="AD25" s="419"/>
      <c r="AE25" s="419"/>
      <c r="AF25" s="419"/>
      <c r="AG25" s="420"/>
      <c r="AH25" s="421">
        <v>114</v>
      </c>
      <c r="AI25" s="422"/>
      <c r="AJ25" s="422"/>
      <c r="AK25" s="422"/>
      <c r="AL25" s="423"/>
      <c r="AM25" s="421">
        <v>324330</v>
      </c>
      <c r="AN25" s="422"/>
      <c r="AO25" s="422"/>
      <c r="AP25" s="422"/>
      <c r="AQ25" s="422"/>
      <c r="AR25" s="423"/>
      <c r="AS25" s="421">
        <v>2845</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2728457</v>
      </c>
      <c r="BO25" s="441"/>
      <c r="BP25" s="441"/>
      <c r="BQ25" s="441"/>
      <c r="BR25" s="441"/>
      <c r="BS25" s="441"/>
      <c r="BT25" s="441"/>
      <c r="BU25" s="442"/>
      <c r="BV25" s="440">
        <v>3149027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7695</v>
      </c>
      <c r="R26" s="422"/>
      <c r="S26" s="422"/>
      <c r="T26" s="422"/>
      <c r="U26" s="422"/>
      <c r="V26" s="423"/>
      <c r="W26" s="487"/>
      <c r="X26" s="478"/>
      <c r="Y26" s="479"/>
      <c r="Z26" s="418" t="s">
        <v>171</v>
      </c>
      <c r="AA26" s="500"/>
      <c r="AB26" s="500"/>
      <c r="AC26" s="500"/>
      <c r="AD26" s="500"/>
      <c r="AE26" s="500"/>
      <c r="AF26" s="500"/>
      <c r="AG26" s="501"/>
      <c r="AH26" s="421">
        <v>72</v>
      </c>
      <c r="AI26" s="422"/>
      <c r="AJ26" s="422"/>
      <c r="AK26" s="422"/>
      <c r="AL26" s="423"/>
      <c r="AM26" s="421">
        <v>252072</v>
      </c>
      <c r="AN26" s="422"/>
      <c r="AO26" s="422"/>
      <c r="AP26" s="422"/>
      <c r="AQ26" s="422"/>
      <c r="AR26" s="423"/>
      <c r="AS26" s="421">
        <v>3501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7600</v>
      </c>
      <c r="R27" s="422"/>
      <c r="S27" s="422"/>
      <c r="T27" s="422"/>
      <c r="U27" s="422"/>
      <c r="V27" s="423"/>
      <c r="W27" s="487"/>
      <c r="X27" s="478"/>
      <c r="Y27" s="479"/>
      <c r="Z27" s="418" t="s">
        <v>174</v>
      </c>
      <c r="AA27" s="419"/>
      <c r="AB27" s="419"/>
      <c r="AC27" s="419"/>
      <c r="AD27" s="419"/>
      <c r="AE27" s="419"/>
      <c r="AF27" s="419"/>
      <c r="AG27" s="420"/>
      <c r="AH27" s="421">
        <v>41</v>
      </c>
      <c r="AI27" s="422"/>
      <c r="AJ27" s="422"/>
      <c r="AK27" s="422"/>
      <c r="AL27" s="423"/>
      <c r="AM27" s="421">
        <v>134136</v>
      </c>
      <c r="AN27" s="422"/>
      <c r="AO27" s="422"/>
      <c r="AP27" s="422"/>
      <c r="AQ27" s="422"/>
      <c r="AR27" s="423"/>
      <c r="AS27" s="421">
        <v>3272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176</v>
      </c>
      <c r="BO27" s="449"/>
      <c r="BP27" s="449"/>
      <c r="BQ27" s="449"/>
      <c r="BR27" s="449"/>
      <c r="BS27" s="449"/>
      <c r="BT27" s="449"/>
      <c r="BU27" s="450"/>
      <c r="BV27" s="448" t="s">
        <v>177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6700</v>
      </c>
      <c r="R28" s="422"/>
      <c r="S28" s="422"/>
      <c r="T28" s="422"/>
      <c r="U28" s="422"/>
      <c r="V28" s="423"/>
      <c r="W28" s="487"/>
      <c r="X28" s="478"/>
      <c r="Y28" s="479"/>
      <c r="Z28" s="418" t="s">
        <v>179</v>
      </c>
      <c r="AA28" s="419"/>
      <c r="AB28" s="419"/>
      <c r="AC28" s="419"/>
      <c r="AD28" s="419"/>
      <c r="AE28" s="419"/>
      <c r="AF28" s="419"/>
      <c r="AG28" s="420"/>
      <c r="AH28" s="421" t="s">
        <v>176</v>
      </c>
      <c r="AI28" s="422"/>
      <c r="AJ28" s="422"/>
      <c r="AK28" s="422"/>
      <c r="AL28" s="423"/>
      <c r="AM28" s="421" t="s">
        <v>176</v>
      </c>
      <c r="AN28" s="422"/>
      <c r="AO28" s="422"/>
      <c r="AP28" s="422"/>
      <c r="AQ28" s="422"/>
      <c r="AR28" s="423"/>
      <c r="AS28" s="421" t="s">
        <v>131</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651390</v>
      </c>
      <c r="BO28" s="441"/>
      <c r="BP28" s="441"/>
      <c r="BQ28" s="441"/>
      <c r="BR28" s="441"/>
      <c r="BS28" s="441"/>
      <c r="BT28" s="441"/>
      <c r="BU28" s="442"/>
      <c r="BV28" s="440">
        <v>911085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17</v>
      </c>
      <c r="M29" s="422"/>
      <c r="N29" s="422"/>
      <c r="O29" s="422"/>
      <c r="P29" s="423"/>
      <c r="Q29" s="421">
        <v>6200</v>
      </c>
      <c r="R29" s="422"/>
      <c r="S29" s="422"/>
      <c r="T29" s="422"/>
      <c r="U29" s="422"/>
      <c r="V29" s="423"/>
      <c r="W29" s="488"/>
      <c r="X29" s="489"/>
      <c r="Y29" s="490"/>
      <c r="Z29" s="418" t="s">
        <v>182</v>
      </c>
      <c r="AA29" s="419"/>
      <c r="AB29" s="419"/>
      <c r="AC29" s="419"/>
      <c r="AD29" s="419"/>
      <c r="AE29" s="419"/>
      <c r="AF29" s="419"/>
      <c r="AG29" s="420"/>
      <c r="AH29" s="421">
        <v>758</v>
      </c>
      <c r="AI29" s="422"/>
      <c r="AJ29" s="422"/>
      <c r="AK29" s="422"/>
      <c r="AL29" s="423"/>
      <c r="AM29" s="421">
        <v>2312382</v>
      </c>
      <c r="AN29" s="422"/>
      <c r="AO29" s="422"/>
      <c r="AP29" s="422"/>
      <c r="AQ29" s="422"/>
      <c r="AR29" s="423"/>
      <c r="AS29" s="421">
        <v>3051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21264</v>
      </c>
      <c r="BO29" s="446"/>
      <c r="BP29" s="446"/>
      <c r="BQ29" s="446"/>
      <c r="BR29" s="446"/>
      <c r="BS29" s="446"/>
      <c r="BT29" s="446"/>
      <c r="BU29" s="447"/>
      <c r="BV29" s="445">
        <v>21262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1678172</v>
      </c>
      <c r="BO30" s="449"/>
      <c r="BP30" s="449"/>
      <c r="BQ30" s="449"/>
      <c r="BR30" s="449"/>
      <c r="BS30" s="449"/>
      <c r="BT30" s="449"/>
      <c r="BU30" s="450"/>
      <c r="BV30" s="448">
        <v>1067336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191</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大和川右岸水防事務組合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松原都市開発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大阪市・八尾市・松原市環境施設組合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松原市文化情報振興事業団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大阪府後期高齢者医療広域連合（一般）</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松原市土地開発公社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大阪府後期高齢者医療広域連合（特会）</v>
      </c>
      <c r="BZ37" s="403"/>
      <c r="CA37" s="403"/>
      <c r="CB37" s="403"/>
      <c r="CC37" s="403"/>
      <c r="CD37" s="403"/>
      <c r="CE37" s="403"/>
      <c r="CF37" s="403"/>
      <c r="CG37" s="403"/>
      <c r="CH37" s="403"/>
      <c r="CI37" s="403"/>
      <c r="CJ37" s="403"/>
      <c r="CK37" s="403"/>
      <c r="CL37" s="403"/>
      <c r="CM37" s="403"/>
      <c r="CN37" s="193"/>
      <c r="CO37" s="404">
        <f t="shared" si="3"/>
        <v>16</v>
      </c>
      <c r="CP37" s="404"/>
      <c r="CQ37" s="403" t="str">
        <f>IF('各会計、関係団体の財政状況及び健全化判断比率'!BS10="","",'各会計、関係団体の財政状況及び健全化判断比率'!BS10)</f>
        <v>松原学校給食</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大阪広域水道企業団（水道）</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大阪広域水道企業団（工業用）</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6OFPfsWlvOXDodk6yYjFUXDHmGWAcIt6kLVLH46oD4ijHq2/m11kmMvaJFc4JfNdB5NbakNmBfDb48KBjmbow==" saltValue="FjbcUzdm+WlpS7vVUhH+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548</v>
      </c>
      <c r="D34" s="1224"/>
      <c r="E34" s="1225"/>
      <c r="F34" s="32" t="s">
        <v>549</v>
      </c>
      <c r="G34" s="33" t="s">
        <v>550</v>
      </c>
      <c r="H34" s="33" t="s">
        <v>551</v>
      </c>
      <c r="I34" s="33" t="s">
        <v>552</v>
      </c>
      <c r="J34" s="34" t="s">
        <v>553</v>
      </c>
      <c r="K34" s="22"/>
      <c r="L34" s="22"/>
      <c r="M34" s="22"/>
      <c r="N34" s="22"/>
      <c r="O34" s="22"/>
      <c r="P34" s="22"/>
    </row>
    <row r="35" spans="1:16" ht="39" customHeight="1" x14ac:dyDescent="0.15">
      <c r="A35" s="22"/>
      <c r="B35" s="35"/>
      <c r="C35" s="1218" t="s">
        <v>554</v>
      </c>
      <c r="D35" s="1219"/>
      <c r="E35" s="1220"/>
      <c r="F35" s="36">
        <v>17.61</v>
      </c>
      <c r="G35" s="37">
        <v>17.34</v>
      </c>
      <c r="H35" s="37">
        <v>16.260000000000002</v>
      </c>
      <c r="I35" s="37">
        <v>16.18</v>
      </c>
      <c r="J35" s="38">
        <v>17.25</v>
      </c>
      <c r="K35" s="22"/>
      <c r="L35" s="22"/>
      <c r="M35" s="22"/>
      <c r="N35" s="22"/>
      <c r="O35" s="22"/>
      <c r="P35" s="22"/>
    </row>
    <row r="36" spans="1:16" ht="39" customHeight="1" x14ac:dyDescent="0.15">
      <c r="A36" s="22"/>
      <c r="B36" s="35"/>
      <c r="C36" s="1218" t="s">
        <v>555</v>
      </c>
      <c r="D36" s="1219"/>
      <c r="E36" s="1220"/>
      <c r="F36" s="36">
        <v>0.41</v>
      </c>
      <c r="G36" s="37">
        <v>0.46</v>
      </c>
      <c r="H36" s="37">
        <v>0.64</v>
      </c>
      <c r="I36" s="37">
        <v>1.01</v>
      </c>
      <c r="J36" s="38">
        <v>0.76</v>
      </c>
      <c r="K36" s="22"/>
      <c r="L36" s="22"/>
      <c r="M36" s="22"/>
      <c r="N36" s="22"/>
      <c r="O36" s="22"/>
      <c r="P36" s="22"/>
    </row>
    <row r="37" spans="1:16" ht="39" customHeight="1" x14ac:dyDescent="0.15">
      <c r="A37" s="22"/>
      <c r="B37" s="35"/>
      <c r="C37" s="1218" t="s">
        <v>556</v>
      </c>
      <c r="D37" s="1219"/>
      <c r="E37" s="1220"/>
      <c r="F37" s="36">
        <v>1.1200000000000001</v>
      </c>
      <c r="G37" s="37">
        <v>0.88</v>
      </c>
      <c r="H37" s="37">
        <v>1.1399999999999999</v>
      </c>
      <c r="I37" s="37">
        <v>0.6</v>
      </c>
      <c r="J37" s="38">
        <v>0.66</v>
      </c>
      <c r="K37" s="22"/>
      <c r="L37" s="22"/>
      <c r="M37" s="22"/>
      <c r="N37" s="22"/>
      <c r="O37" s="22"/>
      <c r="P37" s="22"/>
    </row>
    <row r="38" spans="1:16" ht="39" customHeight="1" x14ac:dyDescent="0.15">
      <c r="A38" s="22"/>
      <c r="B38" s="35"/>
      <c r="C38" s="1218" t="s">
        <v>557</v>
      </c>
      <c r="D38" s="1219"/>
      <c r="E38" s="1220"/>
      <c r="F38" s="36">
        <v>0.11</v>
      </c>
      <c r="G38" s="37">
        <v>0.13</v>
      </c>
      <c r="H38" s="37">
        <v>0.12</v>
      </c>
      <c r="I38" s="37">
        <v>0.23</v>
      </c>
      <c r="J38" s="38">
        <v>0.13</v>
      </c>
      <c r="K38" s="22"/>
      <c r="L38" s="22"/>
      <c r="M38" s="22"/>
      <c r="N38" s="22"/>
      <c r="O38" s="22"/>
      <c r="P38" s="22"/>
    </row>
    <row r="39" spans="1:16" ht="39" customHeight="1" x14ac:dyDescent="0.15">
      <c r="A39" s="22"/>
      <c r="B39" s="35"/>
      <c r="C39" s="1218" t="s">
        <v>558</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560</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xMS6OzAFvlM3oendqrp1Id2MYG5nBM5OHOocG38NZsH3IN3XzkONs6R6HtxJJgRif5GvtZ32zWq+OSgzpNrMg==" saltValue="b8iD6TXr7cokNtTirqdj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4393</v>
      </c>
      <c r="L45" s="60">
        <v>4241</v>
      </c>
      <c r="M45" s="60">
        <v>4127</v>
      </c>
      <c r="N45" s="60">
        <v>4205</v>
      </c>
      <c r="O45" s="61">
        <v>4274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2136</v>
      </c>
      <c r="L48" s="64">
        <v>2074</v>
      </c>
      <c r="M48" s="64">
        <v>2054</v>
      </c>
      <c r="N48" s="64">
        <v>2006</v>
      </c>
      <c r="O48" s="65">
        <v>1982</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498</v>
      </c>
      <c r="L49" s="64" t="s">
        <v>498</v>
      </c>
      <c r="M49" s="64">
        <v>104</v>
      </c>
      <c r="N49" s="64">
        <v>72</v>
      </c>
      <c r="O49" s="65">
        <v>74</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x14ac:dyDescent="0.15">
      <c r="A51" s="48"/>
      <c r="B51" s="1238"/>
      <c r="C51" s="1239"/>
      <c r="D51" s="66"/>
      <c r="E51" s="1228" t="s">
        <v>18</v>
      </c>
      <c r="F51" s="1228"/>
      <c r="G51" s="1228"/>
      <c r="H51" s="1228"/>
      <c r="I51" s="1228"/>
      <c r="J51" s="1229"/>
      <c r="K51" s="63">
        <v>2</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4260</v>
      </c>
      <c r="L52" s="64">
        <v>4398</v>
      </c>
      <c r="M52" s="64">
        <v>4275</v>
      </c>
      <c r="N52" s="64">
        <v>4478</v>
      </c>
      <c r="O52" s="65">
        <v>4680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2271</v>
      </c>
      <c r="L53" s="69">
        <v>1918</v>
      </c>
      <c r="M53" s="69">
        <v>2010</v>
      </c>
      <c r="N53" s="69">
        <v>1805</v>
      </c>
      <c r="O53" s="70">
        <v>1650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9hzQhPp7vzet/8HkUlOpnZD86TDNuMLvGMJtsFNXzBJrMYVmW+YtQWrRArxY6j0BAI4cCFZYZJf/AhZgpSikA==" saltValue="X+XWB+z2V+4hzc9gVTOx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41021</v>
      </c>
      <c r="J41" s="83">
        <v>41248</v>
      </c>
      <c r="K41" s="83">
        <v>41061</v>
      </c>
      <c r="L41" s="83">
        <v>42031</v>
      </c>
      <c r="M41" s="84">
        <v>41759</v>
      </c>
    </row>
    <row r="42" spans="2:13" ht="27.75" customHeight="1" x14ac:dyDescent="0.15">
      <c r="B42" s="1244"/>
      <c r="C42" s="1245"/>
      <c r="D42" s="85"/>
      <c r="E42" s="1248" t="s">
        <v>26</v>
      </c>
      <c r="F42" s="1248"/>
      <c r="G42" s="1248"/>
      <c r="H42" s="1249"/>
      <c r="I42" s="86" t="s">
        <v>498</v>
      </c>
      <c r="J42" s="87" t="s">
        <v>498</v>
      </c>
      <c r="K42" s="87" t="s">
        <v>498</v>
      </c>
      <c r="L42" s="87">
        <v>116</v>
      </c>
      <c r="M42" s="88">
        <v>329</v>
      </c>
    </row>
    <row r="43" spans="2:13" ht="27.75" customHeight="1" x14ac:dyDescent="0.15">
      <c r="B43" s="1244"/>
      <c r="C43" s="1245"/>
      <c r="D43" s="85"/>
      <c r="E43" s="1248" t="s">
        <v>27</v>
      </c>
      <c r="F43" s="1248"/>
      <c r="G43" s="1248"/>
      <c r="H43" s="1249"/>
      <c r="I43" s="86">
        <v>35554</v>
      </c>
      <c r="J43" s="87">
        <v>34205</v>
      </c>
      <c r="K43" s="87">
        <v>32667</v>
      </c>
      <c r="L43" s="87">
        <v>30410</v>
      </c>
      <c r="M43" s="88">
        <v>28242</v>
      </c>
    </row>
    <row r="44" spans="2:13" ht="27.75" customHeight="1" x14ac:dyDescent="0.15">
      <c r="B44" s="1244"/>
      <c r="C44" s="1245"/>
      <c r="D44" s="85"/>
      <c r="E44" s="1248" t="s">
        <v>28</v>
      </c>
      <c r="F44" s="1248"/>
      <c r="G44" s="1248"/>
      <c r="H44" s="1249"/>
      <c r="I44" s="86" t="s">
        <v>498</v>
      </c>
      <c r="J44" s="87" t="s">
        <v>498</v>
      </c>
      <c r="K44" s="87">
        <v>527</v>
      </c>
      <c r="L44" s="87">
        <v>515</v>
      </c>
      <c r="M44" s="88">
        <v>455</v>
      </c>
    </row>
    <row r="45" spans="2:13" ht="27.75" customHeight="1" x14ac:dyDescent="0.15">
      <c r="B45" s="1244"/>
      <c r="C45" s="1245"/>
      <c r="D45" s="85"/>
      <c r="E45" s="1248" t="s">
        <v>29</v>
      </c>
      <c r="F45" s="1248"/>
      <c r="G45" s="1248"/>
      <c r="H45" s="1249"/>
      <c r="I45" s="86">
        <v>5749</v>
      </c>
      <c r="J45" s="87">
        <v>5345</v>
      </c>
      <c r="K45" s="87">
        <v>5227</v>
      </c>
      <c r="L45" s="87">
        <v>5205</v>
      </c>
      <c r="M45" s="88">
        <v>5171</v>
      </c>
    </row>
    <row r="46" spans="2:13" ht="27.75" customHeight="1" x14ac:dyDescent="0.15">
      <c r="B46" s="1244"/>
      <c r="C46" s="1245"/>
      <c r="D46" s="89"/>
      <c r="E46" s="1248" t="s">
        <v>30</v>
      </c>
      <c r="F46" s="1248"/>
      <c r="G46" s="1248"/>
      <c r="H46" s="1249"/>
      <c r="I46" s="86">
        <v>724</v>
      </c>
      <c r="J46" s="87">
        <v>859</v>
      </c>
      <c r="K46" s="87">
        <v>721</v>
      </c>
      <c r="L46" s="87">
        <v>696</v>
      </c>
      <c r="M46" s="88">
        <v>706</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2624</v>
      </c>
      <c r="J50" s="87">
        <v>2401</v>
      </c>
      <c r="K50" s="87">
        <v>2436</v>
      </c>
      <c r="L50" s="87">
        <v>2075</v>
      </c>
      <c r="M50" s="88">
        <v>2403</v>
      </c>
    </row>
    <row r="51" spans="2:13" ht="27.75" customHeight="1" x14ac:dyDescent="0.15">
      <c r="B51" s="1244"/>
      <c r="C51" s="1245"/>
      <c r="D51" s="85"/>
      <c r="E51" s="1248" t="s">
        <v>36</v>
      </c>
      <c r="F51" s="1248"/>
      <c r="G51" s="1248"/>
      <c r="H51" s="1249"/>
      <c r="I51" s="86">
        <v>11644</v>
      </c>
      <c r="J51" s="87">
        <v>11726</v>
      </c>
      <c r="K51" s="87">
        <v>11447</v>
      </c>
      <c r="L51" s="87">
        <v>12058</v>
      </c>
      <c r="M51" s="88">
        <v>12775</v>
      </c>
    </row>
    <row r="52" spans="2:13" ht="27.75" customHeight="1" x14ac:dyDescent="0.15">
      <c r="B52" s="1246"/>
      <c r="C52" s="1247"/>
      <c r="D52" s="85"/>
      <c r="E52" s="1248" t="s">
        <v>37</v>
      </c>
      <c r="F52" s="1248"/>
      <c r="G52" s="1248"/>
      <c r="H52" s="1249"/>
      <c r="I52" s="86">
        <v>46636</v>
      </c>
      <c r="J52" s="87">
        <v>46636</v>
      </c>
      <c r="K52" s="87">
        <v>46822</v>
      </c>
      <c r="L52" s="87">
        <v>46688</v>
      </c>
      <c r="M52" s="88">
        <v>45711</v>
      </c>
    </row>
    <row r="53" spans="2:13" ht="27.75" customHeight="1" thickBot="1" x14ac:dyDescent="0.2">
      <c r="B53" s="1250" t="s">
        <v>38</v>
      </c>
      <c r="C53" s="1251"/>
      <c r="D53" s="92"/>
      <c r="E53" s="1252" t="s">
        <v>39</v>
      </c>
      <c r="F53" s="1252"/>
      <c r="G53" s="1252"/>
      <c r="H53" s="1253"/>
      <c r="I53" s="93">
        <v>22144</v>
      </c>
      <c r="J53" s="94">
        <v>20893</v>
      </c>
      <c r="K53" s="94">
        <v>19497</v>
      </c>
      <c r="L53" s="94">
        <v>18152</v>
      </c>
      <c r="M53" s="95">
        <v>15772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fbXe59v23yVNof0a5e8FwOkoFnb2K2K5kVg0XVwDCbcN7PYBjmY+NAX8VpxIOKymL5qkk5G+vmGJAIKaSfCyw==" saltValue="LftPkmFMb7z5upHL9UYw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1378</v>
      </c>
      <c r="G55" s="107">
        <v>911</v>
      </c>
      <c r="H55" s="108">
        <v>651</v>
      </c>
    </row>
    <row r="56" spans="2:8" ht="52.5" customHeight="1" x14ac:dyDescent="0.15">
      <c r="B56" s="109"/>
      <c r="C56" s="1271" t="s">
        <v>43</v>
      </c>
      <c r="D56" s="1271"/>
      <c r="E56" s="1272"/>
      <c r="F56" s="110">
        <v>21</v>
      </c>
      <c r="G56" s="110">
        <v>21</v>
      </c>
      <c r="H56" s="111">
        <v>21</v>
      </c>
    </row>
    <row r="57" spans="2:8" ht="53.25" customHeight="1" x14ac:dyDescent="0.15">
      <c r="B57" s="109"/>
      <c r="C57" s="1273" t="s">
        <v>44</v>
      </c>
      <c r="D57" s="1273"/>
      <c r="E57" s="1274"/>
      <c r="F57" s="112">
        <v>986</v>
      </c>
      <c r="G57" s="112">
        <v>1067</v>
      </c>
      <c r="H57" s="113">
        <v>1678</v>
      </c>
    </row>
    <row r="58" spans="2:8" ht="45.75" customHeight="1" x14ac:dyDescent="0.15">
      <c r="B58" s="114"/>
      <c r="C58" s="1261" t="s">
        <v>584</v>
      </c>
      <c r="D58" s="1262"/>
      <c r="E58" s="1263"/>
      <c r="F58" s="115">
        <v>214</v>
      </c>
      <c r="G58" s="115">
        <v>232</v>
      </c>
      <c r="H58" s="116">
        <v>817</v>
      </c>
    </row>
    <row r="59" spans="2:8" ht="45.75" customHeight="1" x14ac:dyDescent="0.15">
      <c r="B59" s="114"/>
      <c r="C59" s="1261" t="s">
        <v>585</v>
      </c>
      <c r="D59" s="1262"/>
      <c r="E59" s="1263"/>
      <c r="F59" s="115">
        <v>202</v>
      </c>
      <c r="G59" s="115">
        <v>203</v>
      </c>
      <c r="H59" s="116">
        <v>203</v>
      </c>
    </row>
    <row r="60" spans="2:8" ht="45.75" customHeight="1" x14ac:dyDescent="0.15">
      <c r="B60" s="114"/>
      <c r="C60" s="1261" t="s">
        <v>586</v>
      </c>
      <c r="D60" s="1262"/>
      <c r="E60" s="1263"/>
      <c r="F60" s="115">
        <v>137</v>
      </c>
      <c r="G60" s="115">
        <v>191</v>
      </c>
      <c r="H60" s="116">
        <v>198</v>
      </c>
    </row>
    <row r="61" spans="2:8" ht="45.75" customHeight="1" x14ac:dyDescent="0.15">
      <c r="B61" s="114"/>
      <c r="C61" s="1261" t="s">
        <v>587</v>
      </c>
      <c r="D61" s="1262"/>
      <c r="E61" s="1263"/>
      <c r="F61" s="115">
        <v>110</v>
      </c>
      <c r="G61" s="115">
        <v>121</v>
      </c>
      <c r="H61" s="116">
        <v>135</v>
      </c>
    </row>
    <row r="62" spans="2:8" ht="45.75" customHeight="1" thickBot="1" x14ac:dyDescent="0.2">
      <c r="B62" s="117"/>
      <c r="C62" s="1264" t="s">
        <v>588</v>
      </c>
      <c r="D62" s="1265"/>
      <c r="E62" s="1266"/>
      <c r="F62" s="118">
        <v>84</v>
      </c>
      <c r="G62" s="118">
        <v>79</v>
      </c>
      <c r="H62" s="119">
        <v>74</v>
      </c>
    </row>
    <row r="63" spans="2:8" ht="52.5" customHeight="1" thickBot="1" x14ac:dyDescent="0.2">
      <c r="B63" s="120"/>
      <c r="C63" s="1267" t="s">
        <v>45</v>
      </c>
      <c r="D63" s="1267"/>
      <c r="E63" s="1268"/>
      <c r="F63" s="121">
        <v>2385</v>
      </c>
      <c r="G63" s="121">
        <v>2000</v>
      </c>
      <c r="H63" s="122">
        <v>2351</v>
      </c>
    </row>
    <row r="64" spans="2:8" ht="15" customHeight="1" x14ac:dyDescent="0.15"/>
    <row r="65" ht="0" hidden="1" customHeight="1" x14ac:dyDescent="0.15"/>
    <row r="66" ht="0" hidden="1" customHeight="1" x14ac:dyDescent="0.15"/>
  </sheetData>
  <sheetProtection algorithmName="SHA-512" hashValue="Pky2UThnqHb4kScOjX1zwoP2vf/q8g0W+A8NoGa+PeLmCjjiAfjYfgI0JS4R63Nd+RkYsdzXUBZ0neVd5CA8fg==" saltValue="7eWdPyxF3WYj+gNogDLg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594</v>
      </c>
      <c r="AO51" s="1292"/>
      <c r="AP51" s="1292"/>
      <c r="AQ51" s="1292"/>
      <c r="AR51" s="1292"/>
      <c r="AS51" s="1292"/>
      <c r="AT51" s="1292"/>
      <c r="AU51" s="1292"/>
      <c r="AV51" s="1292"/>
      <c r="AW51" s="1292"/>
      <c r="AX51" s="1292"/>
      <c r="AY51" s="1292"/>
      <c r="AZ51" s="1292"/>
      <c r="BA51" s="1292"/>
      <c r="BB51" s="1292" t="s">
        <v>596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86.9</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54.6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598</v>
      </c>
      <c r="AO55" s="1288"/>
      <c r="AP55" s="1288"/>
      <c r="AQ55" s="1288"/>
      <c r="AR55" s="1288"/>
      <c r="AS55" s="1288"/>
      <c r="AT55" s="1288"/>
      <c r="AU55" s="1288"/>
      <c r="AV55" s="1288"/>
      <c r="AW55" s="1288"/>
      <c r="AX55" s="1288"/>
      <c r="AY55" s="1288"/>
      <c r="AZ55" s="1288"/>
      <c r="BA55" s="1288"/>
      <c r="BB55" s="1292" t="s">
        <v>596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15</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60.1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594</v>
      </c>
      <c r="AO73" s="1292"/>
      <c r="AP73" s="1292"/>
      <c r="AQ73" s="1292"/>
      <c r="AR73" s="1292"/>
      <c r="AS73" s="1292"/>
      <c r="AT73" s="1292"/>
      <c r="AU73" s="1292"/>
      <c r="AV73" s="1292"/>
      <c r="AW73" s="1292"/>
      <c r="AX73" s="1292"/>
      <c r="AY73" s="1292"/>
      <c r="AZ73" s="1292"/>
      <c r="BA73" s="1292"/>
      <c r="BB73" s="1292" t="s">
        <v>595</v>
      </c>
      <c r="BC73" s="1292"/>
      <c r="BD73" s="1292"/>
      <c r="BE73" s="1292"/>
      <c r="BF73" s="1292"/>
      <c r="BG73" s="1292"/>
      <c r="BH73" s="1292"/>
      <c r="BI73" s="1292"/>
      <c r="BJ73" s="1292"/>
      <c r="BK73" s="1292"/>
      <c r="BL73" s="1292"/>
      <c r="BM73" s="1292"/>
      <c r="BN73" s="1292"/>
      <c r="BO73" s="1292"/>
      <c r="BP73" s="1290">
        <v>107.5</v>
      </c>
      <c r="BQ73" s="1290"/>
      <c r="BR73" s="1290"/>
      <c r="BS73" s="1290"/>
      <c r="BT73" s="1290"/>
      <c r="BU73" s="1290"/>
      <c r="BV73" s="1290"/>
      <c r="BW73" s="1290"/>
      <c r="BX73" s="1290">
        <v>103</v>
      </c>
      <c r="BY73" s="1290"/>
      <c r="BZ73" s="1290"/>
      <c r="CA73" s="1290"/>
      <c r="CB73" s="1290"/>
      <c r="CC73" s="1290"/>
      <c r="CD73" s="1290"/>
      <c r="CE73" s="1290"/>
      <c r="CF73" s="1290">
        <v>92.6</v>
      </c>
      <c r="CG73" s="1290"/>
      <c r="CH73" s="1290"/>
      <c r="CI73" s="1290"/>
      <c r="CJ73" s="1290"/>
      <c r="CK73" s="1290"/>
      <c r="CL73" s="1290"/>
      <c r="CM73" s="1290"/>
      <c r="CN73" s="1290">
        <v>86.9</v>
      </c>
      <c r="CO73" s="1290"/>
      <c r="CP73" s="1290"/>
      <c r="CQ73" s="1290"/>
      <c r="CR73" s="1290"/>
      <c r="CS73" s="1290"/>
      <c r="CT73" s="1290"/>
      <c r="CU73" s="1290"/>
      <c r="CV73" s="1290">
        <v>75.3</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601</v>
      </c>
      <c r="BC75" s="1292"/>
      <c r="BD75" s="1292"/>
      <c r="BE75" s="1292"/>
      <c r="BF75" s="1292"/>
      <c r="BG75" s="1292"/>
      <c r="BH75" s="1292"/>
      <c r="BI75" s="1292"/>
      <c r="BJ75" s="1292"/>
      <c r="BK75" s="1292"/>
      <c r="BL75" s="1292"/>
      <c r="BM75" s="1292"/>
      <c r="BN75" s="1292"/>
      <c r="BO75" s="1292"/>
      <c r="BP75" s="1290">
        <v>10.6</v>
      </c>
      <c r="BQ75" s="1290"/>
      <c r="BR75" s="1290"/>
      <c r="BS75" s="1290"/>
      <c r="BT75" s="1290"/>
      <c r="BU75" s="1290"/>
      <c r="BV75" s="1290"/>
      <c r="BW75" s="1290"/>
      <c r="BX75" s="1290">
        <v>10.4</v>
      </c>
      <c r="BY75" s="1290"/>
      <c r="BZ75" s="1290"/>
      <c r="CA75" s="1290"/>
      <c r="CB75" s="1290"/>
      <c r="CC75" s="1290"/>
      <c r="CD75" s="1290"/>
      <c r="CE75" s="1290"/>
      <c r="CF75" s="1290">
        <v>10</v>
      </c>
      <c r="CG75" s="1290"/>
      <c r="CH75" s="1290"/>
      <c r="CI75" s="1290"/>
      <c r="CJ75" s="1290"/>
      <c r="CK75" s="1290"/>
      <c r="CL75" s="1290"/>
      <c r="CM75" s="1290"/>
      <c r="CN75" s="1290">
        <v>9.1999999999999993</v>
      </c>
      <c r="CO75" s="1290"/>
      <c r="CP75" s="1290"/>
      <c r="CQ75" s="1290"/>
      <c r="CR75" s="1290"/>
      <c r="CS75" s="1290"/>
      <c r="CT75" s="1290"/>
      <c r="CU75" s="1290"/>
      <c r="CV75" s="1290">
        <v>8.6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598</v>
      </c>
      <c r="AO77" s="1288"/>
      <c r="AP77" s="1288"/>
      <c r="AQ77" s="1288"/>
      <c r="AR77" s="1288"/>
      <c r="AS77" s="1288"/>
      <c r="AT77" s="1288"/>
      <c r="AU77" s="1288"/>
      <c r="AV77" s="1288"/>
      <c r="AW77" s="1288"/>
      <c r="AX77" s="1288"/>
      <c r="AY77" s="1288"/>
      <c r="AZ77" s="1288"/>
      <c r="BA77" s="1288"/>
      <c r="BB77" s="1292" t="s">
        <v>596</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33.799999999999997</v>
      </c>
      <c r="BY77" s="1290"/>
      <c r="BZ77" s="1290"/>
      <c r="CA77" s="1290"/>
      <c r="CB77" s="1290"/>
      <c r="CC77" s="1290"/>
      <c r="CD77" s="1290"/>
      <c r="CE77" s="1290"/>
      <c r="CF77" s="1290">
        <v>15.8</v>
      </c>
      <c r="CG77" s="1290"/>
      <c r="CH77" s="1290"/>
      <c r="CI77" s="1290"/>
      <c r="CJ77" s="1290"/>
      <c r="CK77" s="1290"/>
      <c r="CL77" s="1290"/>
      <c r="CM77" s="1290"/>
      <c r="CN77" s="1290">
        <v>15</v>
      </c>
      <c r="CO77" s="1290"/>
      <c r="CP77" s="1290"/>
      <c r="CQ77" s="1290"/>
      <c r="CR77" s="1290"/>
      <c r="CS77" s="1290"/>
      <c r="CT77" s="1290"/>
      <c r="CU77" s="1290"/>
      <c r="CV77" s="1290">
        <v>12.2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602</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7.1</v>
      </c>
      <c r="BY79" s="1290"/>
      <c r="BZ79" s="1290"/>
      <c r="CA79" s="1290"/>
      <c r="CB79" s="1290"/>
      <c r="CC79" s="1290"/>
      <c r="CD79" s="1290"/>
      <c r="CE79" s="1290"/>
      <c r="CF79" s="1290">
        <v>6.2</v>
      </c>
      <c r="CG79" s="1290"/>
      <c r="CH79" s="1290"/>
      <c r="CI79" s="1290"/>
      <c r="CJ79" s="1290"/>
      <c r="CK79" s="1290"/>
      <c r="CL79" s="1290"/>
      <c r="CM79" s="1290"/>
      <c r="CN79" s="1290">
        <v>5</v>
      </c>
      <c r="CO79" s="1290"/>
      <c r="CP79" s="1290"/>
      <c r="CQ79" s="1290"/>
      <c r="CR79" s="1290"/>
      <c r="CS79" s="1290"/>
      <c r="CT79" s="1290"/>
      <c r="CU79" s="1290"/>
      <c r="CV79" s="1290">
        <v>4.8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QQcUu2IOcgou6v2MzrEn6K3L0JeRmhbJiJUBsMNZX+90RiZFA32xQH8HOnhGTe7WSYnKGWXz8iFQFvCURKqjg==" saltValue="H//dxi2/AC6gI5eWjkQE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QiGjyIiPNxch28EcbWCbDStW/DZqIC6JeNy6x2eE9qpxqXp4uEogacjKSToKISOGn1EY+ZQ3Rfa37JAMmU23w==" saltValue="kMWlRf94ICVq5tGXNXAV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vkYE4814dL1XfoQBytIvfWVp1a0B4leU8dKIKI2fkMBNuxA5QmyVKFa+9CiJ0fr1o7BgAjIDDb7kV7fENLUAw==" saltValue="8yWIeP1a/0kYcFtslGUF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27089</v>
      </c>
      <c r="E3" s="141"/>
      <c r="F3" s="142">
        <v>50840</v>
      </c>
      <c r="G3" s="143"/>
      <c r="H3" s="144"/>
    </row>
    <row r="4" spans="1:8" x14ac:dyDescent="0.15">
      <c r="A4" s="145"/>
      <c r="B4" s="146"/>
      <c r="C4" s="147"/>
      <c r="D4" s="148">
        <v>10267</v>
      </c>
      <c r="E4" s="149"/>
      <c r="F4" s="150">
        <v>25367</v>
      </c>
      <c r="G4" s="151"/>
      <c r="H4" s="152"/>
    </row>
    <row r="5" spans="1:8" x14ac:dyDescent="0.15">
      <c r="A5" s="133" t="s">
        <v>532</v>
      </c>
      <c r="B5" s="138"/>
      <c r="C5" s="139"/>
      <c r="D5" s="140">
        <v>25073</v>
      </c>
      <c r="E5" s="141"/>
      <c r="F5" s="142">
        <v>53605</v>
      </c>
      <c r="G5" s="143"/>
      <c r="H5" s="144"/>
    </row>
    <row r="6" spans="1:8" x14ac:dyDescent="0.15">
      <c r="A6" s="145"/>
      <c r="B6" s="146"/>
      <c r="C6" s="147"/>
      <c r="D6" s="148">
        <v>9983</v>
      </c>
      <c r="E6" s="149"/>
      <c r="F6" s="150">
        <v>28343</v>
      </c>
      <c r="G6" s="151"/>
      <c r="H6" s="152"/>
    </row>
    <row r="7" spans="1:8" x14ac:dyDescent="0.15">
      <c r="A7" s="133" t="s">
        <v>533</v>
      </c>
      <c r="B7" s="138"/>
      <c r="C7" s="139"/>
      <c r="D7" s="140">
        <v>17961</v>
      </c>
      <c r="E7" s="141"/>
      <c r="F7" s="142">
        <v>46440</v>
      </c>
      <c r="G7" s="143"/>
      <c r="H7" s="144"/>
    </row>
    <row r="8" spans="1:8" x14ac:dyDescent="0.15">
      <c r="A8" s="145"/>
      <c r="B8" s="146"/>
      <c r="C8" s="147"/>
      <c r="D8" s="148">
        <v>6284</v>
      </c>
      <c r="E8" s="149"/>
      <c r="F8" s="150">
        <v>27658</v>
      </c>
      <c r="G8" s="151"/>
      <c r="H8" s="152"/>
    </row>
    <row r="9" spans="1:8" x14ac:dyDescent="0.15">
      <c r="A9" s="133" t="s">
        <v>534</v>
      </c>
      <c r="B9" s="138"/>
      <c r="C9" s="139"/>
      <c r="D9" s="140">
        <v>34454</v>
      </c>
      <c r="E9" s="141"/>
      <c r="F9" s="142">
        <v>40879</v>
      </c>
      <c r="G9" s="143"/>
      <c r="H9" s="144"/>
    </row>
    <row r="10" spans="1:8" x14ac:dyDescent="0.15">
      <c r="A10" s="145"/>
      <c r="B10" s="146"/>
      <c r="C10" s="147"/>
      <c r="D10" s="148">
        <v>24294</v>
      </c>
      <c r="E10" s="149"/>
      <c r="F10" s="150">
        <v>24087</v>
      </c>
      <c r="G10" s="151"/>
      <c r="H10" s="152"/>
    </row>
    <row r="11" spans="1:8" x14ac:dyDescent="0.15">
      <c r="A11" s="133" t="s">
        <v>535</v>
      </c>
      <c r="B11" s="138"/>
      <c r="C11" s="139"/>
      <c r="D11" s="140">
        <v>21990</v>
      </c>
      <c r="E11" s="141"/>
      <c r="F11" s="142">
        <v>42651</v>
      </c>
      <c r="G11" s="143"/>
      <c r="H11" s="144"/>
    </row>
    <row r="12" spans="1:8" x14ac:dyDescent="0.15">
      <c r="A12" s="145"/>
      <c r="B12" s="146"/>
      <c r="C12" s="153"/>
      <c r="D12" s="148">
        <v>10186</v>
      </c>
      <c r="E12" s="149"/>
      <c r="F12" s="150">
        <v>22675</v>
      </c>
      <c r="G12" s="151"/>
      <c r="H12" s="152"/>
    </row>
    <row r="13" spans="1:8" x14ac:dyDescent="0.15">
      <c r="A13" s="133"/>
      <c r="B13" s="138"/>
      <c r="C13" s="154"/>
      <c r="D13" s="155">
        <v>25313</v>
      </c>
      <c r="E13" s="156"/>
      <c r="F13" s="157">
        <v>46883</v>
      </c>
      <c r="G13" s="158"/>
      <c r="H13" s="144"/>
    </row>
    <row r="14" spans="1:8" x14ac:dyDescent="0.15">
      <c r="A14" s="145"/>
      <c r="B14" s="146"/>
      <c r="C14" s="147"/>
      <c r="D14" s="148">
        <v>12203</v>
      </c>
      <c r="E14" s="149"/>
      <c r="F14" s="150">
        <v>25626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1.28</v>
      </c>
      <c r="C19" s="159">
        <f>ROUND(VALUE(SUBSTITUTE(実質収支比率等に係る経年分析!G$48,"▲","-")),2)</f>
        <v>0.89</v>
      </c>
      <c r="D19" s="159">
        <f>ROUND(VALUE(SUBSTITUTE(実質収支比率等に係る経年分析!H$48,"▲","-")),2)</f>
        <v>1.1499999999999999</v>
      </c>
      <c r="E19" s="159">
        <f>ROUND(VALUE(SUBSTITUTE(実質収支比率等に係る経年分析!I$48,"▲","-")),2)</f>
        <v>0.61</v>
      </c>
      <c r="F19" s="159">
        <f>ROUND(VALUE(SUBSTITUTE(実質収支比率等に係る経年分析!J$48,"▲","-")),2)</f>
        <v>0.66</v>
      </c>
    </row>
    <row r="20" spans="1:11" x14ac:dyDescent="0.15">
      <c r="A20" s="159" t="s">
        <v>49</v>
      </c>
      <c r="B20" s="159">
        <f>ROUND(VALUE(SUBSTITUTE(実質収支比率等に係る経年分析!F$47,"▲","-")),2)</f>
        <v>6.68</v>
      </c>
      <c r="C20" s="159">
        <f>ROUND(VALUE(SUBSTITUTE(実質収支比率等に係る経年分析!G$47,"▲","-")),2)</f>
        <v>5.78</v>
      </c>
      <c r="D20" s="159">
        <f>ROUND(VALUE(SUBSTITUTE(実質収支比率等に係る経年分析!H$47,"▲","-")),2)</f>
        <v>5.67</v>
      </c>
      <c r="E20" s="159">
        <f>ROUND(VALUE(SUBSTITUTE(実質収支比率等に係る経年分析!I$47,"▲","-")),2)</f>
        <v>3.76</v>
      </c>
      <c r="F20" s="159">
        <f>ROUND(VALUE(SUBSTITUTE(実質収支比率等に係る経年分析!J$47,"▲","-")),2)</f>
        <v>2.67</v>
      </c>
    </row>
    <row r="21" spans="1:11" x14ac:dyDescent="0.15">
      <c r="A21" s="159" t="s">
        <v>50</v>
      </c>
      <c r="B21" s="159">
        <f>IF(ISNUMBER(VALUE(SUBSTITUTE(実質収支比率等に係る経年分析!F$49,"▲","-"))),ROUND(VALUE(SUBSTITUTE(実質収支比率等に係る経年分析!F$49,"▲","-")),2),NA())</f>
        <v>1.66</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0.33</v>
      </c>
      <c r="E21" s="159">
        <f>IF(ISNUMBER(VALUE(SUBSTITUTE(実質収支比率等に係る経年分析!I$49,"▲","-"))),ROUND(VALUE(SUBSTITUTE(実質収支比率等に係る経年分析!I$49,"▲","-")),2),NA())</f>
        <v>-2.4700000000000002</v>
      </c>
      <c r="F21" s="159">
        <f>IF(ISNUMBER(VALUE(SUBSTITUTE(実質収支比率等に係る経年分析!J$49,"▲","-"))),ROUND(VALUE(SUBSTITUTE(実質収支比率等に係る経年分析!J$49,"▲","-")),2),NA())</f>
        <v>-1.01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1.1200000000000001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16.260000000000002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17.25</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10.1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11.27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11.15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10.7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9.6199999999999992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4260</v>
      </c>
      <c r="E42" s="161"/>
      <c r="F42" s="161"/>
      <c r="G42" s="161">
        <f>'実質公債費比率（分子）の構造'!L$52</f>
        <v>4398</v>
      </c>
      <c r="H42" s="161"/>
      <c r="I42" s="161"/>
      <c r="J42" s="161">
        <f>'実質公債費比率（分子）の構造'!M$52</f>
        <v>4275</v>
      </c>
      <c r="K42" s="161"/>
      <c r="L42" s="161"/>
      <c r="M42" s="161">
        <f>'実質公債費比率（分子）の構造'!N$52</f>
        <v>4478</v>
      </c>
      <c r="N42" s="161"/>
      <c r="O42" s="161"/>
      <c r="P42" s="161">
        <f>'実質公債費比率（分子）の構造'!O$52</f>
        <v>4680</v>
      </c>
    </row>
    <row r="43" spans="1:16" x14ac:dyDescent="0.15">
      <c r="A43" s="161" t="s">
        <v>58</v>
      </c>
      <c r="B43" s="161">
        <f>'実質公債費比率（分子）の構造'!K$51</f>
        <v>2</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f>'実質公債費比率（分子）の構造'!M$49</f>
        <v>104</v>
      </c>
      <c r="I45" s="161"/>
      <c r="J45" s="161"/>
      <c r="K45" s="161">
        <f>'実質公債費比率（分子）の構造'!N$49</f>
        <v>72</v>
      </c>
      <c r="L45" s="161"/>
      <c r="M45" s="161"/>
      <c r="N45" s="161">
        <f>'実質公債費比率（分子）の構造'!O$49</f>
        <v>74</v>
      </c>
      <c r="O45" s="161"/>
      <c r="P45" s="161"/>
    </row>
    <row r="46" spans="1:16" x14ac:dyDescent="0.15">
      <c r="A46" s="161" t="s">
        <v>61</v>
      </c>
      <c r="B46" s="161">
        <f>'実質公債費比率（分子）の構造'!K$48</f>
        <v>2136</v>
      </c>
      <c r="C46" s="161"/>
      <c r="D46" s="161"/>
      <c r="E46" s="161">
        <f>'実質公債費比率（分子）の構造'!L$48</f>
        <v>2074</v>
      </c>
      <c r="F46" s="161"/>
      <c r="G46" s="161"/>
      <c r="H46" s="161">
        <f>'実質公債費比率（分子）の構造'!M$48</f>
        <v>2054</v>
      </c>
      <c r="I46" s="161"/>
      <c r="J46" s="161"/>
      <c r="K46" s="161">
        <f>'実質公債費比率（分子）の構造'!N$48</f>
        <v>2006</v>
      </c>
      <c r="L46" s="161"/>
      <c r="M46" s="161"/>
      <c r="N46" s="161">
        <f>'実質公債費比率（分子）の構造'!O$48</f>
        <v>1982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4393</v>
      </c>
      <c r="C49" s="161"/>
      <c r="D49" s="161"/>
      <c r="E49" s="161">
        <f>'実質公債費比率（分子）の構造'!L$45</f>
        <v>4241</v>
      </c>
      <c r="F49" s="161"/>
      <c r="G49" s="161"/>
      <c r="H49" s="161">
        <f>'実質公債費比率（分子）の構造'!M$45</f>
        <v>4127</v>
      </c>
      <c r="I49" s="161"/>
      <c r="J49" s="161"/>
      <c r="K49" s="161">
        <f>'実質公債費比率（分子）の構造'!N$45</f>
        <v>4205</v>
      </c>
      <c r="L49" s="161"/>
      <c r="M49" s="161"/>
      <c r="N49" s="161">
        <f>'実質公債費比率（分子）の構造'!O$45</f>
        <v>4274</v>
      </c>
      <c r="O49" s="161"/>
      <c r="P49" s="161"/>
    </row>
    <row r="50" spans="1:16" x14ac:dyDescent="0.15">
      <c r="A50" s="161" t="s">
        <v>65</v>
      </c>
      <c r="B50" s="161" t="e">
        <f>NA()</f>
        <v>#N/A</v>
      </c>
      <c r="C50" s="161">
        <f>IF(ISNUMBER('実質公債費比率（分子）の構造'!K$53),'実質公債費比率（分子）の構造'!K$53,NA())</f>
        <v>2271</v>
      </c>
      <c r="D50" s="161" t="e">
        <f>NA()</f>
        <v>#N/A</v>
      </c>
      <c r="E50" s="161" t="e">
        <f>NA()</f>
        <v>#N/A</v>
      </c>
      <c r="F50" s="161">
        <f>IF(ISNUMBER('実質公債費比率（分子）の構造'!L$53),'実質公債費比率（分子）の構造'!L$53,NA())</f>
        <v>1918</v>
      </c>
      <c r="G50" s="161" t="e">
        <f>NA()</f>
        <v>#N/A</v>
      </c>
      <c r="H50" s="161" t="e">
        <f>NA()</f>
        <v>#N/A</v>
      </c>
      <c r="I50" s="161">
        <f>IF(ISNUMBER('実質公債費比率（分子）の構造'!M$53),'実質公債費比率（分子）の構造'!M$53,NA())</f>
        <v>2010</v>
      </c>
      <c r="J50" s="161" t="e">
        <f>NA()</f>
        <v>#N/A</v>
      </c>
      <c r="K50" s="161" t="e">
        <f>NA()</f>
        <v>#N/A</v>
      </c>
      <c r="L50" s="161">
        <f>IF(ISNUMBER('実質公債費比率（分子）の構造'!N$53),'実質公債費比率（分子）の構造'!N$53,NA())</f>
        <v>1805</v>
      </c>
      <c r="M50" s="161" t="e">
        <f>NA()</f>
        <v>#N/A</v>
      </c>
      <c r="N50" s="161" t="e">
        <f>NA()</f>
        <v>#N/A</v>
      </c>
      <c r="O50" s="161">
        <f>IF(ISNUMBER('実質公債費比率（分子）の構造'!O$53),'実質公債費比率（分子）の構造'!O$53,NA())</f>
        <v>1650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46636</v>
      </c>
      <c r="E56" s="160"/>
      <c r="F56" s="160"/>
      <c r="G56" s="160">
        <f>'将来負担比率（分子）の構造'!J$52</f>
        <v>46636</v>
      </c>
      <c r="H56" s="160"/>
      <c r="I56" s="160"/>
      <c r="J56" s="160">
        <f>'将来負担比率（分子）の構造'!K$52</f>
        <v>46822</v>
      </c>
      <c r="K56" s="160"/>
      <c r="L56" s="160"/>
      <c r="M56" s="160">
        <f>'将来負担比率（分子）の構造'!L$52</f>
        <v>46688</v>
      </c>
      <c r="N56" s="160"/>
      <c r="O56" s="160"/>
      <c r="P56" s="160">
        <f>'将来負担比率（分子）の構造'!M$52</f>
        <v>45711</v>
      </c>
    </row>
    <row r="57" spans="1:16" x14ac:dyDescent="0.15">
      <c r="A57" s="160" t="s">
        <v>36</v>
      </c>
      <c r="B57" s="160"/>
      <c r="C57" s="160"/>
      <c r="D57" s="160">
        <f>'将来負担比率（分子）の構造'!I$51</f>
        <v>11644</v>
      </c>
      <c r="E57" s="160"/>
      <c r="F57" s="160"/>
      <c r="G57" s="160">
        <f>'将来負担比率（分子）の構造'!J$51</f>
        <v>11726</v>
      </c>
      <c r="H57" s="160"/>
      <c r="I57" s="160"/>
      <c r="J57" s="160">
        <f>'将来負担比率（分子）の構造'!K$51</f>
        <v>11447</v>
      </c>
      <c r="K57" s="160"/>
      <c r="L57" s="160"/>
      <c r="M57" s="160">
        <f>'将来負担比率（分子）の構造'!L$51</f>
        <v>12058</v>
      </c>
      <c r="N57" s="160"/>
      <c r="O57" s="160"/>
      <c r="P57" s="160">
        <f>'将来負担比率（分子）の構造'!M$51</f>
        <v>12775</v>
      </c>
    </row>
    <row r="58" spans="1:16" x14ac:dyDescent="0.15">
      <c r="A58" s="160" t="s">
        <v>35</v>
      </c>
      <c r="B58" s="160"/>
      <c r="C58" s="160"/>
      <c r="D58" s="160">
        <f>'将来負担比率（分子）の構造'!I$50</f>
        <v>2624</v>
      </c>
      <c r="E58" s="160"/>
      <c r="F58" s="160"/>
      <c r="G58" s="160">
        <f>'将来負担比率（分子）の構造'!J$50</f>
        <v>2401</v>
      </c>
      <c r="H58" s="160"/>
      <c r="I58" s="160"/>
      <c r="J58" s="160">
        <f>'将来負担比率（分子）の構造'!K$50</f>
        <v>2436</v>
      </c>
      <c r="K58" s="160"/>
      <c r="L58" s="160"/>
      <c r="M58" s="160">
        <f>'将来負担比率（分子）の構造'!L$50</f>
        <v>2075</v>
      </c>
      <c r="N58" s="160"/>
      <c r="O58" s="160"/>
      <c r="P58" s="160">
        <f>'将来負担比率（分子）の構造'!M$50</f>
        <v>2403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724</v>
      </c>
      <c r="C61" s="160"/>
      <c r="D61" s="160"/>
      <c r="E61" s="160">
        <f>'将来負担比率（分子）の構造'!J$46</f>
        <v>859</v>
      </c>
      <c r="F61" s="160"/>
      <c r="G61" s="160"/>
      <c r="H61" s="160">
        <f>'将来負担比率（分子）の構造'!K$46</f>
        <v>721</v>
      </c>
      <c r="I61" s="160"/>
      <c r="J61" s="160"/>
      <c r="K61" s="160">
        <f>'将来負担比率（分子）の構造'!L$46</f>
        <v>696</v>
      </c>
      <c r="L61" s="160"/>
      <c r="M61" s="160"/>
      <c r="N61" s="160">
        <f>'将来負担比率（分子）の構造'!M$46</f>
        <v>706</v>
      </c>
      <c r="O61" s="160"/>
      <c r="P61" s="160"/>
    </row>
    <row r="62" spans="1:16" x14ac:dyDescent="0.15">
      <c r="A62" s="160" t="s">
        <v>29</v>
      </c>
      <c r="B62" s="160">
        <f>'将来負担比率（分子）の構造'!I$45</f>
        <v>5749</v>
      </c>
      <c r="C62" s="160"/>
      <c r="D62" s="160"/>
      <c r="E62" s="160">
        <f>'将来負担比率（分子）の構造'!J$45</f>
        <v>5345</v>
      </c>
      <c r="F62" s="160"/>
      <c r="G62" s="160"/>
      <c r="H62" s="160">
        <f>'将来負担比率（分子）の構造'!K$45</f>
        <v>5227</v>
      </c>
      <c r="I62" s="160"/>
      <c r="J62" s="160"/>
      <c r="K62" s="160">
        <f>'将来負担比率（分子）の構造'!L$45</f>
        <v>5205</v>
      </c>
      <c r="L62" s="160"/>
      <c r="M62" s="160"/>
      <c r="N62" s="160">
        <f>'将来負担比率（分子）の構造'!M$45</f>
        <v>5171</v>
      </c>
      <c r="O62" s="160"/>
      <c r="P62" s="160"/>
    </row>
    <row r="63" spans="1:16" x14ac:dyDescent="0.15">
      <c r="A63" s="160" t="s">
        <v>28</v>
      </c>
      <c r="B63" s="160" t="str">
        <f>'将来負担比率（分子）の構造'!I$44</f>
        <v>-</v>
      </c>
      <c r="C63" s="160"/>
      <c r="D63" s="160"/>
      <c r="E63" s="160" t="str">
        <f>'将来負担比率（分子）の構造'!J$44</f>
        <v>-</v>
      </c>
      <c r="F63" s="160"/>
      <c r="G63" s="160"/>
      <c r="H63" s="160">
        <f>'将来負担比率（分子）の構造'!K$44</f>
        <v>527</v>
      </c>
      <c r="I63" s="160"/>
      <c r="J63" s="160"/>
      <c r="K63" s="160">
        <f>'将来負担比率（分子）の構造'!L$44</f>
        <v>515</v>
      </c>
      <c r="L63" s="160"/>
      <c r="M63" s="160"/>
      <c r="N63" s="160">
        <f>'将来負担比率（分子）の構造'!M$44</f>
        <v>455</v>
      </c>
      <c r="O63" s="160"/>
      <c r="P63" s="160"/>
    </row>
    <row r="64" spans="1:16" x14ac:dyDescent="0.15">
      <c r="A64" s="160" t="s">
        <v>27</v>
      </c>
      <c r="B64" s="160">
        <f>'将来負担比率（分子）の構造'!I$43</f>
        <v>35554</v>
      </c>
      <c r="C64" s="160"/>
      <c r="D64" s="160"/>
      <c r="E64" s="160">
        <f>'将来負担比率（分子）の構造'!J$43</f>
        <v>34205</v>
      </c>
      <c r="F64" s="160"/>
      <c r="G64" s="160"/>
      <c r="H64" s="160">
        <f>'将来負担比率（分子）の構造'!K$43</f>
        <v>32667</v>
      </c>
      <c r="I64" s="160"/>
      <c r="J64" s="160"/>
      <c r="K64" s="160">
        <f>'将来負担比率（分子）の構造'!L$43</f>
        <v>30410</v>
      </c>
      <c r="L64" s="160"/>
      <c r="M64" s="160"/>
      <c r="N64" s="160">
        <f>'将来負担比率（分子）の構造'!M$43</f>
        <v>28242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116</v>
      </c>
      <c r="L65" s="160"/>
      <c r="M65" s="160"/>
      <c r="N65" s="160">
        <f>'将来負担比率（分子）の構造'!M$42</f>
        <v>329</v>
      </c>
      <c r="O65" s="160"/>
      <c r="P65" s="160"/>
    </row>
    <row r="66" spans="1:16" x14ac:dyDescent="0.15">
      <c r="A66" s="160" t="s">
        <v>25</v>
      </c>
      <c r="B66" s="160">
        <f>'将来負担比率（分子）の構造'!I$41</f>
        <v>41021</v>
      </c>
      <c r="C66" s="160"/>
      <c r="D66" s="160"/>
      <c r="E66" s="160">
        <f>'将来負担比率（分子）の構造'!J$41</f>
        <v>41248</v>
      </c>
      <c r="F66" s="160"/>
      <c r="G66" s="160"/>
      <c r="H66" s="160">
        <f>'将来負担比率（分子）の構造'!K$41</f>
        <v>41061</v>
      </c>
      <c r="I66" s="160"/>
      <c r="J66" s="160"/>
      <c r="K66" s="160">
        <f>'将来負担比率（分子）の構造'!L$41</f>
        <v>42031</v>
      </c>
      <c r="L66" s="160"/>
      <c r="M66" s="160"/>
      <c r="N66" s="160">
        <f>'将来負担比率（分子）の構造'!M$41</f>
        <v>41759</v>
      </c>
      <c r="O66" s="160"/>
      <c r="P66" s="160"/>
    </row>
    <row r="67" spans="1:16" x14ac:dyDescent="0.15">
      <c r="A67" s="160" t="s">
        <v>69</v>
      </c>
      <c r="B67" s="160" t="e">
        <f>NA()</f>
        <v>#N/A</v>
      </c>
      <c r="C67" s="160">
        <f>IF(ISNUMBER('将来負担比率（分子）の構造'!I$53), IF('将来負担比率（分子）の構造'!I$53 &lt; 0, 0, '将来負担比率（分子）の構造'!I$53), NA())</f>
        <v>22144</v>
      </c>
      <c r="D67" s="160" t="e">
        <f>NA()</f>
        <v>#N/A</v>
      </c>
      <c r="E67" s="160" t="e">
        <f>NA()</f>
        <v>#N/A</v>
      </c>
      <c r="F67" s="160">
        <f>IF(ISNUMBER('将来負担比率（分子）の構造'!J$53), IF('将来負担比率（分子）の構造'!J$53 &lt; 0, 0, '将来負担比率（分子）の構造'!J$53), NA())</f>
        <v>20893</v>
      </c>
      <c r="G67" s="160" t="e">
        <f>NA()</f>
        <v>#N/A</v>
      </c>
      <c r="H67" s="160" t="e">
        <f>NA()</f>
        <v>#N/A</v>
      </c>
      <c r="I67" s="160">
        <f>IF(ISNUMBER('将来負担比率（分子）の構造'!K$53), IF('将来負担比率（分子）の構造'!K$53 &lt; 0, 0, '将来負担比率（分子）の構造'!K$53), NA())</f>
        <v>19497</v>
      </c>
      <c r="J67" s="160" t="e">
        <f>NA()</f>
        <v>#N/A</v>
      </c>
      <c r="K67" s="160" t="e">
        <f>NA()</f>
        <v>#N/A</v>
      </c>
      <c r="L67" s="160">
        <f>IF(ISNUMBER('将来負担比率（分子）の構造'!L$53), IF('将来負担比率（分子）の構造'!L$53 &lt; 0, 0, '将来負担比率（分子）の構造'!L$53), NA())</f>
        <v>18152</v>
      </c>
      <c r="M67" s="160" t="e">
        <f>NA()</f>
        <v>#N/A</v>
      </c>
      <c r="N67" s="160" t="e">
        <f>NA()</f>
        <v>#N/A</v>
      </c>
      <c r="O67" s="160">
        <f>IF(ISNUMBER('将来負担比率（分子）の構造'!M$53), IF('将来負担比率（分子）の構造'!M$53 &lt; 0, 0, '将来負担比率（分子）の構造'!M$53), NA())</f>
        <v>15772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1378</v>
      </c>
      <c r="C72" s="164">
        <f>基金残高に係る経年分析!G55</f>
        <v>911</v>
      </c>
      <c r="D72" s="164">
        <f>基金残高に係る経年分析!H55</f>
        <v>651</v>
      </c>
    </row>
    <row r="73" spans="1:16" x14ac:dyDescent="0.15">
      <c r="A73" s="163" t="s">
        <v>72</v>
      </c>
      <c r="B73" s="164">
        <f>基金残高に係る経年分析!F56</f>
        <v>21</v>
      </c>
      <c r="C73" s="164">
        <f>基金残高に係る経年分析!G56</f>
        <v>21</v>
      </c>
      <c r="D73" s="164">
        <f>基金残高に係る経年分析!H56</f>
        <v>21</v>
      </c>
    </row>
    <row r="74" spans="1:16" x14ac:dyDescent="0.15">
      <c r="A74" s="163" t="s">
        <v>73</v>
      </c>
      <c r="B74" s="164">
        <f>基金残高に係る経年分析!F57</f>
        <v>986</v>
      </c>
      <c r="C74" s="164">
        <f>基金残高に係る経年分析!G57</f>
        <v>1067</v>
      </c>
      <c r="D74" s="164">
        <f>基金残高に係る経年分析!H57</f>
        <v>1678</v>
      </c>
    </row>
  </sheetData>
  <sheetProtection algorithmName="SHA-512" hashValue="1ZwUjG2hy6gmQIYAYbjoVeNY0BKIMz/KjACpTVuKGu13baBKt9KHqjMVqzVHWq70wb7+e2RRUmJA5k5/6jsJSA==" saltValue="uulkImbM0HbjHk4e1ts6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13784174</v>
      </c>
      <c r="S5" s="707"/>
      <c r="T5" s="707"/>
      <c r="U5" s="707"/>
      <c r="V5" s="707"/>
      <c r="W5" s="707"/>
      <c r="X5" s="707"/>
      <c r="Y5" s="753"/>
      <c r="Z5" s="771">
        <v>30.8</v>
      </c>
      <c r="AA5" s="771"/>
      <c r="AB5" s="771"/>
      <c r="AC5" s="771"/>
      <c r="AD5" s="772">
        <v>12590867</v>
      </c>
      <c r="AE5" s="772"/>
      <c r="AF5" s="772"/>
      <c r="AG5" s="772"/>
      <c r="AH5" s="772"/>
      <c r="AI5" s="772"/>
      <c r="AJ5" s="772"/>
      <c r="AK5" s="772"/>
      <c r="AL5" s="754">
        <v>54.1</v>
      </c>
      <c r="AM5" s="723"/>
      <c r="AN5" s="723"/>
      <c r="AO5" s="755"/>
      <c r="AP5" s="740" t="s">
        <v>225</v>
      </c>
      <c r="AQ5" s="741"/>
      <c r="AR5" s="741"/>
      <c r="AS5" s="741"/>
      <c r="AT5" s="741"/>
      <c r="AU5" s="741"/>
      <c r="AV5" s="741"/>
      <c r="AW5" s="741"/>
      <c r="AX5" s="741"/>
      <c r="AY5" s="741"/>
      <c r="AZ5" s="741"/>
      <c r="BA5" s="741"/>
      <c r="BB5" s="741"/>
      <c r="BC5" s="741"/>
      <c r="BD5" s="741"/>
      <c r="BE5" s="741"/>
      <c r="BF5" s="742"/>
      <c r="BG5" s="641">
        <v>12589989</v>
      </c>
      <c r="BH5" s="644"/>
      <c r="BI5" s="644"/>
      <c r="BJ5" s="644"/>
      <c r="BK5" s="644"/>
      <c r="BL5" s="644"/>
      <c r="BM5" s="644"/>
      <c r="BN5" s="645"/>
      <c r="BO5" s="703">
        <v>91.3</v>
      </c>
      <c r="BP5" s="703"/>
      <c r="BQ5" s="703"/>
      <c r="BR5" s="703"/>
      <c r="BS5" s="704">
        <v>109015</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178707</v>
      </c>
      <c r="S6" s="644"/>
      <c r="T6" s="644"/>
      <c r="U6" s="644"/>
      <c r="V6" s="644"/>
      <c r="W6" s="644"/>
      <c r="X6" s="644"/>
      <c r="Y6" s="645"/>
      <c r="Z6" s="703">
        <v>0.4</v>
      </c>
      <c r="AA6" s="703"/>
      <c r="AB6" s="703"/>
      <c r="AC6" s="703"/>
      <c r="AD6" s="704">
        <v>178707</v>
      </c>
      <c r="AE6" s="704"/>
      <c r="AF6" s="704"/>
      <c r="AG6" s="704"/>
      <c r="AH6" s="704"/>
      <c r="AI6" s="704"/>
      <c r="AJ6" s="704"/>
      <c r="AK6" s="704"/>
      <c r="AL6" s="646">
        <v>0.8</v>
      </c>
      <c r="AM6" s="647"/>
      <c r="AN6" s="647"/>
      <c r="AO6" s="705"/>
      <c r="AP6" s="638" t="s">
        <v>230</v>
      </c>
      <c r="AQ6" s="639"/>
      <c r="AR6" s="639"/>
      <c r="AS6" s="639"/>
      <c r="AT6" s="639"/>
      <c r="AU6" s="639"/>
      <c r="AV6" s="639"/>
      <c r="AW6" s="639"/>
      <c r="AX6" s="639"/>
      <c r="AY6" s="639"/>
      <c r="AZ6" s="639"/>
      <c r="BA6" s="639"/>
      <c r="BB6" s="639"/>
      <c r="BC6" s="639"/>
      <c r="BD6" s="639"/>
      <c r="BE6" s="639"/>
      <c r="BF6" s="640"/>
      <c r="BG6" s="641">
        <v>12589989</v>
      </c>
      <c r="BH6" s="644"/>
      <c r="BI6" s="644"/>
      <c r="BJ6" s="644"/>
      <c r="BK6" s="644"/>
      <c r="BL6" s="644"/>
      <c r="BM6" s="644"/>
      <c r="BN6" s="645"/>
      <c r="BO6" s="703">
        <v>91.3</v>
      </c>
      <c r="BP6" s="703"/>
      <c r="BQ6" s="703"/>
      <c r="BR6" s="703"/>
      <c r="BS6" s="704">
        <v>109015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338844</v>
      </c>
      <c r="CS6" s="644"/>
      <c r="CT6" s="644"/>
      <c r="CU6" s="644"/>
      <c r="CV6" s="644"/>
      <c r="CW6" s="644"/>
      <c r="CX6" s="644"/>
      <c r="CY6" s="645"/>
      <c r="CZ6" s="754">
        <v>0.8</v>
      </c>
      <c r="DA6" s="723"/>
      <c r="DB6" s="723"/>
      <c r="DC6" s="757"/>
      <c r="DD6" s="649" t="s">
        <v>131</v>
      </c>
      <c r="DE6" s="644"/>
      <c r="DF6" s="644"/>
      <c r="DG6" s="644"/>
      <c r="DH6" s="644"/>
      <c r="DI6" s="644"/>
      <c r="DJ6" s="644"/>
      <c r="DK6" s="644"/>
      <c r="DL6" s="644"/>
      <c r="DM6" s="644"/>
      <c r="DN6" s="644"/>
      <c r="DO6" s="644"/>
      <c r="DP6" s="645"/>
      <c r="DQ6" s="649">
        <v>338833</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34291</v>
      </c>
      <c r="S7" s="644"/>
      <c r="T7" s="644"/>
      <c r="U7" s="644"/>
      <c r="V7" s="644"/>
      <c r="W7" s="644"/>
      <c r="X7" s="644"/>
      <c r="Y7" s="645"/>
      <c r="Z7" s="703">
        <v>0.1</v>
      </c>
      <c r="AA7" s="703"/>
      <c r="AB7" s="703"/>
      <c r="AC7" s="703"/>
      <c r="AD7" s="704">
        <v>34291</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6126854</v>
      </c>
      <c r="BH7" s="644"/>
      <c r="BI7" s="644"/>
      <c r="BJ7" s="644"/>
      <c r="BK7" s="644"/>
      <c r="BL7" s="644"/>
      <c r="BM7" s="644"/>
      <c r="BN7" s="645"/>
      <c r="BO7" s="703">
        <v>44.4</v>
      </c>
      <c r="BP7" s="703"/>
      <c r="BQ7" s="703"/>
      <c r="BR7" s="703"/>
      <c r="BS7" s="704">
        <v>109015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4286687</v>
      </c>
      <c r="CS7" s="644"/>
      <c r="CT7" s="644"/>
      <c r="CU7" s="644"/>
      <c r="CV7" s="644"/>
      <c r="CW7" s="644"/>
      <c r="CX7" s="644"/>
      <c r="CY7" s="645"/>
      <c r="CZ7" s="703">
        <v>9.6</v>
      </c>
      <c r="DA7" s="703"/>
      <c r="DB7" s="703"/>
      <c r="DC7" s="703"/>
      <c r="DD7" s="649">
        <v>69197</v>
      </c>
      <c r="DE7" s="644"/>
      <c r="DF7" s="644"/>
      <c r="DG7" s="644"/>
      <c r="DH7" s="644"/>
      <c r="DI7" s="644"/>
      <c r="DJ7" s="644"/>
      <c r="DK7" s="644"/>
      <c r="DL7" s="644"/>
      <c r="DM7" s="644"/>
      <c r="DN7" s="644"/>
      <c r="DO7" s="644"/>
      <c r="DP7" s="645"/>
      <c r="DQ7" s="649">
        <v>3368517</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97270</v>
      </c>
      <c r="S8" s="644"/>
      <c r="T8" s="644"/>
      <c r="U8" s="644"/>
      <c r="V8" s="644"/>
      <c r="W8" s="644"/>
      <c r="X8" s="644"/>
      <c r="Y8" s="645"/>
      <c r="Z8" s="703">
        <v>0.2</v>
      </c>
      <c r="AA8" s="703"/>
      <c r="AB8" s="703"/>
      <c r="AC8" s="703"/>
      <c r="AD8" s="704">
        <v>97270</v>
      </c>
      <c r="AE8" s="704"/>
      <c r="AF8" s="704"/>
      <c r="AG8" s="704"/>
      <c r="AH8" s="704"/>
      <c r="AI8" s="704"/>
      <c r="AJ8" s="704"/>
      <c r="AK8" s="704"/>
      <c r="AL8" s="646">
        <v>0.4</v>
      </c>
      <c r="AM8" s="647"/>
      <c r="AN8" s="647"/>
      <c r="AO8" s="705"/>
      <c r="AP8" s="638" t="s">
        <v>236</v>
      </c>
      <c r="AQ8" s="639"/>
      <c r="AR8" s="639"/>
      <c r="AS8" s="639"/>
      <c r="AT8" s="639"/>
      <c r="AU8" s="639"/>
      <c r="AV8" s="639"/>
      <c r="AW8" s="639"/>
      <c r="AX8" s="639"/>
      <c r="AY8" s="639"/>
      <c r="AZ8" s="639"/>
      <c r="BA8" s="639"/>
      <c r="BB8" s="639"/>
      <c r="BC8" s="639"/>
      <c r="BD8" s="639"/>
      <c r="BE8" s="639"/>
      <c r="BF8" s="640"/>
      <c r="BG8" s="641">
        <v>179744</v>
      </c>
      <c r="BH8" s="644"/>
      <c r="BI8" s="644"/>
      <c r="BJ8" s="644"/>
      <c r="BK8" s="644"/>
      <c r="BL8" s="644"/>
      <c r="BM8" s="644"/>
      <c r="BN8" s="645"/>
      <c r="BO8" s="703">
        <v>1.3</v>
      </c>
      <c r="BP8" s="703"/>
      <c r="BQ8" s="703"/>
      <c r="BR8" s="703"/>
      <c r="BS8" s="649" t="s">
        <v>131</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22974080</v>
      </c>
      <c r="CS8" s="644"/>
      <c r="CT8" s="644"/>
      <c r="CU8" s="644"/>
      <c r="CV8" s="644"/>
      <c r="CW8" s="644"/>
      <c r="CX8" s="644"/>
      <c r="CY8" s="645"/>
      <c r="CZ8" s="703">
        <v>51.6</v>
      </c>
      <c r="DA8" s="703"/>
      <c r="DB8" s="703"/>
      <c r="DC8" s="703"/>
      <c r="DD8" s="649">
        <v>205835</v>
      </c>
      <c r="DE8" s="644"/>
      <c r="DF8" s="644"/>
      <c r="DG8" s="644"/>
      <c r="DH8" s="644"/>
      <c r="DI8" s="644"/>
      <c r="DJ8" s="644"/>
      <c r="DK8" s="644"/>
      <c r="DL8" s="644"/>
      <c r="DM8" s="644"/>
      <c r="DN8" s="644"/>
      <c r="DO8" s="644"/>
      <c r="DP8" s="645"/>
      <c r="DQ8" s="649">
        <v>10129746</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98545</v>
      </c>
      <c r="S9" s="644"/>
      <c r="T9" s="644"/>
      <c r="U9" s="644"/>
      <c r="V9" s="644"/>
      <c r="W9" s="644"/>
      <c r="X9" s="644"/>
      <c r="Y9" s="645"/>
      <c r="Z9" s="703">
        <v>0.2</v>
      </c>
      <c r="AA9" s="703"/>
      <c r="AB9" s="703"/>
      <c r="AC9" s="703"/>
      <c r="AD9" s="704">
        <v>98545</v>
      </c>
      <c r="AE9" s="704"/>
      <c r="AF9" s="704"/>
      <c r="AG9" s="704"/>
      <c r="AH9" s="704"/>
      <c r="AI9" s="704"/>
      <c r="AJ9" s="704"/>
      <c r="AK9" s="704"/>
      <c r="AL9" s="646">
        <v>0.4</v>
      </c>
      <c r="AM9" s="647"/>
      <c r="AN9" s="647"/>
      <c r="AO9" s="705"/>
      <c r="AP9" s="638" t="s">
        <v>239</v>
      </c>
      <c r="AQ9" s="639"/>
      <c r="AR9" s="639"/>
      <c r="AS9" s="639"/>
      <c r="AT9" s="639"/>
      <c r="AU9" s="639"/>
      <c r="AV9" s="639"/>
      <c r="AW9" s="639"/>
      <c r="AX9" s="639"/>
      <c r="AY9" s="639"/>
      <c r="AZ9" s="639"/>
      <c r="BA9" s="639"/>
      <c r="BB9" s="639"/>
      <c r="BC9" s="639"/>
      <c r="BD9" s="639"/>
      <c r="BE9" s="639"/>
      <c r="BF9" s="640"/>
      <c r="BG9" s="641">
        <v>5146178</v>
      </c>
      <c r="BH9" s="644"/>
      <c r="BI9" s="644"/>
      <c r="BJ9" s="644"/>
      <c r="BK9" s="644"/>
      <c r="BL9" s="644"/>
      <c r="BM9" s="644"/>
      <c r="BN9" s="645"/>
      <c r="BO9" s="703">
        <v>37.299999999999997</v>
      </c>
      <c r="BP9" s="703"/>
      <c r="BQ9" s="703"/>
      <c r="BR9" s="703"/>
      <c r="BS9" s="649" t="s">
        <v>131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2663512</v>
      </c>
      <c r="CS9" s="644"/>
      <c r="CT9" s="644"/>
      <c r="CU9" s="644"/>
      <c r="CV9" s="644"/>
      <c r="CW9" s="644"/>
      <c r="CX9" s="644"/>
      <c r="CY9" s="645"/>
      <c r="CZ9" s="703">
        <v>6</v>
      </c>
      <c r="DA9" s="703"/>
      <c r="DB9" s="703"/>
      <c r="DC9" s="703"/>
      <c r="DD9" s="649">
        <v>694</v>
      </c>
      <c r="DE9" s="644"/>
      <c r="DF9" s="644"/>
      <c r="DG9" s="644"/>
      <c r="DH9" s="644"/>
      <c r="DI9" s="644"/>
      <c r="DJ9" s="644"/>
      <c r="DK9" s="644"/>
      <c r="DL9" s="644"/>
      <c r="DM9" s="644"/>
      <c r="DN9" s="644"/>
      <c r="DO9" s="644"/>
      <c r="DP9" s="645"/>
      <c r="DQ9" s="649">
        <v>2453473</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254951</v>
      </c>
      <c r="BH10" s="644"/>
      <c r="BI10" s="644"/>
      <c r="BJ10" s="644"/>
      <c r="BK10" s="644"/>
      <c r="BL10" s="644"/>
      <c r="BM10" s="644"/>
      <c r="BN10" s="645"/>
      <c r="BO10" s="703">
        <v>1.8</v>
      </c>
      <c r="BP10" s="703"/>
      <c r="BQ10" s="703"/>
      <c r="BR10" s="703"/>
      <c r="BS10" s="649" t="s">
        <v>122</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197632</v>
      </c>
      <c r="CS10" s="644"/>
      <c r="CT10" s="644"/>
      <c r="CU10" s="644"/>
      <c r="CV10" s="644"/>
      <c r="CW10" s="644"/>
      <c r="CX10" s="644"/>
      <c r="CY10" s="645"/>
      <c r="CZ10" s="703">
        <v>0.4</v>
      </c>
      <c r="DA10" s="703"/>
      <c r="DB10" s="703"/>
      <c r="DC10" s="703"/>
      <c r="DD10" s="649" t="s">
        <v>122</v>
      </c>
      <c r="DE10" s="644"/>
      <c r="DF10" s="644"/>
      <c r="DG10" s="644"/>
      <c r="DH10" s="644"/>
      <c r="DI10" s="644"/>
      <c r="DJ10" s="644"/>
      <c r="DK10" s="644"/>
      <c r="DL10" s="644"/>
      <c r="DM10" s="644"/>
      <c r="DN10" s="644"/>
      <c r="DO10" s="644"/>
      <c r="DP10" s="645"/>
      <c r="DQ10" s="649">
        <v>149799</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131</v>
      </c>
      <c r="AE11" s="704"/>
      <c r="AF11" s="704"/>
      <c r="AG11" s="704"/>
      <c r="AH11" s="704"/>
      <c r="AI11" s="704"/>
      <c r="AJ11" s="704"/>
      <c r="AK11" s="704"/>
      <c r="AL11" s="646" t="s">
        <v>122</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545981</v>
      </c>
      <c r="BH11" s="644"/>
      <c r="BI11" s="644"/>
      <c r="BJ11" s="644"/>
      <c r="BK11" s="644"/>
      <c r="BL11" s="644"/>
      <c r="BM11" s="644"/>
      <c r="BN11" s="645"/>
      <c r="BO11" s="703">
        <v>4</v>
      </c>
      <c r="BP11" s="703"/>
      <c r="BQ11" s="703"/>
      <c r="BR11" s="703"/>
      <c r="BS11" s="649">
        <v>109015</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80150</v>
      </c>
      <c r="CS11" s="644"/>
      <c r="CT11" s="644"/>
      <c r="CU11" s="644"/>
      <c r="CV11" s="644"/>
      <c r="CW11" s="644"/>
      <c r="CX11" s="644"/>
      <c r="CY11" s="645"/>
      <c r="CZ11" s="703">
        <v>0.2</v>
      </c>
      <c r="DA11" s="703"/>
      <c r="DB11" s="703"/>
      <c r="DC11" s="703"/>
      <c r="DD11" s="649">
        <v>4111</v>
      </c>
      <c r="DE11" s="644"/>
      <c r="DF11" s="644"/>
      <c r="DG11" s="644"/>
      <c r="DH11" s="644"/>
      <c r="DI11" s="644"/>
      <c r="DJ11" s="644"/>
      <c r="DK11" s="644"/>
      <c r="DL11" s="644"/>
      <c r="DM11" s="644"/>
      <c r="DN11" s="644"/>
      <c r="DO11" s="644"/>
      <c r="DP11" s="645"/>
      <c r="DQ11" s="649">
        <v>65481</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2069821</v>
      </c>
      <c r="S12" s="644"/>
      <c r="T12" s="644"/>
      <c r="U12" s="644"/>
      <c r="V12" s="644"/>
      <c r="W12" s="644"/>
      <c r="X12" s="644"/>
      <c r="Y12" s="645"/>
      <c r="Z12" s="703">
        <v>4.5999999999999996</v>
      </c>
      <c r="AA12" s="703"/>
      <c r="AB12" s="703"/>
      <c r="AC12" s="703"/>
      <c r="AD12" s="704">
        <v>2069821</v>
      </c>
      <c r="AE12" s="704"/>
      <c r="AF12" s="704"/>
      <c r="AG12" s="704"/>
      <c r="AH12" s="704"/>
      <c r="AI12" s="704"/>
      <c r="AJ12" s="704"/>
      <c r="AK12" s="704"/>
      <c r="AL12" s="646">
        <v>8.9</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5433457</v>
      </c>
      <c r="BH12" s="644"/>
      <c r="BI12" s="644"/>
      <c r="BJ12" s="644"/>
      <c r="BK12" s="644"/>
      <c r="BL12" s="644"/>
      <c r="BM12" s="644"/>
      <c r="BN12" s="645"/>
      <c r="BO12" s="703">
        <v>39.4</v>
      </c>
      <c r="BP12" s="703"/>
      <c r="BQ12" s="703"/>
      <c r="BR12" s="703"/>
      <c r="BS12" s="649" t="s">
        <v>131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309892</v>
      </c>
      <c r="CS12" s="644"/>
      <c r="CT12" s="644"/>
      <c r="CU12" s="644"/>
      <c r="CV12" s="644"/>
      <c r="CW12" s="644"/>
      <c r="CX12" s="644"/>
      <c r="CY12" s="645"/>
      <c r="CZ12" s="703">
        <v>0.7</v>
      </c>
      <c r="DA12" s="703"/>
      <c r="DB12" s="703"/>
      <c r="DC12" s="703"/>
      <c r="DD12" s="649">
        <v>45051</v>
      </c>
      <c r="DE12" s="644"/>
      <c r="DF12" s="644"/>
      <c r="DG12" s="644"/>
      <c r="DH12" s="644"/>
      <c r="DI12" s="644"/>
      <c r="DJ12" s="644"/>
      <c r="DK12" s="644"/>
      <c r="DL12" s="644"/>
      <c r="DM12" s="644"/>
      <c r="DN12" s="644"/>
      <c r="DO12" s="644"/>
      <c r="DP12" s="645"/>
      <c r="DQ12" s="649">
        <v>221831</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5389825</v>
      </c>
      <c r="BH13" s="644"/>
      <c r="BI13" s="644"/>
      <c r="BJ13" s="644"/>
      <c r="BK13" s="644"/>
      <c r="BL13" s="644"/>
      <c r="BM13" s="644"/>
      <c r="BN13" s="645"/>
      <c r="BO13" s="703">
        <v>39.1</v>
      </c>
      <c r="BP13" s="703"/>
      <c r="BQ13" s="703"/>
      <c r="BR13" s="703"/>
      <c r="BS13" s="649" t="s">
        <v>122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5029542</v>
      </c>
      <c r="CS13" s="644"/>
      <c r="CT13" s="644"/>
      <c r="CU13" s="644"/>
      <c r="CV13" s="644"/>
      <c r="CW13" s="644"/>
      <c r="CX13" s="644"/>
      <c r="CY13" s="645"/>
      <c r="CZ13" s="703">
        <v>11.3</v>
      </c>
      <c r="DA13" s="703"/>
      <c r="DB13" s="703"/>
      <c r="DC13" s="703"/>
      <c r="DD13" s="649">
        <v>1981948</v>
      </c>
      <c r="DE13" s="644"/>
      <c r="DF13" s="644"/>
      <c r="DG13" s="644"/>
      <c r="DH13" s="644"/>
      <c r="DI13" s="644"/>
      <c r="DJ13" s="644"/>
      <c r="DK13" s="644"/>
      <c r="DL13" s="644"/>
      <c r="DM13" s="644"/>
      <c r="DN13" s="644"/>
      <c r="DO13" s="644"/>
      <c r="DP13" s="645"/>
      <c r="DQ13" s="649">
        <v>2990450</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168738</v>
      </c>
      <c r="BH14" s="644"/>
      <c r="BI14" s="644"/>
      <c r="BJ14" s="644"/>
      <c r="BK14" s="644"/>
      <c r="BL14" s="644"/>
      <c r="BM14" s="644"/>
      <c r="BN14" s="645"/>
      <c r="BO14" s="703">
        <v>1.2</v>
      </c>
      <c r="BP14" s="703"/>
      <c r="BQ14" s="703"/>
      <c r="BR14" s="703"/>
      <c r="BS14" s="649" t="s">
        <v>122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1123634</v>
      </c>
      <c r="CS14" s="644"/>
      <c r="CT14" s="644"/>
      <c r="CU14" s="644"/>
      <c r="CV14" s="644"/>
      <c r="CW14" s="644"/>
      <c r="CX14" s="644"/>
      <c r="CY14" s="645"/>
      <c r="CZ14" s="703">
        <v>2.5</v>
      </c>
      <c r="DA14" s="703"/>
      <c r="DB14" s="703"/>
      <c r="DC14" s="703"/>
      <c r="DD14" s="649">
        <v>42464</v>
      </c>
      <c r="DE14" s="644"/>
      <c r="DF14" s="644"/>
      <c r="DG14" s="644"/>
      <c r="DH14" s="644"/>
      <c r="DI14" s="644"/>
      <c r="DJ14" s="644"/>
      <c r="DK14" s="644"/>
      <c r="DL14" s="644"/>
      <c r="DM14" s="644"/>
      <c r="DN14" s="644"/>
      <c r="DO14" s="644"/>
      <c r="DP14" s="645"/>
      <c r="DQ14" s="649">
        <v>1074223</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90996</v>
      </c>
      <c r="S15" s="644"/>
      <c r="T15" s="644"/>
      <c r="U15" s="644"/>
      <c r="V15" s="644"/>
      <c r="W15" s="644"/>
      <c r="X15" s="644"/>
      <c r="Y15" s="645"/>
      <c r="Z15" s="703">
        <v>0.2</v>
      </c>
      <c r="AA15" s="703"/>
      <c r="AB15" s="703"/>
      <c r="AC15" s="703"/>
      <c r="AD15" s="704">
        <v>90996</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860940</v>
      </c>
      <c r="BH15" s="644"/>
      <c r="BI15" s="644"/>
      <c r="BJ15" s="644"/>
      <c r="BK15" s="644"/>
      <c r="BL15" s="644"/>
      <c r="BM15" s="644"/>
      <c r="BN15" s="645"/>
      <c r="BO15" s="703">
        <v>6.2</v>
      </c>
      <c r="BP15" s="703"/>
      <c r="BQ15" s="703"/>
      <c r="BR15" s="703"/>
      <c r="BS15" s="649" t="s">
        <v>122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3236811</v>
      </c>
      <c r="CS15" s="644"/>
      <c r="CT15" s="644"/>
      <c r="CU15" s="644"/>
      <c r="CV15" s="644"/>
      <c r="CW15" s="644"/>
      <c r="CX15" s="644"/>
      <c r="CY15" s="645"/>
      <c r="CZ15" s="703">
        <v>7.3</v>
      </c>
      <c r="DA15" s="703"/>
      <c r="DB15" s="703"/>
      <c r="DC15" s="703"/>
      <c r="DD15" s="649">
        <v>307905</v>
      </c>
      <c r="DE15" s="644"/>
      <c r="DF15" s="644"/>
      <c r="DG15" s="644"/>
      <c r="DH15" s="644"/>
      <c r="DI15" s="644"/>
      <c r="DJ15" s="644"/>
      <c r="DK15" s="644"/>
      <c r="DL15" s="644"/>
      <c r="DM15" s="644"/>
      <c r="DN15" s="644"/>
      <c r="DO15" s="644"/>
      <c r="DP15" s="645"/>
      <c r="DQ15" s="649">
        <v>2738197</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131</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28919</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519</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78534</v>
      </c>
      <c r="S17" s="644"/>
      <c r="T17" s="644"/>
      <c r="U17" s="644"/>
      <c r="V17" s="644"/>
      <c r="W17" s="644"/>
      <c r="X17" s="644"/>
      <c r="Y17" s="645"/>
      <c r="Z17" s="703">
        <v>0.2</v>
      </c>
      <c r="AA17" s="703"/>
      <c r="AB17" s="703"/>
      <c r="AC17" s="703"/>
      <c r="AD17" s="704">
        <v>78534</v>
      </c>
      <c r="AE17" s="704"/>
      <c r="AF17" s="704"/>
      <c r="AG17" s="704"/>
      <c r="AH17" s="704"/>
      <c r="AI17" s="704"/>
      <c r="AJ17" s="704"/>
      <c r="AK17" s="704"/>
      <c r="AL17" s="646">
        <v>0.3</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4275389</v>
      </c>
      <c r="CS17" s="644"/>
      <c r="CT17" s="644"/>
      <c r="CU17" s="644"/>
      <c r="CV17" s="644"/>
      <c r="CW17" s="644"/>
      <c r="CX17" s="644"/>
      <c r="CY17" s="645"/>
      <c r="CZ17" s="703">
        <v>9.6</v>
      </c>
      <c r="DA17" s="703"/>
      <c r="DB17" s="703"/>
      <c r="DC17" s="703"/>
      <c r="DD17" s="649" t="s">
        <v>131</v>
      </c>
      <c r="DE17" s="644"/>
      <c r="DF17" s="644"/>
      <c r="DG17" s="644"/>
      <c r="DH17" s="644"/>
      <c r="DI17" s="644"/>
      <c r="DJ17" s="644"/>
      <c r="DK17" s="644"/>
      <c r="DL17" s="644"/>
      <c r="DM17" s="644"/>
      <c r="DN17" s="644"/>
      <c r="DO17" s="644"/>
      <c r="DP17" s="645"/>
      <c r="DQ17" s="649">
        <v>4275389</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8078861</v>
      </c>
      <c r="S18" s="644"/>
      <c r="T18" s="644"/>
      <c r="U18" s="644"/>
      <c r="V18" s="644"/>
      <c r="W18" s="644"/>
      <c r="X18" s="644"/>
      <c r="Y18" s="645"/>
      <c r="Z18" s="703">
        <v>18.100000000000001</v>
      </c>
      <c r="AA18" s="703"/>
      <c r="AB18" s="703"/>
      <c r="AC18" s="703"/>
      <c r="AD18" s="704">
        <v>7764119</v>
      </c>
      <c r="AE18" s="704"/>
      <c r="AF18" s="704"/>
      <c r="AG18" s="704"/>
      <c r="AH18" s="704"/>
      <c r="AI18" s="704"/>
      <c r="AJ18" s="704"/>
      <c r="AK18" s="704"/>
      <c r="AL18" s="646">
        <v>33.299999999999997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131</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7764119</v>
      </c>
      <c r="S19" s="644"/>
      <c r="T19" s="644"/>
      <c r="U19" s="644"/>
      <c r="V19" s="644"/>
      <c r="W19" s="644"/>
      <c r="X19" s="644"/>
      <c r="Y19" s="645"/>
      <c r="Z19" s="703">
        <v>17.399999999999999</v>
      </c>
      <c r="AA19" s="703"/>
      <c r="AB19" s="703"/>
      <c r="AC19" s="703"/>
      <c r="AD19" s="704">
        <v>7764119</v>
      </c>
      <c r="AE19" s="704"/>
      <c r="AF19" s="704"/>
      <c r="AG19" s="704"/>
      <c r="AH19" s="704"/>
      <c r="AI19" s="704"/>
      <c r="AJ19" s="704"/>
      <c r="AK19" s="704"/>
      <c r="AL19" s="646">
        <v>33.299999999999997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1194185</v>
      </c>
      <c r="BH19" s="644"/>
      <c r="BI19" s="644"/>
      <c r="BJ19" s="644"/>
      <c r="BK19" s="644"/>
      <c r="BL19" s="644"/>
      <c r="BM19" s="644"/>
      <c r="BN19" s="645"/>
      <c r="BO19" s="703">
        <v>8.6999999999999993</v>
      </c>
      <c r="BP19" s="703"/>
      <c r="BQ19" s="703"/>
      <c r="BR19" s="703"/>
      <c r="BS19" s="649" t="s">
        <v>122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314742</v>
      </c>
      <c r="S20" s="644"/>
      <c r="T20" s="644"/>
      <c r="U20" s="644"/>
      <c r="V20" s="644"/>
      <c r="W20" s="644"/>
      <c r="X20" s="644"/>
      <c r="Y20" s="645"/>
      <c r="Z20" s="703">
        <v>0.7</v>
      </c>
      <c r="AA20" s="703"/>
      <c r="AB20" s="703"/>
      <c r="AC20" s="703"/>
      <c r="AD20" s="704" t="s">
        <v>122</v>
      </c>
      <c r="AE20" s="704"/>
      <c r="AF20" s="704"/>
      <c r="AG20" s="704"/>
      <c r="AH20" s="704"/>
      <c r="AI20" s="704"/>
      <c r="AJ20" s="704"/>
      <c r="AK20" s="704"/>
      <c r="AL20" s="646" t="s">
        <v>122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1194185</v>
      </c>
      <c r="BH20" s="644"/>
      <c r="BI20" s="644"/>
      <c r="BJ20" s="644"/>
      <c r="BK20" s="644"/>
      <c r="BL20" s="644"/>
      <c r="BM20" s="644"/>
      <c r="BN20" s="645"/>
      <c r="BO20" s="703">
        <v>8.6999999999999993</v>
      </c>
      <c r="BP20" s="703"/>
      <c r="BQ20" s="703"/>
      <c r="BR20" s="703"/>
      <c r="BS20" s="649" t="s">
        <v>131</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44545092</v>
      </c>
      <c r="CS20" s="644"/>
      <c r="CT20" s="644"/>
      <c r="CU20" s="644"/>
      <c r="CV20" s="644"/>
      <c r="CW20" s="644"/>
      <c r="CX20" s="644"/>
      <c r="CY20" s="645"/>
      <c r="CZ20" s="703">
        <v>100</v>
      </c>
      <c r="DA20" s="703"/>
      <c r="DB20" s="703"/>
      <c r="DC20" s="703"/>
      <c r="DD20" s="649">
        <v>2657205</v>
      </c>
      <c r="DE20" s="644"/>
      <c r="DF20" s="644"/>
      <c r="DG20" s="644"/>
      <c r="DH20" s="644"/>
      <c r="DI20" s="644"/>
      <c r="DJ20" s="644"/>
      <c r="DK20" s="644"/>
      <c r="DL20" s="644"/>
      <c r="DM20" s="644"/>
      <c r="DN20" s="644"/>
      <c r="DO20" s="644"/>
      <c r="DP20" s="645"/>
      <c r="DQ20" s="649">
        <v>27806458</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878</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24511199</v>
      </c>
      <c r="S22" s="644"/>
      <c r="T22" s="644"/>
      <c r="U22" s="644"/>
      <c r="V22" s="644"/>
      <c r="W22" s="644"/>
      <c r="X22" s="644"/>
      <c r="Y22" s="645"/>
      <c r="Z22" s="703">
        <v>54.8</v>
      </c>
      <c r="AA22" s="703"/>
      <c r="AB22" s="703"/>
      <c r="AC22" s="703"/>
      <c r="AD22" s="704">
        <v>23003150</v>
      </c>
      <c r="AE22" s="704"/>
      <c r="AF22" s="704"/>
      <c r="AG22" s="704"/>
      <c r="AH22" s="704"/>
      <c r="AI22" s="704"/>
      <c r="AJ22" s="704"/>
      <c r="AK22" s="704"/>
      <c r="AL22" s="646">
        <v>98.8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18563</v>
      </c>
      <c r="S23" s="644"/>
      <c r="T23" s="644"/>
      <c r="U23" s="644"/>
      <c r="V23" s="644"/>
      <c r="W23" s="644"/>
      <c r="X23" s="644"/>
      <c r="Y23" s="645"/>
      <c r="Z23" s="703">
        <v>0</v>
      </c>
      <c r="AA23" s="703"/>
      <c r="AB23" s="703"/>
      <c r="AC23" s="703"/>
      <c r="AD23" s="704">
        <v>18563</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1193307</v>
      </c>
      <c r="BH23" s="644"/>
      <c r="BI23" s="644"/>
      <c r="BJ23" s="644"/>
      <c r="BK23" s="644"/>
      <c r="BL23" s="644"/>
      <c r="BM23" s="644"/>
      <c r="BN23" s="645"/>
      <c r="BO23" s="703">
        <v>8.6999999999999993</v>
      </c>
      <c r="BP23" s="703"/>
      <c r="BQ23" s="703"/>
      <c r="BR23" s="703"/>
      <c r="BS23" s="649" t="s">
        <v>122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394223</v>
      </c>
      <c r="S24" s="644"/>
      <c r="T24" s="644"/>
      <c r="U24" s="644"/>
      <c r="V24" s="644"/>
      <c r="W24" s="644"/>
      <c r="X24" s="644"/>
      <c r="Y24" s="645"/>
      <c r="Z24" s="703">
        <v>0.9</v>
      </c>
      <c r="AA24" s="703"/>
      <c r="AB24" s="703"/>
      <c r="AC24" s="703"/>
      <c r="AD24" s="704" t="s">
        <v>122</v>
      </c>
      <c r="AE24" s="704"/>
      <c r="AF24" s="704"/>
      <c r="AG24" s="704"/>
      <c r="AH24" s="704"/>
      <c r="AI24" s="704"/>
      <c r="AJ24" s="704"/>
      <c r="AK24" s="704"/>
      <c r="AL24" s="646" t="s">
        <v>131</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26760413</v>
      </c>
      <c r="CS24" s="707"/>
      <c r="CT24" s="707"/>
      <c r="CU24" s="707"/>
      <c r="CV24" s="707"/>
      <c r="CW24" s="707"/>
      <c r="CX24" s="707"/>
      <c r="CY24" s="753"/>
      <c r="CZ24" s="754">
        <v>60.1</v>
      </c>
      <c r="DA24" s="723"/>
      <c r="DB24" s="723"/>
      <c r="DC24" s="757"/>
      <c r="DD24" s="752">
        <v>15337855</v>
      </c>
      <c r="DE24" s="707"/>
      <c r="DF24" s="707"/>
      <c r="DG24" s="707"/>
      <c r="DH24" s="707"/>
      <c r="DI24" s="707"/>
      <c r="DJ24" s="707"/>
      <c r="DK24" s="753"/>
      <c r="DL24" s="752">
        <v>15324146</v>
      </c>
      <c r="DM24" s="707"/>
      <c r="DN24" s="707"/>
      <c r="DO24" s="707"/>
      <c r="DP24" s="707"/>
      <c r="DQ24" s="707"/>
      <c r="DR24" s="707"/>
      <c r="DS24" s="707"/>
      <c r="DT24" s="707"/>
      <c r="DU24" s="707"/>
      <c r="DV24" s="753"/>
      <c r="DW24" s="754">
        <v>61.4</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400491</v>
      </c>
      <c r="S25" s="644"/>
      <c r="T25" s="644"/>
      <c r="U25" s="644"/>
      <c r="V25" s="644"/>
      <c r="W25" s="644"/>
      <c r="X25" s="644"/>
      <c r="Y25" s="645"/>
      <c r="Z25" s="703">
        <v>0.9</v>
      </c>
      <c r="AA25" s="703"/>
      <c r="AB25" s="703"/>
      <c r="AC25" s="703"/>
      <c r="AD25" s="704">
        <v>93924</v>
      </c>
      <c r="AE25" s="704"/>
      <c r="AF25" s="704"/>
      <c r="AG25" s="704"/>
      <c r="AH25" s="704"/>
      <c r="AI25" s="704"/>
      <c r="AJ25" s="704"/>
      <c r="AK25" s="704"/>
      <c r="AL25" s="646">
        <v>0.4</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131</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7367185</v>
      </c>
      <c r="CS25" s="642"/>
      <c r="CT25" s="642"/>
      <c r="CU25" s="642"/>
      <c r="CV25" s="642"/>
      <c r="CW25" s="642"/>
      <c r="CX25" s="642"/>
      <c r="CY25" s="643"/>
      <c r="CZ25" s="646">
        <v>16.5</v>
      </c>
      <c r="DA25" s="675"/>
      <c r="DB25" s="675"/>
      <c r="DC25" s="676"/>
      <c r="DD25" s="649">
        <v>6869314</v>
      </c>
      <c r="DE25" s="642"/>
      <c r="DF25" s="642"/>
      <c r="DG25" s="642"/>
      <c r="DH25" s="642"/>
      <c r="DI25" s="642"/>
      <c r="DJ25" s="642"/>
      <c r="DK25" s="643"/>
      <c r="DL25" s="649">
        <v>6855635</v>
      </c>
      <c r="DM25" s="642"/>
      <c r="DN25" s="642"/>
      <c r="DO25" s="642"/>
      <c r="DP25" s="642"/>
      <c r="DQ25" s="642"/>
      <c r="DR25" s="642"/>
      <c r="DS25" s="642"/>
      <c r="DT25" s="642"/>
      <c r="DU25" s="642"/>
      <c r="DV25" s="643"/>
      <c r="DW25" s="646">
        <v>27.5</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201353</v>
      </c>
      <c r="S26" s="644"/>
      <c r="T26" s="644"/>
      <c r="U26" s="644"/>
      <c r="V26" s="644"/>
      <c r="W26" s="644"/>
      <c r="X26" s="644"/>
      <c r="Y26" s="645"/>
      <c r="Z26" s="703">
        <v>0.5</v>
      </c>
      <c r="AA26" s="703"/>
      <c r="AB26" s="703"/>
      <c r="AC26" s="703"/>
      <c r="AD26" s="704" t="s">
        <v>122</v>
      </c>
      <c r="AE26" s="704"/>
      <c r="AF26" s="704"/>
      <c r="AG26" s="704"/>
      <c r="AH26" s="704"/>
      <c r="AI26" s="704"/>
      <c r="AJ26" s="704"/>
      <c r="AK26" s="704"/>
      <c r="AL26" s="646" t="s">
        <v>122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131</v>
      </c>
      <c r="BP26" s="703"/>
      <c r="BQ26" s="703"/>
      <c r="BR26" s="703"/>
      <c r="BS26" s="649" t="s">
        <v>122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5082275</v>
      </c>
      <c r="CS26" s="644"/>
      <c r="CT26" s="644"/>
      <c r="CU26" s="644"/>
      <c r="CV26" s="644"/>
      <c r="CW26" s="644"/>
      <c r="CX26" s="644"/>
      <c r="CY26" s="645"/>
      <c r="CZ26" s="646">
        <v>11.4</v>
      </c>
      <c r="DA26" s="675"/>
      <c r="DB26" s="675"/>
      <c r="DC26" s="676"/>
      <c r="DD26" s="649">
        <v>4759207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9909445</v>
      </c>
      <c r="S27" s="644"/>
      <c r="T27" s="644"/>
      <c r="U27" s="644"/>
      <c r="V27" s="644"/>
      <c r="W27" s="644"/>
      <c r="X27" s="644"/>
      <c r="Y27" s="645"/>
      <c r="Z27" s="703">
        <v>22.2</v>
      </c>
      <c r="AA27" s="703"/>
      <c r="AB27" s="703"/>
      <c r="AC27" s="703"/>
      <c r="AD27" s="704" t="s">
        <v>131</v>
      </c>
      <c r="AE27" s="704"/>
      <c r="AF27" s="704"/>
      <c r="AG27" s="704"/>
      <c r="AH27" s="704"/>
      <c r="AI27" s="704"/>
      <c r="AJ27" s="704"/>
      <c r="AK27" s="704"/>
      <c r="AL27" s="646" t="s">
        <v>131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13784174</v>
      </c>
      <c r="BH27" s="644"/>
      <c r="BI27" s="644"/>
      <c r="BJ27" s="644"/>
      <c r="BK27" s="644"/>
      <c r="BL27" s="644"/>
      <c r="BM27" s="644"/>
      <c r="BN27" s="645"/>
      <c r="BO27" s="703">
        <v>100</v>
      </c>
      <c r="BP27" s="703"/>
      <c r="BQ27" s="703"/>
      <c r="BR27" s="703"/>
      <c r="BS27" s="649">
        <v>109015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15118919</v>
      </c>
      <c r="CS27" s="642"/>
      <c r="CT27" s="642"/>
      <c r="CU27" s="642"/>
      <c r="CV27" s="642"/>
      <c r="CW27" s="642"/>
      <c r="CX27" s="642"/>
      <c r="CY27" s="643"/>
      <c r="CZ27" s="646">
        <v>33.9</v>
      </c>
      <c r="DA27" s="675"/>
      <c r="DB27" s="675"/>
      <c r="DC27" s="676"/>
      <c r="DD27" s="649">
        <v>4194232</v>
      </c>
      <c r="DE27" s="642"/>
      <c r="DF27" s="642"/>
      <c r="DG27" s="642"/>
      <c r="DH27" s="642"/>
      <c r="DI27" s="642"/>
      <c r="DJ27" s="642"/>
      <c r="DK27" s="643"/>
      <c r="DL27" s="649">
        <v>4194202</v>
      </c>
      <c r="DM27" s="642"/>
      <c r="DN27" s="642"/>
      <c r="DO27" s="642"/>
      <c r="DP27" s="642"/>
      <c r="DQ27" s="642"/>
      <c r="DR27" s="642"/>
      <c r="DS27" s="642"/>
      <c r="DT27" s="642"/>
      <c r="DU27" s="642"/>
      <c r="DV27" s="643"/>
      <c r="DW27" s="646">
        <v>16.8</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131</v>
      </c>
      <c r="AA28" s="703"/>
      <c r="AB28" s="703"/>
      <c r="AC28" s="703"/>
      <c r="AD28" s="704" t="s">
        <v>122</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4274309</v>
      </c>
      <c r="CS28" s="644"/>
      <c r="CT28" s="644"/>
      <c r="CU28" s="644"/>
      <c r="CV28" s="644"/>
      <c r="CW28" s="644"/>
      <c r="CX28" s="644"/>
      <c r="CY28" s="645"/>
      <c r="CZ28" s="646">
        <v>9.6</v>
      </c>
      <c r="DA28" s="675"/>
      <c r="DB28" s="675"/>
      <c r="DC28" s="676"/>
      <c r="DD28" s="649">
        <v>4274309</v>
      </c>
      <c r="DE28" s="644"/>
      <c r="DF28" s="644"/>
      <c r="DG28" s="644"/>
      <c r="DH28" s="644"/>
      <c r="DI28" s="644"/>
      <c r="DJ28" s="644"/>
      <c r="DK28" s="645"/>
      <c r="DL28" s="649">
        <v>4274309</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3288524</v>
      </c>
      <c r="S29" s="644"/>
      <c r="T29" s="644"/>
      <c r="U29" s="644"/>
      <c r="V29" s="644"/>
      <c r="W29" s="644"/>
      <c r="X29" s="644"/>
      <c r="Y29" s="645"/>
      <c r="Z29" s="703">
        <v>7.4</v>
      </c>
      <c r="AA29" s="703"/>
      <c r="AB29" s="703"/>
      <c r="AC29" s="703"/>
      <c r="AD29" s="704" t="s">
        <v>122</v>
      </c>
      <c r="AE29" s="704"/>
      <c r="AF29" s="704"/>
      <c r="AG29" s="704"/>
      <c r="AH29" s="704"/>
      <c r="AI29" s="704"/>
      <c r="AJ29" s="704"/>
      <c r="AK29" s="704"/>
      <c r="AL29" s="646" t="s">
        <v>122</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1">
        <v>4274056</v>
      </c>
      <c r="CS29" s="642"/>
      <c r="CT29" s="642"/>
      <c r="CU29" s="642"/>
      <c r="CV29" s="642"/>
      <c r="CW29" s="642"/>
      <c r="CX29" s="642"/>
      <c r="CY29" s="643"/>
      <c r="CZ29" s="646">
        <v>9.6</v>
      </c>
      <c r="DA29" s="675"/>
      <c r="DB29" s="675"/>
      <c r="DC29" s="676"/>
      <c r="DD29" s="649">
        <v>4274056</v>
      </c>
      <c r="DE29" s="642"/>
      <c r="DF29" s="642"/>
      <c r="DG29" s="642"/>
      <c r="DH29" s="642"/>
      <c r="DI29" s="642"/>
      <c r="DJ29" s="642"/>
      <c r="DK29" s="643"/>
      <c r="DL29" s="649">
        <v>4274056</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441514</v>
      </c>
      <c r="S30" s="644"/>
      <c r="T30" s="644"/>
      <c r="U30" s="644"/>
      <c r="V30" s="644"/>
      <c r="W30" s="644"/>
      <c r="X30" s="644"/>
      <c r="Y30" s="645"/>
      <c r="Z30" s="703">
        <v>1</v>
      </c>
      <c r="AA30" s="703"/>
      <c r="AB30" s="703"/>
      <c r="AC30" s="703"/>
      <c r="AD30" s="704">
        <v>174400</v>
      </c>
      <c r="AE30" s="704"/>
      <c r="AF30" s="704"/>
      <c r="AG30" s="704"/>
      <c r="AH30" s="704"/>
      <c r="AI30" s="704"/>
      <c r="AJ30" s="704"/>
      <c r="AK30" s="704"/>
      <c r="AL30" s="646">
        <v>0.7</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v>
      </c>
      <c r="BH30" s="722"/>
      <c r="BI30" s="722"/>
      <c r="BJ30" s="722"/>
      <c r="BK30" s="722"/>
      <c r="BL30" s="722"/>
      <c r="BM30" s="723">
        <v>97</v>
      </c>
      <c r="BN30" s="722"/>
      <c r="BO30" s="722"/>
      <c r="BP30" s="722"/>
      <c r="BQ30" s="724"/>
      <c r="BR30" s="721">
        <v>98.8</v>
      </c>
      <c r="BS30" s="722"/>
      <c r="BT30" s="722"/>
      <c r="BU30" s="722"/>
      <c r="BV30" s="722"/>
      <c r="BW30" s="722"/>
      <c r="BX30" s="723">
        <v>96.3</v>
      </c>
      <c r="BY30" s="722"/>
      <c r="BZ30" s="722"/>
      <c r="CA30" s="722"/>
      <c r="CB30" s="724"/>
      <c r="CD30" s="727"/>
      <c r="CE30" s="728"/>
      <c r="CF30" s="685" t="s">
        <v>307</v>
      </c>
      <c r="CG30" s="682"/>
      <c r="CH30" s="682"/>
      <c r="CI30" s="682"/>
      <c r="CJ30" s="682"/>
      <c r="CK30" s="682"/>
      <c r="CL30" s="682"/>
      <c r="CM30" s="682"/>
      <c r="CN30" s="682"/>
      <c r="CO30" s="682"/>
      <c r="CP30" s="682"/>
      <c r="CQ30" s="683"/>
      <c r="CR30" s="641">
        <v>3861799</v>
      </c>
      <c r="CS30" s="644"/>
      <c r="CT30" s="644"/>
      <c r="CU30" s="644"/>
      <c r="CV30" s="644"/>
      <c r="CW30" s="644"/>
      <c r="CX30" s="644"/>
      <c r="CY30" s="645"/>
      <c r="CZ30" s="646">
        <v>8.6999999999999993</v>
      </c>
      <c r="DA30" s="675"/>
      <c r="DB30" s="675"/>
      <c r="DC30" s="676"/>
      <c r="DD30" s="649">
        <v>3861799</v>
      </c>
      <c r="DE30" s="644"/>
      <c r="DF30" s="644"/>
      <c r="DG30" s="644"/>
      <c r="DH30" s="644"/>
      <c r="DI30" s="644"/>
      <c r="DJ30" s="644"/>
      <c r="DK30" s="645"/>
      <c r="DL30" s="649">
        <v>3861799</v>
      </c>
      <c r="DM30" s="644"/>
      <c r="DN30" s="644"/>
      <c r="DO30" s="644"/>
      <c r="DP30" s="644"/>
      <c r="DQ30" s="644"/>
      <c r="DR30" s="644"/>
      <c r="DS30" s="644"/>
      <c r="DT30" s="644"/>
      <c r="DU30" s="644"/>
      <c r="DV30" s="645"/>
      <c r="DW30" s="646">
        <v>15.5</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512887</v>
      </c>
      <c r="S31" s="644"/>
      <c r="T31" s="644"/>
      <c r="U31" s="644"/>
      <c r="V31" s="644"/>
      <c r="W31" s="644"/>
      <c r="X31" s="644"/>
      <c r="Y31" s="645"/>
      <c r="Z31" s="703">
        <v>1.1000000000000001</v>
      </c>
      <c r="AA31" s="703"/>
      <c r="AB31" s="703"/>
      <c r="AC31" s="703"/>
      <c r="AD31" s="704" t="s">
        <v>131</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98.8</v>
      </c>
      <c r="BH31" s="642"/>
      <c r="BI31" s="642"/>
      <c r="BJ31" s="642"/>
      <c r="BK31" s="642"/>
      <c r="BL31" s="642"/>
      <c r="BM31" s="647">
        <v>96.8</v>
      </c>
      <c r="BN31" s="720"/>
      <c r="BO31" s="720"/>
      <c r="BP31" s="720"/>
      <c r="BQ31" s="681"/>
      <c r="BR31" s="719">
        <v>98.7</v>
      </c>
      <c r="BS31" s="642"/>
      <c r="BT31" s="642"/>
      <c r="BU31" s="642"/>
      <c r="BV31" s="642"/>
      <c r="BW31" s="642"/>
      <c r="BX31" s="647">
        <v>96.1</v>
      </c>
      <c r="BY31" s="720"/>
      <c r="BZ31" s="720"/>
      <c r="CA31" s="720"/>
      <c r="CB31" s="681"/>
      <c r="CD31" s="727"/>
      <c r="CE31" s="728"/>
      <c r="CF31" s="685" t="s">
        <v>311</v>
      </c>
      <c r="CG31" s="682"/>
      <c r="CH31" s="682"/>
      <c r="CI31" s="682"/>
      <c r="CJ31" s="682"/>
      <c r="CK31" s="682"/>
      <c r="CL31" s="682"/>
      <c r="CM31" s="682"/>
      <c r="CN31" s="682"/>
      <c r="CO31" s="682"/>
      <c r="CP31" s="682"/>
      <c r="CQ31" s="683"/>
      <c r="CR31" s="641">
        <v>412257</v>
      </c>
      <c r="CS31" s="642"/>
      <c r="CT31" s="642"/>
      <c r="CU31" s="642"/>
      <c r="CV31" s="642"/>
      <c r="CW31" s="642"/>
      <c r="CX31" s="642"/>
      <c r="CY31" s="643"/>
      <c r="CZ31" s="646">
        <v>0.9</v>
      </c>
      <c r="DA31" s="675"/>
      <c r="DB31" s="675"/>
      <c r="DC31" s="676"/>
      <c r="DD31" s="649">
        <v>412257</v>
      </c>
      <c r="DE31" s="642"/>
      <c r="DF31" s="642"/>
      <c r="DG31" s="642"/>
      <c r="DH31" s="642"/>
      <c r="DI31" s="642"/>
      <c r="DJ31" s="642"/>
      <c r="DK31" s="643"/>
      <c r="DL31" s="649">
        <v>412257</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1026879</v>
      </c>
      <c r="S32" s="644"/>
      <c r="T32" s="644"/>
      <c r="U32" s="644"/>
      <c r="V32" s="644"/>
      <c r="W32" s="644"/>
      <c r="X32" s="644"/>
      <c r="Y32" s="645"/>
      <c r="Z32" s="703">
        <v>2.2999999999999998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99.1</v>
      </c>
      <c r="BH32" s="657"/>
      <c r="BI32" s="657"/>
      <c r="BJ32" s="657"/>
      <c r="BK32" s="657"/>
      <c r="BL32" s="657"/>
      <c r="BM32" s="701">
        <v>97.1</v>
      </c>
      <c r="BN32" s="657"/>
      <c r="BO32" s="657"/>
      <c r="BP32" s="657"/>
      <c r="BQ32" s="694"/>
      <c r="BR32" s="718">
        <v>98.8</v>
      </c>
      <c r="BS32" s="657"/>
      <c r="BT32" s="657"/>
      <c r="BU32" s="657"/>
      <c r="BV32" s="657"/>
      <c r="BW32" s="657"/>
      <c r="BX32" s="701">
        <v>96.3</v>
      </c>
      <c r="BY32" s="657"/>
      <c r="BZ32" s="657"/>
      <c r="CA32" s="657"/>
      <c r="CB32" s="694"/>
      <c r="CD32" s="729"/>
      <c r="CE32" s="730"/>
      <c r="CF32" s="685" t="s">
        <v>314</v>
      </c>
      <c r="CG32" s="682"/>
      <c r="CH32" s="682"/>
      <c r="CI32" s="682"/>
      <c r="CJ32" s="682"/>
      <c r="CK32" s="682"/>
      <c r="CL32" s="682"/>
      <c r="CM32" s="682"/>
      <c r="CN32" s="682"/>
      <c r="CO32" s="682"/>
      <c r="CP32" s="682"/>
      <c r="CQ32" s="683"/>
      <c r="CR32" s="641">
        <v>253</v>
      </c>
      <c r="CS32" s="644"/>
      <c r="CT32" s="644"/>
      <c r="CU32" s="644"/>
      <c r="CV32" s="644"/>
      <c r="CW32" s="644"/>
      <c r="CX32" s="644"/>
      <c r="CY32" s="645"/>
      <c r="CZ32" s="646">
        <v>0</v>
      </c>
      <c r="DA32" s="675"/>
      <c r="DB32" s="675"/>
      <c r="DC32" s="676"/>
      <c r="DD32" s="649">
        <v>253</v>
      </c>
      <c r="DE32" s="644"/>
      <c r="DF32" s="644"/>
      <c r="DG32" s="644"/>
      <c r="DH32" s="644"/>
      <c r="DI32" s="644"/>
      <c r="DJ32" s="644"/>
      <c r="DK32" s="645"/>
      <c r="DL32" s="649">
        <v>253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148208</v>
      </c>
      <c r="S33" s="644"/>
      <c r="T33" s="644"/>
      <c r="U33" s="644"/>
      <c r="V33" s="644"/>
      <c r="W33" s="644"/>
      <c r="X33" s="644"/>
      <c r="Y33" s="645"/>
      <c r="Z33" s="703">
        <v>0.3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15098555</v>
      </c>
      <c r="CS33" s="642"/>
      <c r="CT33" s="642"/>
      <c r="CU33" s="642"/>
      <c r="CV33" s="642"/>
      <c r="CW33" s="642"/>
      <c r="CX33" s="642"/>
      <c r="CY33" s="643"/>
      <c r="CZ33" s="646">
        <v>33.9</v>
      </c>
      <c r="DA33" s="675"/>
      <c r="DB33" s="675"/>
      <c r="DC33" s="676"/>
      <c r="DD33" s="649">
        <v>12398427</v>
      </c>
      <c r="DE33" s="642"/>
      <c r="DF33" s="642"/>
      <c r="DG33" s="642"/>
      <c r="DH33" s="642"/>
      <c r="DI33" s="642"/>
      <c r="DJ33" s="642"/>
      <c r="DK33" s="643"/>
      <c r="DL33" s="649">
        <v>10491952</v>
      </c>
      <c r="DM33" s="642"/>
      <c r="DN33" s="642"/>
      <c r="DO33" s="642"/>
      <c r="DP33" s="642"/>
      <c r="DQ33" s="642"/>
      <c r="DR33" s="642"/>
      <c r="DS33" s="642"/>
      <c r="DT33" s="642"/>
      <c r="DU33" s="642"/>
      <c r="DV33" s="643"/>
      <c r="DW33" s="646">
        <v>42.1</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269609</v>
      </c>
      <c r="S34" s="644"/>
      <c r="T34" s="644"/>
      <c r="U34" s="644"/>
      <c r="V34" s="644"/>
      <c r="W34" s="644"/>
      <c r="X34" s="644"/>
      <c r="Y34" s="645"/>
      <c r="Z34" s="703">
        <v>0.6</v>
      </c>
      <c r="AA34" s="703"/>
      <c r="AB34" s="703"/>
      <c r="AC34" s="703"/>
      <c r="AD34" s="704">
        <v>1988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4599031</v>
      </c>
      <c r="CS34" s="644"/>
      <c r="CT34" s="644"/>
      <c r="CU34" s="644"/>
      <c r="CV34" s="644"/>
      <c r="CW34" s="644"/>
      <c r="CX34" s="644"/>
      <c r="CY34" s="645"/>
      <c r="CZ34" s="646">
        <v>10.3</v>
      </c>
      <c r="DA34" s="675"/>
      <c r="DB34" s="675"/>
      <c r="DC34" s="676"/>
      <c r="DD34" s="649">
        <v>4077039</v>
      </c>
      <c r="DE34" s="644"/>
      <c r="DF34" s="644"/>
      <c r="DG34" s="644"/>
      <c r="DH34" s="644"/>
      <c r="DI34" s="644"/>
      <c r="DJ34" s="644"/>
      <c r="DK34" s="645"/>
      <c r="DL34" s="649">
        <v>3864672</v>
      </c>
      <c r="DM34" s="644"/>
      <c r="DN34" s="644"/>
      <c r="DO34" s="644"/>
      <c r="DP34" s="644"/>
      <c r="DQ34" s="644"/>
      <c r="DR34" s="644"/>
      <c r="DS34" s="644"/>
      <c r="DT34" s="644"/>
      <c r="DU34" s="644"/>
      <c r="DV34" s="645"/>
      <c r="DW34" s="646">
        <v>15.5</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3589000</v>
      </c>
      <c r="S35" s="644"/>
      <c r="T35" s="644"/>
      <c r="U35" s="644"/>
      <c r="V35" s="644"/>
      <c r="W35" s="644"/>
      <c r="X35" s="644"/>
      <c r="Y35" s="645"/>
      <c r="Z35" s="703">
        <v>8</v>
      </c>
      <c r="AA35" s="703"/>
      <c r="AB35" s="703"/>
      <c r="AC35" s="703"/>
      <c r="AD35" s="704" t="s">
        <v>122</v>
      </c>
      <c r="AE35" s="704"/>
      <c r="AF35" s="704"/>
      <c r="AG35" s="704"/>
      <c r="AH35" s="704"/>
      <c r="AI35" s="704"/>
      <c r="AJ35" s="704"/>
      <c r="AK35" s="704"/>
      <c r="AL35" s="646" t="s">
        <v>122</v>
      </c>
      <c r="AM35" s="647"/>
      <c r="AN35" s="647"/>
      <c r="AO35" s="705"/>
      <c r="AP35" s="214"/>
      <c r="AQ35" s="709" t="s">
        <v>322</v>
      </c>
      <c r="AR35" s="710"/>
      <c r="AS35" s="710"/>
      <c r="AT35" s="710"/>
      <c r="AU35" s="710"/>
      <c r="AV35" s="710"/>
      <c r="AW35" s="710"/>
      <c r="AX35" s="710"/>
      <c r="AY35" s="711"/>
      <c r="AZ35" s="706">
        <v>7005758</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-2346750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266365</v>
      </c>
      <c r="CS35" s="642"/>
      <c r="CT35" s="642"/>
      <c r="CU35" s="642"/>
      <c r="CV35" s="642"/>
      <c r="CW35" s="642"/>
      <c r="CX35" s="642"/>
      <c r="CY35" s="643"/>
      <c r="CZ35" s="646">
        <v>0.6</v>
      </c>
      <c r="DA35" s="675"/>
      <c r="DB35" s="675"/>
      <c r="DC35" s="676"/>
      <c r="DD35" s="649">
        <v>243847</v>
      </c>
      <c r="DE35" s="642"/>
      <c r="DF35" s="642"/>
      <c r="DG35" s="642"/>
      <c r="DH35" s="642"/>
      <c r="DI35" s="642"/>
      <c r="DJ35" s="642"/>
      <c r="DK35" s="643"/>
      <c r="DL35" s="649">
        <v>243847</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v>18100</v>
      </c>
      <c r="S36" s="644"/>
      <c r="T36" s="644"/>
      <c r="U36" s="644"/>
      <c r="V36" s="644"/>
      <c r="W36" s="644"/>
      <c r="X36" s="644"/>
      <c r="Y36" s="645"/>
      <c r="Z36" s="703">
        <v>0</v>
      </c>
      <c r="AA36" s="703"/>
      <c r="AB36" s="703"/>
      <c r="AC36" s="703"/>
      <c r="AD36" s="704" t="s">
        <v>122</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2270000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-2560864</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2067338</v>
      </c>
      <c r="CS36" s="644"/>
      <c r="CT36" s="644"/>
      <c r="CU36" s="644"/>
      <c r="CV36" s="644"/>
      <c r="CW36" s="644"/>
      <c r="CX36" s="644"/>
      <c r="CY36" s="645"/>
      <c r="CZ36" s="646">
        <v>4.5999999999999996</v>
      </c>
      <c r="DA36" s="675"/>
      <c r="DB36" s="675"/>
      <c r="DC36" s="676"/>
      <c r="DD36" s="649">
        <v>1559492</v>
      </c>
      <c r="DE36" s="644"/>
      <c r="DF36" s="644"/>
      <c r="DG36" s="644"/>
      <c r="DH36" s="644"/>
      <c r="DI36" s="644"/>
      <c r="DJ36" s="644"/>
      <c r="DK36" s="645"/>
      <c r="DL36" s="649">
        <v>1258169</v>
      </c>
      <c r="DM36" s="644"/>
      <c r="DN36" s="644"/>
      <c r="DO36" s="644"/>
      <c r="DP36" s="644"/>
      <c r="DQ36" s="644"/>
      <c r="DR36" s="644"/>
      <c r="DS36" s="644"/>
      <c r="DT36" s="644"/>
      <c r="DU36" s="644"/>
      <c r="DV36" s="645"/>
      <c r="DW36" s="646">
        <v>5</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1638000</v>
      </c>
      <c r="S37" s="644"/>
      <c r="T37" s="644"/>
      <c r="U37" s="644"/>
      <c r="V37" s="644"/>
      <c r="W37" s="644"/>
      <c r="X37" s="644"/>
      <c r="Y37" s="645"/>
      <c r="Z37" s="703">
        <v>3.7</v>
      </c>
      <c r="AA37" s="703"/>
      <c r="AB37" s="703"/>
      <c r="AC37" s="703"/>
      <c r="AD37" s="704" t="s">
        <v>131</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10757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19345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383468</v>
      </c>
      <c r="CS37" s="642"/>
      <c r="CT37" s="642"/>
      <c r="CU37" s="642"/>
      <c r="CV37" s="642"/>
      <c r="CW37" s="642"/>
      <c r="CX37" s="642"/>
      <c r="CY37" s="643"/>
      <c r="CZ37" s="646">
        <v>0.9</v>
      </c>
      <c r="DA37" s="675"/>
      <c r="DB37" s="675"/>
      <c r="DC37" s="676"/>
      <c r="DD37" s="649">
        <v>230101</v>
      </c>
      <c r="DE37" s="642"/>
      <c r="DF37" s="642"/>
      <c r="DG37" s="642"/>
      <c r="DH37" s="642"/>
      <c r="DI37" s="642"/>
      <c r="DJ37" s="642"/>
      <c r="DK37" s="643"/>
      <c r="DL37" s="649">
        <v>230097</v>
      </c>
      <c r="DM37" s="642"/>
      <c r="DN37" s="642"/>
      <c r="DO37" s="642"/>
      <c r="DP37" s="642"/>
      <c r="DQ37" s="642"/>
      <c r="DR37" s="642"/>
      <c r="DS37" s="642"/>
      <c r="DT37" s="642"/>
      <c r="DU37" s="642"/>
      <c r="DV37" s="643"/>
      <c r="DW37" s="646">
        <v>0.9</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44711895</v>
      </c>
      <c r="S38" s="693"/>
      <c r="T38" s="693"/>
      <c r="U38" s="693"/>
      <c r="V38" s="693"/>
      <c r="W38" s="693"/>
      <c r="X38" s="693"/>
      <c r="Y38" s="698"/>
      <c r="Z38" s="699">
        <v>100</v>
      </c>
      <c r="AA38" s="699"/>
      <c r="AB38" s="699"/>
      <c r="AC38" s="699"/>
      <c r="AD38" s="700">
        <v>23292025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122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31286</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6995001</v>
      </c>
      <c r="CS38" s="644"/>
      <c r="CT38" s="644"/>
      <c r="CU38" s="644"/>
      <c r="CV38" s="644"/>
      <c r="CW38" s="644"/>
      <c r="CX38" s="644"/>
      <c r="CY38" s="645"/>
      <c r="CZ38" s="646">
        <v>15.7</v>
      </c>
      <c r="DA38" s="675"/>
      <c r="DB38" s="675"/>
      <c r="DC38" s="676"/>
      <c r="DD38" s="649">
        <v>5908494</v>
      </c>
      <c r="DE38" s="644"/>
      <c r="DF38" s="644"/>
      <c r="DG38" s="644"/>
      <c r="DH38" s="644"/>
      <c r="DI38" s="644"/>
      <c r="DJ38" s="644"/>
      <c r="DK38" s="645"/>
      <c r="DL38" s="649">
        <v>5125264</v>
      </c>
      <c r="DM38" s="644"/>
      <c r="DN38" s="644"/>
      <c r="DO38" s="644"/>
      <c r="DP38" s="644"/>
      <c r="DQ38" s="644"/>
      <c r="DR38" s="644"/>
      <c r="DS38" s="644"/>
      <c r="DT38" s="644"/>
      <c r="DU38" s="644"/>
      <c r="DV38" s="645"/>
      <c r="DW38" s="646">
        <v>20.5</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95</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1145820</v>
      </c>
      <c r="CS39" s="642"/>
      <c r="CT39" s="642"/>
      <c r="CU39" s="642"/>
      <c r="CV39" s="642"/>
      <c r="CW39" s="642"/>
      <c r="CX39" s="642"/>
      <c r="CY39" s="643"/>
      <c r="CZ39" s="646">
        <v>2.6</v>
      </c>
      <c r="DA39" s="675"/>
      <c r="DB39" s="675"/>
      <c r="DC39" s="676"/>
      <c r="DD39" s="649">
        <v>609555</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1523412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124</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25000</v>
      </c>
      <c r="CS40" s="644"/>
      <c r="CT40" s="644"/>
      <c r="CU40" s="644"/>
      <c r="CV40" s="644"/>
      <c r="CW40" s="644"/>
      <c r="CX40" s="644"/>
      <c r="CY40" s="645"/>
      <c r="CZ40" s="646">
        <v>0.1</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3201589</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342</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122</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2686124</v>
      </c>
      <c r="CS42" s="644"/>
      <c r="CT42" s="644"/>
      <c r="CU42" s="644"/>
      <c r="CV42" s="644"/>
      <c r="CW42" s="644"/>
      <c r="CX42" s="644"/>
      <c r="CY42" s="645"/>
      <c r="CZ42" s="646">
        <v>6</v>
      </c>
      <c r="DA42" s="647"/>
      <c r="DB42" s="647"/>
      <c r="DC42" s="648"/>
      <c r="DD42" s="649">
        <v>70176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36248</v>
      </c>
      <c r="CS43" s="642"/>
      <c r="CT43" s="642"/>
      <c r="CU43" s="642"/>
      <c r="CV43" s="642"/>
      <c r="CW43" s="642"/>
      <c r="CX43" s="642"/>
      <c r="CY43" s="643"/>
      <c r="CZ43" s="646">
        <v>0.1</v>
      </c>
      <c r="DA43" s="675"/>
      <c r="DB43" s="675"/>
      <c r="DC43" s="676"/>
      <c r="DD43" s="649">
        <v>36248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303</v>
      </c>
      <c r="CE44" s="670"/>
      <c r="CF44" s="638" t="s">
        <v>352</v>
      </c>
      <c r="CG44" s="639"/>
      <c r="CH44" s="639"/>
      <c r="CI44" s="639"/>
      <c r="CJ44" s="639"/>
      <c r="CK44" s="639"/>
      <c r="CL44" s="639"/>
      <c r="CM44" s="639"/>
      <c r="CN44" s="639"/>
      <c r="CO44" s="639"/>
      <c r="CP44" s="639"/>
      <c r="CQ44" s="640"/>
      <c r="CR44" s="641">
        <v>2657205</v>
      </c>
      <c r="CS44" s="644"/>
      <c r="CT44" s="644"/>
      <c r="CU44" s="644"/>
      <c r="CV44" s="644"/>
      <c r="CW44" s="644"/>
      <c r="CX44" s="644"/>
      <c r="CY44" s="645"/>
      <c r="CZ44" s="646">
        <v>6</v>
      </c>
      <c r="DA44" s="647"/>
      <c r="DB44" s="647"/>
      <c r="DC44" s="648"/>
      <c r="DD44" s="649">
        <v>69657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1401395</v>
      </c>
      <c r="CS45" s="642"/>
      <c r="CT45" s="642"/>
      <c r="CU45" s="642"/>
      <c r="CV45" s="642"/>
      <c r="CW45" s="642"/>
      <c r="CX45" s="642"/>
      <c r="CY45" s="643"/>
      <c r="CZ45" s="646">
        <v>3.1</v>
      </c>
      <c r="DA45" s="675"/>
      <c r="DB45" s="675"/>
      <c r="DC45" s="676"/>
      <c r="DD45" s="649">
        <v>1534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1230810</v>
      </c>
      <c r="CS46" s="644"/>
      <c r="CT46" s="644"/>
      <c r="CU46" s="644"/>
      <c r="CV46" s="644"/>
      <c r="CW46" s="644"/>
      <c r="CX46" s="644"/>
      <c r="CY46" s="645"/>
      <c r="CZ46" s="646">
        <v>2.8</v>
      </c>
      <c r="DA46" s="647"/>
      <c r="DB46" s="647"/>
      <c r="DC46" s="648"/>
      <c r="DD46" s="649">
        <v>67967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28919</v>
      </c>
      <c r="CS47" s="642"/>
      <c r="CT47" s="642"/>
      <c r="CU47" s="642"/>
      <c r="CV47" s="642"/>
      <c r="CW47" s="642"/>
      <c r="CX47" s="642"/>
      <c r="CY47" s="643"/>
      <c r="CZ47" s="646">
        <v>0.1</v>
      </c>
      <c r="DA47" s="675"/>
      <c r="DB47" s="675"/>
      <c r="DC47" s="676"/>
      <c r="DD47" s="649">
        <v>519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131</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44545092</v>
      </c>
      <c r="CS49" s="657"/>
      <c r="CT49" s="657"/>
      <c r="CU49" s="657"/>
      <c r="CV49" s="657"/>
      <c r="CW49" s="657"/>
      <c r="CX49" s="657"/>
      <c r="CY49" s="658"/>
      <c r="CZ49" s="659">
        <v>100</v>
      </c>
      <c r="DA49" s="660"/>
      <c r="DB49" s="660"/>
      <c r="DC49" s="661"/>
      <c r="DD49" s="662">
        <v>27806458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SpUBlfR/MfXQdw79q5q4drA4wI78HfKoeFbn6u7OkDyd7nFVHVycmDC3WDafB3rXBpHzWWA6LgA5gjLNSFetg==" saltValue="+kNoQky3sYnRMyLHJK3l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44712</v>
      </c>
      <c r="R7" s="1174"/>
      <c r="S7" s="1174"/>
      <c r="T7" s="1174"/>
      <c r="U7" s="1174"/>
      <c r="V7" s="1174">
        <v>44545</v>
      </c>
      <c r="W7" s="1174"/>
      <c r="X7" s="1174"/>
      <c r="Y7" s="1174"/>
      <c r="Z7" s="1174"/>
      <c r="AA7" s="1174">
        <v>167</v>
      </c>
      <c r="AB7" s="1174"/>
      <c r="AC7" s="1174"/>
      <c r="AD7" s="1174"/>
      <c r="AE7" s="1175"/>
      <c r="AF7" s="1176">
        <v>161</v>
      </c>
      <c r="AG7" s="1177"/>
      <c r="AH7" s="1177"/>
      <c r="AI7" s="1177"/>
      <c r="AJ7" s="1178"/>
      <c r="AK7" s="1160">
        <v>1027</v>
      </c>
      <c r="AL7" s="1161"/>
      <c r="AM7" s="1161"/>
      <c r="AN7" s="1161"/>
      <c r="AO7" s="1161"/>
      <c r="AP7" s="1161">
        <v>41759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95</v>
      </c>
      <c r="CI7" s="1158"/>
      <c r="CJ7" s="1158"/>
      <c r="CK7" s="1158"/>
      <c r="CL7" s="1159"/>
      <c r="CM7" s="1157">
        <v>536</v>
      </c>
      <c r="CN7" s="1158"/>
      <c r="CO7" s="1158"/>
      <c r="CP7" s="1158"/>
      <c r="CQ7" s="1159"/>
      <c r="CR7" s="1157">
        <v>15</v>
      </c>
      <c r="CS7" s="1158"/>
      <c r="CT7" s="1158"/>
      <c r="CU7" s="1158"/>
      <c r="CV7" s="1159"/>
      <c r="CW7" s="1157" t="s">
        <v>580</v>
      </c>
      <c r="CX7" s="1158"/>
      <c r="CY7" s="1158"/>
      <c r="CZ7" s="1158"/>
      <c r="DA7" s="1159"/>
      <c r="DB7" s="1157" t="s">
        <v>577</v>
      </c>
      <c r="DC7" s="1158"/>
      <c r="DD7" s="1158"/>
      <c r="DE7" s="1158"/>
      <c r="DF7" s="1159"/>
      <c r="DG7" s="1157" t="s">
        <v>577</v>
      </c>
      <c r="DH7" s="1158"/>
      <c r="DI7" s="1158"/>
      <c r="DJ7" s="1158"/>
      <c r="DK7" s="1159"/>
      <c r="DL7" s="1157" t="s">
        <v>577</v>
      </c>
      <c r="DM7" s="1158"/>
      <c r="DN7" s="1158"/>
      <c r="DO7" s="1158"/>
      <c r="DP7" s="1159"/>
      <c r="DQ7" s="1157" t="s">
        <v>577</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0</v>
      </c>
      <c r="CI8" s="1059"/>
      <c r="CJ8" s="1059"/>
      <c r="CK8" s="1059"/>
      <c r="CL8" s="1060"/>
      <c r="CM8" s="1058">
        <v>100</v>
      </c>
      <c r="CN8" s="1059"/>
      <c r="CO8" s="1059"/>
      <c r="CP8" s="1059"/>
      <c r="CQ8" s="1060"/>
      <c r="CR8" s="1058">
        <v>100</v>
      </c>
      <c r="CS8" s="1059"/>
      <c r="CT8" s="1059"/>
      <c r="CU8" s="1059"/>
      <c r="CV8" s="1060"/>
      <c r="CW8" s="1058" t="s">
        <v>577</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4</v>
      </c>
      <c r="CI9" s="1059"/>
      <c r="CJ9" s="1059"/>
      <c r="CK9" s="1059"/>
      <c r="CL9" s="1060"/>
      <c r="CM9" s="1058">
        <v>73</v>
      </c>
      <c r="CN9" s="1059"/>
      <c r="CO9" s="1059"/>
      <c r="CP9" s="1059"/>
      <c r="CQ9" s="1060"/>
      <c r="CR9" s="1058">
        <v>5</v>
      </c>
      <c r="CS9" s="1059"/>
      <c r="CT9" s="1059"/>
      <c r="CU9" s="1059"/>
      <c r="CV9" s="1060"/>
      <c r="CW9" s="1058" t="s">
        <v>577</v>
      </c>
      <c r="CX9" s="1059"/>
      <c r="CY9" s="1059"/>
      <c r="CZ9" s="1059"/>
      <c r="DA9" s="1060"/>
      <c r="DB9" s="1058" t="s">
        <v>577</v>
      </c>
      <c r="DC9" s="1059"/>
      <c r="DD9" s="1059"/>
      <c r="DE9" s="1059"/>
      <c r="DF9" s="1060"/>
      <c r="DG9" s="1058">
        <v>1037</v>
      </c>
      <c r="DH9" s="1059"/>
      <c r="DI9" s="1059"/>
      <c r="DJ9" s="1059"/>
      <c r="DK9" s="1060"/>
      <c r="DL9" s="1058" t="s">
        <v>577</v>
      </c>
      <c r="DM9" s="1059"/>
      <c r="DN9" s="1059"/>
      <c r="DO9" s="1059"/>
      <c r="DP9" s="1060"/>
      <c r="DQ9" s="1058">
        <v>706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579</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25</v>
      </c>
      <c r="CN10" s="1059"/>
      <c r="CO10" s="1059"/>
      <c r="CP10" s="1059"/>
      <c r="CQ10" s="1060"/>
      <c r="CR10" s="1058">
        <v>2</v>
      </c>
      <c r="CS10" s="1059"/>
      <c r="CT10" s="1059"/>
      <c r="CU10" s="1059"/>
      <c r="CV10" s="1060"/>
      <c r="CW10" s="1058">
        <v>189</v>
      </c>
      <c r="CX10" s="1059"/>
      <c r="CY10" s="1059"/>
      <c r="CZ10" s="1059"/>
      <c r="DA10" s="1060"/>
      <c r="DB10" s="1058" t="s">
        <v>577</v>
      </c>
      <c r="DC10" s="1059"/>
      <c r="DD10" s="1059"/>
      <c r="DE10" s="1059"/>
      <c r="DF10" s="1060"/>
      <c r="DG10" s="1058" t="s">
        <v>577</v>
      </c>
      <c r="DH10" s="1059"/>
      <c r="DI10" s="1059"/>
      <c r="DJ10" s="1059"/>
      <c r="DK10" s="1060"/>
      <c r="DL10" s="1058" t="s">
        <v>581</v>
      </c>
      <c r="DM10" s="1059"/>
      <c r="DN10" s="1059"/>
      <c r="DO10" s="1059"/>
      <c r="DP10" s="1060"/>
      <c r="DQ10" s="1058" t="s">
        <v>577</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f>SUM(Q7:U22)</f>
        <v>44712</v>
      </c>
      <c r="R23" s="1138"/>
      <c r="S23" s="1138"/>
      <c r="T23" s="1138"/>
      <c r="U23" s="1138"/>
      <c r="V23" s="1138">
        <f t="shared" ref="V23" si="0">SUM(V7:Z22)</f>
        <v>44545</v>
      </c>
      <c r="W23" s="1138"/>
      <c r="X23" s="1138"/>
      <c r="Y23" s="1138"/>
      <c r="Z23" s="1138"/>
      <c r="AA23" s="1138">
        <f t="shared" ref="AA23" si="1">SUM(AA7:AE22)</f>
        <v>167</v>
      </c>
      <c r="AB23" s="1138"/>
      <c r="AC23" s="1138"/>
      <c r="AD23" s="1138"/>
      <c r="AE23" s="1139"/>
      <c r="AF23" s="1140">
        <v>161</v>
      </c>
      <c r="AG23" s="1138"/>
      <c r="AH23" s="1138"/>
      <c r="AI23" s="1138"/>
      <c r="AJ23" s="1141"/>
      <c r="AK23" s="1142"/>
      <c r="AL23" s="1143"/>
      <c r="AM23" s="1143"/>
      <c r="AN23" s="1143"/>
      <c r="AO23" s="1143"/>
      <c r="AP23" s="1138">
        <f>SUM(AP7:AT22)</f>
        <v>41759</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17955</v>
      </c>
      <c r="R28" s="1123"/>
      <c r="S28" s="1123"/>
      <c r="T28" s="1123"/>
      <c r="U28" s="1123"/>
      <c r="V28" s="1123">
        <v>20301</v>
      </c>
      <c r="W28" s="1123"/>
      <c r="X28" s="1123"/>
      <c r="Y28" s="1123"/>
      <c r="Z28" s="1123"/>
      <c r="AA28" s="1123">
        <v>-2347</v>
      </c>
      <c r="AB28" s="1123"/>
      <c r="AC28" s="1123"/>
      <c r="AD28" s="1123"/>
      <c r="AE28" s="1124"/>
      <c r="AF28" s="1125">
        <v>-2347</v>
      </c>
      <c r="AG28" s="1123"/>
      <c r="AH28" s="1123"/>
      <c r="AI28" s="1123"/>
      <c r="AJ28" s="1126"/>
      <c r="AK28" s="1127">
        <v>1523</v>
      </c>
      <c r="AL28" s="1115"/>
      <c r="AM28" s="1115"/>
      <c r="AN28" s="1115"/>
      <c r="AO28" s="1115"/>
      <c r="AP28" s="1115" t="s">
        <v>561</v>
      </c>
      <c r="AQ28" s="1115"/>
      <c r="AR28" s="1115"/>
      <c r="AS28" s="1115"/>
      <c r="AT28" s="1115"/>
      <c r="AU28" s="1115" t="s">
        <v>562</v>
      </c>
      <c r="AV28" s="1115"/>
      <c r="AW28" s="1115"/>
      <c r="AX28" s="1115"/>
      <c r="AY28" s="1115"/>
      <c r="AZ28" s="1116" t="s">
        <v>563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10805</v>
      </c>
      <c r="R29" s="1113"/>
      <c r="S29" s="1113"/>
      <c r="T29" s="1113"/>
      <c r="U29" s="1113"/>
      <c r="V29" s="1113">
        <v>10619</v>
      </c>
      <c r="W29" s="1113"/>
      <c r="X29" s="1113"/>
      <c r="Y29" s="1113"/>
      <c r="Z29" s="1113"/>
      <c r="AA29" s="1113">
        <v>186</v>
      </c>
      <c r="AB29" s="1113"/>
      <c r="AC29" s="1113"/>
      <c r="AD29" s="1113"/>
      <c r="AE29" s="1114"/>
      <c r="AF29" s="1088">
        <v>186</v>
      </c>
      <c r="AG29" s="1089"/>
      <c r="AH29" s="1089"/>
      <c r="AI29" s="1089"/>
      <c r="AJ29" s="1090"/>
      <c r="AK29" s="1049">
        <v>1518</v>
      </c>
      <c r="AL29" s="1040"/>
      <c r="AM29" s="1040"/>
      <c r="AN29" s="1040"/>
      <c r="AO29" s="1040"/>
      <c r="AP29" s="1040" t="s">
        <v>564</v>
      </c>
      <c r="AQ29" s="1040"/>
      <c r="AR29" s="1040"/>
      <c r="AS29" s="1040"/>
      <c r="AT29" s="1040"/>
      <c r="AU29" s="1040" t="s">
        <v>563</v>
      </c>
      <c r="AV29" s="1040"/>
      <c r="AW29" s="1040"/>
      <c r="AX29" s="1040"/>
      <c r="AY29" s="1040"/>
      <c r="AZ29" s="1111" t="s">
        <v>561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1661</v>
      </c>
      <c r="R30" s="1113"/>
      <c r="S30" s="1113"/>
      <c r="T30" s="1113"/>
      <c r="U30" s="1113"/>
      <c r="V30" s="1113">
        <v>1628</v>
      </c>
      <c r="W30" s="1113"/>
      <c r="X30" s="1113"/>
      <c r="Y30" s="1113"/>
      <c r="Z30" s="1113"/>
      <c r="AA30" s="1113">
        <v>32</v>
      </c>
      <c r="AB30" s="1113"/>
      <c r="AC30" s="1113"/>
      <c r="AD30" s="1113"/>
      <c r="AE30" s="1114"/>
      <c r="AF30" s="1088">
        <v>32</v>
      </c>
      <c r="AG30" s="1089"/>
      <c r="AH30" s="1089"/>
      <c r="AI30" s="1089"/>
      <c r="AJ30" s="1090"/>
      <c r="AK30" s="1049">
        <v>376</v>
      </c>
      <c r="AL30" s="1040"/>
      <c r="AM30" s="1040"/>
      <c r="AN30" s="1040"/>
      <c r="AO30" s="1040"/>
      <c r="AP30" s="1040" t="s">
        <v>561</v>
      </c>
      <c r="AQ30" s="1040"/>
      <c r="AR30" s="1040"/>
      <c r="AS30" s="1040"/>
      <c r="AT30" s="1040"/>
      <c r="AU30" s="1040" t="s">
        <v>561</v>
      </c>
      <c r="AV30" s="1040"/>
      <c r="AW30" s="1040"/>
      <c r="AX30" s="1040"/>
      <c r="AY30" s="1040"/>
      <c r="AZ30" s="1111" t="s">
        <v>561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2469</v>
      </c>
      <c r="R31" s="1113"/>
      <c r="S31" s="1113"/>
      <c r="T31" s="1113"/>
      <c r="U31" s="1113"/>
      <c r="V31" s="1113">
        <v>2066</v>
      </c>
      <c r="W31" s="1113"/>
      <c r="X31" s="1113"/>
      <c r="Y31" s="1113"/>
      <c r="Z31" s="1113"/>
      <c r="AA31" s="1113">
        <v>403</v>
      </c>
      <c r="AB31" s="1113"/>
      <c r="AC31" s="1113"/>
      <c r="AD31" s="1113"/>
      <c r="AE31" s="1114"/>
      <c r="AF31" s="1088">
        <v>4208</v>
      </c>
      <c r="AG31" s="1089"/>
      <c r="AH31" s="1089"/>
      <c r="AI31" s="1089"/>
      <c r="AJ31" s="1090"/>
      <c r="AK31" s="1049">
        <v>10</v>
      </c>
      <c r="AL31" s="1040"/>
      <c r="AM31" s="1040"/>
      <c r="AN31" s="1040"/>
      <c r="AO31" s="1040"/>
      <c r="AP31" s="1040">
        <v>578</v>
      </c>
      <c r="AQ31" s="1040"/>
      <c r="AR31" s="1040"/>
      <c r="AS31" s="1040"/>
      <c r="AT31" s="1040"/>
      <c r="AU31" s="1040" t="s">
        <v>561</v>
      </c>
      <c r="AV31" s="1040"/>
      <c r="AW31" s="1040"/>
      <c r="AX31" s="1040"/>
      <c r="AY31" s="1040"/>
      <c r="AZ31" s="1111" t="s">
        <v>565</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6215</v>
      </c>
      <c r="R32" s="1113"/>
      <c r="S32" s="1113"/>
      <c r="T32" s="1113"/>
      <c r="U32" s="1113"/>
      <c r="V32" s="1113">
        <v>6493</v>
      </c>
      <c r="W32" s="1113"/>
      <c r="X32" s="1113"/>
      <c r="Y32" s="1113"/>
      <c r="Z32" s="1113"/>
      <c r="AA32" s="1113">
        <v>-279</v>
      </c>
      <c r="AB32" s="1113"/>
      <c r="AC32" s="1113"/>
      <c r="AD32" s="1113"/>
      <c r="AE32" s="1114"/>
      <c r="AF32" s="1088" t="s">
        <v>384</v>
      </c>
      <c r="AG32" s="1089"/>
      <c r="AH32" s="1089"/>
      <c r="AI32" s="1089"/>
      <c r="AJ32" s="1090"/>
      <c r="AK32" s="1049">
        <v>2270</v>
      </c>
      <c r="AL32" s="1040"/>
      <c r="AM32" s="1040"/>
      <c r="AN32" s="1040"/>
      <c r="AO32" s="1040"/>
      <c r="AP32" s="1040">
        <v>43583</v>
      </c>
      <c r="AQ32" s="1040"/>
      <c r="AR32" s="1040"/>
      <c r="AS32" s="1040"/>
      <c r="AT32" s="1040"/>
      <c r="AU32" s="1040">
        <v>28242</v>
      </c>
      <c r="AV32" s="1040"/>
      <c r="AW32" s="1040"/>
      <c r="AX32" s="1040"/>
      <c r="AY32" s="1040"/>
      <c r="AZ32" s="1111" t="s">
        <v>561</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2079</v>
      </c>
      <c r="AG63" s="1028"/>
      <c r="AH63" s="1028"/>
      <c r="AI63" s="1028"/>
      <c r="AJ63" s="1099"/>
      <c r="AK63" s="1100"/>
      <c r="AL63" s="1032"/>
      <c r="AM63" s="1032"/>
      <c r="AN63" s="1032"/>
      <c r="AO63" s="1032"/>
      <c r="AP63" s="1028">
        <f>SUM(AP28:AT62)</f>
        <v>44161</v>
      </c>
      <c r="AQ63" s="1028"/>
      <c r="AR63" s="1028"/>
      <c r="AS63" s="1028"/>
      <c r="AT63" s="1028"/>
      <c r="AU63" s="1028">
        <f>SUM(AU28:AY62)</f>
        <v>28242</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407</v>
      </c>
      <c r="W66" s="1071"/>
      <c r="X66" s="1071"/>
      <c r="Y66" s="1071"/>
      <c r="Z66" s="1072"/>
      <c r="AA66" s="1070" t="s">
        <v>408</v>
      </c>
      <c r="AB66" s="1071"/>
      <c r="AC66" s="1071"/>
      <c r="AD66" s="1071"/>
      <c r="AE66" s="1072"/>
      <c r="AF66" s="1076" t="s">
        <v>390</v>
      </c>
      <c r="AG66" s="1077"/>
      <c r="AH66" s="1077"/>
      <c r="AI66" s="1077"/>
      <c r="AJ66" s="1078"/>
      <c r="AK66" s="1070" t="s">
        <v>391</v>
      </c>
      <c r="AL66" s="1065"/>
      <c r="AM66" s="1065"/>
      <c r="AN66" s="1065"/>
      <c r="AO66" s="1066"/>
      <c r="AP66" s="1070" t="s">
        <v>392</v>
      </c>
      <c r="AQ66" s="1071"/>
      <c r="AR66" s="1071"/>
      <c r="AS66" s="1071"/>
      <c r="AT66" s="1072"/>
      <c r="AU66" s="1070" t="s">
        <v>409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93</v>
      </c>
      <c r="R68" s="1051"/>
      <c r="S68" s="1051"/>
      <c r="T68" s="1051"/>
      <c r="U68" s="1051"/>
      <c r="V68" s="1051">
        <v>90</v>
      </c>
      <c r="W68" s="1051"/>
      <c r="X68" s="1051"/>
      <c r="Y68" s="1051"/>
      <c r="Z68" s="1051"/>
      <c r="AA68" s="1051">
        <v>3</v>
      </c>
      <c r="AB68" s="1051"/>
      <c r="AC68" s="1051"/>
      <c r="AD68" s="1051"/>
      <c r="AE68" s="1051"/>
      <c r="AF68" s="1051">
        <v>3</v>
      </c>
      <c r="AG68" s="1051"/>
      <c r="AH68" s="1051"/>
      <c r="AI68" s="1051"/>
      <c r="AJ68" s="1051"/>
      <c r="AK68" s="1051" t="s">
        <v>576</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12567</v>
      </c>
      <c r="R69" s="1040"/>
      <c r="S69" s="1040"/>
      <c r="T69" s="1040"/>
      <c r="U69" s="1040"/>
      <c r="V69" s="1040">
        <v>12567</v>
      </c>
      <c r="W69" s="1040"/>
      <c r="X69" s="1040"/>
      <c r="Y69" s="1040"/>
      <c r="Z69" s="1040"/>
      <c r="AA69" s="1040" t="s">
        <v>582</v>
      </c>
      <c r="AB69" s="1040"/>
      <c r="AC69" s="1040"/>
      <c r="AD69" s="1040"/>
      <c r="AE69" s="1040"/>
      <c r="AF69" s="1040" t="s">
        <v>583</v>
      </c>
      <c r="AG69" s="1040"/>
      <c r="AH69" s="1040"/>
      <c r="AI69" s="1040"/>
      <c r="AJ69" s="1040"/>
      <c r="AK69" s="1040" t="s">
        <v>577</v>
      </c>
      <c r="AL69" s="1040"/>
      <c r="AM69" s="1040"/>
      <c r="AN69" s="1040"/>
      <c r="AO69" s="1040"/>
      <c r="AP69" s="1040">
        <v>16250</v>
      </c>
      <c r="AQ69" s="1040"/>
      <c r="AR69" s="1040"/>
      <c r="AS69" s="1040"/>
      <c r="AT69" s="1040"/>
      <c r="AU69" s="1040">
        <v>455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197</v>
      </c>
      <c r="R70" s="1040"/>
      <c r="S70" s="1040"/>
      <c r="T70" s="1040"/>
      <c r="U70" s="1040"/>
      <c r="V70" s="1040">
        <v>168</v>
      </c>
      <c r="W70" s="1040"/>
      <c r="X70" s="1040"/>
      <c r="Y70" s="1040"/>
      <c r="Z70" s="1040"/>
      <c r="AA70" s="1040">
        <v>29</v>
      </c>
      <c r="AB70" s="1040"/>
      <c r="AC70" s="1040"/>
      <c r="AD70" s="1040"/>
      <c r="AE70" s="1040"/>
      <c r="AF70" s="1040">
        <v>29</v>
      </c>
      <c r="AG70" s="1040"/>
      <c r="AH70" s="1040"/>
      <c r="AI70" s="1040"/>
      <c r="AJ70" s="1040"/>
      <c r="AK70" s="1040" t="s">
        <v>572</v>
      </c>
      <c r="AL70" s="1040"/>
      <c r="AM70" s="1040"/>
      <c r="AN70" s="1040"/>
      <c r="AO70" s="1040"/>
      <c r="AP70" s="1040" t="s">
        <v>572</v>
      </c>
      <c r="AQ70" s="1040"/>
      <c r="AR70" s="1040"/>
      <c r="AS70" s="1040"/>
      <c r="AT70" s="1040"/>
      <c r="AU70" s="1040" t="s">
        <v>572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1132716</v>
      </c>
      <c r="R71" s="1040"/>
      <c r="S71" s="1040"/>
      <c r="T71" s="1040"/>
      <c r="U71" s="1040"/>
      <c r="V71" s="1040">
        <v>1106468</v>
      </c>
      <c r="W71" s="1040"/>
      <c r="X71" s="1040"/>
      <c r="Y71" s="1040"/>
      <c r="Z71" s="1040"/>
      <c r="AA71" s="1040">
        <v>26248</v>
      </c>
      <c r="AB71" s="1040"/>
      <c r="AC71" s="1040"/>
      <c r="AD71" s="1040"/>
      <c r="AE71" s="1040"/>
      <c r="AF71" s="1040">
        <v>26248</v>
      </c>
      <c r="AG71" s="1040"/>
      <c r="AH71" s="1040"/>
      <c r="AI71" s="1040"/>
      <c r="AJ71" s="1040"/>
      <c r="AK71" s="1040">
        <v>8638</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41771</v>
      </c>
      <c r="R72" s="1040"/>
      <c r="S72" s="1040"/>
      <c r="T72" s="1040"/>
      <c r="U72" s="1040"/>
      <c r="V72" s="1040">
        <v>34833</v>
      </c>
      <c r="W72" s="1040"/>
      <c r="X72" s="1040"/>
      <c r="Y72" s="1040"/>
      <c r="Z72" s="1040"/>
      <c r="AA72" s="1040">
        <v>6938</v>
      </c>
      <c r="AB72" s="1040"/>
      <c r="AC72" s="1040"/>
      <c r="AD72" s="1040"/>
      <c r="AE72" s="1040"/>
      <c r="AF72" s="1040">
        <v>18441</v>
      </c>
      <c r="AG72" s="1040"/>
      <c r="AH72" s="1040"/>
      <c r="AI72" s="1040"/>
      <c r="AJ72" s="1040"/>
      <c r="AK72" s="1040" t="s">
        <v>573</v>
      </c>
      <c r="AL72" s="1040"/>
      <c r="AM72" s="1040"/>
      <c r="AN72" s="1040"/>
      <c r="AO72" s="1040"/>
      <c r="AP72" s="1040">
        <v>130769</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571</v>
      </c>
      <c r="C73" s="1044"/>
      <c r="D73" s="1044"/>
      <c r="E73" s="1044"/>
      <c r="F73" s="1044"/>
      <c r="G73" s="1044"/>
      <c r="H73" s="1044"/>
      <c r="I73" s="1044"/>
      <c r="J73" s="1044"/>
      <c r="K73" s="1044"/>
      <c r="L73" s="1044"/>
      <c r="M73" s="1044"/>
      <c r="N73" s="1044"/>
      <c r="O73" s="1044"/>
      <c r="P73" s="1045"/>
      <c r="Q73" s="1046">
        <v>7819</v>
      </c>
      <c r="R73" s="1040"/>
      <c r="S73" s="1040"/>
      <c r="T73" s="1040"/>
      <c r="U73" s="1040"/>
      <c r="V73" s="1040">
        <v>5819</v>
      </c>
      <c r="W73" s="1040"/>
      <c r="X73" s="1040"/>
      <c r="Y73" s="1040"/>
      <c r="Z73" s="1040"/>
      <c r="AA73" s="1040">
        <v>1999</v>
      </c>
      <c r="AB73" s="1040"/>
      <c r="AC73" s="1040"/>
      <c r="AD73" s="1040"/>
      <c r="AE73" s="1040"/>
      <c r="AF73" s="1040">
        <v>18181</v>
      </c>
      <c r="AG73" s="1040"/>
      <c r="AH73" s="1040"/>
      <c r="AI73" s="1040"/>
      <c r="AJ73" s="1040"/>
      <c r="AK73" s="1040" t="s">
        <v>573</v>
      </c>
      <c r="AL73" s="1040"/>
      <c r="AM73" s="1040"/>
      <c r="AN73" s="1040"/>
      <c r="AO73" s="1040"/>
      <c r="AP73" s="1040">
        <v>16138</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62902</v>
      </c>
      <c r="AG88" s="1028"/>
      <c r="AH88" s="1028"/>
      <c r="AI88" s="1028"/>
      <c r="AJ88" s="1028"/>
      <c r="AK88" s="1032"/>
      <c r="AL88" s="1032"/>
      <c r="AM88" s="1032"/>
      <c r="AN88" s="1032"/>
      <c r="AO88" s="1032"/>
      <c r="AP88" s="1028">
        <f t="shared" ref="AP88" si="2">SUM(AP68:AT87)</f>
        <v>163157</v>
      </c>
      <c r="AQ88" s="1028"/>
      <c r="AR88" s="1028"/>
      <c r="AS88" s="1028"/>
      <c r="AT88" s="1028"/>
      <c r="AU88" s="1028">
        <f t="shared" ref="AU88" si="3">SUM(AU68:AY87)</f>
        <v>455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122</v>
      </c>
      <c r="CS102" s="1020"/>
      <c r="CT102" s="1020"/>
      <c r="CU102" s="1020"/>
      <c r="CV102" s="1021"/>
      <c r="CW102" s="1019">
        <f t="shared" ref="CW102" si="4">SUM(CW7:DA88)</f>
        <v>189</v>
      </c>
      <c r="CX102" s="1020"/>
      <c r="CY102" s="1020"/>
      <c r="CZ102" s="1020"/>
      <c r="DA102" s="1021"/>
      <c r="DB102" s="1019">
        <f t="shared" ref="DB102" si="5">SUM(DB7:DF88)</f>
        <v>0</v>
      </c>
      <c r="DC102" s="1020"/>
      <c r="DD102" s="1020"/>
      <c r="DE102" s="1020"/>
      <c r="DF102" s="1021"/>
      <c r="DG102" s="1019">
        <f t="shared" ref="DG102" si="6">SUM(DG7:DK88)</f>
        <v>1037</v>
      </c>
      <c r="DH102" s="1020"/>
      <c r="DI102" s="1020"/>
      <c r="DJ102" s="1020"/>
      <c r="DK102" s="1021"/>
      <c r="DL102" s="1019">
        <f t="shared" ref="DL102" si="7">SUM(DL7:DP88)</f>
        <v>0</v>
      </c>
      <c r="DM102" s="1020"/>
      <c r="DN102" s="1020"/>
      <c r="DO102" s="1020"/>
      <c r="DP102" s="1021"/>
      <c r="DQ102" s="1019">
        <f t="shared" ref="DQ102" si="8">SUM(DQ7:DU88)</f>
        <v>706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302</v>
      </c>
      <c r="AG109" s="963"/>
      <c r="AH109" s="963"/>
      <c r="AI109" s="963"/>
      <c r="AJ109" s="964"/>
      <c r="AK109" s="965" t="s">
        <v>301</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302</v>
      </c>
      <c r="BW109" s="963"/>
      <c r="BX109" s="963"/>
      <c r="BY109" s="963"/>
      <c r="BZ109" s="964"/>
      <c r="CA109" s="965" t="s">
        <v>301</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302</v>
      </c>
      <c r="DM109" s="963"/>
      <c r="DN109" s="963"/>
      <c r="DO109" s="963"/>
      <c r="DP109" s="964"/>
      <c r="DQ109" s="965" t="s">
        <v>301</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4126645</v>
      </c>
      <c r="AB110" s="956"/>
      <c r="AC110" s="956"/>
      <c r="AD110" s="956"/>
      <c r="AE110" s="957"/>
      <c r="AF110" s="958">
        <v>4205238</v>
      </c>
      <c r="AG110" s="956"/>
      <c r="AH110" s="956"/>
      <c r="AI110" s="956"/>
      <c r="AJ110" s="957"/>
      <c r="AK110" s="958">
        <v>4274056</v>
      </c>
      <c r="AL110" s="956"/>
      <c r="AM110" s="956"/>
      <c r="AN110" s="956"/>
      <c r="AO110" s="957"/>
      <c r="AP110" s="959">
        <v>20.399999999999999</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41061012</v>
      </c>
      <c r="BR110" s="903"/>
      <c r="BS110" s="903"/>
      <c r="BT110" s="903"/>
      <c r="BU110" s="903"/>
      <c r="BV110" s="903">
        <v>42031331</v>
      </c>
      <c r="BW110" s="903"/>
      <c r="BX110" s="903"/>
      <c r="BY110" s="903"/>
      <c r="BZ110" s="903"/>
      <c r="CA110" s="903">
        <v>41758532</v>
      </c>
      <c r="CB110" s="903"/>
      <c r="CC110" s="903"/>
      <c r="CD110" s="903"/>
      <c r="CE110" s="903"/>
      <c r="CF110" s="927">
        <v>199.6</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384</v>
      </c>
      <c r="DH110" s="903"/>
      <c r="DI110" s="903"/>
      <c r="DJ110" s="903"/>
      <c r="DK110" s="903"/>
      <c r="DL110" s="903" t="s">
        <v>426</v>
      </c>
      <c r="DM110" s="903"/>
      <c r="DN110" s="903"/>
      <c r="DO110" s="903"/>
      <c r="DP110" s="903"/>
      <c r="DQ110" s="903" t="s">
        <v>426</v>
      </c>
      <c r="DR110" s="903"/>
      <c r="DS110" s="903"/>
      <c r="DT110" s="903"/>
      <c r="DU110" s="903"/>
      <c r="DV110" s="904" t="s">
        <v>404</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384</v>
      </c>
      <c r="AB111" s="984"/>
      <c r="AC111" s="984"/>
      <c r="AD111" s="984"/>
      <c r="AE111" s="985"/>
      <c r="AF111" s="986" t="s">
        <v>384</v>
      </c>
      <c r="AG111" s="984"/>
      <c r="AH111" s="984"/>
      <c r="AI111" s="984"/>
      <c r="AJ111" s="985"/>
      <c r="AK111" s="986" t="s">
        <v>384</v>
      </c>
      <c r="AL111" s="984"/>
      <c r="AM111" s="984"/>
      <c r="AN111" s="984"/>
      <c r="AO111" s="985"/>
      <c r="AP111" s="987" t="s">
        <v>426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384</v>
      </c>
      <c r="BR111" s="875"/>
      <c r="BS111" s="875"/>
      <c r="BT111" s="875"/>
      <c r="BU111" s="875"/>
      <c r="BV111" s="875">
        <v>115931</v>
      </c>
      <c r="BW111" s="875"/>
      <c r="BX111" s="875"/>
      <c r="BY111" s="875"/>
      <c r="BZ111" s="875"/>
      <c r="CA111" s="875">
        <v>329452</v>
      </c>
      <c r="CB111" s="875"/>
      <c r="CC111" s="875"/>
      <c r="CD111" s="875"/>
      <c r="CE111" s="875"/>
      <c r="CF111" s="936">
        <v>1.6</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384</v>
      </c>
      <c r="DH111" s="875"/>
      <c r="DI111" s="875"/>
      <c r="DJ111" s="875"/>
      <c r="DK111" s="875"/>
      <c r="DL111" s="875" t="s">
        <v>384</v>
      </c>
      <c r="DM111" s="875"/>
      <c r="DN111" s="875"/>
      <c r="DO111" s="875"/>
      <c r="DP111" s="875"/>
      <c r="DQ111" s="875" t="s">
        <v>384</v>
      </c>
      <c r="DR111" s="875"/>
      <c r="DS111" s="875"/>
      <c r="DT111" s="875"/>
      <c r="DU111" s="875"/>
      <c r="DV111" s="852" t="s">
        <v>384</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384</v>
      </c>
      <c r="AB112" s="838"/>
      <c r="AC112" s="838"/>
      <c r="AD112" s="838"/>
      <c r="AE112" s="839"/>
      <c r="AF112" s="840" t="s">
        <v>426</v>
      </c>
      <c r="AG112" s="838"/>
      <c r="AH112" s="838"/>
      <c r="AI112" s="838"/>
      <c r="AJ112" s="839"/>
      <c r="AK112" s="840" t="s">
        <v>384</v>
      </c>
      <c r="AL112" s="838"/>
      <c r="AM112" s="838"/>
      <c r="AN112" s="838"/>
      <c r="AO112" s="839"/>
      <c r="AP112" s="885" t="s">
        <v>384</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32667110</v>
      </c>
      <c r="BR112" s="875"/>
      <c r="BS112" s="875"/>
      <c r="BT112" s="875"/>
      <c r="BU112" s="875"/>
      <c r="BV112" s="875">
        <v>30409863</v>
      </c>
      <c r="BW112" s="875"/>
      <c r="BX112" s="875"/>
      <c r="BY112" s="875"/>
      <c r="BZ112" s="875"/>
      <c r="CA112" s="875">
        <v>28241997</v>
      </c>
      <c r="CB112" s="875"/>
      <c r="CC112" s="875"/>
      <c r="CD112" s="875"/>
      <c r="CE112" s="875"/>
      <c r="CF112" s="936">
        <v>135</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384</v>
      </c>
      <c r="DH112" s="875"/>
      <c r="DI112" s="875"/>
      <c r="DJ112" s="875"/>
      <c r="DK112" s="875"/>
      <c r="DL112" s="875" t="s">
        <v>384</v>
      </c>
      <c r="DM112" s="875"/>
      <c r="DN112" s="875"/>
      <c r="DO112" s="875"/>
      <c r="DP112" s="875"/>
      <c r="DQ112" s="875" t="s">
        <v>384</v>
      </c>
      <c r="DR112" s="875"/>
      <c r="DS112" s="875"/>
      <c r="DT112" s="875"/>
      <c r="DU112" s="875"/>
      <c r="DV112" s="852" t="s">
        <v>384</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2053670</v>
      </c>
      <c r="AB113" s="984"/>
      <c r="AC113" s="984"/>
      <c r="AD113" s="984"/>
      <c r="AE113" s="985"/>
      <c r="AF113" s="986">
        <v>2006236</v>
      </c>
      <c r="AG113" s="984"/>
      <c r="AH113" s="984"/>
      <c r="AI113" s="984"/>
      <c r="AJ113" s="985"/>
      <c r="AK113" s="986">
        <v>1982317</v>
      </c>
      <c r="AL113" s="984"/>
      <c r="AM113" s="984"/>
      <c r="AN113" s="984"/>
      <c r="AO113" s="985"/>
      <c r="AP113" s="987">
        <v>9.5</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527024</v>
      </c>
      <c r="BR113" s="875"/>
      <c r="BS113" s="875"/>
      <c r="BT113" s="875"/>
      <c r="BU113" s="875"/>
      <c r="BV113" s="875">
        <v>514882</v>
      </c>
      <c r="BW113" s="875"/>
      <c r="BX113" s="875"/>
      <c r="BY113" s="875"/>
      <c r="BZ113" s="875"/>
      <c r="CA113" s="875">
        <v>455002</v>
      </c>
      <c r="CB113" s="875"/>
      <c r="CC113" s="875"/>
      <c r="CD113" s="875"/>
      <c r="CE113" s="875"/>
      <c r="CF113" s="936">
        <v>2.2000000000000002</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404</v>
      </c>
      <c r="DH113" s="838"/>
      <c r="DI113" s="838"/>
      <c r="DJ113" s="838"/>
      <c r="DK113" s="839"/>
      <c r="DL113" s="840" t="s">
        <v>384</v>
      </c>
      <c r="DM113" s="838"/>
      <c r="DN113" s="838"/>
      <c r="DO113" s="838"/>
      <c r="DP113" s="839"/>
      <c r="DQ113" s="840" t="s">
        <v>384</v>
      </c>
      <c r="DR113" s="838"/>
      <c r="DS113" s="838"/>
      <c r="DT113" s="838"/>
      <c r="DU113" s="839"/>
      <c r="DV113" s="885" t="s">
        <v>426</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103909</v>
      </c>
      <c r="AB114" s="838"/>
      <c r="AC114" s="838"/>
      <c r="AD114" s="838"/>
      <c r="AE114" s="839"/>
      <c r="AF114" s="840">
        <v>71869</v>
      </c>
      <c r="AG114" s="838"/>
      <c r="AH114" s="838"/>
      <c r="AI114" s="838"/>
      <c r="AJ114" s="839"/>
      <c r="AK114" s="840">
        <v>74331</v>
      </c>
      <c r="AL114" s="838"/>
      <c r="AM114" s="838"/>
      <c r="AN114" s="838"/>
      <c r="AO114" s="839"/>
      <c r="AP114" s="885">
        <v>0.4</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5226624</v>
      </c>
      <c r="BR114" s="875"/>
      <c r="BS114" s="875"/>
      <c r="BT114" s="875"/>
      <c r="BU114" s="875"/>
      <c r="BV114" s="875">
        <v>5204884</v>
      </c>
      <c r="BW114" s="875"/>
      <c r="BX114" s="875"/>
      <c r="BY114" s="875"/>
      <c r="BZ114" s="875"/>
      <c r="CA114" s="875">
        <v>5171057</v>
      </c>
      <c r="CB114" s="875"/>
      <c r="CC114" s="875"/>
      <c r="CD114" s="875"/>
      <c r="CE114" s="875"/>
      <c r="CF114" s="936">
        <v>24.7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384</v>
      </c>
      <c r="DH114" s="838"/>
      <c r="DI114" s="838"/>
      <c r="DJ114" s="838"/>
      <c r="DK114" s="839"/>
      <c r="DL114" s="840" t="s">
        <v>384</v>
      </c>
      <c r="DM114" s="838"/>
      <c r="DN114" s="838"/>
      <c r="DO114" s="838"/>
      <c r="DP114" s="839"/>
      <c r="DQ114" s="840" t="s">
        <v>384</v>
      </c>
      <c r="DR114" s="838"/>
      <c r="DS114" s="838"/>
      <c r="DT114" s="838"/>
      <c r="DU114" s="839"/>
      <c r="DV114" s="885" t="s">
        <v>384</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384</v>
      </c>
      <c r="AB115" s="984"/>
      <c r="AC115" s="984"/>
      <c r="AD115" s="984"/>
      <c r="AE115" s="985"/>
      <c r="AF115" s="986" t="s">
        <v>384</v>
      </c>
      <c r="AG115" s="984"/>
      <c r="AH115" s="984"/>
      <c r="AI115" s="984"/>
      <c r="AJ115" s="985"/>
      <c r="AK115" s="986" t="s">
        <v>384</v>
      </c>
      <c r="AL115" s="984"/>
      <c r="AM115" s="984"/>
      <c r="AN115" s="984"/>
      <c r="AO115" s="985"/>
      <c r="AP115" s="987" t="s">
        <v>384</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721389</v>
      </c>
      <c r="BR115" s="875"/>
      <c r="BS115" s="875"/>
      <c r="BT115" s="875"/>
      <c r="BU115" s="875"/>
      <c r="BV115" s="875">
        <v>696207</v>
      </c>
      <c r="BW115" s="875"/>
      <c r="BX115" s="875"/>
      <c r="BY115" s="875"/>
      <c r="BZ115" s="875"/>
      <c r="CA115" s="875">
        <v>705756</v>
      </c>
      <c r="CB115" s="875"/>
      <c r="CC115" s="875"/>
      <c r="CD115" s="875"/>
      <c r="CE115" s="875"/>
      <c r="CF115" s="936">
        <v>3.4</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384</v>
      </c>
      <c r="DH115" s="838"/>
      <c r="DI115" s="838"/>
      <c r="DJ115" s="838"/>
      <c r="DK115" s="839"/>
      <c r="DL115" s="840">
        <v>115931</v>
      </c>
      <c r="DM115" s="838"/>
      <c r="DN115" s="838"/>
      <c r="DO115" s="838"/>
      <c r="DP115" s="839"/>
      <c r="DQ115" s="840">
        <v>329452</v>
      </c>
      <c r="DR115" s="838"/>
      <c r="DS115" s="838"/>
      <c r="DT115" s="838"/>
      <c r="DU115" s="839"/>
      <c r="DV115" s="885">
        <v>1.6</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342</v>
      </c>
      <c r="AB116" s="838"/>
      <c r="AC116" s="838"/>
      <c r="AD116" s="838"/>
      <c r="AE116" s="839"/>
      <c r="AF116" s="840">
        <v>436</v>
      </c>
      <c r="AG116" s="838"/>
      <c r="AH116" s="838"/>
      <c r="AI116" s="838"/>
      <c r="AJ116" s="839"/>
      <c r="AK116" s="840">
        <v>202</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384</v>
      </c>
      <c r="BR116" s="875"/>
      <c r="BS116" s="875"/>
      <c r="BT116" s="875"/>
      <c r="BU116" s="875"/>
      <c r="BV116" s="875" t="s">
        <v>384</v>
      </c>
      <c r="BW116" s="875"/>
      <c r="BX116" s="875"/>
      <c r="BY116" s="875"/>
      <c r="BZ116" s="875"/>
      <c r="CA116" s="875" t="s">
        <v>384</v>
      </c>
      <c r="CB116" s="875"/>
      <c r="CC116" s="875"/>
      <c r="CD116" s="875"/>
      <c r="CE116" s="875"/>
      <c r="CF116" s="936" t="s">
        <v>426</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404</v>
      </c>
      <c r="DH116" s="838"/>
      <c r="DI116" s="838"/>
      <c r="DJ116" s="838"/>
      <c r="DK116" s="839"/>
      <c r="DL116" s="840" t="s">
        <v>384</v>
      </c>
      <c r="DM116" s="838"/>
      <c r="DN116" s="838"/>
      <c r="DO116" s="838"/>
      <c r="DP116" s="839"/>
      <c r="DQ116" s="840" t="s">
        <v>384</v>
      </c>
      <c r="DR116" s="838"/>
      <c r="DS116" s="838"/>
      <c r="DT116" s="838"/>
      <c r="DU116" s="839"/>
      <c r="DV116" s="885" t="s">
        <v>384</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6284566</v>
      </c>
      <c r="AB117" s="970"/>
      <c r="AC117" s="970"/>
      <c r="AD117" s="970"/>
      <c r="AE117" s="971"/>
      <c r="AF117" s="972">
        <v>6283779</v>
      </c>
      <c r="AG117" s="970"/>
      <c r="AH117" s="970"/>
      <c r="AI117" s="970"/>
      <c r="AJ117" s="971"/>
      <c r="AK117" s="972">
        <v>6330906</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384</v>
      </c>
      <c r="BR117" s="875"/>
      <c r="BS117" s="875"/>
      <c r="BT117" s="875"/>
      <c r="BU117" s="875"/>
      <c r="BV117" s="875" t="s">
        <v>384</v>
      </c>
      <c r="BW117" s="875"/>
      <c r="BX117" s="875"/>
      <c r="BY117" s="875"/>
      <c r="BZ117" s="875"/>
      <c r="CA117" s="875" t="s">
        <v>384</v>
      </c>
      <c r="CB117" s="875"/>
      <c r="CC117" s="875"/>
      <c r="CD117" s="875"/>
      <c r="CE117" s="875"/>
      <c r="CF117" s="936" t="s">
        <v>384</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384</v>
      </c>
      <c r="DH117" s="838"/>
      <c r="DI117" s="838"/>
      <c r="DJ117" s="838"/>
      <c r="DK117" s="839"/>
      <c r="DL117" s="840" t="s">
        <v>384</v>
      </c>
      <c r="DM117" s="838"/>
      <c r="DN117" s="838"/>
      <c r="DO117" s="838"/>
      <c r="DP117" s="839"/>
      <c r="DQ117" s="840" t="s">
        <v>384</v>
      </c>
      <c r="DR117" s="838"/>
      <c r="DS117" s="838"/>
      <c r="DT117" s="838"/>
      <c r="DU117" s="839"/>
      <c r="DV117" s="885" t="s">
        <v>384</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302</v>
      </c>
      <c r="AG118" s="963"/>
      <c r="AH118" s="963"/>
      <c r="AI118" s="963"/>
      <c r="AJ118" s="964"/>
      <c r="AK118" s="965" t="s">
        <v>301</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384</v>
      </c>
      <c r="BR118" s="906"/>
      <c r="BS118" s="906"/>
      <c r="BT118" s="906"/>
      <c r="BU118" s="906"/>
      <c r="BV118" s="906" t="s">
        <v>122</v>
      </c>
      <c r="BW118" s="906"/>
      <c r="BX118" s="906"/>
      <c r="BY118" s="906"/>
      <c r="BZ118" s="906"/>
      <c r="CA118" s="906" t="s">
        <v>384</v>
      </c>
      <c r="CB118" s="906"/>
      <c r="CC118" s="906"/>
      <c r="CD118" s="906"/>
      <c r="CE118" s="906"/>
      <c r="CF118" s="936" t="s">
        <v>384</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384</v>
      </c>
      <c r="DH118" s="838"/>
      <c r="DI118" s="838"/>
      <c r="DJ118" s="838"/>
      <c r="DK118" s="839"/>
      <c r="DL118" s="840" t="s">
        <v>384</v>
      </c>
      <c r="DM118" s="838"/>
      <c r="DN118" s="838"/>
      <c r="DO118" s="838"/>
      <c r="DP118" s="839"/>
      <c r="DQ118" s="840" t="s">
        <v>384</v>
      </c>
      <c r="DR118" s="838"/>
      <c r="DS118" s="838"/>
      <c r="DT118" s="838"/>
      <c r="DU118" s="839"/>
      <c r="DV118" s="885" t="s">
        <v>384</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384</v>
      </c>
      <c r="AB119" s="956"/>
      <c r="AC119" s="956"/>
      <c r="AD119" s="956"/>
      <c r="AE119" s="957"/>
      <c r="AF119" s="958" t="s">
        <v>122</v>
      </c>
      <c r="AG119" s="956"/>
      <c r="AH119" s="956"/>
      <c r="AI119" s="956"/>
      <c r="AJ119" s="957"/>
      <c r="AK119" s="958" t="s">
        <v>122</v>
      </c>
      <c r="AL119" s="956"/>
      <c r="AM119" s="956"/>
      <c r="AN119" s="956"/>
      <c r="AO119" s="957"/>
      <c r="AP119" s="959" t="s">
        <v>384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451</v>
      </c>
      <c r="BP119" s="939"/>
      <c r="BQ119" s="943">
        <v>80203159</v>
      </c>
      <c r="BR119" s="906"/>
      <c r="BS119" s="906"/>
      <c r="BT119" s="906"/>
      <c r="BU119" s="906"/>
      <c r="BV119" s="906">
        <v>78973098</v>
      </c>
      <c r="BW119" s="906"/>
      <c r="BX119" s="906"/>
      <c r="BY119" s="906"/>
      <c r="BZ119" s="906"/>
      <c r="CA119" s="906">
        <v>76661796</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384</v>
      </c>
      <c r="DH119" s="821"/>
      <c r="DI119" s="821"/>
      <c r="DJ119" s="821"/>
      <c r="DK119" s="822"/>
      <c r="DL119" s="823" t="s">
        <v>384</v>
      </c>
      <c r="DM119" s="821"/>
      <c r="DN119" s="821"/>
      <c r="DO119" s="821"/>
      <c r="DP119" s="822"/>
      <c r="DQ119" s="823" t="s">
        <v>384</v>
      </c>
      <c r="DR119" s="821"/>
      <c r="DS119" s="821"/>
      <c r="DT119" s="821"/>
      <c r="DU119" s="822"/>
      <c r="DV119" s="909" t="s">
        <v>384</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384</v>
      </c>
      <c r="AB120" s="838"/>
      <c r="AC120" s="838"/>
      <c r="AD120" s="838"/>
      <c r="AE120" s="839"/>
      <c r="AF120" s="840" t="s">
        <v>384</v>
      </c>
      <c r="AG120" s="838"/>
      <c r="AH120" s="838"/>
      <c r="AI120" s="838"/>
      <c r="AJ120" s="839"/>
      <c r="AK120" s="840" t="s">
        <v>384</v>
      </c>
      <c r="AL120" s="838"/>
      <c r="AM120" s="838"/>
      <c r="AN120" s="838"/>
      <c r="AO120" s="839"/>
      <c r="AP120" s="885" t="s">
        <v>384</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2436468</v>
      </c>
      <c r="BR120" s="903"/>
      <c r="BS120" s="903"/>
      <c r="BT120" s="903"/>
      <c r="BU120" s="903"/>
      <c r="BV120" s="903">
        <v>2075137</v>
      </c>
      <c r="BW120" s="903"/>
      <c r="BX120" s="903"/>
      <c r="BY120" s="903"/>
      <c r="BZ120" s="903"/>
      <c r="CA120" s="903">
        <v>2403234</v>
      </c>
      <c r="CB120" s="903"/>
      <c r="CC120" s="903"/>
      <c r="CD120" s="903"/>
      <c r="CE120" s="903"/>
      <c r="CF120" s="927">
        <v>11.5</v>
      </c>
      <c r="CG120" s="928"/>
      <c r="CH120" s="928"/>
      <c r="CI120" s="928"/>
      <c r="CJ120" s="928"/>
      <c r="CK120" s="929" t="s">
        <v>455</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32667110</v>
      </c>
      <c r="DH120" s="903"/>
      <c r="DI120" s="903"/>
      <c r="DJ120" s="903"/>
      <c r="DK120" s="903"/>
      <c r="DL120" s="903">
        <v>30409863</v>
      </c>
      <c r="DM120" s="903"/>
      <c r="DN120" s="903"/>
      <c r="DO120" s="903"/>
      <c r="DP120" s="903"/>
      <c r="DQ120" s="903">
        <v>28241997</v>
      </c>
      <c r="DR120" s="903"/>
      <c r="DS120" s="903"/>
      <c r="DT120" s="903"/>
      <c r="DU120" s="903"/>
      <c r="DV120" s="904">
        <v>135</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384</v>
      </c>
      <c r="AL121" s="838"/>
      <c r="AM121" s="838"/>
      <c r="AN121" s="838"/>
      <c r="AO121" s="839"/>
      <c r="AP121" s="885" t="s">
        <v>384</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11447207</v>
      </c>
      <c r="BR121" s="875"/>
      <c r="BS121" s="875"/>
      <c r="BT121" s="875"/>
      <c r="BU121" s="875"/>
      <c r="BV121" s="875">
        <v>12057780</v>
      </c>
      <c r="BW121" s="875"/>
      <c r="BX121" s="875"/>
      <c r="BY121" s="875"/>
      <c r="BZ121" s="875"/>
      <c r="CA121" s="875">
        <v>12775032</v>
      </c>
      <c r="CB121" s="875"/>
      <c r="CC121" s="875"/>
      <c r="CD121" s="875"/>
      <c r="CE121" s="875"/>
      <c r="CF121" s="936">
        <v>61.1</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t="s">
        <v>384</v>
      </c>
      <c r="DR121" s="875"/>
      <c r="DS121" s="875"/>
      <c r="DT121" s="875"/>
      <c r="DU121" s="875"/>
      <c r="DV121" s="852" t="s">
        <v>384</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384</v>
      </c>
      <c r="AB122" s="838"/>
      <c r="AC122" s="838"/>
      <c r="AD122" s="838"/>
      <c r="AE122" s="839"/>
      <c r="AF122" s="840" t="s">
        <v>384</v>
      </c>
      <c r="AG122" s="838"/>
      <c r="AH122" s="838"/>
      <c r="AI122" s="838"/>
      <c r="AJ122" s="839"/>
      <c r="AK122" s="840" t="s">
        <v>384</v>
      </c>
      <c r="AL122" s="838"/>
      <c r="AM122" s="838"/>
      <c r="AN122" s="838"/>
      <c r="AO122" s="839"/>
      <c r="AP122" s="885" t="s">
        <v>384</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46822247</v>
      </c>
      <c r="BR122" s="906"/>
      <c r="BS122" s="906"/>
      <c r="BT122" s="906"/>
      <c r="BU122" s="906"/>
      <c r="BV122" s="906">
        <v>46688099</v>
      </c>
      <c r="BW122" s="906"/>
      <c r="BX122" s="906"/>
      <c r="BY122" s="906"/>
      <c r="BZ122" s="906"/>
      <c r="CA122" s="906">
        <v>45711413</v>
      </c>
      <c r="CB122" s="906"/>
      <c r="CC122" s="906"/>
      <c r="CD122" s="906"/>
      <c r="CE122" s="906"/>
      <c r="CF122" s="907">
        <v>218.5</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t="s">
        <v>384</v>
      </c>
      <c r="DH122" s="875"/>
      <c r="DI122" s="875"/>
      <c r="DJ122" s="875"/>
      <c r="DK122" s="875"/>
      <c r="DL122" s="875" t="s">
        <v>122</v>
      </c>
      <c r="DM122" s="875"/>
      <c r="DN122" s="875"/>
      <c r="DO122" s="875"/>
      <c r="DP122" s="875"/>
      <c r="DQ122" s="875" t="s">
        <v>384</v>
      </c>
      <c r="DR122" s="875"/>
      <c r="DS122" s="875"/>
      <c r="DT122" s="875"/>
      <c r="DU122" s="875"/>
      <c r="DV122" s="852" t="s">
        <v>384</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384</v>
      </c>
      <c r="AB123" s="838"/>
      <c r="AC123" s="838"/>
      <c r="AD123" s="838"/>
      <c r="AE123" s="839"/>
      <c r="AF123" s="840" t="s">
        <v>384</v>
      </c>
      <c r="AG123" s="838"/>
      <c r="AH123" s="838"/>
      <c r="AI123" s="838"/>
      <c r="AJ123" s="839"/>
      <c r="AK123" s="840" t="s">
        <v>384</v>
      </c>
      <c r="AL123" s="838"/>
      <c r="AM123" s="838"/>
      <c r="AN123" s="838"/>
      <c r="AO123" s="839"/>
      <c r="AP123" s="885" t="s">
        <v>384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459</v>
      </c>
      <c r="BP123" s="939"/>
      <c r="BQ123" s="893">
        <v>60705922</v>
      </c>
      <c r="BR123" s="894"/>
      <c r="BS123" s="894"/>
      <c r="BT123" s="894"/>
      <c r="BU123" s="894"/>
      <c r="BV123" s="894">
        <v>60821016</v>
      </c>
      <c r="BW123" s="894"/>
      <c r="BX123" s="894"/>
      <c r="BY123" s="894"/>
      <c r="BZ123" s="894"/>
      <c r="CA123" s="894">
        <v>60889679</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384</v>
      </c>
      <c r="DH123" s="838"/>
      <c r="DI123" s="838"/>
      <c r="DJ123" s="838"/>
      <c r="DK123" s="839"/>
      <c r="DL123" s="840" t="s">
        <v>384</v>
      </c>
      <c r="DM123" s="838"/>
      <c r="DN123" s="838"/>
      <c r="DO123" s="838"/>
      <c r="DP123" s="839"/>
      <c r="DQ123" s="840" t="s">
        <v>384</v>
      </c>
      <c r="DR123" s="838"/>
      <c r="DS123" s="838"/>
      <c r="DT123" s="838"/>
      <c r="DU123" s="839"/>
      <c r="DV123" s="885" t="s">
        <v>384</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384</v>
      </c>
      <c r="AG124" s="838"/>
      <c r="AH124" s="838"/>
      <c r="AI124" s="838"/>
      <c r="AJ124" s="839"/>
      <c r="AK124" s="840" t="s">
        <v>384</v>
      </c>
      <c r="AL124" s="838"/>
      <c r="AM124" s="838"/>
      <c r="AN124" s="838"/>
      <c r="AO124" s="839"/>
      <c r="AP124" s="885" t="s">
        <v>122</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92.6</v>
      </c>
      <c r="BR124" s="892"/>
      <c r="BS124" s="892"/>
      <c r="BT124" s="892"/>
      <c r="BU124" s="892"/>
      <c r="BV124" s="892">
        <v>86.9</v>
      </c>
      <c r="BW124" s="892"/>
      <c r="BX124" s="892"/>
      <c r="BY124" s="892"/>
      <c r="BZ124" s="892"/>
      <c r="CA124" s="892">
        <v>75.3</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384</v>
      </c>
      <c r="DH124" s="821"/>
      <c r="DI124" s="821"/>
      <c r="DJ124" s="821"/>
      <c r="DK124" s="822"/>
      <c r="DL124" s="823" t="s">
        <v>384</v>
      </c>
      <c r="DM124" s="821"/>
      <c r="DN124" s="821"/>
      <c r="DO124" s="821"/>
      <c r="DP124" s="822"/>
      <c r="DQ124" s="823" t="s">
        <v>384</v>
      </c>
      <c r="DR124" s="821"/>
      <c r="DS124" s="821"/>
      <c r="DT124" s="821"/>
      <c r="DU124" s="822"/>
      <c r="DV124" s="909" t="s">
        <v>122</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384</v>
      </c>
      <c r="AB125" s="838"/>
      <c r="AC125" s="838"/>
      <c r="AD125" s="838"/>
      <c r="AE125" s="839"/>
      <c r="AF125" s="840" t="s">
        <v>384</v>
      </c>
      <c r="AG125" s="838"/>
      <c r="AH125" s="838"/>
      <c r="AI125" s="838"/>
      <c r="AJ125" s="839"/>
      <c r="AK125" s="840" t="s">
        <v>384</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384</v>
      </c>
      <c r="DH125" s="903"/>
      <c r="DI125" s="903"/>
      <c r="DJ125" s="903"/>
      <c r="DK125" s="903"/>
      <c r="DL125" s="903" t="s">
        <v>122</v>
      </c>
      <c r="DM125" s="903"/>
      <c r="DN125" s="903"/>
      <c r="DO125" s="903"/>
      <c r="DP125" s="903"/>
      <c r="DQ125" s="903" t="s">
        <v>384</v>
      </c>
      <c r="DR125" s="903"/>
      <c r="DS125" s="903"/>
      <c r="DT125" s="903"/>
      <c r="DU125" s="903"/>
      <c r="DV125" s="904" t="s">
        <v>384</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384</v>
      </c>
      <c r="AB126" s="838"/>
      <c r="AC126" s="838"/>
      <c r="AD126" s="838"/>
      <c r="AE126" s="839"/>
      <c r="AF126" s="840" t="s">
        <v>122</v>
      </c>
      <c r="AG126" s="838"/>
      <c r="AH126" s="838"/>
      <c r="AI126" s="838"/>
      <c r="AJ126" s="839"/>
      <c r="AK126" s="840" t="s">
        <v>384</v>
      </c>
      <c r="AL126" s="838"/>
      <c r="AM126" s="838"/>
      <c r="AN126" s="838"/>
      <c r="AO126" s="839"/>
      <c r="AP126" s="885" t="s">
        <v>384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v>721389</v>
      </c>
      <c r="DH126" s="875"/>
      <c r="DI126" s="875"/>
      <c r="DJ126" s="875"/>
      <c r="DK126" s="875"/>
      <c r="DL126" s="875">
        <v>696207</v>
      </c>
      <c r="DM126" s="875"/>
      <c r="DN126" s="875"/>
      <c r="DO126" s="875"/>
      <c r="DP126" s="875"/>
      <c r="DQ126" s="875">
        <v>705756</v>
      </c>
      <c r="DR126" s="875"/>
      <c r="DS126" s="875"/>
      <c r="DT126" s="875"/>
      <c r="DU126" s="875"/>
      <c r="DV126" s="852">
        <v>3.4</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384</v>
      </c>
      <c r="AB127" s="838"/>
      <c r="AC127" s="838"/>
      <c r="AD127" s="838"/>
      <c r="AE127" s="839"/>
      <c r="AF127" s="840" t="s">
        <v>384</v>
      </c>
      <c r="AG127" s="838"/>
      <c r="AH127" s="838"/>
      <c r="AI127" s="838"/>
      <c r="AJ127" s="839"/>
      <c r="AK127" s="840" t="s">
        <v>122</v>
      </c>
      <c r="AL127" s="838"/>
      <c r="AM127" s="838"/>
      <c r="AN127" s="838"/>
      <c r="AO127" s="839"/>
      <c r="AP127" s="885" t="s">
        <v>384</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384</v>
      </c>
      <c r="DH127" s="875"/>
      <c r="DI127" s="875"/>
      <c r="DJ127" s="875"/>
      <c r="DK127" s="875"/>
      <c r="DL127" s="875" t="s">
        <v>122</v>
      </c>
      <c r="DM127" s="875"/>
      <c r="DN127" s="875"/>
      <c r="DO127" s="875"/>
      <c r="DP127" s="875"/>
      <c r="DQ127" s="875" t="s">
        <v>384</v>
      </c>
      <c r="DR127" s="875"/>
      <c r="DS127" s="875"/>
      <c r="DT127" s="875"/>
      <c r="DU127" s="875"/>
      <c r="DV127" s="852" t="s">
        <v>122</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1022021</v>
      </c>
      <c r="AB128" s="859"/>
      <c r="AC128" s="859"/>
      <c r="AD128" s="859"/>
      <c r="AE128" s="860"/>
      <c r="AF128" s="861">
        <v>1133240</v>
      </c>
      <c r="AG128" s="859"/>
      <c r="AH128" s="859"/>
      <c r="AI128" s="859"/>
      <c r="AJ128" s="860"/>
      <c r="AK128" s="861">
        <v>1213094</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384</v>
      </c>
      <c r="BG128" s="845"/>
      <c r="BH128" s="845"/>
      <c r="BI128" s="845"/>
      <c r="BJ128" s="845"/>
      <c r="BK128" s="845"/>
      <c r="BL128" s="868"/>
      <c r="BM128" s="844">
        <v>12.13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384</v>
      </c>
      <c r="DH128" s="849"/>
      <c r="DI128" s="849"/>
      <c r="DJ128" s="849"/>
      <c r="DK128" s="849"/>
      <c r="DL128" s="849" t="s">
        <v>384</v>
      </c>
      <c r="DM128" s="849"/>
      <c r="DN128" s="849"/>
      <c r="DO128" s="849"/>
      <c r="DP128" s="849"/>
      <c r="DQ128" s="849" t="s">
        <v>384</v>
      </c>
      <c r="DR128" s="849"/>
      <c r="DS128" s="849"/>
      <c r="DT128" s="849"/>
      <c r="DU128" s="849"/>
      <c r="DV128" s="850" t="s">
        <v>384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24291000</v>
      </c>
      <c r="AB129" s="838"/>
      <c r="AC129" s="838"/>
      <c r="AD129" s="838"/>
      <c r="AE129" s="839"/>
      <c r="AF129" s="840">
        <v>24221413</v>
      </c>
      <c r="AG129" s="838"/>
      <c r="AH129" s="838"/>
      <c r="AI129" s="838"/>
      <c r="AJ129" s="839"/>
      <c r="AK129" s="840">
        <v>24387838</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384</v>
      </c>
      <c r="BG129" s="828"/>
      <c r="BH129" s="828"/>
      <c r="BI129" s="828"/>
      <c r="BJ129" s="828"/>
      <c r="BK129" s="828"/>
      <c r="BL129" s="829"/>
      <c r="BM129" s="827">
        <v>17.13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3252449</v>
      </c>
      <c r="AB130" s="838"/>
      <c r="AC130" s="838"/>
      <c r="AD130" s="838"/>
      <c r="AE130" s="839"/>
      <c r="AF130" s="840">
        <v>3347093</v>
      </c>
      <c r="AG130" s="838"/>
      <c r="AH130" s="838"/>
      <c r="AI130" s="838"/>
      <c r="AJ130" s="839"/>
      <c r="AK130" s="840">
        <v>3468035</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8.6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21038551</v>
      </c>
      <c r="AB131" s="821"/>
      <c r="AC131" s="821"/>
      <c r="AD131" s="821"/>
      <c r="AE131" s="822"/>
      <c r="AF131" s="823">
        <v>20874320</v>
      </c>
      <c r="AG131" s="821"/>
      <c r="AH131" s="821"/>
      <c r="AI131" s="821"/>
      <c r="AJ131" s="822"/>
      <c r="AK131" s="823">
        <v>20919803</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75.3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9.5543462090000002</v>
      </c>
      <c r="AB132" s="801"/>
      <c r="AC132" s="801"/>
      <c r="AD132" s="801"/>
      <c r="AE132" s="802"/>
      <c r="AF132" s="803">
        <v>8.6395437069999996</v>
      </c>
      <c r="AG132" s="801"/>
      <c r="AH132" s="801"/>
      <c r="AI132" s="801"/>
      <c r="AJ132" s="802"/>
      <c r="AK132" s="803">
        <v>7.8861970140000004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10</v>
      </c>
      <c r="AB133" s="780"/>
      <c r="AC133" s="780"/>
      <c r="AD133" s="780"/>
      <c r="AE133" s="781"/>
      <c r="AF133" s="779">
        <v>9.1999999999999993</v>
      </c>
      <c r="AG133" s="780"/>
      <c r="AH133" s="780"/>
      <c r="AI133" s="780"/>
      <c r="AJ133" s="781"/>
      <c r="AK133" s="779">
        <v>8.6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uoXJXzSgq2UaEw0ooLc11YXLLs+rU7yn3sU4p6ZdA3dAzO3df5f9gjUTdzDSK1W77TomJQQnIxmdsDg4wRsyQ==" saltValue="YpKYQBxFZPAWqdaJXxd1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jYIP4skK/Jui9zhTmiJq1xv9UVxmik9FkcevByW0xuZhq5HUislzldNtnlJv85uY8Jb/0t5cM7X5JwhXUuu9Q==" saltValue="PnV/VxWJ4ZXqJGFY6ZAd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NphWFCQoNcQDBlRLiWsNHM/jvsPGU2RmwzhLOnuIKw6jGOZrpDITnEf/8V2DQ3TCLtqvI5C7J+CqyBWHsNhqw==" saltValue="keRN0RpBQRwGr2++sja2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7367185</v>
      </c>
      <c r="AP9" s="292">
        <v>60969</v>
      </c>
      <c r="AQ9" s="293">
        <v>56348</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157770</v>
      </c>
      <c r="AP10" s="295">
        <v>1306</v>
      </c>
      <c r="AQ10" s="296">
        <v>3645</v>
      </c>
      <c r="AR10" s="297">
        <v>-64.2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196973</v>
      </c>
      <c r="AP11" s="295">
        <v>1630</v>
      </c>
      <c r="AQ11" s="296">
        <v>3500</v>
      </c>
      <c r="AR11" s="297">
        <v>-53.4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v>1757</v>
      </c>
      <c r="AP12" s="295">
        <v>15</v>
      </c>
      <c r="AQ12" s="296">
        <v>434</v>
      </c>
      <c r="AR12" s="297">
        <v>-96.5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498</v>
      </c>
      <c r="AP13" s="295" t="s">
        <v>498</v>
      </c>
      <c r="AQ13" s="296">
        <v>13</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286058</v>
      </c>
      <c r="AP14" s="295">
        <v>2367</v>
      </c>
      <c r="AQ14" s="296">
        <v>2442</v>
      </c>
      <c r="AR14" s="297">
        <v>-3.1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36248</v>
      </c>
      <c r="AP15" s="295">
        <v>300</v>
      </c>
      <c r="AQ15" s="296">
        <v>1100</v>
      </c>
      <c r="AR15" s="297">
        <v>-72.7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-402775</v>
      </c>
      <c r="AP16" s="295">
        <v>-3333</v>
      </c>
      <c r="AQ16" s="296">
        <v>-4518</v>
      </c>
      <c r="AR16" s="297">
        <v>-26.2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7643216</v>
      </c>
      <c r="AP17" s="295">
        <v>63253</v>
      </c>
      <c r="AQ17" s="296">
        <v>62964</v>
      </c>
      <c r="AR17" s="297">
        <v>0.5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6.27</v>
      </c>
      <c r="AP21" s="308">
        <v>5.98</v>
      </c>
      <c r="AQ21" s="309">
        <v>0.28999999999999998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98.8</v>
      </c>
      <c r="AP22" s="313">
        <v>99.8</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4274056</v>
      </c>
      <c r="AP32" s="322">
        <v>35371</v>
      </c>
      <c r="AQ32" s="323">
        <v>32962</v>
      </c>
      <c r="AR32" s="324">
        <v>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498</v>
      </c>
      <c r="AP34" s="322" t="s">
        <v>498</v>
      </c>
      <c r="AQ34" s="323">
        <v>46</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1982317</v>
      </c>
      <c r="AP35" s="322">
        <v>16405</v>
      </c>
      <c r="AQ35" s="323">
        <v>6858</v>
      </c>
      <c r="AR35" s="324">
        <v>139.19999999999999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74331</v>
      </c>
      <c r="AP36" s="322">
        <v>615</v>
      </c>
      <c r="AQ36" s="323">
        <v>1328</v>
      </c>
      <c r="AR36" s="324">
        <v>-53.7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498</v>
      </c>
      <c r="AP37" s="322" t="s">
        <v>498</v>
      </c>
      <c r="AQ37" s="323">
        <v>918</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v>202</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-1213094</v>
      </c>
      <c r="AP39" s="322">
        <v>-10039</v>
      </c>
      <c r="AQ39" s="323">
        <v>-7068</v>
      </c>
      <c r="AR39" s="324">
        <v>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-3468035</v>
      </c>
      <c r="AP40" s="322">
        <v>-28701</v>
      </c>
      <c r="AQ40" s="323">
        <v>-26735</v>
      </c>
      <c r="AR40" s="324">
        <v>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1649777</v>
      </c>
      <c r="AP41" s="322">
        <v>13653</v>
      </c>
      <c r="AQ41" s="323">
        <v>8310</v>
      </c>
      <c r="AR41" s="324">
        <v>64.3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3348534</v>
      </c>
      <c r="AN51" s="344">
        <v>27089</v>
      </c>
      <c r="AO51" s="345">
        <v>73.7</v>
      </c>
      <c r="AP51" s="346">
        <v>50840</v>
      </c>
      <c r="AQ51" s="347">
        <v>16.899999999999999</v>
      </c>
      <c r="AR51" s="348">
        <v>56.8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1269112</v>
      </c>
      <c r="AN52" s="352">
        <v>10267</v>
      </c>
      <c r="AO52" s="353">
        <v>49.9</v>
      </c>
      <c r="AP52" s="354">
        <v>25367</v>
      </c>
      <c r="AQ52" s="355">
        <v>9.1</v>
      </c>
      <c r="AR52" s="356">
        <v>40.799999999999997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3081780</v>
      </c>
      <c r="AN53" s="344">
        <v>25073</v>
      </c>
      <c r="AO53" s="345">
        <v>-7.4</v>
      </c>
      <c r="AP53" s="346">
        <v>53605</v>
      </c>
      <c r="AQ53" s="347">
        <v>5.4</v>
      </c>
      <c r="AR53" s="348">
        <v>-12.8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1226959</v>
      </c>
      <c r="AN54" s="352">
        <v>9983</v>
      </c>
      <c r="AO54" s="353">
        <v>-2.8</v>
      </c>
      <c r="AP54" s="354">
        <v>28343</v>
      </c>
      <c r="AQ54" s="355">
        <v>11.7</v>
      </c>
      <c r="AR54" s="356">
        <v>-14.5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2190575</v>
      </c>
      <c r="AN55" s="344">
        <v>17961</v>
      </c>
      <c r="AO55" s="345">
        <v>-28.4</v>
      </c>
      <c r="AP55" s="346">
        <v>46440</v>
      </c>
      <c r="AQ55" s="347">
        <v>-13.4</v>
      </c>
      <c r="AR55" s="348">
        <v>-15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766382</v>
      </c>
      <c r="AN56" s="352">
        <v>6284</v>
      </c>
      <c r="AO56" s="353">
        <v>-37.1</v>
      </c>
      <c r="AP56" s="354">
        <v>27658</v>
      </c>
      <c r="AQ56" s="355">
        <v>-2.4</v>
      </c>
      <c r="AR56" s="356">
        <v>-34.700000000000003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4185079</v>
      </c>
      <c r="AN57" s="344">
        <v>34454</v>
      </c>
      <c r="AO57" s="345">
        <v>91.8</v>
      </c>
      <c r="AP57" s="346">
        <v>40879</v>
      </c>
      <c r="AQ57" s="347">
        <v>-12</v>
      </c>
      <c r="AR57" s="348">
        <v>103.8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2950898</v>
      </c>
      <c r="AN58" s="352">
        <v>24294</v>
      </c>
      <c r="AO58" s="353">
        <v>286.60000000000002</v>
      </c>
      <c r="AP58" s="354">
        <v>24087</v>
      </c>
      <c r="AQ58" s="355">
        <v>-12.9</v>
      </c>
      <c r="AR58" s="356">
        <v>299.5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2657205</v>
      </c>
      <c r="AN59" s="344">
        <v>21990</v>
      </c>
      <c r="AO59" s="345">
        <v>-36.200000000000003</v>
      </c>
      <c r="AP59" s="346">
        <v>42651</v>
      </c>
      <c r="AQ59" s="347">
        <v>4.3</v>
      </c>
      <c r="AR59" s="348">
        <v>-40.5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1230810</v>
      </c>
      <c r="AN60" s="352">
        <v>10186</v>
      </c>
      <c r="AO60" s="353">
        <v>-58.1</v>
      </c>
      <c r="AP60" s="354">
        <v>22675</v>
      </c>
      <c r="AQ60" s="355">
        <v>-5.9</v>
      </c>
      <c r="AR60" s="356">
        <v>-52.2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3092635</v>
      </c>
      <c r="AN61" s="359">
        <v>25313</v>
      </c>
      <c r="AO61" s="360">
        <v>18.7</v>
      </c>
      <c r="AP61" s="361">
        <v>46883</v>
      </c>
      <c r="AQ61" s="362">
        <v>0.2</v>
      </c>
      <c r="AR61" s="348">
        <v>18.5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1488832</v>
      </c>
      <c r="AN62" s="352">
        <v>12203</v>
      </c>
      <c r="AO62" s="353">
        <v>47.7</v>
      </c>
      <c r="AP62" s="354">
        <v>25626</v>
      </c>
      <c r="AQ62" s="355">
        <v>-0.1</v>
      </c>
      <c r="AR62" s="356">
        <v>47.8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mq1UFT8+oxPXcBu5Teh2LRkh9oHrnp/+rXP7qkrPQhzj1F7VmC1C17YlqHmMfsEA4pMV85qH15m+qf4FyKfJw==" saltValue="wJ7+JNhffPpujYdQvJGg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mGi1oUKAPsEQ1qMrpHDLlntSl2WT91NXHN3/h9V8qR0G014TnALBMrwBID1vsmos9xfrh5eHlLZvnzGzb1viA==" saltValue="mLiROcNpgjDk13uVHG7j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1z4wHvikvLkYwlSmVmkXBU6uQ5l9wiscibGl+csQwqkKalX+0ff8qA0l26SofZUf+wt8xOjpvezN7W7Iht1Q==" saltValue="s7pBZ+teEW5Ey1BZp+4g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6.68</v>
      </c>
      <c r="G47" s="12">
        <v>5.78</v>
      </c>
      <c r="H47" s="12">
        <v>5.67</v>
      </c>
      <c r="I47" s="12">
        <v>3.76</v>
      </c>
      <c r="J47" s="13">
        <v>2.67</v>
      </c>
    </row>
    <row r="48" spans="2:10" ht="57.75" customHeight="1" x14ac:dyDescent="0.15">
      <c r="B48" s="14"/>
      <c r="C48" s="1214" t="s">
        <v>4</v>
      </c>
      <c r="D48" s="1214"/>
      <c r="E48" s="1215"/>
      <c r="F48" s="15">
        <v>1.28</v>
      </c>
      <c r="G48" s="16">
        <v>0.89</v>
      </c>
      <c r="H48" s="16">
        <v>1.1499999999999999</v>
      </c>
      <c r="I48" s="16">
        <v>0.61</v>
      </c>
      <c r="J48" s="17">
        <v>0.66</v>
      </c>
    </row>
    <row r="49" spans="2:10" ht="57.75" customHeight="1" thickBot="1" x14ac:dyDescent="0.2">
      <c r="B49" s="18"/>
      <c r="C49" s="1216" t="s">
        <v>5</v>
      </c>
      <c r="D49" s="1216"/>
      <c r="E49" s="1217"/>
      <c r="F49" s="19">
        <v>1.66</v>
      </c>
      <c r="G49" s="20" t="s">
        <v>545</v>
      </c>
      <c r="H49" s="20">
        <v>0.33</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8aXaszfeNjM5/wEHM2eR0GTWcwG2s9tTg5rLGuB+jkPDObypCrfcPCPCQE3SbXBMpkpYsUQppuYdPuj55Cq7A==" saltValue="H2hOP7lvngPAaJO0Isr9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2019-08-16T03:00:48Z</cp:lastPrinted>
  <dcterms:created xsi:type="dcterms:W3CDTF">2019-02-14T03:41:43Z</dcterms:created>
  <dcterms:modified xsi:type="dcterms:W3CDTF">2019-10-25T02:37:19Z</dcterms:modified>
  <cp:category/>
</cp:coreProperties>
</file>