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3 決算\26 財政状況資料集\財政状況資料集【H24～】\H31（H29決算）\05-02チェック作業（２回目）\チェック完了したらこちらに格納\リンク作業済\"/>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W34" i="10" l="1"/>
  <c r="BW35" i="10" s="1"/>
  <c r="BW36" i="10" s="1"/>
  <c r="BW37" i="10" s="1"/>
  <c r="BW38" i="10" s="1"/>
  <c r="BW39" i="10" s="1"/>
  <c r="BW40" i="10" s="1"/>
  <c r="BW41" i="10" s="1"/>
  <c r="BW42" i="10" s="1"/>
  <c r="AM34" i="10"/>
  <c r="AM35" i="10" s="1"/>
  <c r="AM36" i="10" s="1"/>
  <c r="CO34" i="10" l="1"/>
  <c r="CO35" i="10" s="1"/>
  <c r="CO36" i="10" s="1"/>
  <c r="CO37" i="10" s="1"/>
  <c r="CO38" i="10" s="1"/>
  <c r="CO39" i="10" s="1"/>
  <c r="CO40" i="10" s="1"/>
  <c r="CO41" i="10" s="1"/>
  <c r="CO42" i="10" s="1"/>
</calcChain>
</file>

<file path=xl/sharedStrings.xml><?xml version="1.0" encoding="utf-8"?>
<sst xmlns="http://schemas.openxmlformats.org/spreadsheetml/2006/main" count="1109" uniqueCount="610">
  <si>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</si>
  <si>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</si>
  <si>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</si>
  <si>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</si>
  <si>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</si>
  <si>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</si>
  <si>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</si>
  <si>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</si>
  <si>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</si>
  <si>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</si>
  <si>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</si>
  <si>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</si>
  <si>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</si>
  <si>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</si>
  <si>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</si>
  <si>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</si>
  <si>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</si>
  <si>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</si>
  <si>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</si>
  <si>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</si>
  <si>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</si>
  <si>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</si>
  <si>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</si>
  <si>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</si>
  <si>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</si>
  <si>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</si>
  <si>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</si>
  <si>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</si>
  <si>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</si>
  <si>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</si>
  <si>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</si>
  <si>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</si>
  <si>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</si>
  <si>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</si>
  <si>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</si>
  <si>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</si>
  <si>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</si>
  <si>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</si>
  <si>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</si>
  <si>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</si>
  <si>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</si>
  <si>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</si>
  <si>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</si>
  <si>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</si>
  <si>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</si>
  <si>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</si>
  <si>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</si>
  <si>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</si>
  <si>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</si>
  <si>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</si>
  <si>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</si>
  <si>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</si>
  <si>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</si>
  <si>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</si>
  <si>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</si>
  <si>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</si>
  <si>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</si>
  <si>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</si>
  <si>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</si>
  <si>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</si>
  <si>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</si>
  <si>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</si>
  <si>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</si>
  <si>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</si>
  <si>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</si>
  <si>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</si>
  <si>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</si>
  <si>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</si>
  <si>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</si>
  <si>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</si>
  <si>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</si>
  <si>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</si>
  <si>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</si>
  <si>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</si>
  <si>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</si>
  <si>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</si>
  <si>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</si>
  <si>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</si>
  <si>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</si>
  <si>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</si>
  <si>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</si>
  <si>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</si>
  <si>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</si>
  <si>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</si>
  <si>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</si>
  <si>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</si>
  <si>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</si>
  <si>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</si>
  <si>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</si>
  <si>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</si>
  <si>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</si>
  <si>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</si>
  <si>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</si>
  <si>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</si>
  <si>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</si>
  <si>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</si>
  <si>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</si>
  <si>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</si>
  <si>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</si>
  <si>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</si>
  <si>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</si>
  <si>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</si>
  <si>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</si>
  <si>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</si>
  <si>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</si>
  <si>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</si>
  <si>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</si>
  <si>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</si>
  <si>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</si>
  <si>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</si>
  <si>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</si>
  <si>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</si>
  <si>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</si>
  <si>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</si>
  <si>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</si>
  <si>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</si>
  <si>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</si>
  <si>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</si>
  <si>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</si>
  <si>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</si>
  <si>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</si>
  <si>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</si>
  <si>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</si>
  <si>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</si>
  <si>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</si>
  <si>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</si>
  <si>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</si>
  <si>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</si>
  <si>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</si>
  <si>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</si>
  <si>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</si>
  <si>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</si>
  <si>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</si>
  <si>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</si>
  <si>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</si>
  <si>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</si>
  <si>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</si>
  <si>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</si>
  <si>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</si>
  <si>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</si>
  <si>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</si>
  <si>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</si>
  <si>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</si>
  <si>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</si>
  <si>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</si>
  <si>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</si>
  <si>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</si>
  <si>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</si>
  <si>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</si>
  <si>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</si>
  <si>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</si>
  <si>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</si>
  <si>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</si>
  <si>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</si>
  <si>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</si>
  <si>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</si>
  <si>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</si>
  <si>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</si>
  <si>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</si>
  <si>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</si>
  <si>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</si>
  <si>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</si>
  <si>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</si>
  <si>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</si>
  <si>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</si>
  <si>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</si>
  <si>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</si>
  <si>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</si>
  <si>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</si>
  <si>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</si>
  <si>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</si>
  <si>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</si>
  <si>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</si>
  <si>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</si>
  <si>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</si>
  <si>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</si>
  <si>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</si>
  <si>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</si>
  <si>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</si>
  <si>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</si>
  <si>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</si>
  <si>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</si>
  <si>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</si>
  <si>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</si>
  <si>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</si>
  <si>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</si>
  <si>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</si>
  <si>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</si>
  <si>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</si>
  <si>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</si>
  <si>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</si>
  <si>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</si>
  <si>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</si>
  <si>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</si>
  <si>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</si>
  <si>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</si>
  <si>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</si>
  <si>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</si>
  <si>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</si>
  <si>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</si>
  <si>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</si>
  <si>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</si>
  <si>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</si>
  <si>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</si>
  <si>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</si>
  <si>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大阪府八尾市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</si>
  <si>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</si>
  <si>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</si>
  <si>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</si>
  <si>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</si>
  <si>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</si>
  <si>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</si>
  <si>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</si>
  <si>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</si>
  <si>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</si>
  <si>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</si>
  <si>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</si>
  <si>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</si>
  <si>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</si>
  <si>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</si>
  <si>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</si>
  <si>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</si>
  <si>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</si>
  <si>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</si>
  <si>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</si>
  <si>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</si>
  <si>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</si>
  <si>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</si>
  <si>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</si>
  <si>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</si>
  <si>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</si>
  <si>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</si>
  <si>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</si>
  <si>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</si>
  <si>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</si>
  <si>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</si>
  <si>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</si>
  <si>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</si>
  <si>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</si>
  <si>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</si>
  <si>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</si>
  <si>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</si>
  <si>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</si>
  <si>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</si>
  <si>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</si>
  <si>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</si>
  <si>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</si>
  <si>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</si>
  <si>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</si>
  <si>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</si>
  <si>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</si>
  <si>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</si>
  <si>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</si>
  <si>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</si>
  <si>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</si>
  <si>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</si>
  <si>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</si>
  <si>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</si>
  <si>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</si>
  <si>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</si>
  <si>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</si>
  <si>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</si>
  <si>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</si>
  <si>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</si>
  <si>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</si>
  <si>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</si>
  <si>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</si>
  <si>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</si>
  <si>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</si>
  <si>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</si>
  <si>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</si>
  <si>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</si>
  <si>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</si>
  <si>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</si>
  <si>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</si>
  <si>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</si>
  <si>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</si>
  <si>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</si>
  <si>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</si>
  <si>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</si>
  <si>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</si>
  <si>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</si>
  <si>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</si>
  <si>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</si>
  <si>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</si>
  <si>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</si>
  <si>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</si>
  <si>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</si>
  <si>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</si>
  <si>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</si>
  <si>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</si>
  <si>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</si>
  <si>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</si>
  <si>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</si>
  <si>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</si>
  <si>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</si>
  <si>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</si>
  <si>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</si>
  <si>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</si>
  <si>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</si>
  <si>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</si>
  <si>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</si>
  <si>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</si>
  <si>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</si>
  <si>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</si>
  <si>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</si>
  <si>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</si>
  <si>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</si>
  <si>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</si>
  <si>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</si>
  <si>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</si>
  <si>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</si>
  <si>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</si>
  <si>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</si>
  <si>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</si>
  <si>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</si>
  <si>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</si>
  <si>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</si>
  <si>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</si>
  <si>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</si>
  <si>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</si>
  <si>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</si>
  <si>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</si>
  <si>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</si>
  <si>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</si>
  <si>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</si>
  <si>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</si>
  <si>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</si>
  <si>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</si>
  <si>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</si>
  <si>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</si>
  <si>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</si>
  <si>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</si>
  <si>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</si>
  <si>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</si>
  <si>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</si>
  <si>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</si>
  <si>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</si>
  <si>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</si>
  <si>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</si>
  <si>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</si>
  <si>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</si>
  <si>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</si>
  <si>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</si>
  <si>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</si>
  <si>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</si>
  <si>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</si>
  <si>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</si>
  <si>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</si>
  <si>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</si>
  <si>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</si>
  <si>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</si>
  <si>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</si>
  <si>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</si>
  <si>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</si>
  <si>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</si>
  <si>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大阪府八尾市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</si>
  <si>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</si>
  <si>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</si>
  <si>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</si>
  <si>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</si>
  <si>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</si>
  <si>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</si>
  <si>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</si>
  <si>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</si>
  <si>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</si>
  <si>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</si>
  <si>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</si>
  <si>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</si>
  <si>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</si>
  <si>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</si>
  <si>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</si>
  <si>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</si>
  <si>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</si>
  <si>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</si>
  <si>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</si>
  <si>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</si>
  <si>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</si>
  <si>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</si>
  <si>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</si>
  <si>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</si>
  <si>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</si>
  <si>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</si>
  <si>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</si>
  <si>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</si>
  <si>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</si>
  <si>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</si>
  <si>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</si>
  <si>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</si>
  <si>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</si>
  <si>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</si>
  <si>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</si>
  <si>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</si>
  <si>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</si>
  <si>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</si>
  <si>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</si>
  <si>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</si>
  <si>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</si>
  <si>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</si>
  <si>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</si>
  <si>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</si>
  <si>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</si>
  <si>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</si>
  <si>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</si>
  <si>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</si>
  <si>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</si>
  <si>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</si>
  <si>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</si>
  <si>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</si>
  <si>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</si>
  <si>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</si>
  <si>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</si>
  <si>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</si>
  <si>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</si>
  <si>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</si>
  <si>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</si>
  <si>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</si>
  <si>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</si>
  <si>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</si>
  <si>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</si>
  <si>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</si>
  <si>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</si>
  <si>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</si>
  <si>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</si>
  <si>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</si>
  <si>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</si>
  <si>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</si>
  <si>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</si>
  <si>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</si>
  <si>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</si>
  <si>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</si>
  <si>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</si>
  <si>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</si>
  <si>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</si>
  <si>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</si>
  <si>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</si>
  <si>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</si>
  <si>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</si>
  <si>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</si>
  <si>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</si>
  <si>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</si>
  <si>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</si>
  <si>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</si>
  <si>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</si>
  <si>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</si>
  <si>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</si>
  <si>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</si>
  <si>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</si>
  <si>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</si>
  <si>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</si>
  <si>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</si>
  <si>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</si>
  <si>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</si>
  <si>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</si>
  <si>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</si>
  <si>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</si>
  <si>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</si>
  <si>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</si>
  <si>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</si>
  <si>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</si>
  <si>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</si>
  <si>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</si>
  <si>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</si>
  <si>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</si>
  <si>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</si>
  <si>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</si>
  <si>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</si>
  <si>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</si>
  <si>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</si>
  <si>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</si>
  <si>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</si>
  <si>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</si>
  <si>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</si>
  <si>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</si>
  <si>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</si>
  <si>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</si>
  <si>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</si>
  <si>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</si>
  <si>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</si>
  <si>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</si>
  <si>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</si>
  <si>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</si>
  <si>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</si>
  <si>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</si>
  <si>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</si>
  <si>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</si>
  <si>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</si>
  <si>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</si>
  <si>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</si>
  <si>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</si>
  <si>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</si>
  <si>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</si>
  <si>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</si>
  <si>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</si>
  <si>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</si>
  <si>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</si>
  <si>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</si>
  <si>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</si>
  <si>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</si>
  <si>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</si>
  <si>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</si>
  <si>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</si>
  <si>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</si>
  <si>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</si>
  <si>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</si>
  <si>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</si>
  <si>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</si>
  <si>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</si>
  <si>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</si>
  <si>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</si>
  <si>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</si>
  <si>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</si>
  <si>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</si>
  <si>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</si>
  <si>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</si>
  <si>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</si>
  <si>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</si>
  <si>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</si>
  <si>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</si>
  <si>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</si>
  <si>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</si>
  <si>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</si>
  <si>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</si>
  <si>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</si>
  <si>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</si>
  <si>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</si>
  <si>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</si>
  <si>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</si>
  <si>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</si>
  <si>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</si>
  <si>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</si>
  <si>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</si>
  <si>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</si>
  <si>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</si>
  <si>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</si>
  <si>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</si>
  <si>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</si>
  <si>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</si>
  <si>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</si>
  <si>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</si>
  <si>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</si>
  <si>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</si>
  <si>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</si>
  <si>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</si>
  <si>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</si>
  <si>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</si>
  <si>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</si>
  <si>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</si>
  <si>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</si>
  <si>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</si>
  <si>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</si>
  <si>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3.05</t>
  </si>
  <si>
    <t>▲ 0.71</t>
  </si>
  <si>
    <t>▲ 0.16</t>
  </si>
  <si>
    <t>水道事業会計</t>
  </si>
  <si>
    <t>病院事業会計</t>
  </si>
  <si>
    <t>公共下水道事業会計</t>
  </si>
  <si>
    <t>国民健康保険事業特別会計</t>
  </si>
  <si>
    <t>▲ 2.07</t>
  </si>
  <si>
    <t>▲ 1.63</t>
  </si>
  <si>
    <t>▲ 0.95</t>
  </si>
  <si>
    <t>▲ 0.76</t>
  </si>
  <si>
    <t>介護保険事業特別会計</t>
  </si>
  <si>
    <t>後期高齢者医療事業特別会計</t>
  </si>
  <si>
    <t>一般会計</t>
  </si>
  <si>
    <t>土地取得事業特別会計</t>
  </si>
  <si>
    <t>その他会計（赤字）</t>
  </si>
  <si>
    <t>その他会計（黒字）</t>
  </si>
  <si>
    <t>大阪府都市競艇企業団</t>
    <rPh sb="0" eb="3">
      <t>オオサカフ</t>
    </rPh>
    <rPh sb="3" eb="5">
      <t>トシ</t>
    </rPh>
    <rPh sb="5" eb="7">
      <t>キョウテイ</t>
    </rPh>
    <rPh sb="7" eb="9">
      <t>キギョウ</t>
    </rPh>
    <rPh sb="9" eb="10">
      <t>ダン</t>
    </rPh>
    <phoneticPr fontId="11"/>
  </si>
  <si>
    <t>八尾市柏原市火葬場組合</t>
    <rPh sb="0" eb="3">
      <t>ヤオシ</t>
    </rPh>
    <rPh sb="3" eb="6">
      <t>カシワラシ</t>
    </rPh>
    <rPh sb="6" eb="9">
      <t>カソウバ</t>
    </rPh>
    <rPh sb="9" eb="11">
      <t>クミアイ</t>
    </rPh>
    <phoneticPr fontId="11"/>
  </si>
  <si>
    <t>恩智川水防事務組合</t>
    <rPh sb="0" eb="2">
      <t>オンヂ</t>
    </rPh>
    <rPh sb="2" eb="3">
      <t>ガワ</t>
    </rPh>
    <rPh sb="3" eb="5">
      <t>スイボウ</t>
    </rPh>
    <rPh sb="5" eb="7">
      <t>ジム</t>
    </rPh>
    <rPh sb="7" eb="9">
      <t>クミアイ</t>
    </rPh>
    <phoneticPr fontId="11"/>
  </si>
  <si>
    <t>大和川右岸水防事務組合</t>
    <rPh sb="0" eb="3">
      <t>ヤマトガワ</t>
    </rPh>
    <rPh sb="3" eb="5">
      <t>ウガン</t>
    </rPh>
    <rPh sb="5" eb="7">
      <t>スイボウ</t>
    </rPh>
    <rPh sb="7" eb="9">
      <t>ジム</t>
    </rPh>
    <rPh sb="9" eb="11">
      <t>クミアイ</t>
    </rPh>
    <phoneticPr fontId="11"/>
  </si>
  <si>
    <t>大阪市・八尾市・松原市環境施設組合</t>
    <rPh sb="0" eb="3">
      <t>オオサカシ</t>
    </rPh>
    <rPh sb="4" eb="7">
      <t>ヤオシ</t>
    </rPh>
    <rPh sb="8" eb="10">
      <t>マツバラ</t>
    </rPh>
    <rPh sb="10" eb="11">
      <t>シ</t>
    </rPh>
    <rPh sb="11" eb="13">
      <t>カンキョウ</t>
    </rPh>
    <rPh sb="13" eb="15">
      <t>シセツ</t>
    </rPh>
    <rPh sb="15" eb="17">
      <t>クミアイ</t>
    </rPh>
    <phoneticPr fontId="11"/>
  </si>
  <si>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1"/>
  </si>
  <si>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1"/>
  </si>
  <si>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1"/>
  </si>
  <si>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1"/>
  </si>
  <si>
    <t>-</t>
    <phoneticPr fontId="2"/>
  </si>
  <si>
    <t>-</t>
    <phoneticPr fontId="2"/>
  </si>
  <si>
    <t>-</t>
    <phoneticPr fontId="2"/>
  </si>
  <si>
    <t>八尾市文化財調査研究会</t>
    <rPh sb="0" eb="3">
      <t>ヤオシ</t>
    </rPh>
    <rPh sb="3" eb="6">
      <t>ブンカザイ</t>
    </rPh>
    <rPh sb="6" eb="8">
      <t>チョウサ</t>
    </rPh>
    <rPh sb="8" eb="11">
      <t>ケンキュウカイ</t>
    </rPh>
    <phoneticPr fontId="11"/>
  </si>
  <si>
    <t>八尾市文化振興事業団</t>
    <rPh sb="0" eb="3">
      <t>ヤオシ</t>
    </rPh>
    <rPh sb="3" eb="5">
      <t>ブンカ</t>
    </rPh>
    <rPh sb="5" eb="7">
      <t>シンコウ</t>
    </rPh>
    <rPh sb="7" eb="10">
      <t>ジギョウダン</t>
    </rPh>
    <phoneticPr fontId="11"/>
  </si>
  <si>
    <t>八尾市中小企業勤労者福祉サービスセンター</t>
    <rPh sb="0" eb="3">
      <t>ヤオシ</t>
    </rPh>
    <rPh sb="3" eb="5">
      <t>チュウショウ</t>
    </rPh>
    <rPh sb="5" eb="7">
      <t>キギョウ</t>
    </rPh>
    <rPh sb="7" eb="10">
      <t>キンロウシャ</t>
    </rPh>
    <rPh sb="10" eb="12">
      <t>フクシ</t>
    </rPh>
    <phoneticPr fontId="11"/>
  </si>
  <si>
    <t>八尾市国際交流センター</t>
    <rPh sb="0" eb="3">
      <t>ヤオシ</t>
    </rPh>
    <rPh sb="3" eb="5">
      <t>コクサイ</t>
    </rPh>
    <rPh sb="5" eb="7">
      <t>コウリュウ</t>
    </rPh>
    <phoneticPr fontId="11"/>
  </si>
  <si>
    <t>八尾市体育振興会</t>
    <rPh sb="0" eb="3">
      <t>ヤオシ</t>
    </rPh>
    <rPh sb="3" eb="5">
      <t>タイイク</t>
    </rPh>
    <rPh sb="5" eb="8">
      <t>シンコウカイ</t>
    </rPh>
    <phoneticPr fontId="11"/>
  </si>
  <si>
    <t>八尾シティネット</t>
    <rPh sb="0" eb="2">
      <t>ヤオ</t>
    </rPh>
    <phoneticPr fontId="11"/>
  </si>
  <si>
    <t>やおコミュニティ放送</t>
    <rPh sb="8" eb="10">
      <t>ホウソウ</t>
    </rPh>
    <phoneticPr fontId="11"/>
  </si>
  <si>
    <t>八尾モール</t>
    <rPh sb="0" eb="2">
      <t>ヤオ</t>
    </rPh>
    <phoneticPr fontId="11"/>
  </si>
  <si>
    <t>-</t>
    <phoneticPr fontId="2"/>
  </si>
  <si>
    <t>大阪外環状鉄道</t>
    <rPh sb="0" eb="2">
      <t>オオサカ</t>
    </rPh>
    <rPh sb="2" eb="3">
      <t>ソト</t>
    </rPh>
    <rPh sb="3" eb="5">
      <t>カンジョウ</t>
    </rPh>
    <rPh sb="5" eb="7">
      <t>テツドウ</t>
    </rPh>
    <phoneticPr fontId="11"/>
  </si>
  <si>
    <t>-</t>
    <phoneticPr fontId="2"/>
  </si>
  <si>
    <t>-</t>
    <phoneticPr fontId="2"/>
  </si>
  <si>
    <t>地域福祉推進基金</t>
    <phoneticPr fontId="2"/>
  </si>
  <si>
    <t>緑化基金</t>
    <phoneticPr fontId="2"/>
  </si>
  <si>
    <t>市営住宅整備基金</t>
    <phoneticPr fontId="2"/>
  </si>
  <si>
    <t>公共公益施設整備基金</t>
    <phoneticPr fontId="2"/>
  </si>
  <si>
    <t>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</si>
  <si>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</si>
  <si>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</si>
  <si>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</si>
  <si>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については、公共下水道事業会計における資本費平準化債の発行により、地方債の償還の財源に充てた繰入金が減少したことにより前年度比で改善したが、類似団体内平均値と比較すると平均を上回っている。一方で、有形固定資産減価償却率は、緩やかな上昇傾向にあるが、類似団体内平均値よりも低い水準となっている。これは、近年</t>
    </r>
    <r>
      <rPr>
        <sz val="11"/>
        <color rgb="FFFF0000"/>
        <rFont val="ＭＳ Ｐゴシック"/>
        <family val="3"/>
        <charset val="128"/>
      </rPr>
      <t>、</t>
    </r>
    <r>
      <rPr>
        <sz val="11"/>
        <color indexed="8"/>
        <rFont val="ＭＳ Ｐゴシック"/>
        <family val="3"/>
        <charset val="128"/>
      </rPr>
      <t>図書館施設の整備及び、学校園施設耐震化事業を進めたことによ</t>
    </r>
    <r>
      <rPr>
        <sz val="11"/>
        <rFont val="ＭＳ Ｐゴシック"/>
        <family val="3"/>
        <charset val="128"/>
      </rPr>
      <t>るものである</t>
    </r>
    <r>
      <rPr>
        <sz val="11"/>
        <rFont val="ＭＳ Ｐゴシック"/>
        <family val="3"/>
        <charset val="128"/>
      </rPr>
      <t>。なお、既存の幼稚園・保育所を公立認定こども園への集約化を進めていることから、将来負担が一時的に増加するが、次年度以</t>
    </r>
    <r>
      <rPr>
        <sz val="11"/>
        <color indexed="8"/>
        <rFont val="ＭＳ Ｐゴシック"/>
        <family val="3"/>
        <charset val="128"/>
      </rPr>
      <t>降、有形固定資産減価償却率は低下するものと想定される。</t>
    </r>
    <rPh sb="0" eb="2">
      <t>ショウライ</t>
    </rPh>
    <rPh sb="2" eb="4">
      <t>フタン</t>
    </rPh>
    <rPh sb="4" eb="6">
      <t>ヒリツ</t>
    </rPh>
    <rPh sb="65" eb="68">
      <t>ゼンネンド</t>
    </rPh>
    <rPh sb="68" eb="69">
      <t>ヒ</t>
    </rPh>
    <rPh sb="70" eb="72">
      <t>カイゼン</t>
    </rPh>
    <rPh sb="76" eb="78">
      <t>ルイジ</t>
    </rPh>
    <rPh sb="78" eb="80">
      <t>ダンタイ</t>
    </rPh>
    <rPh sb="80" eb="81">
      <t>ナイ</t>
    </rPh>
    <rPh sb="81" eb="83">
      <t>ヘイキン</t>
    </rPh>
    <rPh sb="83" eb="84">
      <t>チ</t>
    </rPh>
    <rPh sb="85" eb="87">
      <t>ヒカク</t>
    </rPh>
    <rPh sb="90" eb="92">
      <t>ヘイキン</t>
    </rPh>
    <rPh sb="93" eb="95">
      <t>ウワマワ</t>
    </rPh>
    <rPh sb="100" eb="102">
      <t>イッポウ</t>
    </rPh>
    <rPh sb="104" eb="106">
      <t>ユウケイ</t>
    </rPh>
    <rPh sb="106" eb="108">
      <t>コテイ</t>
    </rPh>
    <rPh sb="108" eb="110">
      <t>シサン</t>
    </rPh>
    <rPh sb="110" eb="112">
      <t>ゲンカ</t>
    </rPh>
    <rPh sb="112" eb="114">
      <t>ショウキャク</t>
    </rPh>
    <rPh sb="114" eb="115">
      <t>リツ</t>
    </rPh>
    <rPh sb="117" eb="118">
      <t>ユル</t>
    </rPh>
    <rPh sb="121" eb="123">
      <t>ジョウショウ</t>
    </rPh>
    <rPh sb="123" eb="125">
      <t>ケイコウ</t>
    </rPh>
    <rPh sb="130" eb="132">
      <t>ルイジ</t>
    </rPh>
    <rPh sb="132" eb="134">
      <t>ダンタイ</t>
    </rPh>
    <rPh sb="134" eb="135">
      <t>ナイ</t>
    </rPh>
    <rPh sb="135" eb="137">
      <t>ヘイキン</t>
    </rPh>
    <rPh sb="137" eb="138">
      <t>チ</t>
    </rPh>
    <rPh sb="141" eb="142">
      <t>ヒク</t>
    </rPh>
    <rPh sb="143" eb="145">
      <t>スイジュン</t>
    </rPh>
    <rPh sb="156" eb="158">
      <t>キンネン</t>
    </rPh>
    <rPh sb="159" eb="162">
      <t>トショカン</t>
    </rPh>
    <rPh sb="162" eb="164">
      <t>シセツ</t>
    </rPh>
    <rPh sb="165" eb="167">
      <t>セイビ</t>
    </rPh>
    <rPh sb="167" eb="168">
      <t>オヨ</t>
    </rPh>
    <rPh sb="170" eb="172">
      <t>ガッコウ</t>
    </rPh>
    <rPh sb="172" eb="173">
      <t>エン</t>
    </rPh>
    <rPh sb="173" eb="175">
      <t>シセツ</t>
    </rPh>
    <rPh sb="175" eb="178">
      <t>タイシンカ</t>
    </rPh>
    <rPh sb="178" eb="180">
      <t>ジギョウ</t>
    </rPh>
    <rPh sb="181" eb="182">
      <t>スス</t>
    </rPh>
    <rPh sb="198" eb="200">
      <t>キソン</t>
    </rPh>
    <rPh sb="201" eb="204">
      <t>ヨウチエン</t>
    </rPh>
    <rPh sb="205" eb="207">
      <t>ホイク</t>
    </rPh>
    <rPh sb="207" eb="208">
      <t>ショ</t>
    </rPh>
    <rPh sb="209" eb="211">
      <t>コウリツ</t>
    </rPh>
    <rPh sb="211" eb="213">
      <t>ニンテイ</t>
    </rPh>
    <rPh sb="216" eb="217">
      <t>エン</t>
    </rPh>
    <rPh sb="219" eb="221">
      <t>シュウヤク</t>
    </rPh>
    <rPh sb="221" eb="222">
      <t>カ</t>
    </rPh>
    <rPh sb="223" eb="224">
      <t>スス</t>
    </rPh>
    <rPh sb="233" eb="235">
      <t>ショウライ</t>
    </rPh>
    <rPh sb="235" eb="237">
      <t>フタン</t>
    </rPh>
    <rPh sb="238" eb="240">
      <t>イチジ</t>
    </rPh>
    <rPh sb="240" eb="241">
      <t>テキ</t>
    </rPh>
    <rPh sb="242" eb="244">
      <t>ゾウカ</t>
    </rPh>
    <rPh sb="248" eb="251">
      <t>ジネンド</t>
    </rPh>
    <rPh sb="251" eb="253">
      <t>イコウ</t>
    </rPh>
    <rPh sb="254" eb="256">
      <t>ユウケイ</t>
    </rPh>
    <rPh sb="256" eb="258">
      <t>コテイ</t>
    </rPh>
    <rPh sb="258" eb="260">
      <t>シサン</t>
    </rPh>
    <rPh sb="260" eb="262">
      <t>ゲンカ</t>
    </rPh>
    <rPh sb="262" eb="264">
      <t>ショウキャク</t>
    </rPh>
    <rPh sb="264" eb="265">
      <t>リツ</t>
    </rPh>
    <rPh sb="266" eb="268">
      <t>テイカ</t>
    </rPh>
    <rPh sb="273" eb="275">
      <t>ソウテイ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</si>
  <si>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</si>
  <si>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</si>
  <si>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</si>
  <si>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</si>
  <si>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</si>
  <si>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</si>
  <si>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近年集中的に実施した学校園施設耐震化事業等に伴う地方債の発行、大阪市・八尾市・松原市環境施設組合設立による組合が起こした地方債の元利償還金に対する負担金の発生等により、H27をピークに減少傾向であるものの、将来負担比率、実質公債比率ともに類</t>
    </r>
    <r>
      <rPr>
        <sz val="11"/>
        <rFont val="ＭＳ Ｐゴシック"/>
        <family val="3"/>
        <charset val="128"/>
      </rPr>
      <t>似団体内平均値を上回った。
今後も、第三セクター等改革推進債や退職手当債など</t>
    </r>
    <r>
      <rPr>
        <sz val="11"/>
        <color indexed="8"/>
        <rFont val="ＭＳ Ｐゴシック"/>
        <family val="3"/>
        <charset val="128"/>
      </rPr>
      <t>、基準財政需要額に算入されない公債費が高水準で推移する等、当面公債費は高い水準で推移することが見込まれているため、事業実施の適正化を図るとともに、公債費の適切な管理に努めていく。</t>
    </r>
    <rPh sb="0" eb="2">
      <t>キンネン</t>
    </rPh>
    <rPh sb="2" eb="5">
      <t>シュウチュウテキ</t>
    </rPh>
    <rPh sb="6" eb="8">
      <t>ジッシ</t>
    </rPh>
    <rPh sb="10" eb="12">
      <t>ガッコウ</t>
    </rPh>
    <rPh sb="12" eb="13">
      <t>エン</t>
    </rPh>
    <rPh sb="13" eb="15">
      <t>シセツ</t>
    </rPh>
    <rPh sb="15" eb="18">
      <t>タイシンカ</t>
    </rPh>
    <rPh sb="18" eb="20">
      <t>ジギョウ</t>
    </rPh>
    <rPh sb="20" eb="21">
      <t>トウ</t>
    </rPh>
    <rPh sb="22" eb="23">
      <t>トモナ</t>
    </rPh>
    <rPh sb="24" eb="26">
      <t>チホウ</t>
    </rPh>
    <rPh sb="26" eb="27">
      <t>サイ</t>
    </rPh>
    <rPh sb="28" eb="30">
      <t>ハッコウ</t>
    </rPh>
    <rPh sb="48" eb="50">
      <t>セツリツ</t>
    </rPh>
    <rPh sb="92" eb="94">
      <t>ゲンショウ</t>
    </rPh>
    <rPh sb="94" eb="96">
      <t>ケイコウ</t>
    </rPh>
    <rPh sb="103" eb="105">
      <t>ショウライ</t>
    </rPh>
    <rPh sb="105" eb="107">
      <t>フタン</t>
    </rPh>
    <rPh sb="107" eb="109">
      <t>ヒリツ</t>
    </rPh>
    <rPh sb="110" eb="112">
      <t>ジッシツ</t>
    </rPh>
    <rPh sb="112" eb="114">
      <t>コウサイ</t>
    </rPh>
    <rPh sb="114" eb="116">
      <t>ヒリツ</t>
    </rPh>
    <rPh sb="123" eb="124">
      <t>ナイ</t>
    </rPh>
    <rPh sb="126" eb="127">
      <t>チ</t>
    </rPh>
    <rPh sb="134" eb="136">
      <t>コンゴ</t>
    </rPh>
    <rPh sb="138" eb="139">
      <t>ダイ</t>
    </rPh>
    <rPh sb="139" eb="140">
      <t>サン</t>
    </rPh>
    <rPh sb="144" eb="145">
      <t>トウ</t>
    </rPh>
    <rPh sb="145" eb="147">
      <t>カイカク</t>
    </rPh>
    <rPh sb="147" eb="149">
      <t>スイシン</t>
    </rPh>
    <rPh sb="149" eb="150">
      <t>サイ</t>
    </rPh>
    <rPh sb="151" eb="153">
      <t>タイショク</t>
    </rPh>
    <rPh sb="153" eb="155">
      <t>テアテ</t>
    </rPh>
    <rPh sb="155" eb="156">
      <t>サイ</t>
    </rPh>
    <rPh sb="159" eb="161">
      <t>キジュン</t>
    </rPh>
    <rPh sb="161" eb="163">
      <t>ザイセイ</t>
    </rPh>
    <rPh sb="163" eb="165">
      <t>ジュヨウ</t>
    </rPh>
    <rPh sb="165" eb="166">
      <t>ガク</t>
    </rPh>
    <rPh sb="167" eb="169">
      <t>サンニュウ</t>
    </rPh>
    <rPh sb="173" eb="175">
      <t>コウサイ</t>
    </rPh>
    <rPh sb="175" eb="176">
      <t>ヒ</t>
    </rPh>
    <rPh sb="181" eb="183">
      <t>スイイ</t>
    </rPh>
    <rPh sb="185" eb="186">
      <t>トウ</t>
    </rPh>
    <rPh sb="187" eb="189">
      <t>トウメン</t>
    </rPh>
    <rPh sb="189" eb="191">
      <t>コウサイ</t>
    </rPh>
    <rPh sb="191" eb="192">
      <t>ヒ</t>
    </rPh>
    <rPh sb="193" eb="194">
      <t>タカ</t>
    </rPh>
    <rPh sb="195" eb="197">
      <t>スイジュン</t>
    </rPh>
    <rPh sb="198" eb="200">
      <t>スイイ</t>
    </rPh>
    <rPh sb="205" eb="207">
      <t>ミコ</t>
    </rPh>
    <rPh sb="215" eb="217">
      <t>ジギョウ</t>
    </rPh>
    <rPh sb="217" eb="219">
      <t>ジッシ</t>
    </rPh>
    <rPh sb="220" eb="223">
      <t>テキセイカ</t>
    </rPh>
    <rPh sb="224" eb="225">
      <t>ハカ</t>
    </rPh>
    <rPh sb="231" eb="233">
      <t>コウサイ</t>
    </rPh>
    <rPh sb="233" eb="234">
      <t>ヒ</t>
    </rPh>
    <rPh sb="235" eb="237">
      <t>テキセツ</t>
    </rPh>
    <rPh sb="238" eb="240">
      <t>カンリ</t>
    </rPh>
    <rPh sb="241" eb="242">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</si>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</sst>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6AEA-40B2-9B0C-F3DA2F7899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45826</c:v>
                </c:pt>
                <c:pt idx="1">
                  <c:v>41716</c:v>
                </c:pt>
                <c:pt idx="2">
                  <c:v>57569</c:v>
                </c:pt>
                <c:pt idx="3">
                  <c:v>23499</c:v>
                </c:pt>
                <c:pt idx="4">
                  <c:v>29588</c:v>
                </c:pt>
              </c:numCache>
            </c:numRef>
          </c:val>
          <c:smooth val="0"/>
          <c:extLst>
            <c:ext xmlns:c16="http://schemas.microsoft.com/office/drawing/2014/chart" uri="{C3380CC4-5D6E-409C-BE32-E72D297353CC}">
              <c16:uniqueId val="{00000001-6AEA-40B2-9B0C-F3DA2F7899BA}"/>
            </c:ext>
          </c:extLst>
        </c:ser>
        <c:dLbls>
          <c:showLegendKey val="0"/>
          <c:showVal val="0"/>
          <c:showCatName val="0"/>
          <c:showSerName val="0"/>
          <c:showPercent val="0"/>
          <c:showBubbleSize val="0"/>
        </c:dLbls>
        <c:marker val="1"/>
        <c:smooth val="0"/>
        <c:axId val="199684480"/>
        <c:axId val="199686400"/>
      </c:lineChart>
      <c:catAx>
        <c:axId val="19968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686400"/>
        <c:crosses val="autoZero"/>
        <c:auto val="1"/>
        <c:lblAlgn val="ctr"/>
        <c:lblOffset val="100"/>
        <c:tickLblSkip val="1"/>
        <c:tickMarkSkip val="1"/>
        <c:noMultiLvlLbl val="0"/>
      </c:catAx>
      <c:valAx>
        <c:axId val="199686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68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3.91</c:v>
                </c:pt>
                <c:pt idx="1">
                  <c:v>0.03</c:v>
                </c:pt>
                <c:pt idx="2">
                  <c:v>0.09</c:v>
                </c:pt>
                <c:pt idx="3">
                  <c:v>7.0000000000000007E-2</c:v>
                </c:pt>
                <c:pt idx="4">
                  <c:v>7.0000000000000007E-2</c:v>
                </c:pt>
              </c:numCache>
            </c:numRef>
          </c:val>
          <c:extLst>
            <c:ext xmlns:c16="http://schemas.microsoft.com/office/drawing/2014/chart" uri="{C3380CC4-5D6E-409C-BE32-E72D297353CC}">
              <c16:uniqueId val="{00000000-6207-400C-92FB-9A329286E6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11.42</c:v>
                </c:pt>
                <c:pt idx="1">
                  <c:v>11.82</c:v>
                </c:pt>
                <c:pt idx="2">
                  <c:v>11.73</c:v>
                </c:pt>
                <c:pt idx="3">
                  <c:v>11.04</c:v>
                </c:pt>
                <c:pt idx="4">
                  <c:v>10.67</c:v>
                </c:pt>
              </c:numCache>
            </c:numRef>
          </c:val>
          <c:extLst>
            <c:ext xmlns:c16="http://schemas.microsoft.com/office/drawing/2014/chart" uri="{C3380CC4-5D6E-409C-BE32-E72D297353CC}">
              <c16:uniqueId val="{00000001-6207-400C-92FB-9A329286E63D}"/>
            </c:ext>
          </c:extLst>
        </c:ser>
        <c:dLbls>
          <c:showLegendKey val="0"/>
          <c:showVal val="0"/>
          <c:showCatName val="0"/>
          <c:showSerName val="0"/>
          <c:showPercent val="0"/>
          <c:showBubbleSize val="0"/>
        </c:dLbls>
        <c:gapWidth val="250"/>
        <c:overlap val="100"/>
        <c:axId val="87976576"/>
        <c:axId val="8797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3.46</c:v>
                </c:pt>
                <c:pt idx="1">
                  <c:v>-3.05</c:v>
                </c:pt>
                <c:pt idx="2">
                  <c:v>0.2</c:v>
                </c:pt>
                <c:pt idx="3">
                  <c:v>-0.71</c:v>
                </c:pt>
                <c:pt idx="4">
                  <c:v>-0.16</c:v>
                </c:pt>
              </c:numCache>
            </c:numRef>
          </c:val>
          <c:smooth val="0"/>
          <c:extLst>
            <c:ext xmlns:c16="http://schemas.microsoft.com/office/drawing/2014/chart" uri="{C3380CC4-5D6E-409C-BE32-E72D297353CC}">
              <c16:uniqueId val="{00000002-6207-400C-92FB-9A329286E63D}"/>
            </c:ext>
          </c:extLst>
        </c:ser>
        <c:dLbls>
          <c:showLegendKey val="0"/>
          <c:showVal val="0"/>
          <c:showCatName val="0"/>
          <c:showSerName val="0"/>
          <c:showPercent val="0"/>
          <c:showBubbleSize val="0"/>
        </c:dLbls>
        <c:marker val="1"/>
        <c:smooth val="0"/>
        <c:axId val="87976576"/>
        <c:axId val="87978752"/>
      </c:lineChart>
      <c:catAx>
        <c:axId val="879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978752"/>
        <c:crosses val="autoZero"/>
        <c:auto val="1"/>
        <c:lblAlgn val="ctr"/>
        <c:lblOffset val="100"/>
        <c:tickLblSkip val="1"/>
        <c:tickMarkSkip val="1"/>
        <c:noMultiLvlLbl val="0"/>
      </c:catAx>
      <c:valAx>
        <c:axId val="8797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9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2.15</c:v>
                </c:pt>
                <c:pt idx="4">
                  <c:v>0</c:v>
                </c:pt>
                <c:pt idx="5">
                  <c:v>0</c:v>
                </c:pt>
                <c:pt idx="6">
                  <c:v>0</c:v>
                </c:pt>
                <c:pt idx="7">
                  <c:v>0</c:v>
                </c:pt>
                <c:pt idx="8">
                  <c:v>0</c:v>
                </c:pt>
                <c:pt idx="9">
                  <c:v>0</c:v>
                </c:pt>
              </c:numCache>
            </c:numRef>
          </c:val>
          <c:extLst>
            <c:ext xmlns:c16="http://schemas.microsoft.com/office/drawing/2014/chart" uri="{C3380CC4-5D6E-409C-BE32-E72D297353CC}">
              <c16:uniqueId val="{00000000-E7D9-48B9-80AE-74BD62D1BC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D9-48B9-80AE-74BD62D1BCA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D9-48B9-80AE-74BD62D1BCA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3.9</c:v>
                </c:pt>
                <c:pt idx="2">
                  <c:v>#N/A</c:v>
                </c:pt>
                <c:pt idx="3">
                  <c:v>0.03</c:v>
                </c:pt>
                <c:pt idx="4">
                  <c:v>#N/A</c:v>
                </c:pt>
                <c:pt idx="5">
                  <c:v>0.08</c:v>
                </c:pt>
                <c:pt idx="6">
                  <c:v>#N/A</c:v>
                </c:pt>
                <c:pt idx="7">
                  <c:v>0.06</c:v>
                </c:pt>
                <c:pt idx="8">
                  <c:v>#N/A</c:v>
                </c:pt>
                <c:pt idx="9">
                  <c:v>0.06</c:v>
                </c:pt>
              </c:numCache>
            </c:numRef>
          </c:val>
          <c:extLst>
            <c:ext xmlns:c16="http://schemas.microsoft.com/office/drawing/2014/chart" uri="{C3380CC4-5D6E-409C-BE32-E72D297353CC}">
              <c16:uniqueId val="{00000003-E7D9-48B9-80AE-74BD62D1BCA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0.26</c:v>
                </c:pt>
              </c:numCache>
            </c:numRef>
          </c:val>
          <c:extLst>
            <c:ext xmlns:c16="http://schemas.microsoft.com/office/drawing/2014/chart" uri="{C3380CC4-5D6E-409C-BE32-E72D297353CC}">
              <c16:uniqueId val="{00000004-E7D9-48B9-80AE-74BD62D1BCA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0.43</c:v>
                </c:pt>
                <c:pt idx="4">
                  <c:v>#N/A</c:v>
                </c:pt>
                <c:pt idx="5">
                  <c:v>0.34</c:v>
                </c:pt>
                <c:pt idx="6">
                  <c:v>#N/A</c:v>
                </c:pt>
                <c:pt idx="7">
                  <c:v>0.91</c:v>
                </c:pt>
                <c:pt idx="8">
                  <c:v>#N/A</c:v>
                </c:pt>
                <c:pt idx="9">
                  <c:v>0.59</c:v>
                </c:pt>
              </c:numCache>
            </c:numRef>
          </c:val>
          <c:extLst>
            <c:ext xmlns:c16="http://schemas.microsoft.com/office/drawing/2014/chart" uri="{C3380CC4-5D6E-409C-BE32-E72D297353CC}">
              <c16:uniqueId val="{00000005-E7D9-48B9-80AE-74BD62D1BCA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2.0699999999999998</c:v>
                </c:pt>
                <c:pt idx="1">
                  <c:v>#N/A</c:v>
                </c:pt>
                <c:pt idx="2">
                  <c:v>1.63</c:v>
                </c:pt>
                <c:pt idx="3">
                  <c:v>#N/A</c:v>
                </c:pt>
                <c:pt idx="4">
                  <c:v>0.95</c:v>
                </c:pt>
                <c:pt idx="5">
                  <c:v>#N/A</c:v>
                </c:pt>
                <c:pt idx="6">
                  <c:v>0.76</c:v>
                </c:pt>
                <c:pt idx="7">
                  <c:v>#N/A</c:v>
                </c:pt>
                <c:pt idx="8">
                  <c:v>#N/A</c:v>
                </c:pt>
                <c:pt idx="9">
                  <c:v>0.99</c:v>
                </c:pt>
              </c:numCache>
            </c:numRef>
          </c:val>
          <c:extLst>
            <c:ext xmlns:c16="http://schemas.microsoft.com/office/drawing/2014/chart" uri="{C3380CC4-5D6E-409C-BE32-E72D297353CC}">
              <c16:uniqueId val="{00000006-E7D9-48B9-80AE-74BD62D1BCA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0.87</c:v>
                </c:pt>
                <c:pt idx="6">
                  <c:v>#N/A</c:v>
                </c:pt>
                <c:pt idx="7">
                  <c:v>2.09</c:v>
                </c:pt>
                <c:pt idx="8">
                  <c:v>#N/A</c:v>
                </c:pt>
                <c:pt idx="9">
                  <c:v>3.7</c:v>
                </c:pt>
              </c:numCache>
            </c:numRef>
          </c:val>
          <c:extLst>
            <c:ext xmlns:c16="http://schemas.microsoft.com/office/drawing/2014/chart" uri="{C3380CC4-5D6E-409C-BE32-E72D297353CC}">
              <c16:uniqueId val="{00000007-E7D9-48B9-80AE-74BD62D1BCA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6.94</c:v>
                </c:pt>
                <c:pt idx="2">
                  <c:v>#N/A</c:v>
                </c:pt>
                <c:pt idx="3">
                  <c:v>7.58</c:v>
                </c:pt>
                <c:pt idx="4">
                  <c:v>#N/A</c:v>
                </c:pt>
                <c:pt idx="5">
                  <c:v>8.1199999999999992</c:v>
                </c:pt>
                <c:pt idx="6">
                  <c:v>#N/A</c:v>
                </c:pt>
                <c:pt idx="7">
                  <c:v>8.69</c:v>
                </c:pt>
                <c:pt idx="8">
                  <c:v>#N/A</c:v>
                </c:pt>
                <c:pt idx="9">
                  <c:v>8.6999999999999993</c:v>
                </c:pt>
              </c:numCache>
            </c:numRef>
          </c:val>
          <c:extLst>
            <c:ext xmlns:c16="http://schemas.microsoft.com/office/drawing/2014/chart" uri="{C3380CC4-5D6E-409C-BE32-E72D297353CC}">
              <c16:uniqueId val="{00000008-E7D9-48B9-80AE-74BD62D1BC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c:v>
                </c:pt>
                <c:pt idx="2">
                  <c:v>#N/A</c:v>
                </c:pt>
                <c:pt idx="3">
                  <c:v>9.73</c:v>
                </c:pt>
                <c:pt idx="4">
                  <c:v>#N/A</c:v>
                </c:pt>
                <c:pt idx="5">
                  <c:v>9.75</c:v>
                </c:pt>
                <c:pt idx="6">
                  <c:v>#N/A</c:v>
                </c:pt>
                <c:pt idx="7">
                  <c:v>9.7200000000000006</c:v>
                </c:pt>
                <c:pt idx="8">
                  <c:v>#N/A</c:v>
                </c:pt>
                <c:pt idx="9">
                  <c:v>9</c:v>
                </c:pt>
              </c:numCache>
            </c:numRef>
          </c:val>
          <c:extLst>
            <c:ext xmlns:c16="http://schemas.microsoft.com/office/drawing/2014/chart" uri="{C3380CC4-5D6E-409C-BE32-E72D297353CC}">
              <c16:uniqueId val="{00000009-E7D9-48B9-80AE-74BD62D1BCAC}"/>
            </c:ext>
          </c:extLst>
        </c:ser>
        <c:dLbls>
          <c:showLegendKey val="0"/>
          <c:showVal val="0"/>
          <c:showCatName val="0"/>
          <c:showSerName val="0"/>
          <c:showPercent val="0"/>
          <c:showBubbleSize val="0"/>
        </c:dLbls>
        <c:gapWidth val="150"/>
        <c:overlap val="100"/>
        <c:axId val="88064768"/>
        <c:axId val="88066304"/>
      </c:barChart>
      <c:catAx>
        <c:axId val="880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66304"/>
        <c:crosses val="autoZero"/>
        <c:auto val="1"/>
        <c:lblAlgn val="ctr"/>
        <c:lblOffset val="100"/>
        <c:tickLblSkip val="1"/>
        <c:tickMarkSkip val="1"/>
        <c:noMultiLvlLbl val="0"/>
      </c:catAx>
      <c:valAx>
        <c:axId val="8806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6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11399</c:v>
                </c:pt>
                <c:pt idx="5">
                  <c:v>11780</c:v>
                </c:pt>
                <c:pt idx="8">
                  <c:v>11627</c:v>
                </c:pt>
                <c:pt idx="11">
                  <c:v>10919</c:v>
                </c:pt>
                <c:pt idx="14">
                  <c:v>11086</c:v>
                </c:pt>
              </c:numCache>
            </c:numRef>
          </c:val>
          <c:extLst>
            <c:ext xmlns:c16="http://schemas.microsoft.com/office/drawing/2014/chart" uri="{C3380CC4-5D6E-409C-BE32-E72D297353CC}">
              <c16:uniqueId val="{00000000-CA43-422F-8DF4-14EA28CD2C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3</c:v>
                </c:pt>
                <c:pt idx="9">
                  <c:v>3</c:v>
                </c:pt>
                <c:pt idx="12">
                  <c:v>1</c:v>
                </c:pt>
              </c:numCache>
            </c:numRef>
          </c:val>
          <c:extLst>
            <c:ext xmlns:c16="http://schemas.microsoft.com/office/drawing/2014/chart" uri="{C3380CC4-5D6E-409C-BE32-E72D297353CC}">
              <c16:uniqueId val="{00000001-CA43-422F-8DF4-14EA28CD2C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A43-422F-8DF4-14EA28CD2C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249</c:v>
                </c:pt>
                <c:pt idx="9">
                  <c:v>156</c:v>
                </c:pt>
                <c:pt idx="12">
                  <c:v>159</c:v>
                </c:pt>
              </c:numCache>
            </c:numRef>
          </c:val>
          <c:extLst>
            <c:ext xmlns:c16="http://schemas.microsoft.com/office/drawing/2014/chart" uri="{C3380CC4-5D6E-409C-BE32-E72D297353CC}">
              <c16:uniqueId val="{00000003-CA43-422F-8DF4-14EA28CD2C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5927</c:v>
                </c:pt>
                <c:pt idx="3">
                  <c:v>5995</c:v>
                </c:pt>
                <c:pt idx="6">
                  <c:v>6032</c:v>
                </c:pt>
                <c:pt idx="9">
                  <c:v>4809</c:v>
                </c:pt>
                <c:pt idx="12">
                  <c:v>4835</c:v>
                </c:pt>
              </c:numCache>
            </c:numRef>
          </c:val>
          <c:extLst>
            <c:ext xmlns:c16="http://schemas.microsoft.com/office/drawing/2014/chart" uri="{C3380CC4-5D6E-409C-BE32-E72D297353CC}">
              <c16:uniqueId val="{00000004-CA43-422F-8DF4-14EA28CD2C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16</c:v>
                </c:pt>
                <c:pt idx="3">
                  <c:v>14</c:v>
                </c:pt>
                <c:pt idx="6">
                  <c:v>9</c:v>
                </c:pt>
                <c:pt idx="9">
                  <c:v>6</c:v>
                </c:pt>
                <c:pt idx="12">
                  <c:v>5</c:v>
                </c:pt>
              </c:numCache>
            </c:numRef>
          </c:val>
          <c:extLst>
            <c:ext xmlns:c16="http://schemas.microsoft.com/office/drawing/2014/chart" uri="{C3380CC4-5D6E-409C-BE32-E72D297353CC}">
              <c16:uniqueId val="{00000005-CA43-422F-8DF4-14EA28CD2C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21</c:v>
                </c:pt>
                <c:pt idx="3">
                  <c:v>53</c:v>
                </c:pt>
                <c:pt idx="6">
                  <c:v>31</c:v>
                </c:pt>
                <c:pt idx="9">
                  <c:v>12</c:v>
                </c:pt>
                <c:pt idx="12">
                  <c:v>25</c:v>
                </c:pt>
              </c:numCache>
            </c:numRef>
          </c:val>
          <c:extLst>
            <c:ext xmlns:c16="http://schemas.microsoft.com/office/drawing/2014/chart" uri="{C3380CC4-5D6E-409C-BE32-E72D297353CC}">
              <c16:uniqueId val="{00000006-CA43-422F-8DF4-14EA28CD2C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8753</c:v>
                </c:pt>
                <c:pt idx="3">
                  <c:v>9038</c:v>
                </c:pt>
                <c:pt idx="6">
                  <c:v>8977</c:v>
                </c:pt>
                <c:pt idx="9">
                  <c:v>8938</c:v>
                </c:pt>
                <c:pt idx="12">
                  <c:v>9041</c:v>
                </c:pt>
              </c:numCache>
            </c:numRef>
          </c:val>
          <c:extLst>
            <c:ext xmlns:c16="http://schemas.microsoft.com/office/drawing/2014/chart" uri="{C3380CC4-5D6E-409C-BE32-E72D297353CC}">
              <c16:uniqueId val="{00000007-CA43-422F-8DF4-14EA28CD2C06}"/>
            </c:ext>
          </c:extLst>
        </c:ser>
        <c:dLbls>
          <c:showLegendKey val="0"/>
          <c:showVal val="0"/>
          <c:showCatName val="0"/>
          <c:showSerName val="0"/>
          <c:showPercent val="0"/>
          <c:showBubbleSize val="0"/>
        </c:dLbls>
        <c:gapWidth val="100"/>
        <c:overlap val="100"/>
        <c:axId val="172859392"/>
        <c:axId val="17286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3318</c:v>
                </c:pt>
                <c:pt idx="2">
                  <c:v>#N/A</c:v>
                </c:pt>
                <c:pt idx="3">
                  <c:v>#N/A</c:v>
                </c:pt>
                <c:pt idx="4">
                  <c:v>3322</c:v>
                </c:pt>
                <c:pt idx="5">
                  <c:v>#N/A</c:v>
                </c:pt>
                <c:pt idx="6">
                  <c:v>#N/A</c:v>
                </c:pt>
                <c:pt idx="7">
                  <c:v>3674</c:v>
                </c:pt>
                <c:pt idx="8">
                  <c:v>#N/A</c:v>
                </c:pt>
                <c:pt idx="9">
                  <c:v>#N/A</c:v>
                </c:pt>
                <c:pt idx="10">
                  <c:v>3005</c:v>
                </c:pt>
                <c:pt idx="11">
                  <c:v>#N/A</c:v>
                </c:pt>
                <c:pt idx="12">
                  <c:v>#N/A</c:v>
                </c:pt>
                <c:pt idx="13">
                  <c:v>2980</c:v>
                </c:pt>
                <c:pt idx="14">
                  <c:v>#N/A</c:v>
                </c:pt>
              </c:numCache>
            </c:numRef>
          </c:val>
          <c:smooth val="0"/>
          <c:extLst>
            <c:ext xmlns:c16="http://schemas.microsoft.com/office/drawing/2014/chart" uri="{C3380CC4-5D6E-409C-BE32-E72D297353CC}">
              <c16:uniqueId val="{00000008-CA43-422F-8DF4-14EA28CD2C06}"/>
            </c:ext>
          </c:extLst>
        </c:ser>
        <c:dLbls>
          <c:showLegendKey val="0"/>
          <c:showVal val="0"/>
          <c:showCatName val="0"/>
          <c:showSerName val="0"/>
          <c:showPercent val="0"/>
          <c:showBubbleSize val="0"/>
        </c:dLbls>
        <c:marker val="1"/>
        <c:smooth val="0"/>
        <c:axId val="172859392"/>
        <c:axId val="172861312"/>
      </c:lineChart>
      <c:catAx>
        <c:axId val="1728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861312"/>
        <c:crosses val="autoZero"/>
        <c:auto val="1"/>
        <c:lblAlgn val="ctr"/>
        <c:lblOffset val="100"/>
        <c:tickLblSkip val="1"/>
        <c:tickMarkSkip val="1"/>
        <c:noMultiLvlLbl val="0"/>
      </c:catAx>
      <c:valAx>
        <c:axId val="1728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5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108481</c:v>
                </c:pt>
                <c:pt idx="5">
                  <c:v>110981</c:v>
                </c:pt>
                <c:pt idx="8">
                  <c:v>114626</c:v>
                </c:pt>
                <c:pt idx="11">
                  <c:v>115279</c:v>
                </c:pt>
                <c:pt idx="14">
                  <c:v>115936</c:v>
                </c:pt>
              </c:numCache>
            </c:numRef>
          </c:val>
          <c:extLst>
            <c:ext xmlns:c16="http://schemas.microsoft.com/office/drawing/2014/chart" uri="{C3380CC4-5D6E-409C-BE32-E72D297353CC}">
              <c16:uniqueId val="{00000000-5299-42D4-A89B-72B8006334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41291</c:v>
                </c:pt>
                <c:pt idx="5">
                  <c:v>38794</c:v>
                </c:pt>
                <c:pt idx="8">
                  <c:v>37309</c:v>
                </c:pt>
                <c:pt idx="11">
                  <c:v>39860</c:v>
                </c:pt>
                <c:pt idx="14">
                  <c:v>42417</c:v>
                </c:pt>
              </c:numCache>
            </c:numRef>
          </c:val>
          <c:extLst>
            <c:ext xmlns:c16="http://schemas.microsoft.com/office/drawing/2014/chart" uri="{C3380CC4-5D6E-409C-BE32-E72D297353CC}">
              <c16:uniqueId val="{00000001-5299-42D4-A89B-72B8006334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11729</c:v>
                </c:pt>
                <c:pt idx="5">
                  <c:v>10137</c:v>
                </c:pt>
                <c:pt idx="8">
                  <c:v>9027</c:v>
                </c:pt>
                <c:pt idx="11">
                  <c:v>8557</c:v>
                </c:pt>
                <c:pt idx="14">
                  <c:v>8232</c:v>
                </c:pt>
              </c:numCache>
            </c:numRef>
          </c:val>
          <c:extLst>
            <c:ext xmlns:c16="http://schemas.microsoft.com/office/drawing/2014/chart" uri="{C3380CC4-5D6E-409C-BE32-E72D297353CC}">
              <c16:uniqueId val="{00000002-5299-42D4-A89B-72B8006334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99-42D4-A89B-72B8006334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99-42D4-A89B-72B8006334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4</c:v>
                </c:pt>
                <c:pt idx="6">
                  <c:v>4</c:v>
                </c:pt>
                <c:pt idx="9">
                  <c:v>2</c:v>
                </c:pt>
                <c:pt idx="12">
                  <c:v>2</c:v>
                </c:pt>
              </c:numCache>
            </c:numRef>
          </c:val>
          <c:extLst>
            <c:ext xmlns:c16="http://schemas.microsoft.com/office/drawing/2014/chart" uri="{C3380CC4-5D6E-409C-BE32-E72D297353CC}">
              <c16:uniqueId val="{00000005-5299-42D4-A89B-72B8006334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11252</c:v>
                </c:pt>
                <c:pt idx="3">
                  <c:v>10268</c:v>
                </c:pt>
                <c:pt idx="6">
                  <c:v>9575</c:v>
                </c:pt>
                <c:pt idx="9">
                  <c:v>10204</c:v>
                </c:pt>
                <c:pt idx="12">
                  <c:v>10745</c:v>
                </c:pt>
              </c:numCache>
            </c:numRef>
          </c:val>
          <c:extLst>
            <c:ext xmlns:c16="http://schemas.microsoft.com/office/drawing/2014/chart" uri="{C3380CC4-5D6E-409C-BE32-E72D297353CC}">
              <c16:uniqueId val="{00000006-5299-42D4-A89B-72B8006334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1257</c:v>
                </c:pt>
                <c:pt idx="9">
                  <c:v>1140</c:v>
                </c:pt>
                <c:pt idx="12">
                  <c:v>1024</c:v>
                </c:pt>
              </c:numCache>
            </c:numRef>
          </c:val>
          <c:extLst>
            <c:ext xmlns:c16="http://schemas.microsoft.com/office/drawing/2014/chart" uri="{C3380CC4-5D6E-409C-BE32-E72D297353CC}">
              <c16:uniqueId val="{00000007-5299-42D4-A89B-72B8006334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81869</c:v>
                </c:pt>
                <c:pt idx="3">
                  <c:v>79541</c:v>
                </c:pt>
                <c:pt idx="6">
                  <c:v>78768</c:v>
                </c:pt>
                <c:pt idx="9">
                  <c:v>76364</c:v>
                </c:pt>
                <c:pt idx="12">
                  <c:v>74012</c:v>
                </c:pt>
              </c:numCache>
            </c:numRef>
          </c:val>
          <c:extLst>
            <c:ext xmlns:c16="http://schemas.microsoft.com/office/drawing/2014/chart" uri="{C3380CC4-5D6E-409C-BE32-E72D297353CC}">
              <c16:uniqueId val="{00000008-5299-42D4-A89B-72B8006334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99-42D4-A89B-72B8006334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86884</c:v>
                </c:pt>
                <c:pt idx="3">
                  <c:v>89346</c:v>
                </c:pt>
                <c:pt idx="6">
                  <c:v>95487</c:v>
                </c:pt>
                <c:pt idx="9">
                  <c:v>94597</c:v>
                </c:pt>
                <c:pt idx="12">
                  <c:v>94940</c:v>
                </c:pt>
              </c:numCache>
            </c:numRef>
          </c:val>
          <c:extLst>
            <c:ext xmlns:c16="http://schemas.microsoft.com/office/drawing/2014/chart" uri="{C3380CC4-5D6E-409C-BE32-E72D297353CC}">
              <c16:uniqueId val="{0000000A-5299-42D4-A89B-72B80063346A}"/>
            </c:ext>
          </c:extLst>
        </c:ser>
        <c:dLbls>
          <c:showLegendKey val="0"/>
          <c:showVal val="0"/>
          <c:showCatName val="0"/>
          <c:showSerName val="0"/>
          <c:showPercent val="0"/>
          <c:showBubbleSize val="0"/>
        </c:dLbls>
        <c:gapWidth val="100"/>
        <c:overlap val="100"/>
        <c:axId val="173025920"/>
        <c:axId val="17303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18510</c:v>
                </c:pt>
                <c:pt idx="2">
                  <c:v>#N/A</c:v>
                </c:pt>
                <c:pt idx="3">
                  <c:v>#N/A</c:v>
                </c:pt>
                <c:pt idx="4">
                  <c:v>19249</c:v>
                </c:pt>
                <c:pt idx="5">
                  <c:v>#N/A</c:v>
                </c:pt>
                <c:pt idx="6">
                  <c:v>#N/A</c:v>
                </c:pt>
                <c:pt idx="7">
                  <c:v>24129</c:v>
                </c:pt>
                <c:pt idx="8">
                  <c:v>#N/A</c:v>
                </c:pt>
                <c:pt idx="9">
                  <c:v>#N/A</c:v>
                </c:pt>
                <c:pt idx="10">
                  <c:v>18611</c:v>
                </c:pt>
                <c:pt idx="11">
                  <c:v>#N/A</c:v>
                </c:pt>
                <c:pt idx="12">
                  <c:v>#N/A</c:v>
                </c:pt>
                <c:pt idx="13">
                  <c:v>14138</c:v>
                </c:pt>
                <c:pt idx="14">
                  <c:v>#N/A</c:v>
                </c:pt>
              </c:numCache>
            </c:numRef>
          </c:val>
          <c:smooth val="0"/>
          <c:extLst>
            <c:ext xmlns:c16="http://schemas.microsoft.com/office/drawing/2014/chart" uri="{C3380CC4-5D6E-409C-BE32-E72D297353CC}">
              <c16:uniqueId val="{0000000B-5299-42D4-A89B-72B80063346A}"/>
            </c:ext>
          </c:extLst>
        </c:ser>
        <c:dLbls>
          <c:showLegendKey val="0"/>
          <c:showVal val="0"/>
          <c:showCatName val="0"/>
          <c:showSerName val="0"/>
          <c:showPercent val="0"/>
          <c:showBubbleSize val="0"/>
        </c:dLbls>
        <c:marker val="1"/>
        <c:smooth val="0"/>
        <c:axId val="173025920"/>
        <c:axId val="173036288"/>
      </c:lineChart>
      <c:catAx>
        <c:axId val="1730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036288"/>
        <c:crosses val="autoZero"/>
        <c:auto val="1"/>
        <c:lblAlgn val="ctr"/>
        <c:lblOffset val="100"/>
        <c:tickLblSkip val="1"/>
        <c:tickMarkSkip val="1"/>
        <c:noMultiLvlLbl val="0"/>
      </c:catAx>
      <c:valAx>
        <c:axId val="17303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6450</c:v>
                </c:pt>
                <c:pt idx="1">
                  <c:v>6016</c:v>
                </c:pt>
                <c:pt idx="2">
                  <c:v>5783</c:v>
                </c:pt>
              </c:numCache>
            </c:numRef>
          </c:val>
          <c:extLst>
            <c:ext xmlns:c16="http://schemas.microsoft.com/office/drawing/2014/chart" uri="{C3380CC4-5D6E-409C-BE32-E72D297353CC}">
              <c16:uniqueId val="{00000000-9285-48E8-94A7-19AD4139E7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285-48E8-94A7-19AD4139E7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2537</c:v>
                </c:pt>
                <c:pt idx="1">
                  <c:v>2500</c:v>
                </c:pt>
                <c:pt idx="2">
                  <c:v>2406</c:v>
                </c:pt>
              </c:numCache>
            </c:numRef>
          </c:val>
          <c:extLst>
            <c:ext xmlns:c16="http://schemas.microsoft.com/office/drawing/2014/chart" uri="{C3380CC4-5D6E-409C-BE32-E72D297353CC}">
              <c16:uniqueId val="{00000002-9285-48E8-94A7-19AD4139E76B}"/>
            </c:ext>
          </c:extLst>
        </c:ser>
        <c:dLbls>
          <c:showLegendKey val="0"/>
          <c:showVal val="0"/>
          <c:showCatName val="0"/>
          <c:showSerName val="0"/>
          <c:showPercent val="0"/>
          <c:showBubbleSize val="0"/>
        </c:dLbls>
        <c:gapWidth val="120"/>
        <c:overlap val="100"/>
        <c:axId val="172703744"/>
        <c:axId val="172705280"/>
      </c:barChart>
      <c:catAx>
        <c:axId val="17270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2705280"/>
        <c:crosses val="autoZero"/>
        <c:auto val="1"/>
        <c:lblAlgn val="ctr"/>
        <c:lblOffset val="100"/>
        <c:tickLblSkip val="1"/>
        <c:tickMarkSkip val="1"/>
        <c:noMultiLvlLbl val="0"/>
      </c:catAx>
      <c:valAx>
        <c:axId val="172705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270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{B6375E83-2C26-4ED2-927E-3776D2681145}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02-48BB-82EF-E8826C0A01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{B0C4CAA1-0D90-44BE-ADE8-DF7B7A641BFF}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02-48BB-82EF-E8826C0A01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{D19C48B5-BCDD-4243-8D20-A3BAA126D7AF}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02-48BB-82EF-E8826C0A01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{11F23BD4-03D8-44E8-8A5F-D920F9FB44B7}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02-48BB-82EF-E8826C0A01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{5F1AC14F-8604-47E0-AE34-8E5F6441BC0A}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02-48BB-82EF-E8826C0A01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{2E4D92DB-C594-4A5A-B3AE-FB6773204286}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02-48BB-82EF-E8826C0A01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{C3ED0CFA-B339-4996-8394-5A82A352F1B5}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02-48BB-82EF-E8826C0A01E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{BAA0B7F3-230E-42EF-9120-01E12CB1F0E9}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02-48BB-82EF-E8826C0A01E3}"/>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{D759ED48-6001-4490-8A57-92B829342F78}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02-48BB-82EF-E8826C0A01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55.4</c:v>
                </c:pt>
                <c:pt idx="32">
                  <c:v>56.8</c:v>
                </c:pt>
              </c:numCache>
            </c:numRef>
          </c:xVal>
          <c:yVal>
            <c:numRef>
              <c:f>公会計指標分析・財政指標組合せ分析表!$BP$51:$DC$51</c:f>
              <c:numCache>
                <c:formatCode>#,##0.0;"▲ "#,##0.0</c:formatCode>
                <c:ptCount val="40"/>
                <c:pt idx="24">
                  <c:v>39.799999999999997</c:v>
                </c:pt>
                <c:pt idx="32">
                  <c:v>30.5</c:v>
                </c:pt>
              </c:numCache>
            </c:numRef>
          </c:yVal>
          <c:smooth val="0"/>
          <c:extLst>
            <c:ext xmlns:c16="http://schemas.microsoft.com/office/drawing/2014/chart" uri="{C3380CC4-5D6E-409C-BE32-E72D297353CC}">
              <c16:uniqueId val="{00000009-FD02-48BB-82EF-E8826C0A01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{A41C72A7-7DE8-4077-85DA-5F256643DC57}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02-48BB-82EF-E8826C0A01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{D4CBDEEC-C23C-4171-B32A-614F5A48BDE9}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02-48BB-82EF-E8826C0A01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{934C297A-23D0-4FB7-A87B-B3A95AD9E7DA}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02-48BB-82EF-E8826C0A01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{FFFF4F88-7A16-4520-AE51-3B3DD2EEFFAB}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02-48BB-82EF-E8826C0A01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{447A8A48-E3EF-4667-BE70-62BFBA2B7D6E}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02-48BB-82EF-E8826C0A01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{D0C021DA-FA1E-496F-9108-64E5F2A5C02D}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02-48BB-82EF-E8826C0A01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{F5338FC1-2149-41BD-B06E-AB2757B6FF0D}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02-48BB-82EF-E8826C0A01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{2124DBE6-CD03-49AE-9164-975E7707A535}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02-48BB-82EF-E8826C0A01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{9FA1B2BE-6FD9-416A-A744-A417112F77D4}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02-48BB-82EF-E8826C0A01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c:ext xmlns:c16="http://schemas.microsoft.com/office/drawing/2014/chart" uri="{C3380CC4-5D6E-409C-BE32-E72D297353CC}">
              <c16:uniqueId val="{00000013-FD02-48BB-82EF-E8826C0A01E3}"/>
            </c:ext>
          </c:extLst>
        </c:ser>
        <c:dLbls>
          <c:showLegendKey val="0"/>
          <c:showVal val="1"/>
          <c:showCatName val="0"/>
          <c:showSerName val="0"/>
          <c:showPercent val="0"/>
          <c:showBubbleSize val="0"/>
        </c:dLbls>
        <c:axId val="289742848"/>
        <c:axId val="289744768"/>
      </c:scatterChart>
      <c:valAx>
        <c:axId val="289742848"/>
        <c:scaling>
          <c:orientation val="minMax"/>
          <c:max val="59.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744768"/>
        <c:crosses val="autoZero"/>
        <c:crossBetween val="midCat"/>
      </c:valAx>
      <c:valAx>
        <c:axId val="289744768"/>
        <c:scaling>
          <c:orientation val="minMax"/>
          <c:max val="41.5"/>
          <c:min val="2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74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{4268EACD-8875-4023-BA6D-BEEB4EB3ECC7}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09E-4961-8548-77D63A365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{FAE71584-7BA8-4506-AA6E-286E97814203}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9E-4961-8548-77D63A365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{231BA192-44B3-4E97-9465-F56B00A0E343}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9E-4961-8548-77D63A365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{CCC3C7E6-7732-442B-9DB4-DDE1F57E179F}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9E-4961-8548-77D63A365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{5F0C1EAA-5BD0-4B1A-AD86-936DB01431F6}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9E-4961-8548-77D63A3653A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{BBF68A1E-B7CE-4028-8EE2-10ACB6AF8BB9}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09E-4961-8548-77D63A3653A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{C9EC3BDA-8D84-48A5-8739-AE89D5D8628B}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09E-4961-8548-77D63A3653A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{83EDA144-C0B8-4A5E-B4CB-18C861848B2C}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09E-4961-8548-77D63A3653A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{3ECFE30F-7F87-42F2-9C7A-572363CC5889}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09E-4961-8548-77D63A365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c:v>
                </c:pt>
                <c:pt idx="16">
                  <c:v>7.4</c:v>
                </c:pt>
                <c:pt idx="24">
                  <c:v>7.1</c:v>
                </c:pt>
                <c:pt idx="32">
                  <c:v>6.9</c:v>
                </c:pt>
              </c:numCache>
            </c:numRef>
          </c:xVal>
          <c:yVal>
            <c:numRef>
              <c:f>公会計指標分析・財政指標組合せ分析表!$BP$73:$DC$73</c:f>
              <c:numCache>
                <c:formatCode>#,##0.0;"▲ "#,##0.0</c:formatCode>
                <c:ptCount val="40"/>
                <c:pt idx="0">
                  <c:v>40.1</c:v>
                </c:pt>
                <c:pt idx="8">
                  <c:v>42.1</c:v>
                </c:pt>
                <c:pt idx="16">
                  <c:v>51.8</c:v>
                </c:pt>
                <c:pt idx="24">
                  <c:v>39.799999999999997</c:v>
                </c:pt>
                <c:pt idx="32">
                  <c:v>30.5</c:v>
                </c:pt>
              </c:numCache>
            </c:numRef>
          </c:yVal>
          <c:smooth val="0"/>
          <c:extLst>
            <c:ext xmlns:c16="http://schemas.microsoft.com/office/drawing/2014/chart" uri="{C3380CC4-5D6E-409C-BE32-E72D297353CC}">
              <c16:uniqueId val="{00000009-009E-4961-8548-77D63A3653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{AE241686-268E-4082-A53A-B217F70DA966}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09E-4961-8548-77D63A3653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{5ACB9310-EA2F-4FFF-9B06-8883B1B8FDC0}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9E-4961-8548-77D63A365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{910E7889-82AC-4DB0-9B7B-4561FE996AFE}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9E-4961-8548-77D63A365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{EAB6B01C-6BEE-4137-9EEA-288CE734CFCB}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9E-4961-8548-77D63A365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{DEAD1D47-7594-41CF-B856-58DD51CC21CA}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9E-4961-8548-77D63A3653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{D189693E-24AD-4B5C-B8A4-C41322E47D6A}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09E-4961-8548-77D63A3653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{A2A81F08-13AB-49F3-A98E-12508FAD4ACB}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09E-4961-8548-77D63A3653A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{46615F49-A95A-4EFE-89B5-515131624F37}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09E-4961-8548-77D63A3653A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{429E0578-D680-4218-A3C7-AD421AAC8875}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09E-4961-8548-77D63A365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009E-4961-8548-77D63A3653A3}"/>
            </c:ext>
          </c:extLst>
        </c:ser>
        <c:dLbls>
          <c:showLegendKey val="0"/>
          <c:showVal val="1"/>
          <c:showCatName val="0"/>
          <c:showSerName val="0"/>
          <c:showPercent val="0"/>
          <c:showBubbleSize val="0"/>
        </c:dLbls>
        <c:axId val="289901952"/>
        <c:axId val="289904128"/>
      </c:scatterChart>
      <c:valAx>
        <c:axId val="289901952"/>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904128"/>
        <c:crosses val="autoZero"/>
        <c:crossBetween val="midCat"/>
      </c:valAx>
      <c:valAx>
        <c:axId val="289904128"/>
        <c:scaling>
          <c:orientation val="minMax"/>
          <c:max val="5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901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公共下水道事業会計における資本費平準化債を引き続き発行したことにより、地方債の償還の財源に充てた繰入金が横ばいとなった。また、平成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年度から発生した一部事務組合（大阪市・八尾市・松原市環境施設組合）負担金等についても横ばいとなった。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土地開発公社の経営健全化に係る取り組みによる第三セクター等改革推進債やこれまでに発行してきた退職手当債など、基準財政需要額に算入されない公債費が同水準で推移する等、当面、公債費は高い水準で推移することが見込まれているため、その動向に十分に留意し、公債費の適切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病院事業会計、公共下水道事業会計）が減少し、充当可能特定歳入（都市計画税）が増加したため、前年度と比較し改善した。一部事務組合（大阪市・八尾市・松原市環境施設組合）による組合等負担等見込額についても減少傾向であるが、基金取り崩しを行ったことにより充当可能基金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引き続き、将来世代に過度な負担の先送りがないように財政運営に取り組む。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土地売払収入により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百万円を積み立てた一方、財源不足を補うため財政調整基金を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財政調整基金については、安定した財政運営を行うために一定額を確保していくこととしており、人件費の総額抑制や平成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年に策定した八尾市行財政改革行動計画を着実に実施する等、できる限り基金取崩し額を抑制することとしている。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・地域福祉推進基金：本市における地域福祉を推進し、高齢者、障害者及び児童等の在宅福祉事業の充実を図る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・緑化基金：緑化推進事業に充てるため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・市営住宅整備基金：</a:t>
          </a:r>
          <a:r>
            <a:rPr lang="ja-JP" altLang="en-US" sz="1400">
              <a:latin typeface="ＭＳ Ｐゴシック" panose="020B0600070205080204" pitchFamily="50" charset="-128"/>
              <a:ea typeface="ＭＳ Ｐゴシック" panose="020B0600070205080204" pitchFamily="50" charset="-128"/>
            </a:rPr>
            <a:t>市営住宅の整備事業の資金に充てるため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土地売払収入により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百万円を公共公益施設整備基金に積立てたことや、寄附金によりその他特定目的基金全体で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百万円を積立てた一方で</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、市営住宅整備基金では市営住宅の整備に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百万円、地域福祉推進基金では地域のネットワーク活動を支援する事業等に活用し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百万円を取崩したこと等により、基金全体としては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94</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厳しい歳入の状況が続く中、市民ニーズに応えるためそれぞれの基金目的に沿った事業への活用を図る。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寄附金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等により財政調整基金に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百万円積立てた一方、財源不足を補うため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八尾市行財政改革行動計画において、長期的には持続可能な財政運営を維持するため標準財政規模の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億円をめざすこととしている。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年度には公共施設マネジメント実施計画をそれぞれ策定し、公共施設のマネジメントを進めている。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有形固定資産減価償却率については、上昇傾向にあるものの、類似団体内平均値と比較するとその伸びは緩やかであり、引き続き公共施設の適正管理に努めていく。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76" name="楕円 75"/>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138828</xdr:rowOff>
    </xdr:from>
    <xdr:ext cx="405111" cy="259045"/>
    <xdr:sp macro="" textlink="">
      <xdr:nvSpPr>
        <xdr:cNvPr id="77" name="有形固定資産減価償却率該当値テキスト"/>
        <xdr:cNvSpPr txBox="1"/>
      </xdr:nvSpPr>
      <xdr:spPr>
        <a:xfrm>
          <a:off x="4813300" y="588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78" name="楕円 77"/>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100203</xdr:rowOff>
    </xdr:to>
    <xdr:cxnSp macro="">
      <xdr:nvCxnSpPr>
        <xdr:cNvPr id="79" name="直線コネクタ 78"/>
        <xdr:cNvCxnSpPr/>
      </xdr:nvCxnSpPr>
      <xdr:spPr>
        <a:xfrm flipV="1">
          <a:off x="4051300" y="595477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0"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1"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142130</xdr:rowOff>
    </xdr:from>
    <xdr:ext cx="405111" cy="259045"/>
    <xdr:sp macro="" textlink="">
      <xdr:nvSpPr>
        <xdr:cNvPr id="82" name="n_1mainValue有形固定資産減価償却率"/>
        <xdr:cNvSpPr txBox="1"/>
      </xdr:nvSpPr>
      <xdr:spPr>
        <a:xfrm>
          <a:off x="38360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第三セクター等改革推進債や退職手当債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近年集中的に実施した学校園施設耐震化事業等に伴う公債費、また人件費や扶助費も含めた義務的経費は類似団体と比較し高い水準にあるため、債務償還可能年数も類似団体</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内平均値</a:t>
          </a:r>
          <a:r>
            <a:rPr kumimoji="1" lang="ja-JP" altLang="en-US" sz="1100">
              <a:latin typeface="ＭＳ Ｐゴシック" panose="020B0600070205080204" pitchFamily="50" charset="-128"/>
              <a:ea typeface="ＭＳ Ｐゴシック" panose="020B0600070205080204" pitchFamily="50" charset="-128"/>
            </a:rPr>
            <a:t>と比較すると長くなっている。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今後、職員の定員管理をふまえた人件費の総額抑制、事業実施の適正化等を図りながら、将来に過度な負担の先送りがないよう、財政運営に取り組む。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7"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14817</xdr:rowOff>
    </xdr:from>
    <xdr:to>
      <xdr:col>76</xdr:col>
      <xdr:colOff>73025</xdr:colOff>
      <xdr:row>26</xdr:row>
      <xdr:rowOff>116417</xdr:rowOff>
    </xdr:to>
    <xdr:sp macro="" textlink="">
      <xdr:nvSpPr>
        <xdr:cNvPr id="124" name="楕円 123"/>
        <xdr:cNvSpPr/>
      </xdr:nvSpPr>
      <xdr:spPr>
        <a:xfrm>
          <a:off x="147447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121302</xdr:rowOff>
    </xdr:from>
    <xdr:ext cx="405111" cy="259045"/>
    <xdr:sp macro="" textlink="">
      <xdr:nvSpPr>
        <xdr:cNvPr id="125" name="債務償還可能年数該当値テキスト"/>
        <xdr:cNvSpPr txBox="1"/>
      </xdr:nvSpPr>
      <xdr:spPr>
        <a:xfrm>
          <a:off x="14846300" y="51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0" name="楕円 69"/>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102887</xdr:rowOff>
    </xdr:from>
    <xdr:ext cx="405111" cy="259045"/>
    <xdr:sp macro="" textlink="">
      <xdr:nvSpPr>
        <xdr:cNvPr id="71" name="【道路】&#10;有形固定資産減価償却率該当値テキスト"/>
        <xdr:cNvSpPr txBox="1"/>
      </xdr:nvSpPr>
      <xdr:spPr>
        <a:xfrm>
          <a:off x="4673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2" name="楕円 71"/>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36195</xdr:rowOff>
    </xdr:to>
    <xdr:cxnSp macro="">
      <xdr:nvCxnSpPr>
        <xdr:cNvPr id="73" name="直線コネクタ 72"/>
        <xdr:cNvCxnSpPr/>
      </xdr:nvCxnSpPr>
      <xdr:spPr>
        <a:xfrm flipV="1">
          <a:off x="3797300" y="65189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4"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76"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3"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151633</xdr:rowOff>
    </xdr:from>
    <xdr:to>
      <xdr:col>55</xdr:col>
      <xdr:colOff>50800</xdr:colOff>
      <xdr:row>41</xdr:row>
      <xdr:rowOff>81783</xdr:rowOff>
    </xdr:to>
    <xdr:sp macro="" textlink="">
      <xdr:nvSpPr>
        <xdr:cNvPr id="112" name="楕円 111"/>
        <xdr:cNvSpPr/>
      </xdr:nvSpPr>
      <xdr:spPr>
        <a:xfrm>
          <a:off x="10426700" y="70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66560</xdr:rowOff>
    </xdr:from>
    <xdr:ext cx="469744" cy="259045"/>
    <xdr:sp macro="" textlink="">
      <xdr:nvSpPr>
        <xdr:cNvPr id="113" name="【道路】&#10;一人当たり延長該当値テキスト"/>
        <xdr:cNvSpPr txBox="1"/>
      </xdr:nvSpPr>
      <xdr:spPr>
        <a:xfrm>
          <a:off x="10515600" y="692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152364</xdr:rowOff>
    </xdr:from>
    <xdr:to>
      <xdr:col>50</xdr:col>
      <xdr:colOff>165100</xdr:colOff>
      <xdr:row>41</xdr:row>
      <xdr:rowOff>82514</xdr:rowOff>
    </xdr:to>
    <xdr:sp macro="" textlink="">
      <xdr:nvSpPr>
        <xdr:cNvPr id="114" name="楕円 113"/>
        <xdr:cNvSpPr/>
      </xdr:nvSpPr>
      <xdr:spPr>
        <a:xfrm>
          <a:off x="9588500" y="70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30983</xdr:rowOff>
    </xdr:from>
    <xdr:to>
      <xdr:col>55</xdr:col>
      <xdr:colOff>0</xdr:colOff>
      <xdr:row>41</xdr:row>
      <xdr:rowOff>31714</xdr:rowOff>
    </xdr:to>
    <xdr:cxnSp macro="">
      <xdr:nvCxnSpPr>
        <xdr:cNvPr id="115" name="直線コネクタ 114"/>
        <xdr:cNvCxnSpPr/>
      </xdr:nvCxnSpPr>
      <xdr:spPr>
        <a:xfrm flipV="1">
          <a:off x="9639300" y="706043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6"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73641</xdr:rowOff>
    </xdr:from>
    <xdr:ext cx="469744" cy="259045"/>
    <xdr:sp macro="" textlink="">
      <xdr:nvSpPr>
        <xdr:cNvPr id="118" name="n_1mainValue【道路】&#10;一人当たり延長"/>
        <xdr:cNvSpPr txBox="1"/>
      </xdr:nvSpPr>
      <xdr:spPr>
        <a:xfrm>
          <a:off x="9391727" y="710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0"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9" name="楕円 158"/>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60" name="【橋りょう・トンネル】&#10;有形固定資産減価償却率該当値テキスト"/>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61" name="楕円 160"/>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93073</xdr:rowOff>
    </xdr:to>
    <xdr:cxnSp macro="">
      <xdr:nvCxnSpPr>
        <xdr:cNvPr id="162" name="直線コネクタ 161"/>
        <xdr:cNvCxnSpPr/>
      </xdr:nvCxnSpPr>
      <xdr:spPr>
        <a:xfrm flipV="1">
          <a:off x="3797300" y="101661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63"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165" name="n_1mainValue【橋りょう・トンネル】&#10;有形固定資産減価償却率"/>
        <xdr:cNvSpPr txBox="1"/>
      </xdr:nvSpPr>
      <xdr:spPr>
        <a:xfrm>
          <a:off x="3582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192"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146455</xdr:rowOff>
    </xdr:from>
    <xdr:to>
      <xdr:col>55</xdr:col>
      <xdr:colOff>50800</xdr:colOff>
      <xdr:row>63</xdr:row>
      <xdr:rowOff>76605</xdr:rowOff>
    </xdr:to>
    <xdr:sp macro="" textlink="">
      <xdr:nvSpPr>
        <xdr:cNvPr id="201" name="楕円 200"/>
        <xdr:cNvSpPr/>
      </xdr:nvSpPr>
      <xdr:spPr>
        <a:xfrm>
          <a:off x="10426700" y="10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61382</xdr:rowOff>
    </xdr:from>
    <xdr:ext cx="534377" cy="259045"/>
    <xdr:sp macro="" textlink="">
      <xdr:nvSpPr>
        <xdr:cNvPr id="202" name="【橋りょう・トンネル】&#10;一人当たり有形固定資産（償却資産）額該当値テキスト"/>
        <xdr:cNvSpPr txBox="1"/>
      </xdr:nvSpPr>
      <xdr:spPr>
        <a:xfrm>
          <a:off x="10515600" y="1069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147780</xdr:rowOff>
    </xdr:from>
    <xdr:to>
      <xdr:col>50</xdr:col>
      <xdr:colOff>165100</xdr:colOff>
      <xdr:row>63</xdr:row>
      <xdr:rowOff>77930</xdr:rowOff>
    </xdr:to>
    <xdr:sp macro="" textlink="">
      <xdr:nvSpPr>
        <xdr:cNvPr id="203" name="楕円 202"/>
        <xdr:cNvSpPr/>
      </xdr:nvSpPr>
      <xdr:spPr>
        <a:xfrm>
          <a:off x="9588500" y="107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25805</xdr:rowOff>
    </xdr:from>
    <xdr:to>
      <xdr:col>55</xdr:col>
      <xdr:colOff>0</xdr:colOff>
      <xdr:row>63</xdr:row>
      <xdr:rowOff>27130</xdr:rowOff>
    </xdr:to>
    <xdr:cxnSp macro="">
      <xdr:nvCxnSpPr>
        <xdr:cNvPr id="204" name="直線コネクタ 203"/>
        <xdr:cNvCxnSpPr/>
      </xdr:nvCxnSpPr>
      <xdr:spPr>
        <a:xfrm flipV="1">
          <a:off x="9639300" y="10827155"/>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05"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69057</xdr:rowOff>
    </xdr:from>
    <xdr:ext cx="534377" cy="259045"/>
    <xdr:sp macro="" textlink="">
      <xdr:nvSpPr>
        <xdr:cNvPr id="207" name="n_1mainValue【橋りょう・トンネル】&#10;一人当たり有形固定資産（償却資産）額"/>
        <xdr:cNvSpPr txBox="1"/>
      </xdr:nvSpPr>
      <xdr:spPr>
        <a:xfrm>
          <a:off x="9359411" y="108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35"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244" name="楕円 243"/>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161053</xdr:rowOff>
    </xdr:from>
    <xdr:ext cx="405111" cy="259045"/>
    <xdr:sp macro="" textlink="">
      <xdr:nvSpPr>
        <xdr:cNvPr id="245" name="【公営住宅】&#10;有形固定資産減価償却率該当値テキスト"/>
        <xdr:cNvSpPr txBox="1"/>
      </xdr:nvSpPr>
      <xdr:spPr>
        <a:xfrm>
          <a:off x="4673600" y="140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7874</xdr:rowOff>
    </xdr:from>
    <xdr:to>
      <xdr:col>20</xdr:col>
      <xdr:colOff>38100</xdr:colOff>
      <xdr:row>83</xdr:row>
      <xdr:rowOff>109474</xdr:rowOff>
    </xdr:to>
    <xdr:sp macro="" textlink="">
      <xdr:nvSpPr>
        <xdr:cNvPr id="246" name="楕円 245"/>
        <xdr:cNvSpPr/>
      </xdr:nvSpPr>
      <xdr:spPr>
        <a:xfrm>
          <a:off x="3746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17526</xdr:rowOff>
    </xdr:from>
    <xdr:to>
      <xdr:col>24</xdr:col>
      <xdr:colOff>63500</xdr:colOff>
      <xdr:row>83</xdr:row>
      <xdr:rowOff>58674</xdr:rowOff>
    </xdr:to>
    <xdr:cxnSp macro="">
      <xdr:nvCxnSpPr>
        <xdr:cNvPr id="247" name="直線コネクタ 246"/>
        <xdr:cNvCxnSpPr/>
      </xdr:nvCxnSpPr>
      <xdr:spPr>
        <a:xfrm flipV="1">
          <a:off x="3797300" y="142478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48"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126001</xdr:rowOff>
    </xdr:from>
    <xdr:ext cx="405111" cy="259045"/>
    <xdr:sp macro="" textlink="">
      <xdr:nvSpPr>
        <xdr:cNvPr id="250" name="n_1mainValue【公営住宅】&#10;有形固定資産減価償却率"/>
        <xdr:cNvSpPr txBox="1"/>
      </xdr:nvSpPr>
      <xdr:spPr>
        <a:xfrm>
          <a:off x="3582044" y="1401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81"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170180</xdr:rowOff>
    </xdr:from>
    <xdr:to>
      <xdr:col>55</xdr:col>
      <xdr:colOff>50800</xdr:colOff>
      <xdr:row>82</xdr:row>
      <xdr:rowOff>100330</xdr:rowOff>
    </xdr:to>
    <xdr:sp macro="" textlink="">
      <xdr:nvSpPr>
        <xdr:cNvPr id="290" name="楕円 289"/>
        <xdr:cNvSpPr/>
      </xdr:nvSpPr>
      <xdr:spPr>
        <a:xfrm>
          <a:off x="10426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21607</xdr:rowOff>
    </xdr:from>
    <xdr:ext cx="469744" cy="259045"/>
    <xdr:sp macro="" textlink="">
      <xdr:nvSpPr>
        <xdr:cNvPr id="291" name="【公営住宅】&#10;一人当たり面積該当値テキスト"/>
        <xdr:cNvSpPr txBox="1"/>
      </xdr:nvSpPr>
      <xdr:spPr>
        <a:xfrm>
          <a:off x="10515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xdr:rowOff>
    </xdr:from>
    <xdr:to>
      <xdr:col>50</xdr:col>
      <xdr:colOff>165100</xdr:colOff>
      <xdr:row>82</xdr:row>
      <xdr:rowOff>103595</xdr:rowOff>
    </xdr:to>
    <xdr:sp macro="" textlink="">
      <xdr:nvSpPr>
        <xdr:cNvPr id="292" name="楕円 291"/>
        <xdr:cNvSpPr/>
      </xdr:nvSpPr>
      <xdr:spPr>
        <a:xfrm>
          <a:off x="958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49530</xdr:rowOff>
    </xdr:from>
    <xdr:to>
      <xdr:col>55</xdr:col>
      <xdr:colOff>0</xdr:colOff>
      <xdr:row>82</xdr:row>
      <xdr:rowOff>52795</xdr:rowOff>
    </xdr:to>
    <xdr:cxnSp macro="">
      <xdr:nvCxnSpPr>
        <xdr:cNvPr id="293" name="直線コネクタ 292"/>
        <xdr:cNvCxnSpPr/>
      </xdr:nvCxnSpPr>
      <xdr:spPr>
        <a:xfrm flipV="1">
          <a:off x="9639300" y="141084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294"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120122</xdr:rowOff>
    </xdr:from>
    <xdr:ext cx="469744" cy="259045"/>
    <xdr:sp macro="" textlink="">
      <xdr:nvSpPr>
        <xdr:cNvPr id="296" name="n_1mainValue【公営住宅】&#10;一人当たり面積"/>
        <xdr:cNvSpPr txBox="1"/>
      </xdr:nvSpPr>
      <xdr:spPr>
        <a:xfrm>
          <a:off x="9391727" y="138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46"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85408</xdr:rowOff>
    </xdr:from>
    <xdr:to>
      <xdr:col>85</xdr:col>
      <xdr:colOff>177800</xdr:colOff>
      <xdr:row>38</xdr:row>
      <xdr:rowOff>15557</xdr:rowOff>
    </xdr:to>
    <xdr:sp macro="" textlink="">
      <xdr:nvSpPr>
        <xdr:cNvPr id="355" name="楕円 354"/>
        <xdr:cNvSpPr/>
      </xdr:nvSpPr>
      <xdr:spPr>
        <a:xfrm>
          <a:off x="16268700" y="6429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108285</xdr:rowOff>
    </xdr:from>
    <xdr:ext cx="405111" cy="259045"/>
    <xdr:sp macro="" textlink="">
      <xdr:nvSpPr>
        <xdr:cNvPr id="356" name="【認定こども園・幼稚園・保育所】&#10;有形固定資産減価償却率該当値テキスト"/>
        <xdr:cNvSpPr txBox="1"/>
      </xdr:nvSpPr>
      <xdr:spPr>
        <a:xfrm>
          <a:off x="16357600" y="628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119697</xdr:rowOff>
    </xdr:from>
    <xdr:to>
      <xdr:col>81</xdr:col>
      <xdr:colOff>101600</xdr:colOff>
      <xdr:row>36</xdr:row>
      <xdr:rowOff>49847</xdr:rowOff>
    </xdr:to>
    <xdr:sp macro="" textlink="">
      <xdr:nvSpPr>
        <xdr:cNvPr id="357" name="楕円 356"/>
        <xdr:cNvSpPr/>
      </xdr:nvSpPr>
      <xdr:spPr>
        <a:xfrm>
          <a:off x="15430500" y="61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170497</xdr:rowOff>
    </xdr:from>
    <xdr:to>
      <xdr:col>85</xdr:col>
      <xdr:colOff>127000</xdr:colOff>
      <xdr:row>37</xdr:row>
      <xdr:rowOff>136208</xdr:rowOff>
    </xdr:to>
    <xdr:cxnSp macro="">
      <xdr:nvCxnSpPr>
        <xdr:cNvPr id="358" name="直線コネクタ 357"/>
        <xdr:cNvCxnSpPr/>
      </xdr:nvCxnSpPr>
      <xdr:spPr>
        <a:xfrm>
          <a:off x="15481300" y="6171247"/>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5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66374</xdr:rowOff>
    </xdr:from>
    <xdr:ext cx="405111" cy="259045"/>
    <xdr:sp macro="" textlink="">
      <xdr:nvSpPr>
        <xdr:cNvPr id="361" name="n_1mainValue【認定こども園・幼稚園・保育所】&#10;有形固定資産減価償却率"/>
        <xdr:cNvSpPr txBox="1"/>
      </xdr:nvSpPr>
      <xdr:spPr>
        <a:xfrm>
          <a:off x="15266044" y="5895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90"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399" name="楕円 398"/>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00"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01" name="楕円 400"/>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38</xdr:row>
      <xdr:rowOff>30480</xdr:rowOff>
    </xdr:to>
    <xdr:cxnSp macro="">
      <xdr:nvCxnSpPr>
        <xdr:cNvPr id="402" name="直線コネクタ 401"/>
        <xdr:cNvCxnSpPr/>
      </xdr:nvCxnSpPr>
      <xdr:spPr>
        <a:xfrm flipV="1">
          <a:off x="21323300" y="6477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405" name="n_1mainValue【認定こども園・幼稚園・保育所】&#10;一人当たり面積"/>
        <xdr:cNvSpPr txBox="1"/>
      </xdr:nvSpPr>
      <xdr:spPr>
        <a:xfrm>
          <a:off x="21075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35"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44" name="楕円 443"/>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45"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46" name="楕円 445"/>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114300</xdr:rowOff>
    </xdr:to>
    <xdr:cxnSp macro="">
      <xdr:nvCxnSpPr>
        <xdr:cNvPr id="447" name="直線コネクタ 446"/>
        <xdr:cNvCxnSpPr/>
      </xdr:nvCxnSpPr>
      <xdr:spPr>
        <a:xfrm flipV="1">
          <a:off x="15481300" y="1035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48"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450"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82"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128815</xdr:rowOff>
    </xdr:from>
    <xdr:to>
      <xdr:col>116</xdr:col>
      <xdr:colOff>114300</xdr:colOff>
      <xdr:row>62</xdr:row>
      <xdr:rowOff>58965</xdr:rowOff>
    </xdr:to>
    <xdr:sp macro="" textlink="">
      <xdr:nvSpPr>
        <xdr:cNvPr id="491" name="楕円 490"/>
        <xdr:cNvSpPr/>
      </xdr:nvSpPr>
      <xdr:spPr>
        <a:xfrm>
          <a:off x="22110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151692</xdr:rowOff>
    </xdr:from>
    <xdr:ext cx="469744" cy="259045"/>
    <xdr:sp macro="" textlink="">
      <xdr:nvSpPr>
        <xdr:cNvPr id="492" name="【学校施設】&#10;一人当たり面積該当値テキスト"/>
        <xdr:cNvSpPr txBox="1"/>
      </xdr:nvSpPr>
      <xdr:spPr>
        <a:xfrm>
          <a:off x="22199600" y="104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135346</xdr:rowOff>
    </xdr:from>
    <xdr:to>
      <xdr:col>112</xdr:col>
      <xdr:colOff>38100</xdr:colOff>
      <xdr:row>62</xdr:row>
      <xdr:rowOff>65496</xdr:rowOff>
    </xdr:to>
    <xdr:sp macro="" textlink="">
      <xdr:nvSpPr>
        <xdr:cNvPr id="493" name="楕円 492"/>
        <xdr:cNvSpPr/>
      </xdr:nvSpPr>
      <xdr:spPr>
        <a:xfrm>
          <a:off x="21272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8165</xdr:rowOff>
    </xdr:from>
    <xdr:to>
      <xdr:col>116</xdr:col>
      <xdr:colOff>63500</xdr:colOff>
      <xdr:row>62</xdr:row>
      <xdr:rowOff>14696</xdr:rowOff>
    </xdr:to>
    <xdr:cxnSp macro="">
      <xdr:nvCxnSpPr>
        <xdr:cNvPr id="494" name="直線コネクタ 493"/>
        <xdr:cNvCxnSpPr/>
      </xdr:nvCxnSpPr>
      <xdr:spPr>
        <a:xfrm flipV="1">
          <a:off x="21323300" y="106380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495"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82023</xdr:rowOff>
    </xdr:from>
    <xdr:ext cx="469744" cy="259045"/>
    <xdr:sp macro="" textlink="">
      <xdr:nvSpPr>
        <xdr:cNvPr id="497" name="n_1mainValue【学校施設】&#10;一人当たり面積"/>
        <xdr:cNvSpPr txBox="1"/>
      </xdr:nvSpPr>
      <xdr:spPr>
        <a:xfrm>
          <a:off x="21075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22" name="直線コネクタ 52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4" name="直線コネクタ 5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6" name="直線コネクタ 52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8" name="フローチャート: 判断 52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29" name="フローチャート: 判断 52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30" name="フローチャート: 判断 52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536" name="楕円 535"/>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537" name="【児童館】&#10;有形固定資産減価償却率該当値テキスト"/>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38" name="楕円 537"/>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xdr:rowOff>
    </xdr:from>
    <xdr:to>
      <xdr:col>85</xdr:col>
      <xdr:colOff>127000</xdr:colOff>
      <xdr:row>81</xdr:row>
      <xdr:rowOff>53339</xdr:rowOff>
    </xdr:to>
    <xdr:cxnSp macro="">
      <xdr:nvCxnSpPr>
        <xdr:cNvPr id="539" name="直線コネクタ 538"/>
        <xdr:cNvCxnSpPr/>
      </xdr:nvCxnSpPr>
      <xdr:spPr>
        <a:xfrm flipV="1">
          <a:off x="15481300" y="13898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40"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41"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42"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66" name="直線コネクタ 56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8" name="直線コネクタ 56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0" name="直線コネクタ 56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71"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2" name="フローチャート: 判断 57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3" name="フローチャート: 判断 5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4" name="フローチャート: 判断 57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580" name="楕円 579"/>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581" name="【児童館】&#10;一人当たり面積該当値テキスト"/>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582" name="楕円 581"/>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114300</xdr:rowOff>
    </xdr:to>
    <xdr:cxnSp macro="">
      <xdr:nvCxnSpPr>
        <xdr:cNvPr id="583" name="直線コネクタ 582"/>
        <xdr:cNvCxnSpPr/>
      </xdr:nvCxnSpPr>
      <xdr:spPr>
        <a:xfrm flipV="1">
          <a:off x="21323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5"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586"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9" name="テキスト ボックス 6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13" name="直線コネクタ 612"/>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14"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15" name="直線コネクタ 614"/>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16"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17" name="直線コネクタ 61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18"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19" name="フローチャート: 判断 618"/>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20" name="フローチャート: 判断 619"/>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21" name="フローチャート: 判断 620"/>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27" name="楕円 626"/>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5822</xdr:rowOff>
    </xdr:from>
    <xdr:ext cx="405111" cy="259045"/>
    <xdr:sp macro="" textlink="">
      <xdr:nvSpPr>
        <xdr:cNvPr id="628" name="【公民館】&#10;有形固定資産減価償却率該当値テキスト"/>
        <xdr:cNvSpPr txBox="1"/>
      </xdr:nvSpPr>
      <xdr:spPr>
        <a:xfrm>
          <a:off x="16357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629" name="楕円 628"/>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125186</xdr:rowOff>
    </xdr:to>
    <xdr:cxnSp macro="">
      <xdr:nvCxnSpPr>
        <xdr:cNvPr id="630" name="直線コネクタ 629"/>
        <xdr:cNvCxnSpPr/>
      </xdr:nvCxnSpPr>
      <xdr:spPr>
        <a:xfrm flipV="1">
          <a:off x="15481300" y="1786454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31"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32"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21063</xdr:rowOff>
    </xdr:from>
    <xdr:ext cx="405111" cy="259045"/>
    <xdr:sp macro="" textlink="">
      <xdr:nvSpPr>
        <xdr:cNvPr id="633" name="n_1main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57" name="直線コネクタ 656"/>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58"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59" name="直線コネクタ 658"/>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60"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61" name="直線コネクタ 66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62"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63" name="フローチャート: 判断 66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4" name="フローチャート: 判断 66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65" name="フローチャート: 判断 664"/>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671" name="楕円 670"/>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672"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673" name="楕円 672"/>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674" name="直線コネクタ 673"/>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75"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76"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67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類似団体と比較して特に有形固定資産減価償却率が高くなっている施設は、橋りょう・トンネル、児童館であり、特に低くなっている施設は、学校施設である。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橋りょう・トンネルについては、橋梁長寿命化修繕計画に基づきこれまで点検・補修を進めているが、市内に約</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か所存在する橋りょうの維持管理には多額の費用が必要となることから、改修には時間を要するため、有形固定資産減価償却率が高くなっていると考える。なお、現在同計画の改定に向け調査を進めているところであり、調査結果を踏まえ計画的かつ効果的な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児童館については、建築後約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年以上経過しており、有形固定資産減価償却率が高くなっているので、今後公共施設等総合管理計画に基づき、計画的な機能更新を進めて行く。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学校施設については、近年耐震化補強事業を重点的に実施し、また施設一体型小・中学校を整備したことから、有形固定資産減価償却率は類似団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体内平均値と比較</a:t>
          </a:r>
          <a:r>
            <a:rPr kumimoji="1" lang="ja-JP" altLang="en-US" sz="1300">
              <a:latin typeface="ＭＳ Ｐゴシック" panose="020B0600070205080204" pitchFamily="50" charset="-128"/>
              <a:ea typeface="ＭＳ Ｐゴシック" panose="020B0600070205080204" pitchFamily="50" charset="-128"/>
            </a:rPr>
            <a:t>し低くなっている。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4173</xdr:rowOff>
    </xdr:from>
    <xdr:to>
      <xdr:col>24</xdr:col>
      <xdr:colOff>114300</xdr:colOff>
      <xdr:row>40</xdr:row>
      <xdr:rowOff>105773</xdr:rowOff>
    </xdr:to>
    <xdr:sp macro="" textlink="">
      <xdr:nvSpPr>
        <xdr:cNvPr id="71" name="楕円 70"/>
        <xdr:cNvSpPr/>
      </xdr:nvSpPr>
      <xdr:spPr>
        <a:xfrm>
          <a:off x="4584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154050</xdr:rowOff>
    </xdr:from>
    <xdr:ext cx="405111" cy="259045"/>
    <xdr:sp macro="" textlink="">
      <xdr:nvSpPr>
        <xdr:cNvPr id="72" name="【図書館】&#10;有形固定資産減価償却率該当値テキスト"/>
        <xdr:cNvSpPr txBox="1"/>
      </xdr:nvSpPr>
      <xdr:spPr>
        <a:xfrm>
          <a:off x="4673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3" name="楕円 72"/>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54973</xdr:rowOff>
    </xdr:from>
    <xdr:to>
      <xdr:col>24</xdr:col>
      <xdr:colOff>63500</xdr:colOff>
      <xdr:row>40</xdr:row>
      <xdr:rowOff>87630</xdr:rowOff>
    </xdr:to>
    <xdr:cxnSp macro="">
      <xdr:nvCxnSpPr>
        <xdr:cNvPr id="74" name="直線コネクタ 73"/>
        <xdr:cNvCxnSpPr/>
      </xdr:nvCxnSpPr>
      <xdr:spPr>
        <a:xfrm flipV="1">
          <a:off x="3797300" y="69129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5"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77" name="n_1mainValue【図書館】&#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4"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7" name="フローチャート: 判断 106"/>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3" name="楕円 112"/>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4"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5" name="楕円 114"/>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16" name="直線コネクタ 115"/>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17"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19"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47"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0" name="フローチャート: 判断 149"/>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68072</xdr:rowOff>
    </xdr:from>
    <xdr:to>
      <xdr:col>24</xdr:col>
      <xdr:colOff>114300</xdr:colOff>
      <xdr:row>60</xdr:row>
      <xdr:rowOff>169672</xdr:rowOff>
    </xdr:to>
    <xdr:sp macro="" textlink="">
      <xdr:nvSpPr>
        <xdr:cNvPr id="156" name="楕円 155"/>
        <xdr:cNvSpPr/>
      </xdr:nvSpPr>
      <xdr:spPr>
        <a:xfrm>
          <a:off x="4584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46499</xdr:rowOff>
    </xdr:from>
    <xdr:ext cx="405111" cy="259045"/>
    <xdr:sp macro="" textlink="">
      <xdr:nvSpPr>
        <xdr:cNvPr id="157" name="【体育館・プール】&#10;有形固定資産減価償却率該当値テキスト"/>
        <xdr:cNvSpPr txBox="1"/>
      </xdr:nvSpPr>
      <xdr:spPr>
        <a:xfrm>
          <a:off x="4673600"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118364</xdr:rowOff>
    </xdr:from>
    <xdr:to>
      <xdr:col>20</xdr:col>
      <xdr:colOff>38100</xdr:colOff>
      <xdr:row>61</xdr:row>
      <xdr:rowOff>48514</xdr:rowOff>
    </xdr:to>
    <xdr:sp macro="" textlink="">
      <xdr:nvSpPr>
        <xdr:cNvPr id="158" name="楕円 157"/>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118872</xdr:rowOff>
    </xdr:from>
    <xdr:to>
      <xdr:col>24</xdr:col>
      <xdr:colOff>63500</xdr:colOff>
      <xdr:row>60</xdr:row>
      <xdr:rowOff>169164</xdr:rowOff>
    </xdr:to>
    <xdr:cxnSp macro="">
      <xdr:nvCxnSpPr>
        <xdr:cNvPr id="159" name="直線コネクタ 158"/>
        <xdr:cNvCxnSpPr/>
      </xdr:nvCxnSpPr>
      <xdr:spPr>
        <a:xfrm flipV="1">
          <a:off x="3797300" y="104058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0"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1"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39641</xdr:rowOff>
    </xdr:from>
    <xdr:ext cx="405111" cy="259045"/>
    <xdr:sp macro="" textlink="">
      <xdr:nvSpPr>
        <xdr:cNvPr id="162" name="n_1mainValue【体育館・プール】&#10;有形固定資産減価償却率"/>
        <xdr:cNvSpPr txBox="1"/>
      </xdr:nvSpPr>
      <xdr:spPr>
        <a:xfrm>
          <a:off x="35820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4" name="フローチャート: 判断 193"/>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0" name="楕円 199"/>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01"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02" name="楕円 201"/>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03" name="直線コネクタ 202"/>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04"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5"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06"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36"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39" name="フローチャート: 判断 238"/>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245" name="楕円 244"/>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246" name="【福祉施設】&#10;有形固定資産減価償却率該当値テキスト"/>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47" name="楕円 246"/>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13336</xdr:rowOff>
    </xdr:to>
    <xdr:cxnSp macro="">
      <xdr:nvCxnSpPr>
        <xdr:cNvPr id="248" name="直線コネクタ 247"/>
        <xdr:cNvCxnSpPr/>
      </xdr:nvCxnSpPr>
      <xdr:spPr>
        <a:xfrm flipV="1">
          <a:off x="3797300" y="14203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49"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50"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80663</xdr:rowOff>
    </xdr:from>
    <xdr:ext cx="405111" cy="259045"/>
    <xdr:sp macro="" textlink="">
      <xdr:nvSpPr>
        <xdr:cNvPr id="251" name="n_1mainValue【福祉施設】&#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8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83" name="フローチャート: 判断 282"/>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69850</xdr:rowOff>
    </xdr:from>
    <xdr:to>
      <xdr:col>55</xdr:col>
      <xdr:colOff>50800</xdr:colOff>
      <xdr:row>82</xdr:row>
      <xdr:rowOff>0</xdr:rowOff>
    </xdr:to>
    <xdr:sp macro="" textlink="">
      <xdr:nvSpPr>
        <xdr:cNvPr id="289" name="楕円 288"/>
        <xdr:cNvSpPr/>
      </xdr:nvSpPr>
      <xdr:spPr>
        <a:xfrm>
          <a:off x="10426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92727</xdr:rowOff>
    </xdr:from>
    <xdr:ext cx="469744" cy="259045"/>
    <xdr:sp macro="" textlink="">
      <xdr:nvSpPr>
        <xdr:cNvPr id="290" name="【福祉施設】&#10;一人当たり面積該当値テキスト"/>
        <xdr:cNvSpPr txBox="1"/>
      </xdr:nvSpPr>
      <xdr:spPr>
        <a:xfrm>
          <a:off x="10515600"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291" name="楕円 290"/>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81</xdr:row>
      <xdr:rowOff>120650</xdr:rowOff>
    </xdr:to>
    <xdr:cxnSp macro="">
      <xdr:nvCxnSpPr>
        <xdr:cNvPr id="292" name="直線コネクタ 291"/>
        <xdr:cNvCxnSpPr/>
      </xdr:nvCxnSpPr>
      <xdr:spPr>
        <a:xfrm>
          <a:off x="9639300" y="1400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293"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294"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295" name="n_1main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25"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28" name="フローチャート: 判断 327"/>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34" name="楕円 333"/>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335" name="【市民会館】&#10;有形固定資産減価償却率該当値テキスト"/>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36" name="楕円 335"/>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133350</xdr:rowOff>
    </xdr:to>
    <xdr:cxnSp macro="">
      <xdr:nvCxnSpPr>
        <xdr:cNvPr id="337" name="直線コネクタ 336"/>
        <xdr:cNvCxnSpPr/>
      </xdr:nvCxnSpPr>
      <xdr:spPr>
        <a:xfrm flipV="1">
          <a:off x="3797300" y="17922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3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3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340" name="n_1mainValue【市民会館】&#10;有形固定資産減価償却率"/>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69"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72" name="フローチャート: 判断 37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378" name="楕円 377"/>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167657</xdr:rowOff>
    </xdr:from>
    <xdr:ext cx="469744" cy="259045"/>
    <xdr:sp macro="" textlink="">
      <xdr:nvSpPr>
        <xdr:cNvPr id="379" name="【市民会館】&#10;一人当たり面積該当値テキスト"/>
        <xdr:cNvSpPr txBox="1"/>
      </xdr:nvSpPr>
      <xdr:spPr>
        <a:xfrm>
          <a:off x="10515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380" name="楕円 379"/>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68580</xdr:rowOff>
    </xdr:to>
    <xdr:cxnSp macro="">
      <xdr:nvCxnSpPr>
        <xdr:cNvPr id="381" name="直線コネクタ 380"/>
        <xdr:cNvCxnSpPr/>
      </xdr:nvCxnSpPr>
      <xdr:spPr>
        <a:xfrm>
          <a:off x="9639300" y="1824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8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384"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2"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5" name="フローチャート: 判断 414"/>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21" name="楕円 420"/>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22" name="【一般廃棄物処理施設】&#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423" name="楕円 422"/>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110490</xdr:rowOff>
    </xdr:to>
    <xdr:cxnSp macro="">
      <xdr:nvCxnSpPr>
        <xdr:cNvPr id="424" name="直線コネクタ 423"/>
        <xdr:cNvCxnSpPr/>
      </xdr:nvCxnSpPr>
      <xdr:spPr>
        <a:xfrm flipV="1">
          <a:off x="15481300" y="6751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25"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26"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27"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56"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59" name="フローチャート: 判断 458"/>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48717</xdr:rowOff>
    </xdr:from>
    <xdr:to>
      <xdr:col>116</xdr:col>
      <xdr:colOff>114300</xdr:colOff>
      <xdr:row>40</xdr:row>
      <xdr:rowOff>150317</xdr:rowOff>
    </xdr:to>
    <xdr:sp macro="" textlink="">
      <xdr:nvSpPr>
        <xdr:cNvPr id="465" name="楕円 464"/>
        <xdr:cNvSpPr/>
      </xdr:nvSpPr>
      <xdr:spPr>
        <a:xfrm>
          <a:off x="22110700" y="69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27144</xdr:rowOff>
    </xdr:from>
    <xdr:ext cx="534377" cy="259045"/>
    <xdr:sp macro="" textlink="">
      <xdr:nvSpPr>
        <xdr:cNvPr id="466" name="【一般廃棄物処理施設】&#10;一人当たり有形固定資産（償却資産）額該当値テキスト"/>
        <xdr:cNvSpPr txBox="1"/>
      </xdr:nvSpPr>
      <xdr:spPr>
        <a:xfrm>
          <a:off x="22199600" y="68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53366</xdr:rowOff>
    </xdr:from>
    <xdr:to>
      <xdr:col>112</xdr:col>
      <xdr:colOff>38100</xdr:colOff>
      <xdr:row>40</xdr:row>
      <xdr:rowOff>154966</xdr:rowOff>
    </xdr:to>
    <xdr:sp macro="" textlink="">
      <xdr:nvSpPr>
        <xdr:cNvPr id="467" name="楕円 466"/>
        <xdr:cNvSpPr/>
      </xdr:nvSpPr>
      <xdr:spPr>
        <a:xfrm>
          <a:off x="21272500" y="69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99517</xdr:rowOff>
    </xdr:from>
    <xdr:to>
      <xdr:col>116</xdr:col>
      <xdr:colOff>63500</xdr:colOff>
      <xdr:row>40</xdr:row>
      <xdr:rowOff>104166</xdr:rowOff>
    </xdr:to>
    <xdr:cxnSp macro="">
      <xdr:nvCxnSpPr>
        <xdr:cNvPr id="468" name="直線コネクタ 467"/>
        <xdr:cNvCxnSpPr/>
      </xdr:nvCxnSpPr>
      <xdr:spPr>
        <a:xfrm flipV="1">
          <a:off x="21323300" y="6957517"/>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69"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70"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146093</xdr:rowOff>
    </xdr:from>
    <xdr:ext cx="534377" cy="259045"/>
    <xdr:sp macro="" textlink="">
      <xdr:nvSpPr>
        <xdr:cNvPr id="471" name="n_1mainValue【一般廃棄物処理施設】&#10;一人当たり有形固定資産（償却資産）額"/>
        <xdr:cNvSpPr txBox="1"/>
      </xdr:nvSpPr>
      <xdr:spPr>
        <a:xfrm>
          <a:off x="21043411" y="70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03" name="フローチャート: 判断 50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509" name="楕円 508"/>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510" name="【保健センター・保健所】&#10;有形固定資産減価償却率該当値テキスト"/>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11" name="楕円 510"/>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83820</xdr:rowOff>
    </xdr:to>
    <xdr:cxnSp macro="">
      <xdr:nvCxnSpPr>
        <xdr:cNvPr id="512" name="直線コネクタ 511"/>
        <xdr:cNvCxnSpPr/>
      </xdr:nvCxnSpPr>
      <xdr:spPr>
        <a:xfrm flipV="1">
          <a:off x="15481300" y="101631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13"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14"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15" name="n_1mainValue【保健センター・保健所】&#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42"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45" name="フローチャート: 判断 544"/>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51" name="楕円 550"/>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552" name="【保健センター・保健所】&#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53" name="楕円 552"/>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554" name="直線コネクタ 553"/>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55"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56"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557"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585"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88" name="フローチャート: 判断 587"/>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4" name="楕円 593"/>
        <xdr:cNvSpPr/>
      </xdr:nvSpPr>
      <xdr:spPr>
        <a:xfrm>
          <a:off x="16268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93742</xdr:rowOff>
    </xdr:from>
    <xdr:ext cx="405111" cy="259045"/>
    <xdr:sp macro="" textlink="">
      <xdr:nvSpPr>
        <xdr:cNvPr id="595" name="【消防施設】&#10;有形固定資産減価償却率該当値テキスト"/>
        <xdr:cNvSpPr txBox="1"/>
      </xdr:nvSpPr>
      <xdr:spPr>
        <a:xfrm>
          <a:off x="16357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96" name="楕円 595"/>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166115</xdr:rowOff>
    </xdr:from>
    <xdr:to>
      <xdr:col>85</xdr:col>
      <xdr:colOff>127000</xdr:colOff>
      <xdr:row>82</xdr:row>
      <xdr:rowOff>38100</xdr:rowOff>
    </xdr:to>
    <xdr:cxnSp macro="">
      <xdr:nvCxnSpPr>
        <xdr:cNvPr id="597" name="直線コネクタ 596"/>
        <xdr:cNvCxnSpPr/>
      </xdr:nvCxnSpPr>
      <xdr:spPr>
        <a:xfrm flipV="1">
          <a:off x="15481300" y="140535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598"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99"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00"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3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33" name="フローチャート: 判断 63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39" name="楕円 63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40"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641" name="楕円 640"/>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95250</xdr:rowOff>
    </xdr:to>
    <xdr:cxnSp macro="">
      <xdr:nvCxnSpPr>
        <xdr:cNvPr id="642" name="直線コネクタ 641"/>
        <xdr:cNvCxnSpPr/>
      </xdr:nvCxnSpPr>
      <xdr:spPr>
        <a:xfrm flipV="1">
          <a:off x="21323300" y="14820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4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645"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675"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78" name="フローチャート: 判断 677"/>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684" name="楕円 683"/>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685" name="【庁舎】&#10;有形固定資産減価償却率該当値テキスト"/>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686" name="楕円 685"/>
        <xdr:cNvSpPr/>
      </xdr:nvSpPr>
      <xdr:spPr>
        <a:xfrm>
          <a:off x="1543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43814</xdr:rowOff>
    </xdr:to>
    <xdr:cxnSp macro="">
      <xdr:nvCxnSpPr>
        <xdr:cNvPr id="687" name="直線コネクタ 686"/>
        <xdr:cNvCxnSpPr/>
      </xdr:nvCxnSpPr>
      <xdr:spPr>
        <a:xfrm flipV="1">
          <a:off x="15481300" y="181756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8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89"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85741</xdr:rowOff>
    </xdr:from>
    <xdr:ext cx="405111" cy="259045"/>
    <xdr:sp macro="" textlink="">
      <xdr:nvSpPr>
        <xdr:cNvPr id="690" name="n_1mainValue【庁舎】&#10;有形固定資産減価償却率"/>
        <xdr:cNvSpPr txBox="1"/>
      </xdr:nvSpPr>
      <xdr:spPr>
        <a:xfrm>
          <a:off x="15266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9"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22" name="フローチャート: 判断 721"/>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28" name="楕円 727"/>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729" name="【庁舎】&#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730" name="楕円 729"/>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26670</xdr:rowOff>
    </xdr:to>
    <xdr:cxnSp macro="">
      <xdr:nvCxnSpPr>
        <xdr:cNvPr id="731" name="直線コネクタ 730"/>
        <xdr:cNvCxnSpPr/>
      </xdr:nvCxnSpPr>
      <xdr:spPr>
        <a:xfrm>
          <a:off x="21323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32"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33"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734"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福祉施設、市民会館であり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、特に低くなっている施設は、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年以上経過しているが、今後公共施設等総合管理計画に基づく改修を予定しており、他施設についても計画的な保全を図っていく。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市民会館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一般公共施設の中でも市役所本庁舎の次に規模の大きな文化会館が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建築後約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優先的に修繕等を実施すべき施設の一つとして位置付けてられている。まちづくりの視点からは当市の「都市核」の中でも「中心核」として位置付けられている近鉄八尾駅周辺に所在しているため、文化サービスの拠点としての必要性も含めたあり方について検討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図書館については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八尾図書館及び龍華図書館を新築したことから、有形固定資産減価償却率が類似団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体内平均値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と比較し低くなっている。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地方税においてたばこ税の減はあるものの、景気動向等の影響から個人市民税及び法人市民税の増もあり、地方税全体で増となる一方で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、被生活保護者数は全国的に見ても高い水準にあることなどから基準財政需要額が大きいため類似団体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を下回り、大阪府平均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付近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事務事業のあり方と水準の見直し、組織の適正管理と人件費の総額抑制、課税客体の捕捉強化や収納率の向上による歳入確保等の取り組みを通じて、財政基盤の強化を図る。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税収の大きな伸びが期待できない一方で、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介護給付事業経費や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障がい者自立支援給付費、施設型給付費などの扶助費が増加しているほか公債費が当面高い水準で推移することから、今後も高い水準が続くことが見込まれる。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職員の定員管理や事務事業の見直しを行い、経常経費の削減を行うとともに積極的な財源確保に取り組み、経常収支比率の引き下げを図る。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51526</xdr:rowOff>
    </xdr:from>
    <xdr:to>
      <xdr:col>23</xdr:col>
      <xdr:colOff>133350</xdr:colOff>
      <xdr:row>66</xdr:row>
      <xdr:rowOff>65315</xdr:rowOff>
    </xdr:to>
    <xdr:cxnSp macro="">
      <xdr:nvCxnSpPr>
        <xdr:cNvPr id="134" name="直線コネクタ 133"/>
        <xdr:cNvCxnSpPr/>
      </xdr:nvCxnSpPr>
      <xdr:spPr>
        <a:xfrm flipV="1">
          <a:off x="4114800" y="113672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65315</xdr:rowOff>
    </xdr:to>
    <xdr:cxnSp macro="">
      <xdr:nvCxnSpPr>
        <xdr:cNvPr id="137" name="直線コネクタ 136"/>
        <xdr:cNvCxnSpPr/>
      </xdr:nvCxnSpPr>
      <xdr:spPr>
        <a:xfrm>
          <a:off x="3225800" y="11229340"/>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154033</xdr:rowOff>
    </xdr:to>
    <xdr:cxnSp macro="">
      <xdr:nvCxnSpPr>
        <xdr:cNvPr id="140" name="直線コネクタ 139"/>
        <xdr:cNvCxnSpPr/>
      </xdr:nvCxnSpPr>
      <xdr:spPr>
        <a:xfrm flipV="1">
          <a:off x="2336800" y="112293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8346</xdr:rowOff>
    </xdr:from>
    <xdr:to>
      <xdr:col>11</xdr:col>
      <xdr:colOff>31750</xdr:colOff>
      <xdr:row>65</xdr:row>
      <xdr:rowOff>154033</xdr:rowOff>
    </xdr:to>
    <xdr:cxnSp macro="">
      <xdr:nvCxnSpPr>
        <xdr:cNvPr id="143" name="直線コネクタ 142"/>
        <xdr:cNvCxnSpPr/>
      </xdr:nvCxnSpPr>
      <xdr:spPr>
        <a:xfrm>
          <a:off x="1447800" y="10981146"/>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726</xdr:rowOff>
    </xdr:from>
    <xdr:to>
      <xdr:col>23</xdr:col>
      <xdr:colOff>184150</xdr:colOff>
      <xdr:row>66</xdr:row>
      <xdr:rowOff>102326</xdr:rowOff>
    </xdr:to>
    <xdr:sp macro="" textlink="">
      <xdr:nvSpPr>
        <xdr:cNvPr id="153" name="楕円 152"/>
        <xdr:cNvSpPr/>
      </xdr:nvSpPr>
      <xdr:spPr>
        <a:xfrm>
          <a:off x="4902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68053</xdr:rowOff>
    </xdr:from>
    <xdr:ext cx="762000" cy="259045"/>
    <xdr:sp macro="" textlink="">
      <xdr:nvSpPr>
        <xdr:cNvPr id="154" name="財政構造の弾力性該当値テキスト"/>
        <xdr:cNvSpPr txBox="1"/>
      </xdr:nvSpPr>
      <xdr:spPr>
        <a:xfrm>
          <a:off x="5041900" y="112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14515</xdr:rowOff>
    </xdr:from>
    <xdr:to>
      <xdr:col>19</xdr:col>
      <xdr:colOff>184150</xdr:colOff>
      <xdr:row>66</xdr:row>
      <xdr:rowOff>116115</xdr:rowOff>
    </xdr:to>
    <xdr:sp macro="" textlink="">
      <xdr:nvSpPr>
        <xdr:cNvPr id="155" name="楕円 154"/>
        <xdr:cNvSpPr/>
      </xdr:nvSpPr>
      <xdr:spPr>
        <a:xfrm>
          <a:off x="4064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100892</xdr:rowOff>
    </xdr:from>
    <xdr:ext cx="736600" cy="259045"/>
    <xdr:sp macro="" textlink="">
      <xdr:nvSpPr>
        <xdr:cNvPr id="156" name="テキスト ボックス 155"/>
        <xdr:cNvSpPr txBox="1"/>
      </xdr:nvSpPr>
      <xdr:spPr>
        <a:xfrm>
          <a:off x="3733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7" name="楕円 156"/>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8" name="テキスト ボックス 15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9" name="楕円 158"/>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60" name="テキスト ボックス 159"/>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128996</xdr:rowOff>
    </xdr:from>
    <xdr:to>
      <xdr:col>7</xdr:col>
      <xdr:colOff>31750</xdr:colOff>
      <xdr:row>64</xdr:row>
      <xdr:rowOff>59146</xdr:rowOff>
    </xdr:to>
    <xdr:sp macro="" textlink="">
      <xdr:nvSpPr>
        <xdr:cNvPr id="161" name="楕円 160"/>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43923</xdr:rowOff>
    </xdr:from>
    <xdr:ext cx="762000" cy="259045"/>
    <xdr:sp macro="" textlink="">
      <xdr:nvSpPr>
        <xdr:cNvPr id="162" name="テキスト ボックス 161"/>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人件費については、人口千人当たり職員数、ラスパイレス指数は類似団体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とほぼ同水準で推移している。今後も職員数の適正管理、総人件費の抑制に努める。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物件費については、経常収支比率においても類似団体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を下回っており、今後も効率的な手法で業務を行い、物件費全体の抑制に努める。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116109</xdr:rowOff>
    </xdr:from>
    <xdr:to>
      <xdr:col>23</xdr:col>
      <xdr:colOff>133350</xdr:colOff>
      <xdr:row>81</xdr:row>
      <xdr:rowOff>142463</xdr:rowOff>
    </xdr:to>
    <xdr:cxnSp macro="">
      <xdr:nvCxnSpPr>
        <xdr:cNvPr id="199" name="直線コネクタ 198"/>
        <xdr:cNvCxnSpPr/>
      </xdr:nvCxnSpPr>
      <xdr:spPr>
        <a:xfrm>
          <a:off x="4114800" y="14003559"/>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116109</xdr:rowOff>
    </xdr:from>
    <xdr:to>
      <xdr:col>19</xdr:col>
      <xdr:colOff>133350</xdr:colOff>
      <xdr:row>81</xdr:row>
      <xdr:rowOff>149478</xdr:rowOff>
    </xdr:to>
    <xdr:cxnSp macro="">
      <xdr:nvCxnSpPr>
        <xdr:cNvPr id="202" name="直線コネクタ 201"/>
        <xdr:cNvCxnSpPr/>
      </xdr:nvCxnSpPr>
      <xdr:spPr>
        <a:xfrm flipV="1">
          <a:off x="3225800" y="14003559"/>
          <a:ext cx="889000" cy="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149478</xdr:rowOff>
    </xdr:from>
    <xdr:to>
      <xdr:col>15</xdr:col>
      <xdr:colOff>82550</xdr:colOff>
      <xdr:row>81</xdr:row>
      <xdr:rowOff>167213</xdr:rowOff>
    </xdr:to>
    <xdr:cxnSp macro="">
      <xdr:nvCxnSpPr>
        <xdr:cNvPr id="205" name="直線コネクタ 204"/>
        <xdr:cNvCxnSpPr/>
      </xdr:nvCxnSpPr>
      <xdr:spPr>
        <a:xfrm flipV="1">
          <a:off x="2336800" y="14036928"/>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87326</xdr:rowOff>
    </xdr:from>
    <xdr:to>
      <xdr:col>11</xdr:col>
      <xdr:colOff>31750</xdr:colOff>
      <xdr:row>81</xdr:row>
      <xdr:rowOff>167213</xdr:rowOff>
    </xdr:to>
    <xdr:cxnSp macro="">
      <xdr:nvCxnSpPr>
        <xdr:cNvPr id="208" name="直線コネクタ 207"/>
        <xdr:cNvCxnSpPr/>
      </xdr:nvCxnSpPr>
      <xdr:spPr>
        <a:xfrm>
          <a:off x="1447800" y="13974776"/>
          <a:ext cx="889000" cy="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91663</xdr:rowOff>
    </xdr:from>
    <xdr:to>
      <xdr:col>23</xdr:col>
      <xdr:colOff>184150</xdr:colOff>
      <xdr:row>82</xdr:row>
      <xdr:rowOff>21813</xdr:rowOff>
    </xdr:to>
    <xdr:sp macro="" textlink="">
      <xdr:nvSpPr>
        <xdr:cNvPr id="218" name="楕円 217"/>
        <xdr:cNvSpPr/>
      </xdr:nvSpPr>
      <xdr:spPr>
        <a:xfrm>
          <a:off x="4902200" y="139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108190</xdr:rowOff>
    </xdr:from>
    <xdr:ext cx="762000" cy="259045"/>
    <xdr:sp macro="" textlink="">
      <xdr:nvSpPr>
        <xdr:cNvPr id="219" name="人件費・物件費等の状況該当値テキスト"/>
        <xdr:cNvSpPr txBox="1"/>
      </xdr:nvSpPr>
      <xdr:spPr>
        <a:xfrm>
          <a:off x="5041900" y="1382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65309</xdr:rowOff>
    </xdr:from>
    <xdr:to>
      <xdr:col>19</xdr:col>
      <xdr:colOff>184150</xdr:colOff>
      <xdr:row>81</xdr:row>
      <xdr:rowOff>166909</xdr:rowOff>
    </xdr:to>
    <xdr:sp macro="" textlink="">
      <xdr:nvSpPr>
        <xdr:cNvPr id="220" name="楕円 219"/>
        <xdr:cNvSpPr/>
      </xdr:nvSpPr>
      <xdr:spPr>
        <a:xfrm>
          <a:off x="4064000" y="139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5636</xdr:rowOff>
    </xdr:from>
    <xdr:ext cx="736600" cy="259045"/>
    <xdr:sp macro="" textlink="">
      <xdr:nvSpPr>
        <xdr:cNvPr id="221" name="テキスト ボックス 220"/>
        <xdr:cNvSpPr txBox="1"/>
      </xdr:nvSpPr>
      <xdr:spPr>
        <a:xfrm>
          <a:off x="3733800" y="13721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98678</xdr:rowOff>
    </xdr:from>
    <xdr:to>
      <xdr:col>15</xdr:col>
      <xdr:colOff>133350</xdr:colOff>
      <xdr:row>82</xdr:row>
      <xdr:rowOff>28828</xdr:rowOff>
    </xdr:to>
    <xdr:sp macro="" textlink="">
      <xdr:nvSpPr>
        <xdr:cNvPr id="222" name="楕円 221"/>
        <xdr:cNvSpPr/>
      </xdr:nvSpPr>
      <xdr:spPr>
        <a:xfrm>
          <a:off x="3175000" y="139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39005</xdr:rowOff>
    </xdr:from>
    <xdr:ext cx="762000" cy="259045"/>
    <xdr:sp macro="" textlink="">
      <xdr:nvSpPr>
        <xdr:cNvPr id="223" name="テキスト ボックス 222"/>
        <xdr:cNvSpPr txBox="1"/>
      </xdr:nvSpPr>
      <xdr:spPr>
        <a:xfrm>
          <a:off x="2844800" y="137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116413</xdr:rowOff>
    </xdr:from>
    <xdr:to>
      <xdr:col>11</xdr:col>
      <xdr:colOff>82550</xdr:colOff>
      <xdr:row>82</xdr:row>
      <xdr:rowOff>46563</xdr:rowOff>
    </xdr:to>
    <xdr:sp macro="" textlink="">
      <xdr:nvSpPr>
        <xdr:cNvPr id="224" name="楕円 223"/>
        <xdr:cNvSpPr/>
      </xdr:nvSpPr>
      <xdr:spPr>
        <a:xfrm>
          <a:off x="2286000" y="140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56740</xdr:rowOff>
    </xdr:from>
    <xdr:ext cx="762000" cy="259045"/>
    <xdr:sp macro="" textlink="">
      <xdr:nvSpPr>
        <xdr:cNvPr id="225" name="テキスト ボックス 224"/>
        <xdr:cNvSpPr txBox="1"/>
      </xdr:nvSpPr>
      <xdr:spPr>
        <a:xfrm>
          <a:off x="1955800" y="137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36526</xdr:rowOff>
    </xdr:from>
    <xdr:to>
      <xdr:col>7</xdr:col>
      <xdr:colOff>31750</xdr:colOff>
      <xdr:row>81</xdr:row>
      <xdr:rowOff>138126</xdr:rowOff>
    </xdr:to>
    <xdr:sp macro="" textlink="">
      <xdr:nvSpPr>
        <xdr:cNvPr id="226" name="楕円 225"/>
        <xdr:cNvSpPr/>
      </xdr:nvSpPr>
      <xdr:spPr>
        <a:xfrm>
          <a:off x="1397000" y="139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148303</xdr:rowOff>
    </xdr:from>
    <xdr:ext cx="762000" cy="259045"/>
    <xdr:sp macro="" textlink="">
      <xdr:nvSpPr>
        <xdr:cNvPr id="227" name="テキスト ボックス 226"/>
        <xdr:cNvSpPr txBox="1"/>
      </xdr:nvSpPr>
      <xdr:spPr>
        <a:xfrm>
          <a:off x="1066800" y="1369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近年、ラスパイレス指数が緩やかな上昇基調にあり、平成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における同指数は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という状況である。そのため、中長期的な上昇抑制を図るべく平成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年４月１日に給与水準の見直しを実施した。よって、平成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年以後においては、当該見直しが同指数の引下げに少なからず寄与することが見込まれる。引き続き、 今後の指数の推移に注視して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年の地方公務員給与実態調査結果が資料作成時点において未公表であるため、平成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年度の数値が引用されている。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31750</xdr:rowOff>
    </xdr:to>
    <xdr:cxnSp macro="">
      <xdr:nvCxnSpPr>
        <xdr:cNvPr id="264" name="直線コネクタ 263"/>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7" name="直線コネクタ 266"/>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122766</xdr:rowOff>
    </xdr:to>
    <xdr:cxnSp macro="">
      <xdr:nvCxnSpPr>
        <xdr:cNvPr id="270" name="直線コネクタ 269"/>
        <xdr:cNvCxnSpPr/>
      </xdr:nvCxnSpPr>
      <xdr:spPr>
        <a:xfrm>
          <a:off x="13512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4" name="楕円 283"/>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5" name="テキスト ボックス 28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8" name="楕円 287"/>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9" name="テキスト ボックス 288"/>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行財政改革行動計画による採用抑制により、全国平均を下回り、類似団体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とほぼ同数となっている。今後も引き続き、適正化計画等の実施により、職員数の適正管理に努める。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72027</xdr:rowOff>
    </xdr:from>
    <xdr:to>
      <xdr:col>81</xdr:col>
      <xdr:colOff>44450</xdr:colOff>
      <xdr:row>62</xdr:row>
      <xdr:rowOff>78922</xdr:rowOff>
    </xdr:to>
    <xdr:cxnSp macro="">
      <xdr:nvCxnSpPr>
        <xdr:cNvPr id="326" name="直線コネクタ 325"/>
        <xdr:cNvCxnSpPr/>
      </xdr:nvCxnSpPr>
      <xdr:spPr>
        <a:xfrm>
          <a:off x="16179800" y="1070192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72027</xdr:rowOff>
    </xdr:from>
    <xdr:to>
      <xdr:col>77</xdr:col>
      <xdr:colOff>44450</xdr:colOff>
      <xdr:row>62</xdr:row>
      <xdr:rowOff>89263</xdr:rowOff>
    </xdr:to>
    <xdr:cxnSp macro="">
      <xdr:nvCxnSpPr>
        <xdr:cNvPr id="329" name="直線コネクタ 328"/>
        <xdr:cNvCxnSpPr/>
      </xdr:nvCxnSpPr>
      <xdr:spPr>
        <a:xfrm flipV="1">
          <a:off x="15290800" y="107019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82369</xdr:rowOff>
    </xdr:from>
    <xdr:to>
      <xdr:col>72</xdr:col>
      <xdr:colOff>203200</xdr:colOff>
      <xdr:row>62</xdr:row>
      <xdr:rowOff>89263</xdr:rowOff>
    </xdr:to>
    <xdr:cxnSp macro="">
      <xdr:nvCxnSpPr>
        <xdr:cNvPr id="332" name="直線コネクタ 331"/>
        <xdr:cNvCxnSpPr/>
      </xdr:nvCxnSpPr>
      <xdr:spPr>
        <a:xfrm>
          <a:off x="14401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82369</xdr:rowOff>
    </xdr:to>
    <xdr:cxnSp macro="">
      <xdr:nvCxnSpPr>
        <xdr:cNvPr id="335" name="直線コネクタ 334"/>
        <xdr:cNvCxnSpPr/>
      </xdr:nvCxnSpPr>
      <xdr:spPr>
        <a:xfrm>
          <a:off x="13512800" y="10650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45" name="楕円 344"/>
        <xdr:cNvSpPr/>
      </xdr:nvSpPr>
      <xdr:spPr>
        <a:xfrm>
          <a:off x="16967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199</xdr:rowOff>
    </xdr:from>
    <xdr:ext cx="762000" cy="259045"/>
    <xdr:sp macro="" textlink="">
      <xdr:nvSpPr>
        <xdr:cNvPr id="346" name="定員管理の状況該当値テキスト"/>
        <xdr:cNvSpPr txBox="1"/>
      </xdr:nvSpPr>
      <xdr:spPr>
        <a:xfrm>
          <a:off x="17106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21227</xdr:rowOff>
    </xdr:from>
    <xdr:to>
      <xdr:col>77</xdr:col>
      <xdr:colOff>95250</xdr:colOff>
      <xdr:row>62</xdr:row>
      <xdr:rowOff>122827</xdr:rowOff>
    </xdr:to>
    <xdr:sp macro="" textlink="">
      <xdr:nvSpPr>
        <xdr:cNvPr id="347" name="楕円 346"/>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107604</xdr:rowOff>
    </xdr:from>
    <xdr:ext cx="736600" cy="259045"/>
    <xdr:sp macro="" textlink="">
      <xdr:nvSpPr>
        <xdr:cNvPr id="348" name="テキスト ボックス 347"/>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38463</xdr:rowOff>
    </xdr:from>
    <xdr:to>
      <xdr:col>73</xdr:col>
      <xdr:colOff>44450</xdr:colOff>
      <xdr:row>62</xdr:row>
      <xdr:rowOff>140063</xdr:rowOff>
    </xdr:to>
    <xdr:sp macro="" textlink="">
      <xdr:nvSpPr>
        <xdr:cNvPr id="349" name="楕円 348"/>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124840</xdr:rowOff>
    </xdr:from>
    <xdr:ext cx="762000" cy="259045"/>
    <xdr:sp macro="" textlink="">
      <xdr:nvSpPr>
        <xdr:cNvPr id="350" name="テキスト ボックス 349"/>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31569</xdr:rowOff>
    </xdr:from>
    <xdr:to>
      <xdr:col>68</xdr:col>
      <xdr:colOff>203200</xdr:colOff>
      <xdr:row>62</xdr:row>
      <xdr:rowOff>133169</xdr:rowOff>
    </xdr:to>
    <xdr:sp macro="" textlink="">
      <xdr:nvSpPr>
        <xdr:cNvPr id="351" name="楕円 350"/>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117946</xdr:rowOff>
    </xdr:from>
    <xdr:ext cx="762000" cy="259045"/>
    <xdr:sp macro="" textlink="">
      <xdr:nvSpPr>
        <xdr:cNvPr id="352" name="テキスト ボックス 351"/>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53" name="楕円 352"/>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54" name="テキスト ボックス 353"/>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公共下水道事業会計における資本費平準化債の発行により、地方債の償還の財源に充てた繰入金が減少し前年度比で改善したものの、平成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年度から大阪市・八尾市・松原市環境施設組合設立に伴う地方債の元利償還金に対する負担金の発生等により類似団体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三セクター等改革推進債や退職手当債など、基準財政需要額に算入されない公債費が同水準で推移する等、当面、公債費は高い水準で推移することが見込まれているため、公債費の適切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7" name="直線コネクタ 386"/>
        <xdr:cNvCxnSpPr/>
      </xdr:nvCxnSpPr>
      <xdr:spPr>
        <a:xfrm flipV="1">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148590</xdr:rowOff>
    </xdr:to>
    <xdr:cxnSp macro="">
      <xdr:nvCxnSpPr>
        <xdr:cNvPr id="390" name="直線コネクタ 389"/>
        <xdr:cNvCxnSpPr/>
      </xdr:nvCxnSpPr>
      <xdr:spPr>
        <a:xfrm flipV="1">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148590</xdr:rowOff>
    </xdr:to>
    <xdr:cxnSp macro="">
      <xdr:nvCxnSpPr>
        <xdr:cNvPr id="393" name="直線コネクタ 392"/>
        <xdr:cNvCxnSpPr/>
      </xdr:nvCxnSpPr>
      <xdr:spPr>
        <a:xfrm>
          <a:off x="14401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116417</xdr:rowOff>
    </xdr:to>
    <xdr:cxnSp macro="">
      <xdr:nvCxnSpPr>
        <xdr:cNvPr id="396" name="直線コネクタ 395"/>
        <xdr:cNvCxnSpPr/>
      </xdr:nvCxnSpPr>
      <xdr:spPr>
        <a:xfrm>
          <a:off x="13512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6" name="楕円 405"/>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7"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8" name="楕円 40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9" name="テキスト ボックス 40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10" name="楕円 40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11" name="テキスト ボックス 410"/>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2" name="楕円 411"/>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3" name="テキスト ボックス 41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4" name="楕円 413"/>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5" name="テキスト ボックス 414"/>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近年集中的に実施した学校園施設耐震化事業等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や認定こども園整備事業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に伴う地方債の発行、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大阪市・八尾市・松原市環境施設組合設立による組合等負担等見込額の発生などにより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公債費が増となる一方で、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公営企業債等繰入見込額（病院事業会計、公共下水道事業会計）の減により前年度比で改善し、類似団体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今後も事業実施の適正化を図り、将来世帯に過度な負担の先送りがないように財政運営に取り組む。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36336</xdr:rowOff>
    </xdr:from>
    <xdr:to>
      <xdr:col>81</xdr:col>
      <xdr:colOff>44450</xdr:colOff>
      <xdr:row>16</xdr:row>
      <xdr:rowOff>161008</xdr:rowOff>
    </xdr:to>
    <xdr:cxnSp macro="">
      <xdr:nvCxnSpPr>
        <xdr:cNvPr id="449" name="直線コネクタ 448"/>
        <xdr:cNvCxnSpPr/>
      </xdr:nvCxnSpPr>
      <xdr:spPr>
        <a:xfrm flipV="1">
          <a:off x="16179800" y="2779536"/>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161008</xdr:rowOff>
    </xdr:from>
    <xdr:to>
      <xdr:col>77</xdr:col>
      <xdr:colOff>44450</xdr:colOff>
      <xdr:row>17</xdr:row>
      <xdr:rowOff>150425</xdr:rowOff>
    </xdr:to>
    <xdr:cxnSp macro="">
      <xdr:nvCxnSpPr>
        <xdr:cNvPr id="452" name="直線コネクタ 451"/>
        <xdr:cNvCxnSpPr/>
      </xdr:nvCxnSpPr>
      <xdr:spPr>
        <a:xfrm flipV="1">
          <a:off x="15290800" y="290420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20391</xdr:rowOff>
    </xdr:from>
    <xdr:to>
      <xdr:col>72</xdr:col>
      <xdr:colOff>203200</xdr:colOff>
      <xdr:row>17</xdr:row>
      <xdr:rowOff>150425</xdr:rowOff>
    </xdr:to>
    <xdr:cxnSp macro="">
      <xdr:nvCxnSpPr>
        <xdr:cNvPr id="455" name="直線コネクタ 454"/>
        <xdr:cNvCxnSpPr/>
      </xdr:nvCxnSpPr>
      <xdr:spPr>
        <a:xfrm>
          <a:off x="14401800" y="2935041"/>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165029</xdr:rowOff>
    </xdr:from>
    <xdr:to>
      <xdr:col>68</xdr:col>
      <xdr:colOff>152400</xdr:colOff>
      <xdr:row>17</xdr:row>
      <xdr:rowOff>20391</xdr:rowOff>
    </xdr:to>
    <xdr:cxnSp macro="">
      <xdr:nvCxnSpPr>
        <xdr:cNvPr id="458" name="直線コネクタ 457"/>
        <xdr:cNvCxnSpPr/>
      </xdr:nvCxnSpPr>
      <xdr:spPr>
        <a:xfrm>
          <a:off x="13512800" y="290822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156986</xdr:rowOff>
    </xdr:from>
    <xdr:to>
      <xdr:col>81</xdr:col>
      <xdr:colOff>95250</xdr:colOff>
      <xdr:row>16</xdr:row>
      <xdr:rowOff>87136</xdr:rowOff>
    </xdr:to>
    <xdr:sp macro="" textlink="">
      <xdr:nvSpPr>
        <xdr:cNvPr id="468" name="楕円 467"/>
        <xdr:cNvSpPr/>
      </xdr:nvSpPr>
      <xdr:spPr>
        <a:xfrm>
          <a:off x="16967200" y="27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129063</xdr:rowOff>
    </xdr:from>
    <xdr:ext cx="762000" cy="259045"/>
    <xdr:sp macro="" textlink="">
      <xdr:nvSpPr>
        <xdr:cNvPr id="469" name="将来負担の状況該当値テキスト"/>
        <xdr:cNvSpPr txBox="1"/>
      </xdr:nvSpPr>
      <xdr:spPr>
        <a:xfrm>
          <a:off x="17106900" y="270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110208</xdr:rowOff>
    </xdr:from>
    <xdr:to>
      <xdr:col>77</xdr:col>
      <xdr:colOff>95250</xdr:colOff>
      <xdr:row>17</xdr:row>
      <xdr:rowOff>40358</xdr:rowOff>
    </xdr:to>
    <xdr:sp macro="" textlink="">
      <xdr:nvSpPr>
        <xdr:cNvPr id="470" name="楕円 469"/>
        <xdr:cNvSpPr/>
      </xdr:nvSpPr>
      <xdr:spPr>
        <a:xfrm>
          <a:off x="16129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25135</xdr:rowOff>
    </xdr:from>
    <xdr:ext cx="736600" cy="259045"/>
    <xdr:sp macro="" textlink="">
      <xdr:nvSpPr>
        <xdr:cNvPr id="471" name="テキスト ボックス 470"/>
        <xdr:cNvSpPr txBox="1"/>
      </xdr:nvSpPr>
      <xdr:spPr>
        <a:xfrm>
          <a:off x="15798800" y="293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99625</xdr:rowOff>
    </xdr:from>
    <xdr:to>
      <xdr:col>73</xdr:col>
      <xdr:colOff>44450</xdr:colOff>
      <xdr:row>18</xdr:row>
      <xdr:rowOff>29775</xdr:rowOff>
    </xdr:to>
    <xdr:sp macro="" textlink="">
      <xdr:nvSpPr>
        <xdr:cNvPr id="472" name="楕円 471"/>
        <xdr:cNvSpPr/>
      </xdr:nvSpPr>
      <xdr:spPr>
        <a:xfrm>
          <a:off x="15240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14552</xdr:rowOff>
    </xdr:from>
    <xdr:ext cx="762000" cy="259045"/>
    <xdr:sp macro="" textlink="">
      <xdr:nvSpPr>
        <xdr:cNvPr id="473" name="テキスト ボックス 472"/>
        <xdr:cNvSpPr txBox="1"/>
      </xdr:nvSpPr>
      <xdr:spPr>
        <a:xfrm>
          <a:off x="14909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141041</xdr:rowOff>
    </xdr:from>
    <xdr:to>
      <xdr:col>68</xdr:col>
      <xdr:colOff>203200</xdr:colOff>
      <xdr:row>17</xdr:row>
      <xdr:rowOff>71191</xdr:rowOff>
    </xdr:to>
    <xdr:sp macro="" textlink="">
      <xdr:nvSpPr>
        <xdr:cNvPr id="474" name="楕円 473"/>
        <xdr:cNvSpPr/>
      </xdr:nvSpPr>
      <xdr:spPr>
        <a:xfrm>
          <a:off x="143510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81368</xdr:rowOff>
    </xdr:from>
    <xdr:ext cx="762000" cy="259045"/>
    <xdr:sp macro="" textlink="">
      <xdr:nvSpPr>
        <xdr:cNvPr id="475" name="テキスト ボックス 474"/>
        <xdr:cNvSpPr txBox="1"/>
      </xdr:nvSpPr>
      <xdr:spPr>
        <a:xfrm>
          <a:off x="14020800" y="265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114229</xdr:rowOff>
    </xdr:from>
    <xdr:to>
      <xdr:col>64</xdr:col>
      <xdr:colOff>152400</xdr:colOff>
      <xdr:row>17</xdr:row>
      <xdr:rowOff>44379</xdr:rowOff>
    </xdr:to>
    <xdr:sp macro="" textlink="">
      <xdr:nvSpPr>
        <xdr:cNvPr id="476" name="楕円 475"/>
        <xdr:cNvSpPr/>
      </xdr:nvSpPr>
      <xdr:spPr>
        <a:xfrm>
          <a:off x="13462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54556</xdr:rowOff>
    </xdr:from>
    <xdr:ext cx="762000" cy="259045"/>
    <xdr:sp macro="" textlink="">
      <xdr:nvSpPr>
        <xdr:cNvPr id="477" name="テキスト ボックス 476"/>
        <xdr:cNvSpPr txBox="1"/>
      </xdr:nvSpPr>
      <xdr:spPr>
        <a:xfrm>
          <a:off x="13131800" y="262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ポイント改善したが、類似団体内平均値に比べて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ポイント上回っている。改善の要因として、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引き続き職員数の適正管理に努め、一部職種の採用抑制や時差出勤制度の活用による超過勤務の削減など、総人件費抑制を図る。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168910</xdr:rowOff>
    </xdr:to>
    <xdr:cxnSp macro="">
      <xdr:nvCxnSpPr>
        <xdr:cNvPr id="66" name="直線コネクタ 65"/>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168910</xdr:rowOff>
    </xdr:to>
    <xdr:cxnSp macro="">
      <xdr:nvCxnSpPr>
        <xdr:cNvPr id="69" name="直線コネクタ 68"/>
        <xdr:cNvCxnSpPr/>
      </xdr:nvCxnSpPr>
      <xdr:spPr>
        <a:xfrm>
          <a:off x="3098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38</xdr:row>
      <xdr:rowOff>27940</xdr:rowOff>
    </xdr:to>
    <xdr:cxnSp macro="">
      <xdr:nvCxnSpPr>
        <xdr:cNvPr id="72" name="直線コネクタ 71"/>
        <xdr:cNvCxnSpPr/>
      </xdr:nvCxnSpPr>
      <xdr:spPr>
        <a:xfrm flipV="1">
          <a:off x="2209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27940</xdr:rowOff>
    </xdr:to>
    <xdr:cxnSp macro="">
      <xdr:nvCxnSpPr>
        <xdr:cNvPr id="75" name="直線コネクタ 74"/>
        <xdr:cNvCxnSpPr/>
      </xdr:nvCxnSpPr>
      <xdr:spPr>
        <a:xfrm>
          <a:off x="1320800" y="6398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類似団体内平均値との比較において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ポイント下回り、前年度比においても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ポイント改善している。要因としては、し尿処理業務の直営化により、性質が人件費へ振り替えられ、大幅に減少したことが挙げられる。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53521</xdr:rowOff>
    </xdr:to>
    <xdr:cxnSp macro="">
      <xdr:nvCxnSpPr>
        <xdr:cNvPr id="129" name="直線コネクタ 128"/>
        <xdr:cNvCxnSpPr/>
      </xdr:nvCxnSpPr>
      <xdr:spPr>
        <a:xfrm flipV="1">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53521</xdr:rowOff>
    </xdr:to>
    <xdr:cxnSp macro="">
      <xdr:nvCxnSpPr>
        <xdr:cNvPr id="132" name="直線コネクタ 131"/>
        <xdr:cNvCxnSpPr/>
      </xdr:nvCxnSpPr>
      <xdr:spPr>
        <a:xfrm>
          <a:off x="14782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23586</xdr:rowOff>
    </xdr:to>
    <xdr:cxnSp macro="">
      <xdr:nvCxnSpPr>
        <xdr:cNvPr id="135" name="直線コネクタ 134"/>
        <xdr:cNvCxnSpPr/>
      </xdr:nvCxnSpPr>
      <xdr:spPr>
        <a:xfrm flipV="1">
          <a:off x="13893800" y="26252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23586</xdr:rowOff>
    </xdr:to>
    <xdr:cxnSp macro="">
      <xdr:nvCxnSpPr>
        <xdr:cNvPr id="138" name="直線コネクタ 137"/>
        <xdr:cNvCxnSpPr/>
      </xdr:nvCxnSpPr>
      <xdr:spPr>
        <a:xfrm>
          <a:off x="13004800" y="2679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との比較においても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介護給付事業経費や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施設型給付費等で前年度より増加したことが主な要因として考えられる。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今後も高い水準で推移していくことが見込まれるため、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他団体の状況等も鑑み適切に対応を図る。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133350</xdr:rowOff>
    </xdr:from>
    <xdr:to>
      <xdr:col>24</xdr:col>
      <xdr:colOff>25400</xdr:colOff>
      <xdr:row>60</xdr:row>
      <xdr:rowOff>25400</xdr:rowOff>
    </xdr:to>
    <xdr:cxnSp macro="">
      <xdr:nvCxnSpPr>
        <xdr:cNvPr id="190" name="直線コネクタ 189"/>
        <xdr:cNvCxnSpPr/>
      </xdr:nvCxnSpPr>
      <xdr:spPr>
        <a:xfrm>
          <a:off x="3987800" y="10248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133350</xdr:rowOff>
    </xdr:to>
    <xdr:cxnSp macro="">
      <xdr:nvCxnSpPr>
        <xdr:cNvPr id="193" name="直線コネクタ 192"/>
        <xdr:cNvCxnSpPr/>
      </xdr:nvCxnSpPr>
      <xdr:spPr>
        <a:xfrm>
          <a:off x="3098800" y="9994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50800</xdr:rowOff>
    </xdr:to>
    <xdr:cxnSp macro="">
      <xdr:nvCxnSpPr>
        <xdr:cNvPr id="196" name="直線コネクタ 195"/>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9" name="直線コネクタ 198"/>
        <xdr:cNvCxnSpPr/>
      </xdr:nvCxnSpPr>
      <xdr:spPr>
        <a:xfrm>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9" name="楕円 208"/>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10"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1" name="楕円 210"/>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2" name="テキスト ボックス 211"/>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介護保険事業特別会計及び後期高齢者医療事業特別会計への繰出金が増となったことによることが挙げられる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今後もより一層の負担軽減を図り、普通会計の負担軽減に努める。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76200</xdr:rowOff>
    </xdr:to>
    <xdr:cxnSp macro="">
      <xdr:nvCxnSpPr>
        <xdr:cNvPr id="251" name="直線コネクタ 250"/>
        <xdr:cNvCxnSpPr/>
      </xdr:nvCxnSpPr>
      <xdr:spPr>
        <a:xfrm>
          <a:off x="15671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76200</xdr:rowOff>
    </xdr:to>
    <xdr:cxnSp macro="">
      <xdr:nvCxnSpPr>
        <xdr:cNvPr id="254" name="直線コネクタ 253"/>
        <xdr:cNvCxnSpPr/>
      </xdr:nvCxnSpPr>
      <xdr:spPr>
        <a:xfrm flipV="1">
          <a:off x="14782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62</xdr:row>
      <xdr:rowOff>25400</xdr:rowOff>
    </xdr:to>
    <xdr:cxnSp macro="">
      <xdr:nvCxnSpPr>
        <xdr:cNvPr id="257" name="直線コネクタ 256"/>
        <xdr:cNvCxnSpPr/>
      </xdr:nvCxnSpPr>
      <xdr:spPr>
        <a:xfrm flipV="1">
          <a:off x="13893800" y="96774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107950</xdr:rowOff>
    </xdr:from>
    <xdr:to>
      <xdr:col>69</xdr:col>
      <xdr:colOff>92075</xdr:colOff>
      <xdr:row>62</xdr:row>
      <xdr:rowOff>25400</xdr:rowOff>
    </xdr:to>
    <xdr:cxnSp macro="">
      <xdr:nvCxnSpPr>
        <xdr:cNvPr id="260" name="直線コネクタ 259"/>
        <xdr:cNvCxnSpPr/>
      </xdr:nvCxnSpPr>
      <xdr:spPr>
        <a:xfrm>
          <a:off x="13004800" y="1056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70" name="楕円 269"/>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2" name="楕円 271"/>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3" name="テキスト ボックス 272"/>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4" name="楕円 273"/>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146050</xdr:rowOff>
    </xdr:from>
    <xdr:to>
      <xdr:col>69</xdr:col>
      <xdr:colOff>142875</xdr:colOff>
      <xdr:row>62</xdr:row>
      <xdr:rowOff>76200</xdr:rowOff>
    </xdr:to>
    <xdr:sp macro="" textlink="">
      <xdr:nvSpPr>
        <xdr:cNvPr id="276" name="楕円 275"/>
        <xdr:cNvSpPr/>
      </xdr:nvSpPr>
      <xdr:spPr>
        <a:xfrm>
          <a:off x="13843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60977</xdr:rowOff>
    </xdr:from>
    <xdr:ext cx="762000" cy="259045"/>
    <xdr:sp macro="" textlink="">
      <xdr:nvSpPr>
        <xdr:cNvPr id="277" name="テキスト ボックス 276"/>
        <xdr:cNvSpPr txBox="1"/>
      </xdr:nvSpPr>
      <xdr:spPr>
        <a:xfrm>
          <a:off x="13512800" y="106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57150</xdr:rowOff>
    </xdr:from>
    <xdr:to>
      <xdr:col>65</xdr:col>
      <xdr:colOff>53975</xdr:colOff>
      <xdr:row>61</xdr:row>
      <xdr:rowOff>158750</xdr:rowOff>
    </xdr:to>
    <xdr:sp macro="" textlink="">
      <xdr:nvSpPr>
        <xdr:cNvPr id="278" name="楕円 277"/>
        <xdr:cNvSpPr/>
      </xdr:nvSpPr>
      <xdr:spPr>
        <a:xfrm>
          <a:off x="12954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143527</xdr:rowOff>
    </xdr:from>
    <xdr:ext cx="762000" cy="259045"/>
    <xdr:sp macro="" textlink="">
      <xdr:nvSpPr>
        <xdr:cNvPr id="279" name="テキスト ボックス 278"/>
        <xdr:cNvSpPr txBox="1"/>
      </xdr:nvSpPr>
      <xdr:spPr>
        <a:xfrm>
          <a:off x="12623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ポイント改善するも、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ごみ焼却業務の一部事務組合への移行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の法適化の影響により高い水準となっている。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引き続き、ごみ減量施策等の推進、各企業会計の経営健全化を図り負担軽減に努める。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17272</xdr:rowOff>
    </xdr:to>
    <xdr:cxnSp macro="">
      <xdr:nvCxnSpPr>
        <xdr:cNvPr id="310" name="直線コネクタ 309"/>
        <xdr:cNvCxnSpPr/>
      </xdr:nvCxnSpPr>
      <xdr:spPr>
        <a:xfrm flipV="1">
          <a:off x="15671800" y="6504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117856</xdr:rowOff>
    </xdr:to>
    <xdr:cxnSp macro="">
      <xdr:nvCxnSpPr>
        <xdr:cNvPr id="313" name="直線コネクタ 312"/>
        <xdr:cNvCxnSpPr/>
      </xdr:nvCxnSpPr>
      <xdr:spPr>
        <a:xfrm flipV="1">
          <a:off x="14782800" y="6532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60706</xdr:rowOff>
    </xdr:from>
    <xdr:to>
      <xdr:col>73</xdr:col>
      <xdr:colOff>180975</xdr:colOff>
      <xdr:row>38</xdr:row>
      <xdr:rowOff>117856</xdr:rowOff>
    </xdr:to>
    <xdr:cxnSp macro="">
      <xdr:nvCxnSpPr>
        <xdr:cNvPr id="316" name="直線コネクタ 315"/>
        <xdr:cNvCxnSpPr/>
      </xdr:nvCxnSpPr>
      <xdr:spPr>
        <a:xfrm>
          <a:off x="13893800" y="5718556"/>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51562</xdr:rowOff>
    </xdr:from>
    <xdr:to>
      <xdr:col>69</xdr:col>
      <xdr:colOff>92075</xdr:colOff>
      <xdr:row>33</xdr:row>
      <xdr:rowOff>60706</xdr:rowOff>
    </xdr:to>
    <xdr:cxnSp macro="">
      <xdr:nvCxnSpPr>
        <xdr:cNvPr id="319" name="直線コネクタ 318"/>
        <xdr:cNvCxnSpPr/>
      </xdr:nvCxnSpPr>
      <xdr:spPr>
        <a:xfrm>
          <a:off x="13004800" y="5709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9" name="楕円 328"/>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0"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1" name="楕円 330"/>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2" name="テキスト ボックス 331"/>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3" name="楕円 332"/>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4" name="テキスト ボックス 333"/>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9906</xdr:rowOff>
    </xdr:from>
    <xdr:to>
      <xdr:col>69</xdr:col>
      <xdr:colOff>142875</xdr:colOff>
      <xdr:row>33</xdr:row>
      <xdr:rowOff>111506</xdr:rowOff>
    </xdr:to>
    <xdr:sp macro="" textlink="">
      <xdr:nvSpPr>
        <xdr:cNvPr id="335" name="楕円 334"/>
        <xdr:cNvSpPr/>
      </xdr:nvSpPr>
      <xdr:spPr>
        <a:xfrm>
          <a:off x="13843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121683</xdr:rowOff>
    </xdr:from>
    <xdr:ext cx="762000" cy="259045"/>
    <xdr:sp macro="" textlink="">
      <xdr:nvSpPr>
        <xdr:cNvPr id="336" name="テキスト ボックス 335"/>
        <xdr:cNvSpPr txBox="1"/>
      </xdr:nvSpPr>
      <xdr:spPr>
        <a:xfrm>
          <a:off x="13512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762</xdr:rowOff>
    </xdr:from>
    <xdr:to>
      <xdr:col>65</xdr:col>
      <xdr:colOff>53975</xdr:colOff>
      <xdr:row>33</xdr:row>
      <xdr:rowOff>102362</xdr:rowOff>
    </xdr:to>
    <xdr:sp macro="" textlink="">
      <xdr:nvSpPr>
        <xdr:cNvPr id="337" name="楕円 336"/>
        <xdr:cNvSpPr/>
      </xdr:nvSpPr>
      <xdr:spPr>
        <a:xfrm>
          <a:off x="12954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112539</xdr:rowOff>
    </xdr:from>
    <xdr:ext cx="762000" cy="259045"/>
    <xdr:sp macro="" textlink="">
      <xdr:nvSpPr>
        <xdr:cNvPr id="338" name="テキスト ボックス 337"/>
        <xdr:cNvSpPr txBox="1"/>
      </xdr:nvSpPr>
      <xdr:spPr>
        <a:xfrm>
          <a:off x="12623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改善するものの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ポイント上回っている。要因として、退職手当債・第三セクター等改革推進債が償還中であることが考えられる。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加えて平成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開始した学校園施設耐震化事業にかかる事業債の償還が開始し、今後さらに増加傾向にあることから、中長期に髙い水準で推移することが予想されるため、プライマリーバランスを意識しつつ、堅実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161289</xdr:rowOff>
    </xdr:to>
    <xdr:cxnSp macro="">
      <xdr:nvCxnSpPr>
        <xdr:cNvPr id="371" name="直線コネクタ 370"/>
        <xdr:cNvCxnSpPr/>
      </xdr:nvCxnSpPr>
      <xdr:spPr>
        <a:xfrm flipV="1">
          <a:off x="3987800" y="13355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161289</xdr:rowOff>
    </xdr:to>
    <xdr:cxnSp macro="">
      <xdr:nvCxnSpPr>
        <xdr:cNvPr id="374" name="直線コネクタ 373"/>
        <xdr:cNvCxnSpPr/>
      </xdr:nvCxnSpPr>
      <xdr:spPr>
        <a:xfrm>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153670</xdr:rowOff>
    </xdr:to>
    <xdr:cxnSp macro="">
      <xdr:nvCxnSpPr>
        <xdr:cNvPr id="377" name="直線コネクタ 376"/>
        <xdr:cNvCxnSpPr/>
      </xdr:nvCxnSpPr>
      <xdr:spPr>
        <a:xfrm flipV="1">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153670</xdr:rowOff>
    </xdr:to>
    <xdr:cxnSp macro="">
      <xdr:nvCxnSpPr>
        <xdr:cNvPr id="380" name="直線コネクタ 379"/>
        <xdr:cNvCxnSpPr/>
      </xdr:nvCxnSpPr>
      <xdr:spPr>
        <a:xfrm>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2" name="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5" name="テキスト ボックス 394"/>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6" name="楕円 395"/>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97" name="テキスト ボックス 396"/>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8" name="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9" name="テキスト ボックス 39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公債費以外の経常収支比率は、扶助費と補助費等の影響により、類似団体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ポイントも上回っている。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今後も、扶助費が高い水準で推移することが見込まれることから、歳入確保とともに、人件費の総額抑制、すべての事務事業を厳しく点検し、選択と集中を図り、経常経費の削減を行う。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3556</xdr:rowOff>
    </xdr:to>
    <xdr:cxnSp macro="">
      <xdr:nvCxnSpPr>
        <xdr:cNvPr id="430" name="直線コネクタ 429"/>
        <xdr:cNvCxnSpPr/>
      </xdr:nvCxnSpPr>
      <xdr:spPr>
        <a:xfrm flipV="1">
          <a:off x="15671800" y="137149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80</xdr:row>
      <xdr:rowOff>3556</xdr:rowOff>
    </xdr:to>
    <xdr:cxnSp macro="">
      <xdr:nvCxnSpPr>
        <xdr:cNvPr id="433" name="直線コネクタ 432"/>
        <xdr:cNvCxnSpPr/>
      </xdr:nvCxnSpPr>
      <xdr:spPr>
        <a:xfrm>
          <a:off x="14782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124713</xdr:rowOff>
    </xdr:to>
    <xdr:cxnSp macro="">
      <xdr:nvCxnSpPr>
        <xdr:cNvPr id="436" name="直線コネクタ 435"/>
        <xdr:cNvCxnSpPr/>
      </xdr:nvCxnSpPr>
      <xdr:spPr>
        <a:xfrm flipV="1">
          <a:off x="13893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124713</xdr:rowOff>
    </xdr:to>
    <xdr:cxnSp macro="">
      <xdr:nvCxnSpPr>
        <xdr:cNvPr id="439" name="直線コネクタ 438"/>
        <xdr:cNvCxnSpPr/>
      </xdr:nvCxnSpPr>
      <xdr:spPr>
        <a:xfrm>
          <a:off x="13004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9" name="楕円 448"/>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50" name="公債費以外該当値テキスト"/>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1" name="楕円 450"/>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2" name="テキスト ボックス 451"/>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3" name="楕円 452"/>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4" name="テキスト ボックス 453"/>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5" name="楕円 454"/>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6" name="テキスト ボックス 455"/>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60477</xdr:rowOff>
    </xdr:from>
    <xdr:to>
      <xdr:col>29</xdr:col>
      <xdr:colOff>127000</xdr:colOff>
      <xdr:row>16</xdr:row>
      <xdr:rowOff>145936</xdr:rowOff>
    </xdr:to>
    <xdr:cxnSp macro="">
      <xdr:nvCxnSpPr>
        <xdr:cNvPr id="50" name="直線コネクタ 49"/>
        <xdr:cNvCxnSpPr/>
      </xdr:nvCxnSpPr>
      <xdr:spPr bwMode="auto">
        <a:xfrm flipV="1">
          <a:off x="5003800" y="2851302"/>
          <a:ext cx="647700" cy="8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145936</xdr:rowOff>
    </xdr:from>
    <xdr:to>
      <xdr:col>26</xdr:col>
      <xdr:colOff>50800</xdr:colOff>
      <xdr:row>17</xdr:row>
      <xdr:rowOff>3442</xdr:rowOff>
    </xdr:to>
    <xdr:cxnSp macro="">
      <xdr:nvCxnSpPr>
        <xdr:cNvPr id="53" name="直線コネクタ 52"/>
        <xdr:cNvCxnSpPr/>
      </xdr:nvCxnSpPr>
      <xdr:spPr bwMode="auto">
        <a:xfrm flipV="1">
          <a:off x="4305300" y="2936761"/>
          <a:ext cx="6985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3442</xdr:rowOff>
    </xdr:from>
    <xdr:to>
      <xdr:col>22</xdr:col>
      <xdr:colOff>114300</xdr:colOff>
      <xdr:row>17</xdr:row>
      <xdr:rowOff>83376</xdr:rowOff>
    </xdr:to>
    <xdr:cxnSp macro="">
      <xdr:nvCxnSpPr>
        <xdr:cNvPr id="56" name="直線コネクタ 55"/>
        <xdr:cNvCxnSpPr/>
      </xdr:nvCxnSpPr>
      <xdr:spPr bwMode="auto">
        <a:xfrm flipV="1">
          <a:off x="3606800" y="2965717"/>
          <a:ext cx="698500" cy="7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83376</xdr:rowOff>
    </xdr:from>
    <xdr:to>
      <xdr:col>18</xdr:col>
      <xdr:colOff>177800</xdr:colOff>
      <xdr:row>18</xdr:row>
      <xdr:rowOff>14491</xdr:rowOff>
    </xdr:to>
    <xdr:cxnSp macro="">
      <xdr:nvCxnSpPr>
        <xdr:cNvPr id="59" name="直線コネクタ 58"/>
        <xdr:cNvCxnSpPr/>
      </xdr:nvCxnSpPr>
      <xdr:spPr bwMode="auto">
        <a:xfrm flipV="1">
          <a:off x="2908300" y="3045651"/>
          <a:ext cx="698500" cy="10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9677</xdr:rowOff>
    </xdr:from>
    <xdr:to>
      <xdr:col>29</xdr:col>
      <xdr:colOff>177800</xdr:colOff>
      <xdr:row>16</xdr:row>
      <xdr:rowOff>111277</xdr:rowOff>
    </xdr:to>
    <xdr:sp macro="" textlink="">
      <xdr:nvSpPr>
        <xdr:cNvPr id="69" name="楕円 68"/>
        <xdr:cNvSpPr/>
      </xdr:nvSpPr>
      <xdr:spPr bwMode="auto">
        <a:xfrm>
          <a:off x="5600700" y="280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26204</xdr:rowOff>
    </xdr:from>
    <xdr:ext cx="762000" cy="259045"/>
    <xdr:sp macro="" textlink="">
      <xdr:nvSpPr>
        <xdr:cNvPr id="70" name="人口1人当たり決算額の推移該当値テキスト130"/>
        <xdr:cNvSpPr txBox="1"/>
      </xdr:nvSpPr>
      <xdr:spPr>
        <a:xfrm>
          <a:off x="5740400" y="264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95136</xdr:rowOff>
    </xdr:from>
    <xdr:to>
      <xdr:col>26</xdr:col>
      <xdr:colOff>101600</xdr:colOff>
      <xdr:row>17</xdr:row>
      <xdr:rowOff>25286</xdr:rowOff>
    </xdr:to>
    <xdr:sp macro="" textlink="">
      <xdr:nvSpPr>
        <xdr:cNvPr id="71" name="楕円 70"/>
        <xdr:cNvSpPr/>
      </xdr:nvSpPr>
      <xdr:spPr bwMode="auto">
        <a:xfrm>
          <a:off x="4953000" y="288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35463</xdr:rowOff>
    </xdr:from>
    <xdr:ext cx="736600" cy="259045"/>
    <xdr:sp macro="" textlink="">
      <xdr:nvSpPr>
        <xdr:cNvPr id="72" name="テキスト ボックス 71"/>
        <xdr:cNvSpPr txBox="1"/>
      </xdr:nvSpPr>
      <xdr:spPr>
        <a:xfrm>
          <a:off x="4622800" y="265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124092</xdr:rowOff>
    </xdr:from>
    <xdr:to>
      <xdr:col>22</xdr:col>
      <xdr:colOff>165100</xdr:colOff>
      <xdr:row>17</xdr:row>
      <xdr:rowOff>54242</xdr:rowOff>
    </xdr:to>
    <xdr:sp macro="" textlink="">
      <xdr:nvSpPr>
        <xdr:cNvPr id="73" name="楕円 72"/>
        <xdr:cNvSpPr/>
      </xdr:nvSpPr>
      <xdr:spPr bwMode="auto">
        <a:xfrm>
          <a:off x="4254500" y="291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64419</xdr:rowOff>
    </xdr:from>
    <xdr:ext cx="762000" cy="259045"/>
    <xdr:sp macro="" textlink="">
      <xdr:nvSpPr>
        <xdr:cNvPr id="74" name="テキスト ボックス 73"/>
        <xdr:cNvSpPr txBox="1"/>
      </xdr:nvSpPr>
      <xdr:spPr>
        <a:xfrm>
          <a:off x="3924300" y="26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32576</xdr:rowOff>
    </xdr:from>
    <xdr:to>
      <xdr:col>19</xdr:col>
      <xdr:colOff>38100</xdr:colOff>
      <xdr:row>17</xdr:row>
      <xdr:rowOff>134176</xdr:rowOff>
    </xdr:to>
    <xdr:sp macro="" textlink="">
      <xdr:nvSpPr>
        <xdr:cNvPr id="75" name="楕円 74"/>
        <xdr:cNvSpPr/>
      </xdr:nvSpPr>
      <xdr:spPr bwMode="auto">
        <a:xfrm>
          <a:off x="3556000" y="29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144353</xdr:rowOff>
    </xdr:from>
    <xdr:ext cx="762000" cy="259045"/>
    <xdr:sp macro="" textlink="">
      <xdr:nvSpPr>
        <xdr:cNvPr id="76" name="テキスト ボックス 75"/>
        <xdr:cNvSpPr txBox="1"/>
      </xdr:nvSpPr>
      <xdr:spPr>
        <a:xfrm>
          <a:off x="3225800" y="276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135141</xdr:rowOff>
    </xdr:from>
    <xdr:to>
      <xdr:col>15</xdr:col>
      <xdr:colOff>101600</xdr:colOff>
      <xdr:row>18</xdr:row>
      <xdr:rowOff>65291</xdr:rowOff>
    </xdr:to>
    <xdr:sp macro="" textlink="">
      <xdr:nvSpPr>
        <xdr:cNvPr id="77" name="楕円 76"/>
        <xdr:cNvSpPr/>
      </xdr:nvSpPr>
      <xdr:spPr bwMode="auto">
        <a:xfrm>
          <a:off x="2857500" y="309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75468</xdr:rowOff>
    </xdr:from>
    <xdr:ext cx="762000" cy="259045"/>
    <xdr:sp macro="" textlink="">
      <xdr:nvSpPr>
        <xdr:cNvPr id="78" name="テキスト ボックス 77"/>
        <xdr:cNvSpPr txBox="1"/>
      </xdr:nvSpPr>
      <xdr:spPr>
        <a:xfrm>
          <a:off x="2527300" y="28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138468</xdr:rowOff>
    </xdr:from>
    <xdr:to>
      <xdr:col>29</xdr:col>
      <xdr:colOff>127000</xdr:colOff>
      <xdr:row>35</xdr:row>
      <xdr:rowOff>140716</xdr:rowOff>
    </xdr:to>
    <xdr:cxnSp macro="">
      <xdr:nvCxnSpPr>
        <xdr:cNvPr id="111" name="直線コネクタ 110"/>
        <xdr:cNvCxnSpPr/>
      </xdr:nvCxnSpPr>
      <xdr:spPr bwMode="auto">
        <a:xfrm>
          <a:off x="5003800" y="6748818"/>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44704</xdr:rowOff>
    </xdr:from>
    <xdr:to>
      <xdr:col>26</xdr:col>
      <xdr:colOff>50800</xdr:colOff>
      <xdr:row>35</xdr:row>
      <xdr:rowOff>138468</xdr:rowOff>
    </xdr:to>
    <xdr:cxnSp macro="">
      <xdr:nvCxnSpPr>
        <xdr:cNvPr id="114" name="直線コネクタ 113"/>
        <xdr:cNvCxnSpPr/>
      </xdr:nvCxnSpPr>
      <xdr:spPr bwMode="auto">
        <a:xfrm>
          <a:off x="4305300" y="6655054"/>
          <a:ext cx="698500" cy="9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44704</xdr:rowOff>
    </xdr:from>
    <xdr:to>
      <xdr:col>22</xdr:col>
      <xdr:colOff>114300</xdr:colOff>
      <xdr:row>35</xdr:row>
      <xdr:rowOff>95872</xdr:rowOff>
    </xdr:to>
    <xdr:cxnSp macro="">
      <xdr:nvCxnSpPr>
        <xdr:cNvPr id="117" name="直線コネクタ 116"/>
        <xdr:cNvCxnSpPr/>
      </xdr:nvCxnSpPr>
      <xdr:spPr bwMode="auto">
        <a:xfrm flipV="1">
          <a:off x="3606800" y="665505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95872</xdr:rowOff>
    </xdr:from>
    <xdr:to>
      <xdr:col>18</xdr:col>
      <xdr:colOff>177800</xdr:colOff>
      <xdr:row>35</xdr:row>
      <xdr:rowOff>97396</xdr:rowOff>
    </xdr:to>
    <xdr:cxnSp macro="">
      <xdr:nvCxnSpPr>
        <xdr:cNvPr id="120" name="直線コネクタ 119"/>
        <xdr:cNvCxnSpPr/>
      </xdr:nvCxnSpPr>
      <xdr:spPr bwMode="auto">
        <a:xfrm flipV="1">
          <a:off x="2908300" y="6706222"/>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89916</xdr:rowOff>
    </xdr:from>
    <xdr:to>
      <xdr:col>29</xdr:col>
      <xdr:colOff>177800</xdr:colOff>
      <xdr:row>35</xdr:row>
      <xdr:rowOff>191516</xdr:rowOff>
    </xdr:to>
    <xdr:sp macro="" textlink="">
      <xdr:nvSpPr>
        <xdr:cNvPr id="130" name="楕円 129"/>
        <xdr:cNvSpPr/>
      </xdr:nvSpPr>
      <xdr:spPr bwMode="auto">
        <a:xfrm>
          <a:off x="5600700" y="670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277893</xdr:rowOff>
    </xdr:from>
    <xdr:ext cx="762000" cy="259045"/>
    <xdr:sp macro="" textlink="">
      <xdr:nvSpPr>
        <xdr:cNvPr id="131" name="人口1人当たり決算額の推移該当値テキスト445"/>
        <xdr:cNvSpPr txBox="1"/>
      </xdr:nvSpPr>
      <xdr:spPr>
        <a:xfrm>
          <a:off x="5740400" y="65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87668</xdr:rowOff>
    </xdr:from>
    <xdr:to>
      <xdr:col>26</xdr:col>
      <xdr:colOff>101600</xdr:colOff>
      <xdr:row>35</xdr:row>
      <xdr:rowOff>189268</xdr:rowOff>
    </xdr:to>
    <xdr:sp macro="" textlink="">
      <xdr:nvSpPr>
        <xdr:cNvPr id="132" name="楕円 131"/>
        <xdr:cNvSpPr/>
      </xdr:nvSpPr>
      <xdr:spPr bwMode="auto">
        <a:xfrm>
          <a:off x="4953000" y="669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199445</xdr:rowOff>
    </xdr:from>
    <xdr:ext cx="736600" cy="259045"/>
    <xdr:sp macro="" textlink="">
      <xdr:nvSpPr>
        <xdr:cNvPr id="133" name="テキスト ボックス 132"/>
        <xdr:cNvSpPr txBox="1"/>
      </xdr:nvSpPr>
      <xdr:spPr>
        <a:xfrm>
          <a:off x="4622800" y="646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336804</xdr:rowOff>
    </xdr:from>
    <xdr:to>
      <xdr:col>22</xdr:col>
      <xdr:colOff>165100</xdr:colOff>
      <xdr:row>35</xdr:row>
      <xdr:rowOff>95504</xdr:rowOff>
    </xdr:to>
    <xdr:sp macro="" textlink="">
      <xdr:nvSpPr>
        <xdr:cNvPr id="134" name="楕円 133"/>
        <xdr:cNvSpPr/>
      </xdr:nvSpPr>
      <xdr:spPr bwMode="auto">
        <a:xfrm>
          <a:off x="4254500" y="660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105681</xdr:rowOff>
    </xdr:from>
    <xdr:ext cx="762000" cy="259045"/>
    <xdr:sp macro="" textlink="">
      <xdr:nvSpPr>
        <xdr:cNvPr id="135" name="テキスト ボックス 134"/>
        <xdr:cNvSpPr txBox="1"/>
      </xdr:nvSpPr>
      <xdr:spPr>
        <a:xfrm>
          <a:off x="3924300" y="637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45072</xdr:rowOff>
    </xdr:from>
    <xdr:to>
      <xdr:col>19</xdr:col>
      <xdr:colOff>38100</xdr:colOff>
      <xdr:row>35</xdr:row>
      <xdr:rowOff>146672</xdr:rowOff>
    </xdr:to>
    <xdr:sp macro="" textlink="">
      <xdr:nvSpPr>
        <xdr:cNvPr id="136" name="楕円 135"/>
        <xdr:cNvSpPr/>
      </xdr:nvSpPr>
      <xdr:spPr bwMode="auto">
        <a:xfrm>
          <a:off x="3556000" y="66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156849</xdr:rowOff>
    </xdr:from>
    <xdr:ext cx="762000" cy="259045"/>
    <xdr:sp macro="" textlink="">
      <xdr:nvSpPr>
        <xdr:cNvPr id="137" name="テキスト ボックス 136"/>
        <xdr:cNvSpPr txBox="1"/>
      </xdr:nvSpPr>
      <xdr:spPr>
        <a:xfrm>
          <a:off x="3225800" y="64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46596</xdr:rowOff>
    </xdr:from>
    <xdr:to>
      <xdr:col>15</xdr:col>
      <xdr:colOff>101600</xdr:colOff>
      <xdr:row>35</xdr:row>
      <xdr:rowOff>148196</xdr:rowOff>
    </xdr:to>
    <xdr:sp macro="" textlink="">
      <xdr:nvSpPr>
        <xdr:cNvPr id="138" name="楕円 137"/>
        <xdr:cNvSpPr/>
      </xdr:nvSpPr>
      <xdr:spPr bwMode="auto">
        <a:xfrm>
          <a:off x="2857500" y="66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132973</xdr:rowOff>
    </xdr:from>
    <xdr:ext cx="762000" cy="259045"/>
    <xdr:sp macro="" textlink="">
      <xdr:nvSpPr>
        <xdr:cNvPr id="139" name="テキスト ボックス 138"/>
        <xdr:cNvSpPr txBox="1"/>
      </xdr:nvSpPr>
      <xdr:spPr>
        <a:xfrm>
          <a:off x="2527300" y="67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61244</xdr:rowOff>
    </xdr:from>
    <xdr:to>
      <xdr:col>24</xdr:col>
      <xdr:colOff>63500</xdr:colOff>
      <xdr:row>33</xdr:row>
      <xdr:rowOff>90300</xdr:rowOff>
    </xdr:to>
    <xdr:cxnSp macro="">
      <xdr:nvCxnSpPr>
        <xdr:cNvPr id="59" name="直線コネクタ 58"/>
        <xdr:cNvCxnSpPr/>
      </xdr:nvCxnSpPr>
      <xdr:spPr>
        <a:xfrm flipV="1">
          <a:off x="3797300" y="5719094"/>
          <a:ext cx="8382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58844</xdr:rowOff>
    </xdr:from>
    <xdr:to>
      <xdr:col>19</xdr:col>
      <xdr:colOff>177800</xdr:colOff>
      <xdr:row>33</xdr:row>
      <xdr:rowOff>90300</xdr:rowOff>
    </xdr:to>
    <xdr:cxnSp macro="">
      <xdr:nvCxnSpPr>
        <xdr:cNvPr id="62" name="直線コネクタ 61"/>
        <xdr:cNvCxnSpPr/>
      </xdr:nvCxnSpPr>
      <xdr:spPr>
        <a:xfrm>
          <a:off x="2908300" y="5716694"/>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58844</xdr:rowOff>
    </xdr:from>
    <xdr:to>
      <xdr:col>15</xdr:col>
      <xdr:colOff>50800</xdr:colOff>
      <xdr:row>33</xdr:row>
      <xdr:rowOff>77818</xdr:rowOff>
    </xdr:to>
    <xdr:cxnSp macro="">
      <xdr:nvCxnSpPr>
        <xdr:cNvPr id="65" name="直線コネクタ 64"/>
        <xdr:cNvCxnSpPr/>
      </xdr:nvCxnSpPr>
      <xdr:spPr>
        <a:xfrm flipV="1">
          <a:off x="2019300" y="57166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77818</xdr:rowOff>
    </xdr:from>
    <xdr:to>
      <xdr:col>10</xdr:col>
      <xdr:colOff>114300</xdr:colOff>
      <xdr:row>33</xdr:row>
      <xdr:rowOff>150604</xdr:rowOff>
    </xdr:to>
    <xdr:cxnSp macro="">
      <xdr:nvCxnSpPr>
        <xdr:cNvPr id="68" name="直線コネクタ 67"/>
        <xdr:cNvCxnSpPr/>
      </xdr:nvCxnSpPr>
      <xdr:spPr>
        <a:xfrm flipV="1">
          <a:off x="1130300" y="5735668"/>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xdr:rowOff>
    </xdr:from>
    <xdr:to>
      <xdr:col>24</xdr:col>
      <xdr:colOff>114300</xdr:colOff>
      <xdr:row>33</xdr:row>
      <xdr:rowOff>112044</xdr:rowOff>
    </xdr:to>
    <xdr:sp macro="" textlink="">
      <xdr:nvSpPr>
        <xdr:cNvPr id="78" name="楕円 77"/>
        <xdr:cNvSpPr/>
      </xdr:nvSpPr>
      <xdr:spPr>
        <a:xfrm>
          <a:off x="4584700" y="56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33321</xdr:rowOff>
    </xdr:from>
    <xdr:ext cx="534377" cy="259045"/>
    <xdr:sp macro="" textlink="">
      <xdr:nvSpPr>
        <xdr:cNvPr id="79" name="人件費該当値テキスト"/>
        <xdr:cNvSpPr txBox="1"/>
      </xdr:nvSpPr>
      <xdr:spPr>
        <a:xfrm>
          <a:off x="4686300" y="55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39500</xdr:rowOff>
    </xdr:from>
    <xdr:to>
      <xdr:col>20</xdr:col>
      <xdr:colOff>38100</xdr:colOff>
      <xdr:row>33</xdr:row>
      <xdr:rowOff>141100</xdr:rowOff>
    </xdr:to>
    <xdr:sp macro="" textlink="">
      <xdr:nvSpPr>
        <xdr:cNvPr id="80" name="楕円 79"/>
        <xdr:cNvSpPr/>
      </xdr:nvSpPr>
      <xdr:spPr>
        <a:xfrm>
          <a:off x="3746500" y="5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157627</xdr:rowOff>
    </xdr:from>
    <xdr:ext cx="534377" cy="259045"/>
    <xdr:sp macro="" textlink="">
      <xdr:nvSpPr>
        <xdr:cNvPr id="81" name="テキスト ボックス 80"/>
        <xdr:cNvSpPr txBox="1"/>
      </xdr:nvSpPr>
      <xdr:spPr>
        <a:xfrm>
          <a:off x="3530111" y="54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8044</xdr:rowOff>
    </xdr:from>
    <xdr:to>
      <xdr:col>15</xdr:col>
      <xdr:colOff>101600</xdr:colOff>
      <xdr:row>33</xdr:row>
      <xdr:rowOff>109644</xdr:rowOff>
    </xdr:to>
    <xdr:sp macro="" textlink="">
      <xdr:nvSpPr>
        <xdr:cNvPr id="82" name="楕円 81"/>
        <xdr:cNvSpPr/>
      </xdr:nvSpPr>
      <xdr:spPr>
        <a:xfrm>
          <a:off x="2857500" y="56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126171</xdr:rowOff>
    </xdr:from>
    <xdr:ext cx="534377" cy="259045"/>
    <xdr:sp macro="" textlink="">
      <xdr:nvSpPr>
        <xdr:cNvPr id="83" name="テキスト ボックス 82"/>
        <xdr:cNvSpPr txBox="1"/>
      </xdr:nvSpPr>
      <xdr:spPr>
        <a:xfrm>
          <a:off x="2641111" y="5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27018</xdr:rowOff>
    </xdr:from>
    <xdr:to>
      <xdr:col>10</xdr:col>
      <xdr:colOff>165100</xdr:colOff>
      <xdr:row>33</xdr:row>
      <xdr:rowOff>128618</xdr:rowOff>
    </xdr:to>
    <xdr:sp macro="" textlink="">
      <xdr:nvSpPr>
        <xdr:cNvPr id="84" name="楕円 83"/>
        <xdr:cNvSpPr/>
      </xdr:nvSpPr>
      <xdr:spPr>
        <a:xfrm>
          <a:off x="1968500" y="56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145145</xdr:rowOff>
    </xdr:from>
    <xdr:ext cx="534377" cy="259045"/>
    <xdr:sp macro="" textlink="">
      <xdr:nvSpPr>
        <xdr:cNvPr id="85" name="テキスト ボックス 84"/>
        <xdr:cNvSpPr txBox="1"/>
      </xdr:nvSpPr>
      <xdr:spPr>
        <a:xfrm>
          <a:off x="1752111" y="54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99804</xdr:rowOff>
    </xdr:from>
    <xdr:to>
      <xdr:col>6</xdr:col>
      <xdr:colOff>38100</xdr:colOff>
      <xdr:row>34</xdr:row>
      <xdr:rowOff>29954</xdr:rowOff>
    </xdr:to>
    <xdr:sp macro="" textlink="">
      <xdr:nvSpPr>
        <xdr:cNvPr id="86" name="楕円 85"/>
        <xdr:cNvSpPr/>
      </xdr:nvSpPr>
      <xdr:spPr>
        <a:xfrm>
          <a:off x="1079500" y="5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46481</xdr:rowOff>
    </xdr:from>
    <xdr:ext cx="534377" cy="259045"/>
    <xdr:sp macro="" textlink="">
      <xdr:nvSpPr>
        <xdr:cNvPr id="87" name="テキスト ボックス 86"/>
        <xdr:cNvSpPr txBox="1"/>
      </xdr:nvSpPr>
      <xdr:spPr>
        <a:xfrm>
          <a:off x="863111" y="553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37668</xdr:rowOff>
    </xdr:from>
    <xdr:to>
      <xdr:col>24</xdr:col>
      <xdr:colOff>63500</xdr:colOff>
      <xdr:row>58</xdr:row>
      <xdr:rowOff>50584</xdr:rowOff>
    </xdr:to>
    <xdr:cxnSp macro="">
      <xdr:nvCxnSpPr>
        <xdr:cNvPr id="117" name="直線コネクタ 116"/>
        <xdr:cNvCxnSpPr/>
      </xdr:nvCxnSpPr>
      <xdr:spPr>
        <a:xfrm>
          <a:off x="3797300" y="9981768"/>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143739</xdr:rowOff>
    </xdr:from>
    <xdr:to>
      <xdr:col>19</xdr:col>
      <xdr:colOff>177800</xdr:colOff>
      <xdr:row>58</xdr:row>
      <xdr:rowOff>37668</xdr:rowOff>
    </xdr:to>
    <xdr:cxnSp macro="">
      <xdr:nvCxnSpPr>
        <xdr:cNvPr id="120" name="直線コネクタ 119"/>
        <xdr:cNvCxnSpPr/>
      </xdr:nvCxnSpPr>
      <xdr:spPr>
        <a:xfrm>
          <a:off x="2908300" y="9916389"/>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22466</xdr:rowOff>
    </xdr:from>
    <xdr:to>
      <xdr:col>15</xdr:col>
      <xdr:colOff>50800</xdr:colOff>
      <xdr:row>57</xdr:row>
      <xdr:rowOff>143739</xdr:rowOff>
    </xdr:to>
    <xdr:cxnSp macro="">
      <xdr:nvCxnSpPr>
        <xdr:cNvPr id="123" name="直線コネクタ 122"/>
        <xdr:cNvCxnSpPr/>
      </xdr:nvCxnSpPr>
      <xdr:spPr>
        <a:xfrm>
          <a:off x="2019300" y="9795116"/>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22466</xdr:rowOff>
    </xdr:from>
    <xdr:to>
      <xdr:col>10</xdr:col>
      <xdr:colOff>114300</xdr:colOff>
      <xdr:row>57</xdr:row>
      <xdr:rowOff>91884</xdr:rowOff>
    </xdr:to>
    <xdr:cxnSp macro="">
      <xdr:nvCxnSpPr>
        <xdr:cNvPr id="126" name="直線コネクタ 125"/>
        <xdr:cNvCxnSpPr/>
      </xdr:nvCxnSpPr>
      <xdr:spPr>
        <a:xfrm flipV="1">
          <a:off x="1130300" y="9795116"/>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171234</xdr:rowOff>
    </xdr:from>
    <xdr:to>
      <xdr:col>24</xdr:col>
      <xdr:colOff>114300</xdr:colOff>
      <xdr:row>58</xdr:row>
      <xdr:rowOff>101384</xdr:rowOff>
    </xdr:to>
    <xdr:sp macro="" textlink="">
      <xdr:nvSpPr>
        <xdr:cNvPr id="136" name="楕円 135"/>
        <xdr:cNvSpPr/>
      </xdr:nvSpPr>
      <xdr:spPr>
        <a:xfrm>
          <a:off x="4584700" y="99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149661</xdr:rowOff>
    </xdr:from>
    <xdr:ext cx="534377" cy="259045"/>
    <xdr:sp macro="" textlink="">
      <xdr:nvSpPr>
        <xdr:cNvPr id="137" name="物件費該当値テキスト"/>
        <xdr:cNvSpPr txBox="1"/>
      </xdr:nvSpPr>
      <xdr:spPr>
        <a:xfrm>
          <a:off x="4686300" y="99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158318</xdr:rowOff>
    </xdr:from>
    <xdr:to>
      <xdr:col>20</xdr:col>
      <xdr:colOff>38100</xdr:colOff>
      <xdr:row>58</xdr:row>
      <xdr:rowOff>88468</xdr:rowOff>
    </xdr:to>
    <xdr:sp macro="" textlink="">
      <xdr:nvSpPr>
        <xdr:cNvPr id="138" name="楕円 137"/>
        <xdr:cNvSpPr/>
      </xdr:nvSpPr>
      <xdr:spPr>
        <a:xfrm>
          <a:off x="3746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79595</xdr:rowOff>
    </xdr:from>
    <xdr:ext cx="534377" cy="259045"/>
    <xdr:sp macro="" textlink="">
      <xdr:nvSpPr>
        <xdr:cNvPr id="139" name="テキスト ボックス 138"/>
        <xdr:cNvSpPr txBox="1"/>
      </xdr:nvSpPr>
      <xdr:spPr>
        <a:xfrm>
          <a:off x="3530111" y="100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92939</xdr:rowOff>
    </xdr:from>
    <xdr:to>
      <xdr:col>15</xdr:col>
      <xdr:colOff>101600</xdr:colOff>
      <xdr:row>58</xdr:row>
      <xdr:rowOff>23089</xdr:rowOff>
    </xdr:to>
    <xdr:sp macro="" textlink="">
      <xdr:nvSpPr>
        <xdr:cNvPr id="140" name="楕円 139"/>
        <xdr:cNvSpPr/>
      </xdr:nvSpPr>
      <xdr:spPr>
        <a:xfrm>
          <a:off x="2857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14216</xdr:rowOff>
    </xdr:from>
    <xdr:ext cx="534377" cy="259045"/>
    <xdr:sp macro="" textlink="">
      <xdr:nvSpPr>
        <xdr:cNvPr id="141" name="テキスト ボックス 140"/>
        <xdr:cNvSpPr txBox="1"/>
      </xdr:nvSpPr>
      <xdr:spPr>
        <a:xfrm>
          <a:off x="2641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143116</xdr:rowOff>
    </xdr:from>
    <xdr:to>
      <xdr:col>10</xdr:col>
      <xdr:colOff>165100</xdr:colOff>
      <xdr:row>57</xdr:row>
      <xdr:rowOff>73266</xdr:rowOff>
    </xdr:to>
    <xdr:sp macro="" textlink="">
      <xdr:nvSpPr>
        <xdr:cNvPr id="142" name="楕円 141"/>
        <xdr:cNvSpPr/>
      </xdr:nvSpPr>
      <xdr:spPr>
        <a:xfrm>
          <a:off x="1968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64393</xdr:rowOff>
    </xdr:from>
    <xdr:ext cx="534377" cy="259045"/>
    <xdr:sp macro="" textlink="">
      <xdr:nvSpPr>
        <xdr:cNvPr id="143" name="テキスト ボックス 142"/>
        <xdr:cNvSpPr txBox="1"/>
      </xdr:nvSpPr>
      <xdr:spPr>
        <a:xfrm>
          <a:off x="1752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41084</xdr:rowOff>
    </xdr:from>
    <xdr:to>
      <xdr:col>6</xdr:col>
      <xdr:colOff>38100</xdr:colOff>
      <xdr:row>57</xdr:row>
      <xdr:rowOff>142684</xdr:rowOff>
    </xdr:to>
    <xdr:sp macro="" textlink="">
      <xdr:nvSpPr>
        <xdr:cNvPr id="144" name="楕円 143"/>
        <xdr:cNvSpPr/>
      </xdr:nvSpPr>
      <xdr:spPr>
        <a:xfrm>
          <a:off x="1079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133811</xdr:rowOff>
    </xdr:from>
    <xdr:ext cx="534377" cy="259045"/>
    <xdr:sp macro="" textlink="">
      <xdr:nvSpPr>
        <xdr:cNvPr id="145" name="テキスト ボックス 144"/>
        <xdr:cNvSpPr txBox="1"/>
      </xdr:nvSpPr>
      <xdr:spPr>
        <a:xfrm>
          <a:off x="863111" y="9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57038</xdr:rowOff>
    </xdr:from>
    <xdr:to>
      <xdr:col>24</xdr:col>
      <xdr:colOff>63500</xdr:colOff>
      <xdr:row>78</xdr:row>
      <xdr:rowOff>62982</xdr:rowOff>
    </xdr:to>
    <xdr:cxnSp macro="">
      <xdr:nvCxnSpPr>
        <xdr:cNvPr id="172" name="直線コネクタ 171"/>
        <xdr:cNvCxnSpPr/>
      </xdr:nvCxnSpPr>
      <xdr:spPr>
        <a:xfrm>
          <a:off x="3797300" y="1343013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52101</xdr:rowOff>
    </xdr:from>
    <xdr:to>
      <xdr:col>19</xdr:col>
      <xdr:colOff>177800</xdr:colOff>
      <xdr:row>78</xdr:row>
      <xdr:rowOff>57038</xdr:rowOff>
    </xdr:to>
    <xdr:cxnSp macro="">
      <xdr:nvCxnSpPr>
        <xdr:cNvPr id="175" name="直線コネクタ 174"/>
        <xdr:cNvCxnSpPr/>
      </xdr:nvCxnSpPr>
      <xdr:spPr>
        <a:xfrm>
          <a:off x="2908300" y="13425201"/>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52101</xdr:rowOff>
    </xdr:from>
    <xdr:to>
      <xdr:col>15</xdr:col>
      <xdr:colOff>50800</xdr:colOff>
      <xdr:row>78</xdr:row>
      <xdr:rowOff>53839</xdr:rowOff>
    </xdr:to>
    <xdr:cxnSp macro="">
      <xdr:nvCxnSpPr>
        <xdr:cNvPr id="178" name="直線コネクタ 177"/>
        <xdr:cNvCxnSpPr/>
      </xdr:nvCxnSpPr>
      <xdr:spPr>
        <a:xfrm flipV="1">
          <a:off x="2019300" y="1342520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53839</xdr:rowOff>
    </xdr:from>
    <xdr:to>
      <xdr:col>10</xdr:col>
      <xdr:colOff>114300</xdr:colOff>
      <xdr:row>78</xdr:row>
      <xdr:rowOff>56855</xdr:rowOff>
    </xdr:to>
    <xdr:cxnSp macro="">
      <xdr:nvCxnSpPr>
        <xdr:cNvPr id="181" name="直線コネクタ 180"/>
        <xdr:cNvCxnSpPr/>
      </xdr:nvCxnSpPr>
      <xdr:spPr>
        <a:xfrm flipV="1">
          <a:off x="1130300" y="13426939"/>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12182</xdr:rowOff>
    </xdr:from>
    <xdr:to>
      <xdr:col>24</xdr:col>
      <xdr:colOff>114300</xdr:colOff>
      <xdr:row>78</xdr:row>
      <xdr:rowOff>113782</xdr:rowOff>
    </xdr:to>
    <xdr:sp macro="" textlink="">
      <xdr:nvSpPr>
        <xdr:cNvPr id="191" name="楕円 190"/>
        <xdr:cNvSpPr/>
      </xdr:nvSpPr>
      <xdr:spPr>
        <a:xfrm>
          <a:off x="45847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98559</xdr:rowOff>
    </xdr:from>
    <xdr:ext cx="469744" cy="259045"/>
    <xdr:sp macro="" textlink="">
      <xdr:nvSpPr>
        <xdr:cNvPr id="192" name="維持補修費該当値テキスト"/>
        <xdr:cNvSpPr txBox="1"/>
      </xdr:nvSpPr>
      <xdr:spPr>
        <a:xfrm>
          <a:off x="4686300" y="133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6238</xdr:rowOff>
    </xdr:from>
    <xdr:to>
      <xdr:col>20</xdr:col>
      <xdr:colOff>38100</xdr:colOff>
      <xdr:row>78</xdr:row>
      <xdr:rowOff>107838</xdr:rowOff>
    </xdr:to>
    <xdr:sp macro="" textlink="">
      <xdr:nvSpPr>
        <xdr:cNvPr id="193" name="楕円 192"/>
        <xdr:cNvSpPr/>
      </xdr:nvSpPr>
      <xdr:spPr>
        <a:xfrm>
          <a:off x="3746500" y="133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98965</xdr:rowOff>
    </xdr:from>
    <xdr:ext cx="469744" cy="259045"/>
    <xdr:sp macro="" textlink="">
      <xdr:nvSpPr>
        <xdr:cNvPr id="194" name="テキスト ボックス 193"/>
        <xdr:cNvSpPr txBox="1"/>
      </xdr:nvSpPr>
      <xdr:spPr>
        <a:xfrm>
          <a:off x="3562428" y="134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1301</xdr:rowOff>
    </xdr:from>
    <xdr:to>
      <xdr:col>15</xdr:col>
      <xdr:colOff>101600</xdr:colOff>
      <xdr:row>78</xdr:row>
      <xdr:rowOff>102901</xdr:rowOff>
    </xdr:to>
    <xdr:sp macro="" textlink="">
      <xdr:nvSpPr>
        <xdr:cNvPr id="195" name="楕円 194"/>
        <xdr:cNvSpPr/>
      </xdr:nvSpPr>
      <xdr:spPr>
        <a:xfrm>
          <a:off x="2857500" y="133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94028</xdr:rowOff>
    </xdr:from>
    <xdr:ext cx="469744" cy="259045"/>
    <xdr:sp macro="" textlink="">
      <xdr:nvSpPr>
        <xdr:cNvPr id="196" name="テキスト ボックス 195"/>
        <xdr:cNvSpPr txBox="1"/>
      </xdr:nvSpPr>
      <xdr:spPr>
        <a:xfrm>
          <a:off x="2673428" y="134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3039</xdr:rowOff>
    </xdr:from>
    <xdr:to>
      <xdr:col>10</xdr:col>
      <xdr:colOff>165100</xdr:colOff>
      <xdr:row>78</xdr:row>
      <xdr:rowOff>104639</xdr:rowOff>
    </xdr:to>
    <xdr:sp macro="" textlink="">
      <xdr:nvSpPr>
        <xdr:cNvPr id="197" name="楕円 196"/>
        <xdr:cNvSpPr/>
      </xdr:nvSpPr>
      <xdr:spPr>
        <a:xfrm>
          <a:off x="1968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95766</xdr:rowOff>
    </xdr:from>
    <xdr:ext cx="469744" cy="259045"/>
    <xdr:sp macro="" textlink="">
      <xdr:nvSpPr>
        <xdr:cNvPr id="198" name="テキスト ボックス 197"/>
        <xdr:cNvSpPr txBox="1"/>
      </xdr:nvSpPr>
      <xdr:spPr>
        <a:xfrm>
          <a:off x="1784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6055</xdr:rowOff>
    </xdr:from>
    <xdr:to>
      <xdr:col>6</xdr:col>
      <xdr:colOff>38100</xdr:colOff>
      <xdr:row>78</xdr:row>
      <xdr:rowOff>107655</xdr:rowOff>
    </xdr:to>
    <xdr:sp macro="" textlink="">
      <xdr:nvSpPr>
        <xdr:cNvPr id="199" name="楕円 198"/>
        <xdr:cNvSpPr/>
      </xdr:nvSpPr>
      <xdr:spPr>
        <a:xfrm>
          <a:off x="1079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98782</xdr:rowOff>
    </xdr:from>
    <xdr:ext cx="469744" cy="259045"/>
    <xdr:sp macro="" textlink="">
      <xdr:nvSpPr>
        <xdr:cNvPr id="200" name="テキスト ボックス 199"/>
        <xdr:cNvSpPr txBox="1"/>
      </xdr:nvSpPr>
      <xdr:spPr>
        <a:xfrm>
          <a:off x="895428" y="134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8692</xdr:rowOff>
    </xdr:from>
    <xdr:to>
      <xdr:col>24</xdr:col>
      <xdr:colOff>63500</xdr:colOff>
      <xdr:row>91</xdr:row>
      <xdr:rowOff>98171</xdr:rowOff>
    </xdr:to>
    <xdr:cxnSp macro="">
      <xdr:nvCxnSpPr>
        <xdr:cNvPr id="230" name="直線コネクタ 229"/>
        <xdr:cNvCxnSpPr/>
      </xdr:nvCxnSpPr>
      <xdr:spPr>
        <a:xfrm flipV="1">
          <a:off x="3797300" y="15610642"/>
          <a:ext cx="8382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98171</xdr:rowOff>
    </xdr:from>
    <xdr:to>
      <xdr:col>19</xdr:col>
      <xdr:colOff>177800</xdr:colOff>
      <xdr:row>92</xdr:row>
      <xdr:rowOff>10731</xdr:rowOff>
    </xdr:to>
    <xdr:cxnSp macro="">
      <xdr:nvCxnSpPr>
        <xdr:cNvPr id="233" name="直線コネクタ 232"/>
        <xdr:cNvCxnSpPr/>
      </xdr:nvCxnSpPr>
      <xdr:spPr>
        <a:xfrm flipV="1">
          <a:off x="2908300" y="15700121"/>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10731</xdr:rowOff>
    </xdr:from>
    <xdr:to>
      <xdr:col>15</xdr:col>
      <xdr:colOff>50800</xdr:colOff>
      <xdr:row>92</xdr:row>
      <xdr:rowOff>104342</xdr:rowOff>
    </xdr:to>
    <xdr:cxnSp macro="">
      <xdr:nvCxnSpPr>
        <xdr:cNvPr id="236" name="直線コネクタ 235"/>
        <xdr:cNvCxnSpPr/>
      </xdr:nvCxnSpPr>
      <xdr:spPr>
        <a:xfrm flipV="1">
          <a:off x="2019300" y="1578413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104342</xdr:rowOff>
    </xdr:from>
    <xdr:to>
      <xdr:col>10</xdr:col>
      <xdr:colOff>114300</xdr:colOff>
      <xdr:row>93</xdr:row>
      <xdr:rowOff>31801</xdr:rowOff>
    </xdr:to>
    <xdr:cxnSp macro="">
      <xdr:nvCxnSpPr>
        <xdr:cNvPr id="239" name="直線コネクタ 238"/>
        <xdr:cNvCxnSpPr/>
      </xdr:nvCxnSpPr>
      <xdr:spPr>
        <a:xfrm flipV="1">
          <a:off x="1130300" y="15877742"/>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129342</xdr:rowOff>
    </xdr:from>
    <xdr:to>
      <xdr:col>24</xdr:col>
      <xdr:colOff>114300</xdr:colOff>
      <xdr:row>91</xdr:row>
      <xdr:rowOff>59492</xdr:rowOff>
    </xdr:to>
    <xdr:sp macro="" textlink="">
      <xdr:nvSpPr>
        <xdr:cNvPr id="249" name="楕円 248"/>
        <xdr:cNvSpPr/>
      </xdr:nvSpPr>
      <xdr:spPr>
        <a:xfrm>
          <a:off x="4584700" y="155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44269</xdr:rowOff>
    </xdr:from>
    <xdr:ext cx="599010" cy="259045"/>
    <xdr:sp macro="" textlink="">
      <xdr:nvSpPr>
        <xdr:cNvPr id="250" name="扶助費該当値テキスト"/>
        <xdr:cNvSpPr txBox="1"/>
      </xdr:nvSpPr>
      <xdr:spPr>
        <a:xfrm>
          <a:off x="4686300" y="154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47371</xdr:rowOff>
    </xdr:from>
    <xdr:to>
      <xdr:col>20</xdr:col>
      <xdr:colOff>38100</xdr:colOff>
      <xdr:row>91</xdr:row>
      <xdr:rowOff>148971</xdr:rowOff>
    </xdr:to>
    <xdr:sp macro="" textlink="">
      <xdr:nvSpPr>
        <xdr:cNvPr id="251" name="楕円 250"/>
        <xdr:cNvSpPr/>
      </xdr:nvSpPr>
      <xdr:spPr>
        <a:xfrm>
          <a:off x="3746500" y="156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165498</xdr:rowOff>
    </xdr:from>
    <xdr:ext cx="599010" cy="259045"/>
    <xdr:sp macro="" textlink="">
      <xdr:nvSpPr>
        <xdr:cNvPr id="252" name="テキスト ボックス 251"/>
        <xdr:cNvSpPr txBox="1"/>
      </xdr:nvSpPr>
      <xdr:spPr>
        <a:xfrm>
          <a:off x="3497795" y="1542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131381</xdr:rowOff>
    </xdr:from>
    <xdr:to>
      <xdr:col>15</xdr:col>
      <xdr:colOff>101600</xdr:colOff>
      <xdr:row>92</xdr:row>
      <xdr:rowOff>61531</xdr:rowOff>
    </xdr:to>
    <xdr:sp macro="" textlink="">
      <xdr:nvSpPr>
        <xdr:cNvPr id="253" name="楕円 252"/>
        <xdr:cNvSpPr/>
      </xdr:nvSpPr>
      <xdr:spPr>
        <a:xfrm>
          <a:off x="2857500" y="15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78058</xdr:rowOff>
    </xdr:from>
    <xdr:ext cx="599010" cy="259045"/>
    <xdr:sp macro="" textlink="">
      <xdr:nvSpPr>
        <xdr:cNvPr id="254" name="テキスト ボックス 253"/>
        <xdr:cNvSpPr txBox="1"/>
      </xdr:nvSpPr>
      <xdr:spPr>
        <a:xfrm>
          <a:off x="2608795" y="155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53542</xdr:rowOff>
    </xdr:from>
    <xdr:to>
      <xdr:col>10</xdr:col>
      <xdr:colOff>165100</xdr:colOff>
      <xdr:row>92</xdr:row>
      <xdr:rowOff>155142</xdr:rowOff>
    </xdr:to>
    <xdr:sp macro="" textlink="">
      <xdr:nvSpPr>
        <xdr:cNvPr id="255" name="楕円 254"/>
        <xdr:cNvSpPr/>
      </xdr:nvSpPr>
      <xdr:spPr>
        <a:xfrm>
          <a:off x="1968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219</xdr:rowOff>
    </xdr:from>
    <xdr:ext cx="599010" cy="259045"/>
    <xdr:sp macro="" textlink="">
      <xdr:nvSpPr>
        <xdr:cNvPr id="256" name="テキスト ボックス 255"/>
        <xdr:cNvSpPr txBox="1"/>
      </xdr:nvSpPr>
      <xdr:spPr>
        <a:xfrm>
          <a:off x="1719795" y="156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152451</xdr:rowOff>
    </xdr:from>
    <xdr:to>
      <xdr:col>6</xdr:col>
      <xdr:colOff>38100</xdr:colOff>
      <xdr:row>93</xdr:row>
      <xdr:rowOff>82601</xdr:rowOff>
    </xdr:to>
    <xdr:sp macro="" textlink="">
      <xdr:nvSpPr>
        <xdr:cNvPr id="257" name="楕円 256"/>
        <xdr:cNvSpPr/>
      </xdr:nvSpPr>
      <xdr:spPr>
        <a:xfrm>
          <a:off x="1079500" y="15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99128</xdr:rowOff>
    </xdr:from>
    <xdr:ext cx="599010" cy="259045"/>
    <xdr:sp macro="" textlink="">
      <xdr:nvSpPr>
        <xdr:cNvPr id="258" name="テキスト ボックス 257"/>
        <xdr:cNvSpPr txBox="1"/>
      </xdr:nvSpPr>
      <xdr:spPr>
        <a:xfrm>
          <a:off x="830795" y="157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92418</xdr:rowOff>
    </xdr:from>
    <xdr:to>
      <xdr:col>55</xdr:col>
      <xdr:colOff>0</xdr:colOff>
      <xdr:row>35</xdr:row>
      <xdr:rowOff>101086</xdr:rowOff>
    </xdr:to>
    <xdr:cxnSp macro="">
      <xdr:nvCxnSpPr>
        <xdr:cNvPr id="287" name="直線コネクタ 286"/>
        <xdr:cNvCxnSpPr/>
      </xdr:nvCxnSpPr>
      <xdr:spPr>
        <a:xfrm>
          <a:off x="9639300" y="6093168"/>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426</xdr:rowOff>
    </xdr:from>
    <xdr:to>
      <xdr:col>50</xdr:col>
      <xdr:colOff>114300</xdr:colOff>
      <xdr:row>35</xdr:row>
      <xdr:rowOff>92418</xdr:rowOff>
    </xdr:to>
    <xdr:cxnSp macro="">
      <xdr:nvCxnSpPr>
        <xdr:cNvPr id="290" name="直線コネクタ 289"/>
        <xdr:cNvCxnSpPr/>
      </xdr:nvCxnSpPr>
      <xdr:spPr>
        <a:xfrm>
          <a:off x="8750300" y="6001176"/>
          <a:ext cx="8890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426</xdr:rowOff>
    </xdr:from>
    <xdr:to>
      <xdr:col>45</xdr:col>
      <xdr:colOff>177800</xdr:colOff>
      <xdr:row>36</xdr:row>
      <xdr:rowOff>166179</xdr:rowOff>
    </xdr:to>
    <xdr:cxnSp macro="">
      <xdr:nvCxnSpPr>
        <xdr:cNvPr id="293" name="直線コネクタ 292"/>
        <xdr:cNvCxnSpPr/>
      </xdr:nvCxnSpPr>
      <xdr:spPr>
        <a:xfrm flipV="1">
          <a:off x="7861300" y="6001176"/>
          <a:ext cx="8890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22352</xdr:rowOff>
    </xdr:from>
    <xdr:to>
      <xdr:col>41</xdr:col>
      <xdr:colOff>50800</xdr:colOff>
      <xdr:row>36</xdr:row>
      <xdr:rowOff>166179</xdr:rowOff>
    </xdr:to>
    <xdr:cxnSp macro="">
      <xdr:nvCxnSpPr>
        <xdr:cNvPr id="296" name="直線コネクタ 295"/>
        <xdr:cNvCxnSpPr/>
      </xdr:nvCxnSpPr>
      <xdr:spPr>
        <a:xfrm>
          <a:off x="6972300" y="619455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50286</xdr:rowOff>
    </xdr:from>
    <xdr:to>
      <xdr:col>55</xdr:col>
      <xdr:colOff>50800</xdr:colOff>
      <xdr:row>35</xdr:row>
      <xdr:rowOff>151886</xdr:rowOff>
    </xdr:to>
    <xdr:sp macro="" textlink="">
      <xdr:nvSpPr>
        <xdr:cNvPr id="306" name="楕円 305"/>
        <xdr:cNvSpPr/>
      </xdr:nvSpPr>
      <xdr:spPr>
        <a:xfrm>
          <a:off x="10426700" y="6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73163</xdr:rowOff>
    </xdr:from>
    <xdr:ext cx="534377" cy="259045"/>
    <xdr:sp macro="" textlink="">
      <xdr:nvSpPr>
        <xdr:cNvPr id="307" name="補助費等該当値テキスト"/>
        <xdr:cNvSpPr txBox="1"/>
      </xdr:nvSpPr>
      <xdr:spPr>
        <a:xfrm>
          <a:off x="10528300" y="590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41618</xdr:rowOff>
    </xdr:from>
    <xdr:to>
      <xdr:col>50</xdr:col>
      <xdr:colOff>165100</xdr:colOff>
      <xdr:row>35</xdr:row>
      <xdr:rowOff>143218</xdr:rowOff>
    </xdr:to>
    <xdr:sp macro="" textlink="">
      <xdr:nvSpPr>
        <xdr:cNvPr id="308" name="楕円 307"/>
        <xdr:cNvSpPr/>
      </xdr:nvSpPr>
      <xdr:spPr>
        <a:xfrm>
          <a:off x="95885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159745</xdr:rowOff>
    </xdr:from>
    <xdr:ext cx="534377" cy="259045"/>
    <xdr:sp macro="" textlink="">
      <xdr:nvSpPr>
        <xdr:cNvPr id="309" name="テキスト ボックス 308"/>
        <xdr:cNvSpPr txBox="1"/>
      </xdr:nvSpPr>
      <xdr:spPr>
        <a:xfrm>
          <a:off x="9372111" y="5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121076</xdr:rowOff>
    </xdr:from>
    <xdr:to>
      <xdr:col>46</xdr:col>
      <xdr:colOff>38100</xdr:colOff>
      <xdr:row>35</xdr:row>
      <xdr:rowOff>51226</xdr:rowOff>
    </xdr:to>
    <xdr:sp macro="" textlink="">
      <xdr:nvSpPr>
        <xdr:cNvPr id="310" name="楕円 309"/>
        <xdr:cNvSpPr/>
      </xdr:nvSpPr>
      <xdr:spPr>
        <a:xfrm>
          <a:off x="8699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67753</xdr:rowOff>
    </xdr:from>
    <xdr:ext cx="534377" cy="259045"/>
    <xdr:sp macro="" textlink="">
      <xdr:nvSpPr>
        <xdr:cNvPr id="311" name="テキスト ボックス 310"/>
        <xdr:cNvSpPr txBox="1"/>
      </xdr:nvSpPr>
      <xdr:spPr>
        <a:xfrm>
          <a:off x="8483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115379</xdr:rowOff>
    </xdr:from>
    <xdr:to>
      <xdr:col>41</xdr:col>
      <xdr:colOff>101600</xdr:colOff>
      <xdr:row>37</xdr:row>
      <xdr:rowOff>45529</xdr:rowOff>
    </xdr:to>
    <xdr:sp macro="" textlink="">
      <xdr:nvSpPr>
        <xdr:cNvPr id="312" name="楕円 311"/>
        <xdr:cNvSpPr/>
      </xdr:nvSpPr>
      <xdr:spPr>
        <a:xfrm>
          <a:off x="7810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36656</xdr:rowOff>
    </xdr:from>
    <xdr:ext cx="534377" cy="259045"/>
    <xdr:sp macro="" textlink="">
      <xdr:nvSpPr>
        <xdr:cNvPr id="313" name="テキスト ボックス 312"/>
        <xdr:cNvSpPr txBox="1"/>
      </xdr:nvSpPr>
      <xdr:spPr>
        <a:xfrm>
          <a:off x="7594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143002</xdr:rowOff>
    </xdr:from>
    <xdr:to>
      <xdr:col>36</xdr:col>
      <xdr:colOff>165100</xdr:colOff>
      <xdr:row>36</xdr:row>
      <xdr:rowOff>73152</xdr:rowOff>
    </xdr:to>
    <xdr:sp macro="" textlink="">
      <xdr:nvSpPr>
        <xdr:cNvPr id="314" name="楕円 313"/>
        <xdr:cNvSpPr/>
      </xdr:nvSpPr>
      <xdr:spPr>
        <a:xfrm>
          <a:off x="6921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64279</xdr:rowOff>
    </xdr:from>
    <xdr:ext cx="534377" cy="259045"/>
    <xdr:sp macro="" textlink="">
      <xdr:nvSpPr>
        <xdr:cNvPr id="315" name="テキスト ボックス 314"/>
        <xdr:cNvSpPr txBox="1"/>
      </xdr:nvSpPr>
      <xdr:spPr>
        <a:xfrm>
          <a:off x="6705111" y="62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11582</xdr:rowOff>
    </xdr:from>
    <xdr:to>
      <xdr:col>55</xdr:col>
      <xdr:colOff>0</xdr:colOff>
      <xdr:row>57</xdr:row>
      <xdr:rowOff>88912</xdr:rowOff>
    </xdr:to>
    <xdr:cxnSp macro="">
      <xdr:nvCxnSpPr>
        <xdr:cNvPr id="344" name="直線コネクタ 343"/>
        <xdr:cNvCxnSpPr/>
      </xdr:nvCxnSpPr>
      <xdr:spPr>
        <a:xfrm flipV="1">
          <a:off x="9639300" y="9784232"/>
          <a:ext cx="8382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170574</xdr:rowOff>
    </xdr:from>
    <xdr:to>
      <xdr:col>50</xdr:col>
      <xdr:colOff>114300</xdr:colOff>
      <xdr:row>57</xdr:row>
      <xdr:rowOff>88912</xdr:rowOff>
    </xdr:to>
    <xdr:cxnSp macro="">
      <xdr:nvCxnSpPr>
        <xdr:cNvPr id="347" name="直線コネクタ 346"/>
        <xdr:cNvCxnSpPr/>
      </xdr:nvCxnSpPr>
      <xdr:spPr>
        <a:xfrm>
          <a:off x="8750300" y="9428874"/>
          <a:ext cx="889000" cy="4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170574</xdr:rowOff>
    </xdr:from>
    <xdr:to>
      <xdr:col>45</xdr:col>
      <xdr:colOff>177800</xdr:colOff>
      <xdr:row>56</xdr:row>
      <xdr:rowOff>29007</xdr:rowOff>
    </xdr:to>
    <xdr:cxnSp macro="">
      <xdr:nvCxnSpPr>
        <xdr:cNvPr id="350" name="直線コネクタ 349"/>
        <xdr:cNvCxnSpPr/>
      </xdr:nvCxnSpPr>
      <xdr:spPr>
        <a:xfrm flipV="1">
          <a:off x="7861300" y="9428874"/>
          <a:ext cx="889000" cy="2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148260</xdr:rowOff>
    </xdr:from>
    <xdr:to>
      <xdr:col>41</xdr:col>
      <xdr:colOff>50800</xdr:colOff>
      <xdr:row>56</xdr:row>
      <xdr:rowOff>29007</xdr:rowOff>
    </xdr:to>
    <xdr:cxnSp macro="">
      <xdr:nvCxnSpPr>
        <xdr:cNvPr id="353" name="直線コネクタ 352"/>
        <xdr:cNvCxnSpPr/>
      </xdr:nvCxnSpPr>
      <xdr:spPr>
        <a:xfrm>
          <a:off x="6972300" y="9578010"/>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132232</xdr:rowOff>
    </xdr:from>
    <xdr:to>
      <xdr:col>55</xdr:col>
      <xdr:colOff>50800</xdr:colOff>
      <xdr:row>57</xdr:row>
      <xdr:rowOff>62382</xdr:rowOff>
    </xdr:to>
    <xdr:sp macro="" textlink="">
      <xdr:nvSpPr>
        <xdr:cNvPr id="363" name="楕円 362"/>
        <xdr:cNvSpPr/>
      </xdr:nvSpPr>
      <xdr:spPr>
        <a:xfrm>
          <a:off x="10426700" y="97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110659</xdr:rowOff>
    </xdr:from>
    <xdr:ext cx="534377" cy="259045"/>
    <xdr:sp macro="" textlink="">
      <xdr:nvSpPr>
        <xdr:cNvPr id="364" name="普通建設事業費該当値テキスト"/>
        <xdr:cNvSpPr txBox="1"/>
      </xdr:nvSpPr>
      <xdr:spPr>
        <a:xfrm>
          <a:off x="10528300" y="97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38112</xdr:rowOff>
    </xdr:from>
    <xdr:to>
      <xdr:col>50</xdr:col>
      <xdr:colOff>165100</xdr:colOff>
      <xdr:row>57</xdr:row>
      <xdr:rowOff>139712</xdr:rowOff>
    </xdr:to>
    <xdr:sp macro="" textlink="">
      <xdr:nvSpPr>
        <xdr:cNvPr id="365" name="楕円 364"/>
        <xdr:cNvSpPr/>
      </xdr:nvSpPr>
      <xdr:spPr>
        <a:xfrm>
          <a:off x="9588500" y="98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130839</xdr:rowOff>
    </xdr:from>
    <xdr:ext cx="534377" cy="259045"/>
    <xdr:sp macro="" textlink="">
      <xdr:nvSpPr>
        <xdr:cNvPr id="366" name="テキスト ボックス 365"/>
        <xdr:cNvSpPr txBox="1"/>
      </xdr:nvSpPr>
      <xdr:spPr>
        <a:xfrm>
          <a:off x="9372111" y="99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119774</xdr:rowOff>
    </xdr:from>
    <xdr:to>
      <xdr:col>46</xdr:col>
      <xdr:colOff>38100</xdr:colOff>
      <xdr:row>55</xdr:row>
      <xdr:rowOff>49924</xdr:rowOff>
    </xdr:to>
    <xdr:sp macro="" textlink="">
      <xdr:nvSpPr>
        <xdr:cNvPr id="367" name="楕円 366"/>
        <xdr:cNvSpPr/>
      </xdr:nvSpPr>
      <xdr:spPr>
        <a:xfrm>
          <a:off x="8699500" y="93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66451</xdr:rowOff>
    </xdr:from>
    <xdr:ext cx="534377" cy="259045"/>
    <xdr:sp macro="" textlink="">
      <xdr:nvSpPr>
        <xdr:cNvPr id="368" name="テキスト ボックス 367"/>
        <xdr:cNvSpPr txBox="1"/>
      </xdr:nvSpPr>
      <xdr:spPr>
        <a:xfrm>
          <a:off x="8483111" y="91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149657</xdr:rowOff>
    </xdr:from>
    <xdr:to>
      <xdr:col>41</xdr:col>
      <xdr:colOff>101600</xdr:colOff>
      <xdr:row>56</xdr:row>
      <xdr:rowOff>79807</xdr:rowOff>
    </xdr:to>
    <xdr:sp macro="" textlink="">
      <xdr:nvSpPr>
        <xdr:cNvPr id="369" name="楕円 368"/>
        <xdr:cNvSpPr/>
      </xdr:nvSpPr>
      <xdr:spPr>
        <a:xfrm>
          <a:off x="7810500" y="95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70934</xdr:rowOff>
    </xdr:from>
    <xdr:ext cx="534377" cy="259045"/>
    <xdr:sp macro="" textlink="">
      <xdr:nvSpPr>
        <xdr:cNvPr id="370" name="テキスト ボックス 369"/>
        <xdr:cNvSpPr txBox="1"/>
      </xdr:nvSpPr>
      <xdr:spPr>
        <a:xfrm>
          <a:off x="7594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97460</xdr:rowOff>
    </xdr:from>
    <xdr:to>
      <xdr:col>36</xdr:col>
      <xdr:colOff>165100</xdr:colOff>
      <xdr:row>56</xdr:row>
      <xdr:rowOff>27610</xdr:rowOff>
    </xdr:to>
    <xdr:sp macro="" textlink="">
      <xdr:nvSpPr>
        <xdr:cNvPr id="371" name="楕円 370"/>
        <xdr:cNvSpPr/>
      </xdr:nvSpPr>
      <xdr:spPr>
        <a:xfrm>
          <a:off x="6921500" y="95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44137</xdr:rowOff>
    </xdr:from>
    <xdr:ext cx="534377" cy="259045"/>
    <xdr:sp macro="" textlink="">
      <xdr:nvSpPr>
        <xdr:cNvPr id="372" name="テキスト ボックス 371"/>
        <xdr:cNvSpPr txBox="1"/>
      </xdr:nvSpPr>
      <xdr:spPr>
        <a:xfrm>
          <a:off x="6705111" y="93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108817</xdr:rowOff>
    </xdr:from>
    <xdr:to>
      <xdr:col>55</xdr:col>
      <xdr:colOff>0</xdr:colOff>
      <xdr:row>78</xdr:row>
      <xdr:rowOff>134990</xdr:rowOff>
    </xdr:to>
    <xdr:cxnSp macro="">
      <xdr:nvCxnSpPr>
        <xdr:cNvPr id="399" name="直線コネクタ 398"/>
        <xdr:cNvCxnSpPr/>
      </xdr:nvCxnSpPr>
      <xdr:spPr>
        <a:xfrm flipV="1">
          <a:off x="9639300" y="13310467"/>
          <a:ext cx="838200" cy="1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139791</xdr:rowOff>
    </xdr:from>
    <xdr:to>
      <xdr:col>50</xdr:col>
      <xdr:colOff>114300</xdr:colOff>
      <xdr:row>78</xdr:row>
      <xdr:rowOff>134990</xdr:rowOff>
    </xdr:to>
    <xdr:cxnSp macro="">
      <xdr:nvCxnSpPr>
        <xdr:cNvPr id="402" name="直線コネクタ 401"/>
        <xdr:cNvCxnSpPr/>
      </xdr:nvCxnSpPr>
      <xdr:spPr>
        <a:xfrm>
          <a:off x="8750300" y="13341441"/>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139791</xdr:rowOff>
    </xdr:from>
    <xdr:to>
      <xdr:col>45</xdr:col>
      <xdr:colOff>177800</xdr:colOff>
      <xdr:row>77</xdr:row>
      <xdr:rowOff>158606</xdr:rowOff>
    </xdr:to>
    <xdr:cxnSp macro="">
      <xdr:nvCxnSpPr>
        <xdr:cNvPr id="405" name="直線コネクタ 404"/>
        <xdr:cNvCxnSpPr/>
      </xdr:nvCxnSpPr>
      <xdr:spPr>
        <a:xfrm flipV="1">
          <a:off x="7861300" y="13341441"/>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58017</xdr:rowOff>
    </xdr:from>
    <xdr:to>
      <xdr:col>55</xdr:col>
      <xdr:colOff>50800</xdr:colOff>
      <xdr:row>77</xdr:row>
      <xdr:rowOff>159617</xdr:rowOff>
    </xdr:to>
    <xdr:sp macro="" textlink="">
      <xdr:nvSpPr>
        <xdr:cNvPr id="415" name="楕円 414"/>
        <xdr:cNvSpPr/>
      </xdr:nvSpPr>
      <xdr:spPr>
        <a:xfrm>
          <a:off x="10426700" y="132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36444</xdr:rowOff>
    </xdr:from>
    <xdr:ext cx="469744" cy="259045"/>
    <xdr:sp macro="" textlink="">
      <xdr:nvSpPr>
        <xdr:cNvPr id="416" name="普通建設事業費 （ うち新規整備　）該当値テキスト"/>
        <xdr:cNvSpPr txBox="1"/>
      </xdr:nvSpPr>
      <xdr:spPr>
        <a:xfrm>
          <a:off x="10528300" y="1323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84190</xdr:rowOff>
    </xdr:from>
    <xdr:to>
      <xdr:col>50</xdr:col>
      <xdr:colOff>165100</xdr:colOff>
      <xdr:row>79</xdr:row>
      <xdr:rowOff>14340</xdr:rowOff>
    </xdr:to>
    <xdr:sp macro="" textlink="">
      <xdr:nvSpPr>
        <xdr:cNvPr id="417" name="楕円 416"/>
        <xdr:cNvSpPr/>
      </xdr:nvSpPr>
      <xdr:spPr>
        <a:xfrm>
          <a:off x="9588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5467</xdr:rowOff>
    </xdr:from>
    <xdr:ext cx="378565" cy="259045"/>
    <xdr:sp macro="" textlink="">
      <xdr:nvSpPr>
        <xdr:cNvPr id="418" name="テキスト ボックス 417"/>
        <xdr:cNvSpPr txBox="1"/>
      </xdr:nvSpPr>
      <xdr:spPr>
        <a:xfrm>
          <a:off x="9450017" y="135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88991</xdr:rowOff>
    </xdr:from>
    <xdr:to>
      <xdr:col>46</xdr:col>
      <xdr:colOff>38100</xdr:colOff>
      <xdr:row>78</xdr:row>
      <xdr:rowOff>19141</xdr:rowOff>
    </xdr:to>
    <xdr:sp macro="" textlink="">
      <xdr:nvSpPr>
        <xdr:cNvPr id="419" name="楕円 418"/>
        <xdr:cNvSpPr/>
      </xdr:nvSpPr>
      <xdr:spPr>
        <a:xfrm>
          <a:off x="8699500" y="13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10268</xdr:rowOff>
    </xdr:from>
    <xdr:ext cx="469744" cy="259045"/>
    <xdr:sp macro="" textlink="">
      <xdr:nvSpPr>
        <xdr:cNvPr id="420" name="テキスト ボックス 419"/>
        <xdr:cNvSpPr txBox="1"/>
      </xdr:nvSpPr>
      <xdr:spPr>
        <a:xfrm>
          <a:off x="8515428" y="133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107806</xdr:rowOff>
    </xdr:from>
    <xdr:to>
      <xdr:col>41</xdr:col>
      <xdr:colOff>101600</xdr:colOff>
      <xdr:row>78</xdr:row>
      <xdr:rowOff>37956</xdr:rowOff>
    </xdr:to>
    <xdr:sp macro="" textlink="">
      <xdr:nvSpPr>
        <xdr:cNvPr id="421" name="楕円 420"/>
        <xdr:cNvSpPr/>
      </xdr:nvSpPr>
      <xdr:spPr>
        <a:xfrm>
          <a:off x="7810500" y="133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29083</xdr:rowOff>
    </xdr:from>
    <xdr:ext cx="469744" cy="259045"/>
    <xdr:sp macro="" textlink="">
      <xdr:nvSpPr>
        <xdr:cNvPr id="422" name="テキスト ボックス 421"/>
        <xdr:cNvSpPr txBox="1"/>
      </xdr:nvSpPr>
      <xdr:spPr>
        <a:xfrm>
          <a:off x="7626428" y="134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138443</xdr:rowOff>
    </xdr:from>
    <xdr:to>
      <xdr:col>55</xdr:col>
      <xdr:colOff>0</xdr:colOff>
      <xdr:row>97</xdr:row>
      <xdr:rowOff>55415</xdr:rowOff>
    </xdr:to>
    <xdr:cxnSp macro="">
      <xdr:nvCxnSpPr>
        <xdr:cNvPr id="449" name="直線コネクタ 448"/>
        <xdr:cNvCxnSpPr/>
      </xdr:nvCxnSpPr>
      <xdr:spPr>
        <a:xfrm>
          <a:off x="9639300" y="16597643"/>
          <a:ext cx="8382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145323</xdr:rowOff>
    </xdr:from>
    <xdr:to>
      <xdr:col>50</xdr:col>
      <xdr:colOff>114300</xdr:colOff>
      <xdr:row>96</xdr:row>
      <xdr:rowOff>138443</xdr:rowOff>
    </xdr:to>
    <xdr:cxnSp macro="">
      <xdr:nvCxnSpPr>
        <xdr:cNvPr id="452" name="直線コネクタ 451"/>
        <xdr:cNvCxnSpPr/>
      </xdr:nvCxnSpPr>
      <xdr:spPr>
        <a:xfrm>
          <a:off x="8750300" y="15918723"/>
          <a:ext cx="889000" cy="67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145323</xdr:rowOff>
    </xdr:from>
    <xdr:to>
      <xdr:col>45</xdr:col>
      <xdr:colOff>177800</xdr:colOff>
      <xdr:row>94</xdr:row>
      <xdr:rowOff>153028</xdr:rowOff>
    </xdr:to>
    <xdr:cxnSp macro="">
      <xdr:nvCxnSpPr>
        <xdr:cNvPr id="455" name="直線コネクタ 454"/>
        <xdr:cNvCxnSpPr/>
      </xdr:nvCxnSpPr>
      <xdr:spPr>
        <a:xfrm flipV="1">
          <a:off x="7861300" y="15918723"/>
          <a:ext cx="889000" cy="3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4615</xdr:rowOff>
    </xdr:from>
    <xdr:to>
      <xdr:col>55</xdr:col>
      <xdr:colOff>50800</xdr:colOff>
      <xdr:row>97</xdr:row>
      <xdr:rowOff>106215</xdr:rowOff>
    </xdr:to>
    <xdr:sp macro="" textlink="">
      <xdr:nvSpPr>
        <xdr:cNvPr id="465" name="楕円 464"/>
        <xdr:cNvSpPr/>
      </xdr:nvSpPr>
      <xdr:spPr>
        <a:xfrm>
          <a:off x="10426700" y="166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154492</xdr:rowOff>
    </xdr:from>
    <xdr:ext cx="534377" cy="259045"/>
    <xdr:sp macro="" textlink="">
      <xdr:nvSpPr>
        <xdr:cNvPr id="466" name="普通建設事業費 （ うち更新整備　）該当値テキスト"/>
        <xdr:cNvSpPr txBox="1"/>
      </xdr:nvSpPr>
      <xdr:spPr>
        <a:xfrm>
          <a:off x="10528300" y="166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87643</xdr:rowOff>
    </xdr:from>
    <xdr:to>
      <xdr:col>50</xdr:col>
      <xdr:colOff>165100</xdr:colOff>
      <xdr:row>97</xdr:row>
      <xdr:rowOff>17793</xdr:rowOff>
    </xdr:to>
    <xdr:sp macro="" textlink="">
      <xdr:nvSpPr>
        <xdr:cNvPr id="467" name="楕円 466"/>
        <xdr:cNvSpPr/>
      </xdr:nvSpPr>
      <xdr:spPr>
        <a:xfrm>
          <a:off x="9588500" y="16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8920</xdr:rowOff>
    </xdr:from>
    <xdr:ext cx="534377" cy="259045"/>
    <xdr:sp macro="" textlink="">
      <xdr:nvSpPr>
        <xdr:cNvPr id="468" name="テキスト ボックス 467"/>
        <xdr:cNvSpPr txBox="1"/>
      </xdr:nvSpPr>
      <xdr:spPr>
        <a:xfrm>
          <a:off x="9372111"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94523</xdr:rowOff>
    </xdr:from>
    <xdr:to>
      <xdr:col>46</xdr:col>
      <xdr:colOff>38100</xdr:colOff>
      <xdr:row>93</xdr:row>
      <xdr:rowOff>24673</xdr:rowOff>
    </xdr:to>
    <xdr:sp macro="" textlink="">
      <xdr:nvSpPr>
        <xdr:cNvPr id="469" name="楕円 468"/>
        <xdr:cNvSpPr/>
      </xdr:nvSpPr>
      <xdr:spPr>
        <a:xfrm>
          <a:off x="8699500" y="158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41200</xdr:rowOff>
    </xdr:from>
    <xdr:ext cx="534377" cy="259045"/>
    <xdr:sp macro="" textlink="">
      <xdr:nvSpPr>
        <xdr:cNvPr id="470" name="テキスト ボックス 469"/>
        <xdr:cNvSpPr txBox="1"/>
      </xdr:nvSpPr>
      <xdr:spPr>
        <a:xfrm>
          <a:off x="8483111" y="156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102228</xdr:rowOff>
    </xdr:from>
    <xdr:to>
      <xdr:col>41</xdr:col>
      <xdr:colOff>101600</xdr:colOff>
      <xdr:row>95</xdr:row>
      <xdr:rowOff>32378</xdr:rowOff>
    </xdr:to>
    <xdr:sp macro="" textlink="">
      <xdr:nvSpPr>
        <xdr:cNvPr id="471" name="楕円 470"/>
        <xdr:cNvSpPr/>
      </xdr:nvSpPr>
      <xdr:spPr>
        <a:xfrm>
          <a:off x="7810500" y="16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48905</xdr:rowOff>
    </xdr:from>
    <xdr:ext cx="534377" cy="259045"/>
    <xdr:sp macro="" textlink="">
      <xdr:nvSpPr>
        <xdr:cNvPr id="472" name="テキスト ボックス 471"/>
        <xdr:cNvSpPr txBox="1"/>
      </xdr:nvSpPr>
      <xdr:spPr>
        <a:xfrm>
          <a:off x="7594111" y="159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124155</xdr:rowOff>
    </xdr:from>
    <xdr:to>
      <xdr:col>85</xdr:col>
      <xdr:colOff>127000</xdr:colOff>
      <xdr:row>38</xdr:row>
      <xdr:rowOff>139700</xdr:rowOff>
    </xdr:to>
    <xdr:cxnSp macro="">
      <xdr:nvCxnSpPr>
        <xdr:cNvPr id="499" name="直線コネクタ 498"/>
        <xdr:cNvCxnSpPr/>
      </xdr:nvCxnSpPr>
      <xdr:spPr>
        <a:xfrm flipV="1">
          <a:off x="15481300" y="66392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118669</xdr:rowOff>
    </xdr:from>
    <xdr:to>
      <xdr:col>71</xdr:col>
      <xdr:colOff>177800</xdr:colOff>
      <xdr:row>38</xdr:row>
      <xdr:rowOff>139700</xdr:rowOff>
    </xdr:to>
    <xdr:cxnSp macro="">
      <xdr:nvCxnSpPr>
        <xdr:cNvPr id="508" name="直線コネクタ 507"/>
        <xdr:cNvCxnSpPr/>
      </xdr:nvCxnSpPr>
      <xdr:spPr>
        <a:xfrm>
          <a:off x="12814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73355</xdr:rowOff>
    </xdr:from>
    <xdr:to>
      <xdr:col>85</xdr:col>
      <xdr:colOff>177800</xdr:colOff>
      <xdr:row>39</xdr:row>
      <xdr:rowOff>3505</xdr:rowOff>
    </xdr:to>
    <xdr:sp macro="" textlink="">
      <xdr:nvSpPr>
        <xdr:cNvPr id="518" name="楕円 517"/>
        <xdr:cNvSpPr/>
      </xdr:nvSpPr>
      <xdr:spPr>
        <a:xfrm>
          <a:off x="16268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159732</xdr:rowOff>
    </xdr:from>
    <xdr:ext cx="313932" cy="259045"/>
    <xdr:sp macro="" textlink="">
      <xdr:nvSpPr>
        <xdr:cNvPr id="519" name="災害復旧事業費該当値テキスト"/>
        <xdr:cNvSpPr txBox="1"/>
      </xdr:nvSpPr>
      <xdr:spPr>
        <a:xfrm>
          <a:off x="16370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67869</xdr:rowOff>
    </xdr:from>
    <xdr:to>
      <xdr:col>67</xdr:col>
      <xdr:colOff>101600</xdr:colOff>
      <xdr:row>38</xdr:row>
      <xdr:rowOff>169469</xdr:rowOff>
    </xdr:to>
    <xdr:sp macro="" textlink="">
      <xdr:nvSpPr>
        <xdr:cNvPr id="526" name="楕円 525"/>
        <xdr:cNvSpPr/>
      </xdr:nvSpPr>
      <xdr:spPr>
        <a:xfrm>
          <a:off x="12763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160596</xdr:rowOff>
    </xdr:from>
    <xdr:ext cx="313932" cy="259045"/>
    <xdr:sp macro="" textlink="">
      <xdr:nvSpPr>
        <xdr:cNvPr id="527" name="テキスト ボックス 526"/>
        <xdr:cNvSpPr txBox="1"/>
      </xdr:nvSpPr>
      <xdr:spPr>
        <a:xfrm>
          <a:off x="12657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70510</xdr:rowOff>
    </xdr:from>
    <xdr:to>
      <xdr:col>85</xdr:col>
      <xdr:colOff>127000</xdr:colOff>
      <xdr:row>75</xdr:row>
      <xdr:rowOff>88627</xdr:rowOff>
    </xdr:to>
    <xdr:cxnSp macro="">
      <xdr:nvCxnSpPr>
        <xdr:cNvPr id="605" name="直線コネクタ 604"/>
        <xdr:cNvCxnSpPr/>
      </xdr:nvCxnSpPr>
      <xdr:spPr>
        <a:xfrm flipV="1">
          <a:off x="15481300" y="12929260"/>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83236</xdr:rowOff>
    </xdr:from>
    <xdr:to>
      <xdr:col>81</xdr:col>
      <xdr:colOff>50800</xdr:colOff>
      <xdr:row>75</xdr:row>
      <xdr:rowOff>88627</xdr:rowOff>
    </xdr:to>
    <xdr:cxnSp macro="">
      <xdr:nvCxnSpPr>
        <xdr:cNvPr id="608" name="直線コネクタ 607"/>
        <xdr:cNvCxnSpPr/>
      </xdr:nvCxnSpPr>
      <xdr:spPr>
        <a:xfrm>
          <a:off x="14592300" y="12941986"/>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73139</xdr:rowOff>
    </xdr:from>
    <xdr:to>
      <xdr:col>76</xdr:col>
      <xdr:colOff>114300</xdr:colOff>
      <xdr:row>75</xdr:row>
      <xdr:rowOff>83236</xdr:rowOff>
    </xdr:to>
    <xdr:cxnSp macro="">
      <xdr:nvCxnSpPr>
        <xdr:cNvPr id="611" name="直線コネクタ 610"/>
        <xdr:cNvCxnSpPr/>
      </xdr:nvCxnSpPr>
      <xdr:spPr>
        <a:xfrm>
          <a:off x="13703300" y="1293188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73139</xdr:rowOff>
    </xdr:from>
    <xdr:to>
      <xdr:col>71</xdr:col>
      <xdr:colOff>177800</xdr:colOff>
      <xdr:row>75</xdr:row>
      <xdr:rowOff>105086</xdr:rowOff>
    </xdr:to>
    <xdr:cxnSp macro="">
      <xdr:nvCxnSpPr>
        <xdr:cNvPr id="614" name="直線コネクタ 613"/>
        <xdr:cNvCxnSpPr/>
      </xdr:nvCxnSpPr>
      <xdr:spPr>
        <a:xfrm flipV="1">
          <a:off x="12814300" y="1293188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19710</xdr:rowOff>
    </xdr:from>
    <xdr:to>
      <xdr:col>85</xdr:col>
      <xdr:colOff>177800</xdr:colOff>
      <xdr:row>75</xdr:row>
      <xdr:rowOff>121310</xdr:rowOff>
    </xdr:to>
    <xdr:sp macro="" textlink="">
      <xdr:nvSpPr>
        <xdr:cNvPr id="624" name="楕円 623"/>
        <xdr:cNvSpPr/>
      </xdr:nvSpPr>
      <xdr:spPr>
        <a:xfrm>
          <a:off x="16268700" y="128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42587</xdr:rowOff>
    </xdr:from>
    <xdr:ext cx="534377" cy="259045"/>
    <xdr:sp macro="" textlink="">
      <xdr:nvSpPr>
        <xdr:cNvPr id="625" name="公債費該当値テキスト"/>
        <xdr:cNvSpPr txBox="1"/>
      </xdr:nvSpPr>
      <xdr:spPr>
        <a:xfrm>
          <a:off x="16370300" y="127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37827</xdr:rowOff>
    </xdr:from>
    <xdr:to>
      <xdr:col>81</xdr:col>
      <xdr:colOff>101600</xdr:colOff>
      <xdr:row>75</xdr:row>
      <xdr:rowOff>139427</xdr:rowOff>
    </xdr:to>
    <xdr:sp macro="" textlink="">
      <xdr:nvSpPr>
        <xdr:cNvPr id="626" name="楕円 625"/>
        <xdr:cNvSpPr/>
      </xdr:nvSpPr>
      <xdr:spPr>
        <a:xfrm>
          <a:off x="15430500" y="12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155954</xdr:rowOff>
    </xdr:from>
    <xdr:ext cx="534377" cy="259045"/>
    <xdr:sp macro="" textlink="">
      <xdr:nvSpPr>
        <xdr:cNvPr id="627" name="テキスト ボックス 626"/>
        <xdr:cNvSpPr txBox="1"/>
      </xdr:nvSpPr>
      <xdr:spPr>
        <a:xfrm>
          <a:off x="15214111" y="126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32436</xdr:rowOff>
    </xdr:from>
    <xdr:to>
      <xdr:col>76</xdr:col>
      <xdr:colOff>165100</xdr:colOff>
      <xdr:row>75</xdr:row>
      <xdr:rowOff>134036</xdr:rowOff>
    </xdr:to>
    <xdr:sp macro="" textlink="">
      <xdr:nvSpPr>
        <xdr:cNvPr id="628" name="楕円 627"/>
        <xdr:cNvSpPr/>
      </xdr:nvSpPr>
      <xdr:spPr>
        <a:xfrm>
          <a:off x="14541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150563</xdr:rowOff>
    </xdr:from>
    <xdr:ext cx="534377" cy="259045"/>
    <xdr:sp macro="" textlink="">
      <xdr:nvSpPr>
        <xdr:cNvPr id="629" name="テキスト ボックス 628"/>
        <xdr:cNvSpPr txBox="1"/>
      </xdr:nvSpPr>
      <xdr:spPr>
        <a:xfrm>
          <a:off x="14325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22339</xdr:rowOff>
    </xdr:from>
    <xdr:to>
      <xdr:col>72</xdr:col>
      <xdr:colOff>38100</xdr:colOff>
      <xdr:row>75</xdr:row>
      <xdr:rowOff>123939</xdr:rowOff>
    </xdr:to>
    <xdr:sp macro="" textlink="">
      <xdr:nvSpPr>
        <xdr:cNvPr id="630" name="楕円 629"/>
        <xdr:cNvSpPr/>
      </xdr:nvSpPr>
      <xdr:spPr>
        <a:xfrm>
          <a:off x="13652500" y="128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115067</xdr:rowOff>
    </xdr:from>
    <xdr:ext cx="534377" cy="259045"/>
    <xdr:sp macro="" textlink="">
      <xdr:nvSpPr>
        <xdr:cNvPr id="631" name="テキスト ボックス 630"/>
        <xdr:cNvSpPr txBox="1"/>
      </xdr:nvSpPr>
      <xdr:spPr>
        <a:xfrm>
          <a:off x="13436111" y="12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54286</xdr:rowOff>
    </xdr:from>
    <xdr:to>
      <xdr:col>67</xdr:col>
      <xdr:colOff>101600</xdr:colOff>
      <xdr:row>75</xdr:row>
      <xdr:rowOff>155885</xdr:rowOff>
    </xdr:to>
    <xdr:sp macro="" textlink="">
      <xdr:nvSpPr>
        <xdr:cNvPr id="632" name="楕円 631"/>
        <xdr:cNvSpPr/>
      </xdr:nvSpPr>
      <xdr:spPr>
        <a:xfrm>
          <a:off x="12763500" y="12913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147014</xdr:rowOff>
    </xdr:from>
    <xdr:ext cx="534377" cy="259045"/>
    <xdr:sp macro="" textlink="">
      <xdr:nvSpPr>
        <xdr:cNvPr id="633" name="テキスト ボックス 632"/>
        <xdr:cNvSpPr txBox="1"/>
      </xdr:nvSpPr>
      <xdr:spPr>
        <a:xfrm>
          <a:off x="12547111" y="130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100243</xdr:rowOff>
    </xdr:from>
    <xdr:to>
      <xdr:col>85</xdr:col>
      <xdr:colOff>127000</xdr:colOff>
      <xdr:row>98</xdr:row>
      <xdr:rowOff>112771</xdr:rowOff>
    </xdr:to>
    <xdr:cxnSp macro="">
      <xdr:nvCxnSpPr>
        <xdr:cNvPr id="660" name="直線コネクタ 659"/>
        <xdr:cNvCxnSpPr/>
      </xdr:nvCxnSpPr>
      <xdr:spPr>
        <a:xfrm>
          <a:off x="15481300" y="16902343"/>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89774</xdr:rowOff>
    </xdr:from>
    <xdr:to>
      <xdr:col>81</xdr:col>
      <xdr:colOff>50800</xdr:colOff>
      <xdr:row>98</xdr:row>
      <xdr:rowOff>100243</xdr:rowOff>
    </xdr:to>
    <xdr:cxnSp macro="">
      <xdr:nvCxnSpPr>
        <xdr:cNvPr id="663" name="直線コネクタ 662"/>
        <xdr:cNvCxnSpPr/>
      </xdr:nvCxnSpPr>
      <xdr:spPr>
        <a:xfrm>
          <a:off x="14592300" y="16891874"/>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96540</xdr:rowOff>
    </xdr:from>
    <xdr:to>
      <xdr:col>76</xdr:col>
      <xdr:colOff>114300</xdr:colOff>
      <xdr:row>98</xdr:row>
      <xdr:rowOff>89774</xdr:rowOff>
    </xdr:to>
    <xdr:cxnSp macro="">
      <xdr:nvCxnSpPr>
        <xdr:cNvPr id="666" name="直線コネクタ 665"/>
        <xdr:cNvCxnSpPr/>
      </xdr:nvCxnSpPr>
      <xdr:spPr>
        <a:xfrm>
          <a:off x="13703300" y="16727190"/>
          <a:ext cx="889000" cy="1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70434</xdr:rowOff>
    </xdr:from>
    <xdr:to>
      <xdr:col>71</xdr:col>
      <xdr:colOff>177800</xdr:colOff>
      <xdr:row>97</xdr:row>
      <xdr:rowOff>96540</xdr:rowOff>
    </xdr:to>
    <xdr:cxnSp macro="">
      <xdr:nvCxnSpPr>
        <xdr:cNvPr id="669" name="直線コネクタ 668"/>
        <xdr:cNvCxnSpPr/>
      </xdr:nvCxnSpPr>
      <xdr:spPr>
        <a:xfrm>
          <a:off x="12814300" y="16701084"/>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61971</xdr:rowOff>
    </xdr:from>
    <xdr:to>
      <xdr:col>85</xdr:col>
      <xdr:colOff>177800</xdr:colOff>
      <xdr:row>98</xdr:row>
      <xdr:rowOff>163571</xdr:rowOff>
    </xdr:to>
    <xdr:sp macro="" textlink="">
      <xdr:nvSpPr>
        <xdr:cNvPr id="679" name="楕円 678"/>
        <xdr:cNvSpPr/>
      </xdr:nvSpPr>
      <xdr:spPr>
        <a:xfrm>
          <a:off x="162687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148348</xdr:rowOff>
    </xdr:from>
    <xdr:ext cx="378565" cy="259045"/>
    <xdr:sp macro="" textlink="">
      <xdr:nvSpPr>
        <xdr:cNvPr id="680" name="積立金該当値テキスト"/>
        <xdr:cNvSpPr txBox="1"/>
      </xdr:nvSpPr>
      <xdr:spPr>
        <a:xfrm>
          <a:off x="16370300" y="167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49443</xdr:rowOff>
    </xdr:from>
    <xdr:to>
      <xdr:col>81</xdr:col>
      <xdr:colOff>101600</xdr:colOff>
      <xdr:row>98</xdr:row>
      <xdr:rowOff>151043</xdr:rowOff>
    </xdr:to>
    <xdr:sp macro="" textlink="">
      <xdr:nvSpPr>
        <xdr:cNvPr id="681" name="楕円 680"/>
        <xdr:cNvSpPr/>
      </xdr:nvSpPr>
      <xdr:spPr>
        <a:xfrm>
          <a:off x="15430500" y="16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142170</xdr:rowOff>
    </xdr:from>
    <xdr:ext cx="378565" cy="259045"/>
    <xdr:sp macro="" textlink="">
      <xdr:nvSpPr>
        <xdr:cNvPr id="682" name="テキスト ボックス 681"/>
        <xdr:cNvSpPr txBox="1"/>
      </xdr:nvSpPr>
      <xdr:spPr>
        <a:xfrm>
          <a:off x="15292017" y="1694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38974</xdr:rowOff>
    </xdr:from>
    <xdr:to>
      <xdr:col>76</xdr:col>
      <xdr:colOff>165100</xdr:colOff>
      <xdr:row>98</xdr:row>
      <xdr:rowOff>140574</xdr:rowOff>
    </xdr:to>
    <xdr:sp macro="" textlink="">
      <xdr:nvSpPr>
        <xdr:cNvPr id="683" name="楕円 682"/>
        <xdr:cNvSpPr/>
      </xdr:nvSpPr>
      <xdr:spPr>
        <a:xfrm>
          <a:off x="14541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131701</xdr:rowOff>
    </xdr:from>
    <xdr:ext cx="469744" cy="259045"/>
    <xdr:sp macro="" textlink="">
      <xdr:nvSpPr>
        <xdr:cNvPr id="684" name="テキスト ボックス 683"/>
        <xdr:cNvSpPr txBox="1"/>
      </xdr:nvSpPr>
      <xdr:spPr>
        <a:xfrm>
          <a:off x="14357428" y="16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45740</xdr:rowOff>
    </xdr:from>
    <xdr:to>
      <xdr:col>72</xdr:col>
      <xdr:colOff>38100</xdr:colOff>
      <xdr:row>97</xdr:row>
      <xdr:rowOff>147340</xdr:rowOff>
    </xdr:to>
    <xdr:sp macro="" textlink="">
      <xdr:nvSpPr>
        <xdr:cNvPr id="685" name="楕円 684"/>
        <xdr:cNvSpPr/>
      </xdr:nvSpPr>
      <xdr:spPr>
        <a:xfrm>
          <a:off x="13652500" y="1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138467</xdr:rowOff>
    </xdr:from>
    <xdr:ext cx="469744" cy="259045"/>
    <xdr:sp macro="" textlink="">
      <xdr:nvSpPr>
        <xdr:cNvPr id="686" name="テキスト ボックス 685"/>
        <xdr:cNvSpPr txBox="1"/>
      </xdr:nvSpPr>
      <xdr:spPr>
        <a:xfrm>
          <a:off x="13468428" y="1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19634</xdr:rowOff>
    </xdr:from>
    <xdr:to>
      <xdr:col>67</xdr:col>
      <xdr:colOff>101600</xdr:colOff>
      <xdr:row>97</xdr:row>
      <xdr:rowOff>121234</xdr:rowOff>
    </xdr:to>
    <xdr:sp macro="" textlink="">
      <xdr:nvSpPr>
        <xdr:cNvPr id="687" name="楕円 686"/>
        <xdr:cNvSpPr/>
      </xdr:nvSpPr>
      <xdr:spPr>
        <a:xfrm>
          <a:off x="12763500" y="1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112361</xdr:rowOff>
    </xdr:from>
    <xdr:ext cx="469744" cy="259045"/>
    <xdr:sp macro="" textlink="">
      <xdr:nvSpPr>
        <xdr:cNvPr id="688" name="テキスト ボックス 687"/>
        <xdr:cNvSpPr txBox="1"/>
      </xdr:nvSpPr>
      <xdr:spPr>
        <a:xfrm>
          <a:off x="12579428" y="167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115860</xdr:rowOff>
    </xdr:from>
    <xdr:to>
      <xdr:col>116</xdr:col>
      <xdr:colOff>63500</xdr:colOff>
      <xdr:row>37</xdr:row>
      <xdr:rowOff>126474</xdr:rowOff>
    </xdr:to>
    <xdr:cxnSp macro="">
      <xdr:nvCxnSpPr>
        <xdr:cNvPr id="719" name="直線コネクタ 718"/>
        <xdr:cNvCxnSpPr/>
      </xdr:nvCxnSpPr>
      <xdr:spPr>
        <a:xfrm flipV="1">
          <a:off x="21323300" y="6459510"/>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125821</xdr:rowOff>
    </xdr:from>
    <xdr:to>
      <xdr:col>111</xdr:col>
      <xdr:colOff>177800</xdr:colOff>
      <xdr:row>37</xdr:row>
      <xdr:rowOff>126474</xdr:rowOff>
    </xdr:to>
    <xdr:cxnSp macro="">
      <xdr:nvCxnSpPr>
        <xdr:cNvPr id="722" name="直線コネクタ 721"/>
        <xdr:cNvCxnSpPr/>
      </xdr:nvCxnSpPr>
      <xdr:spPr>
        <a:xfrm>
          <a:off x="20434300" y="5955121"/>
          <a:ext cx="889000" cy="5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125821</xdr:rowOff>
    </xdr:from>
    <xdr:to>
      <xdr:col>107</xdr:col>
      <xdr:colOff>50800</xdr:colOff>
      <xdr:row>37</xdr:row>
      <xdr:rowOff>123535</xdr:rowOff>
    </xdr:to>
    <xdr:cxnSp macro="">
      <xdr:nvCxnSpPr>
        <xdr:cNvPr id="725" name="直線コネクタ 724"/>
        <xdr:cNvCxnSpPr/>
      </xdr:nvCxnSpPr>
      <xdr:spPr>
        <a:xfrm flipV="1">
          <a:off x="19545300" y="5955121"/>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141496</xdr:rowOff>
    </xdr:from>
    <xdr:to>
      <xdr:col>102</xdr:col>
      <xdr:colOff>114300</xdr:colOff>
      <xdr:row>37</xdr:row>
      <xdr:rowOff>123535</xdr:rowOff>
    </xdr:to>
    <xdr:cxnSp macro="">
      <xdr:nvCxnSpPr>
        <xdr:cNvPr id="728" name="直線コネクタ 727"/>
        <xdr:cNvCxnSpPr/>
      </xdr:nvCxnSpPr>
      <xdr:spPr>
        <a:xfrm>
          <a:off x="18656300" y="631369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65060</xdr:rowOff>
    </xdr:from>
    <xdr:to>
      <xdr:col>116</xdr:col>
      <xdr:colOff>114300</xdr:colOff>
      <xdr:row>37</xdr:row>
      <xdr:rowOff>166660</xdr:rowOff>
    </xdr:to>
    <xdr:sp macro="" textlink="">
      <xdr:nvSpPr>
        <xdr:cNvPr id="738" name="楕円 737"/>
        <xdr:cNvSpPr/>
      </xdr:nvSpPr>
      <xdr:spPr>
        <a:xfrm>
          <a:off x="221107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87937</xdr:rowOff>
    </xdr:from>
    <xdr:ext cx="469744" cy="259045"/>
    <xdr:sp macro="" textlink="">
      <xdr:nvSpPr>
        <xdr:cNvPr id="739" name="投資及び出資金該当値テキスト"/>
        <xdr:cNvSpPr txBox="1"/>
      </xdr:nvSpPr>
      <xdr:spPr>
        <a:xfrm>
          <a:off x="22212300" y="626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75674</xdr:rowOff>
    </xdr:from>
    <xdr:to>
      <xdr:col>112</xdr:col>
      <xdr:colOff>38100</xdr:colOff>
      <xdr:row>38</xdr:row>
      <xdr:rowOff>5824</xdr:rowOff>
    </xdr:to>
    <xdr:sp macro="" textlink="">
      <xdr:nvSpPr>
        <xdr:cNvPr id="740" name="楕円 739"/>
        <xdr:cNvSpPr/>
      </xdr:nvSpPr>
      <xdr:spPr>
        <a:xfrm>
          <a:off x="212725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22351</xdr:rowOff>
    </xdr:from>
    <xdr:ext cx="469744" cy="259045"/>
    <xdr:sp macro="" textlink="">
      <xdr:nvSpPr>
        <xdr:cNvPr id="741" name="テキスト ボックス 740"/>
        <xdr:cNvSpPr txBox="1"/>
      </xdr:nvSpPr>
      <xdr:spPr>
        <a:xfrm>
          <a:off x="21088428" y="619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75021</xdr:rowOff>
    </xdr:from>
    <xdr:to>
      <xdr:col>107</xdr:col>
      <xdr:colOff>101600</xdr:colOff>
      <xdr:row>35</xdr:row>
      <xdr:rowOff>5171</xdr:rowOff>
    </xdr:to>
    <xdr:sp macro="" textlink="">
      <xdr:nvSpPr>
        <xdr:cNvPr id="742" name="楕円 741"/>
        <xdr:cNvSpPr/>
      </xdr:nvSpPr>
      <xdr:spPr>
        <a:xfrm>
          <a:off x="20383500" y="59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21698</xdr:rowOff>
    </xdr:from>
    <xdr:ext cx="469744" cy="259045"/>
    <xdr:sp macro="" textlink="">
      <xdr:nvSpPr>
        <xdr:cNvPr id="743" name="テキスト ボックス 742"/>
        <xdr:cNvSpPr txBox="1"/>
      </xdr:nvSpPr>
      <xdr:spPr>
        <a:xfrm>
          <a:off x="20199428" y="56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72735</xdr:rowOff>
    </xdr:from>
    <xdr:to>
      <xdr:col>102</xdr:col>
      <xdr:colOff>165100</xdr:colOff>
      <xdr:row>38</xdr:row>
      <xdr:rowOff>2885</xdr:rowOff>
    </xdr:to>
    <xdr:sp macro="" textlink="">
      <xdr:nvSpPr>
        <xdr:cNvPr id="744" name="楕円 743"/>
        <xdr:cNvSpPr/>
      </xdr:nvSpPr>
      <xdr:spPr>
        <a:xfrm>
          <a:off x="19494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19412</xdr:rowOff>
    </xdr:from>
    <xdr:ext cx="469744" cy="259045"/>
    <xdr:sp macro="" textlink="">
      <xdr:nvSpPr>
        <xdr:cNvPr id="745" name="テキスト ボックス 744"/>
        <xdr:cNvSpPr txBox="1"/>
      </xdr:nvSpPr>
      <xdr:spPr>
        <a:xfrm>
          <a:off x="19310428"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90696</xdr:rowOff>
    </xdr:from>
    <xdr:to>
      <xdr:col>98</xdr:col>
      <xdr:colOff>38100</xdr:colOff>
      <xdr:row>37</xdr:row>
      <xdr:rowOff>20846</xdr:rowOff>
    </xdr:to>
    <xdr:sp macro="" textlink="">
      <xdr:nvSpPr>
        <xdr:cNvPr id="746" name="楕円 745"/>
        <xdr:cNvSpPr/>
      </xdr:nvSpPr>
      <xdr:spPr>
        <a:xfrm>
          <a:off x="18605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37373</xdr:rowOff>
    </xdr:from>
    <xdr:ext cx="469744" cy="259045"/>
    <xdr:sp macro="" textlink="">
      <xdr:nvSpPr>
        <xdr:cNvPr id="747" name="テキスト ボックス 746"/>
        <xdr:cNvSpPr txBox="1"/>
      </xdr:nvSpPr>
      <xdr:spPr>
        <a:xfrm>
          <a:off x="18421428" y="60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107079</xdr:rowOff>
    </xdr:from>
    <xdr:to>
      <xdr:col>116</xdr:col>
      <xdr:colOff>63500</xdr:colOff>
      <xdr:row>58</xdr:row>
      <xdr:rowOff>110142</xdr:rowOff>
    </xdr:to>
    <xdr:cxnSp macro="">
      <xdr:nvCxnSpPr>
        <xdr:cNvPr id="774" name="直線コネクタ 773"/>
        <xdr:cNvCxnSpPr/>
      </xdr:nvCxnSpPr>
      <xdr:spPr>
        <a:xfrm flipV="1">
          <a:off x="21323300" y="10051179"/>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110142</xdr:rowOff>
    </xdr:from>
    <xdr:to>
      <xdr:col>111</xdr:col>
      <xdr:colOff>177800</xdr:colOff>
      <xdr:row>58</xdr:row>
      <xdr:rowOff>112314</xdr:rowOff>
    </xdr:to>
    <xdr:cxnSp macro="">
      <xdr:nvCxnSpPr>
        <xdr:cNvPr id="777" name="直線コネクタ 776"/>
        <xdr:cNvCxnSpPr/>
      </xdr:nvCxnSpPr>
      <xdr:spPr>
        <a:xfrm flipV="1">
          <a:off x="20434300" y="1005424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109525</xdr:rowOff>
    </xdr:from>
    <xdr:to>
      <xdr:col>107</xdr:col>
      <xdr:colOff>50800</xdr:colOff>
      <xdr:row>58</xdr:row>
      <xdr:rowOff>112314</xdr:rowOff>
    </xdr:to>
    <xdr:cxnSp macro="">
      <xdr:nvCxnSpPr>
        <xdr:cNvPr id="780" name="直線コネクタ 779"/>
        <xdr:cNvCxnSpPr/>
      </xdr:nvCxnSpPr>
      <xdr:spPr>
        <a:xfrm>
          <a:off x="19545300" y="100536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109525</xdr:rowOff>
    </xdr:from>
    <xdr:to>
      <xdr:col>102</xdr:col>
      <xdr:colOff>114300</xdr:colOff>
      <xdr:row>58</xdr:row>
      <xdr:rowOff>112406</xdr:rowOff>
    </xdr:to>
    <xdr:cxnSp macro="">
      <xdr:nvCxnSpPr>
        <xdr:cNvPr id="783" name="直線コネクタ 782"/>
        <xdr:cNvCxnSpPr/>
      </xdr:nvCxnSpPr>
      <xdr:spPr>
        <a:xfrm flipV="1">
          <a:off x="18656300" y="10053625"/>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56279</xdr:rowOff>
    </xdr:from>
    <xdr:to>
      <xdr:col>116</xdr:col>
      <xdr:colOff>114300</xdr:colOff>
      <xdr:row>58</xdr:row>
      <xdr:rowOff>157879</xdr:rowOff>
    </xdr:to>
    <xdr:sp macro="" textlink="">
      <xdr:nvSpPr>
        <xdr:cNvPr id="793" name="楕円 792"/>
        <xdr:cNvSpPr/>
      </xdr:nvSpPr>
      <xdr:spPr>
        <a:xfrm>
          <a:off x="221107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142656</xdr:rowOff>
    </xdr:from>
    <xdr:ext cx="469744" cy="259045"/>
    <xdr:sp macro="" textlink="">
      <xdr:nvSpPr>
        <xdr:cNvPr id="794" name="貸付金該当値テキスト"/>
        <xdr:cNvSpPr txBox="1"/>
      </xdr:nvSpPr>
      <xdr:spPr>
        <a:xfrm>
          <a:off x="22212300" y="99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59342</xdr:rowOff>
    </xdr:from>
    <xdr:to>
      <xdr:col>112</xdr:col>
      <xdr:colOff>38100</xdr:colOff>
      <xdr:row>58</xdr:row>
      <xdr:rowOff>160942</xdr:rowOff>
    </xdr:to>
    <xdr:sp macro="" textlink="">
      <xdr:nvSpPr>
        <xdr:cNvPr id="795" name="楕円 794"/>
        <xdr:cNvSpPr/>
      </xdr:nvSpPr>
      <xdr:spPr>
        <a:xfrm>
          <a:off x="21272500" y="100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152069</xdr:rowOff>
    </xdr:from>
    <xdr:ext cx="469744" cy="259045"/>
    <xdr:sp macro="" textlink="">
      <xdr:nvSpPr>
        <xdr:cNvPr id="796" name="テキスト ボックス 795"/>
        <xdr:cNvSpPr txBox="1"/>
      </xdr:nvSpPr>
      <xdr:spPr>
        <a:xfrm>
          <a:off x="21088428" y="100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61514</xdr:rowOff>
    </xdr:from>
    <xdr:to>
      <xdr:col>107</xdr:col>
      <xdr:colOff>101600</xdr:colOff>
      <xdr:row>58</xdr:row>
      <xdr:rowOff>163114</xdr:rowOff>
    </xdr:to>
    <xdr:sp macro="" textlink="">
      <xdr:nvSpPr>
        <xdr:cNvPr id="797" name="楕円 796"/>
        <xdr:cNvSpPr/>
      </xdr:nvSpPr>
      <xdr:spPr>
        <a:xfrm>
          <a:off x="20383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154241</xdr:rowOff>
    </xdr:from>
    <xdr:ext cx="469744" cy="259045"/>
    <xdr:sp macro="" textlink="">
      <xdr:nvSpPr>
        <xdr:cNvPr id="798" name="テキスト ボックス 797"/>
        <xdr:cNvSpPr txBox="1"/>
      </xdr:nvSpPr>
      <xdr:spPr>
        <a:xfrm>
          <a:off x="20199428" y="100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58725</xdr:rowOff>
    </xdr:from>
    <xdr:to>
      <xdr:col>102</xdr:col>
      <xdr:colOff>165100</xdr:colOff>
      <xdr:row>58</xdr:row>
      <xdr:rowOff>160325</xdr:rowOff>
    </xdr:to>
    <xdr:sp macro="" textlink="">
      <xdr:nvSpPr>
        <xdr:cNvPr id="799" name="楕円 798"/>
        <xdr:cNvSpPr/>
      </xdr:nvSpPr>
      <xdr:spPr>
        <a:xfrm>
          <a:off x="19494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151452</xdr:rowOff>
    </xdr:from>
    <xdr:ext cx="469744" cy="259045"/>
    <xdr:sp macro="" textlink="">
      <xdr:nvSpPr>
        <xdr:cNvPr id="800" name="テキスト ボックス 799"/>
        <xdr:cNvSpPr txBox="1"/>
      </xdr:nvSpPr>
      <xdr:spPr>
        <a:xfrm>
          <a:off x="19310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61606</xdr:rowOff>
    </xdr:from>
    <xdr:to>
      <xdr:col>98</xdr:col>
      <xdr:colOff>38100</xdr:colOff>
      <xdr:row>58</xdr:row>
      <xdr:rowOff>163206</xdr:rowOff>
    </xdr:to>
    <xdr:sp macro="" textlink="">
      <xdr:nvSpPr>
        <xdr:cNvPr id="801" name="楕円 800"/>
        <xdr:cNvSpPr/>
      </xdr:nvSpPr>
      <xdr:spPr>
        <a:xfrm>
          <a:off x="18605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154333</xdr:rowOff>
    </xdr:from>
    <xdr:ext cx="469744" cy="259045"/>
    <xdr:sp macro="" textlink="">
      <xdr:nvSpPr>
        <xdr:cNvPr id="802" name="テキスト ボックス 801"/>
        <xdr:cNvSpPr txBox="1"/>
      </xdr:nvSpPr>
      <xdr:spPr>
        <a:xfrm>
          <a:off x="18421428"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105601</xdr:rowOff>
    </xdr:from>
    <xdr:to>
      <xdr:col>116</xdr:col>
      <xdr:colOff>63500</xdr:colOff>
      <xdr:row>75</xdr:row>
      <xdr:rowOff>148234</xdr:rowOff>
    </xdr:to>
    <xdr:cxnSp macro="">
      <xdr:nvCxnSpPr>
        <xdr:cNvPr id="832" name="直線コネクタ 831"/>
        <xdr:cNvCxnSpPr/>
      </xdr:nvCxnSpPr>
      <xdr:spPr>
        <a:xfrm flipV="1">
          <a:off x="21323300" y="12964351"/>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128156</xdr:rowOff>
    </xdr:from>
    <xdr:to>
      <xdr:col>111</xdr:col>
      <xdr:colOff>177800</xdr:colOff>
      <xdr:row>75</xdr:row>
      <xdr:rowOff>148234</xdr:rowOff>
    </xdr:to>
    <xdr:cxnSp macro="">
      <xdr:nvCxnSpPr>
        <xdr:cNvPr id="835" name="直線コネクタ 834"/>
        <xdr:cNvCxnSpPr/>
      </xdr:nvCxnSpPr>
      <xdr:spPr>
        <a:xfrm>
          <a:off x="20434300" y="12986906"/>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91122</xdr:rowOff>
    </xdr:from>
    <xdr:to>
      <xdr:col>107</xdr:col>
      <xdr:colOff>50800</xdr:colOff>
      <xdr:row>75</xdr:row>
      <xdr:rowOff>128156</xdr:rowOff>
    </xdr:to>
    <xdr:cxnSp macro="">
      <xdr:nvCxnSpPr>
        <xdr:cNvPr id="838" name="直線コネクタ 837"/>
        <xdr:cNvCxnSpPr/>
      </xdr:nvCxnSpPr>
      <xdr:spPr>
        <a:xfrm>
          <a:off x="19545300" y="12264072"/>
          <a:ext cx="8890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91122</xdr:rowOff>
    </xdr:from>
    <xdr:to>
      <xdr:col>102</xdr:col>
      <xdr:colOff>114300</xdr:colOff>
      <xdr:row>72</xdr:row>
      <xdr:rowOff>48108</xdr:rowOff>
    </xdr:to>
    <xdr:cxnSp macro="">
      <xdr:nvCxnSpPr>
        <xdr:cNvPr id="841" name="直線コネクタ 840"/>
        <xdr:cNvCxnSpPr/>
      </xdr:nvCxnSpPr>
      <xdr:spPr>
        <a:xfrm flipV="1">
          <a:off x="18656300" y="12264072"/>
          <a:ext cx="889000" cy="1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54801</xdr:rowOff>
    </xdr:from>
    <xdr:to>
      <xdr:col>116</xdr:col>
      <xdr:colOff>114300</xdr:colOff>
      <xdr:row>75</xdr:row>
      <xdr:rowOff>156400</xdr:rowOff>
    </xdr:to>
    <xdr:sp macro="" textlink="">
      <xdr:nvSpPr>
        <xdr:cNvPr id="851" name="楕円 850"/>
        <xdr:cNvSpPr/>
      </xdr:nvSpPr>
      <xdr:spPr>
        <a:xfrm>
          <a:off x="221107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77678</xdr:rowOff>
    </xdr:from>
    <xdr:ext cx="534377" cy="259045"/>
    <xdr:sp macro="" textlink="">
      <xdr:nvSpPr>
        <xdr:cNvPr id="852" name="繰出金該当値テキスト"/>
        <xdr:cNvSpPr txBox="1"/>
      </xdr:nvSpPr>
      <xdr:spPr>
        <a:xfrm>
          <a:off x="22212300" y="127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97434</xdr:rowOff>
    </xdr:from>
    <xdr:to>
      <xdr:col>112</xdr:col>
      <xdr:colOff>38100</xdr:colOff>
      <xdr:row>76</xdr:row>
      <xdr:rowOff>27584</xdr:rowOff>
    </xdr:to>
    <xdr:sp macro="" textlink="">
      <xdr:nvSpPr>
        <xdr:cNvPr id="853" name="楕円 852"/>
        <xdr:cNvSpPr/>
      </xdr:nvSpPr>
      <xdr:spPr>
        <a:xfrm>
          <a:off x="21272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44111</xdr:rowOff>
    </xdr:from>
    <xdr:ext cx="534377" cy="259045"/>
    <xdr:sp macro="" textlink="">
      <xdr:nvSpPr>
        <xdr:cNvPr id="854" name="テキスト ボックス 853"/>
        <xdr:cNvSpPr txBox="1"/>
      </xdr:nvSpPr>
      <xdr:spPr>
        <a:xfrm>
          <a:off x="21056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77356</xdr:rowOff>
    </xdr:from>
    <xdr:to>
      <xdr:col>107</xdr:col>
      <xdr:colOff>101600</xdr:colOff>
      <xdr:row>76</xdr:row>
      <xdr:rowOff>7507</xdr:rowOff>
    </xdr:to>
    <xdr:sp macro="" textlink="">
      <xdr:nvSpPr>
        <xdr:cNvPr id="855" name="楕円 854"/>
        <xdr:cNvSpPr/>
      </xdr:nvSpPr>
      <xdr:spPr>
        <a:xfrm>
          <a:off x="20383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24033</xdr:rowOff>
    </xdr:from>
    <xdr:ext cx="534377" cy="259045"/>
    <xdr:sp macro="" textlink="">
      <xdr:nvSpPr>
        <xdr:cNvPr id="856" name="テキスト ボックス 855"/>
        <xdr:cNvSpPr txBox="1"/>
      </xdr:nvSpPr>
      <xdr:spPr>
        <a:xfrm>
          <a:off x="20167111" y="127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40322</xdr:rowOff>
    </xdr:from>
    <xdr:to>
      <xdr:col>102</xdr:col>
      <xdr:colOff>165100</xdr:colOff>
      <xdr:row>71</xdr:row>
      <xdr:rowOff>141922</xdr:rowOff>
    </xdr:to>
    <xdr:sp macro="" textlink="">
      <xdr:nvSpPr>
        <xdr:cNvPr id="857" name="楕円 856"/>
        <xdr:cNvSpPr/>
      </xdr:nvSpPr>
      <xdr:spPr>
        <a:xfrm>
          <a:off x="19494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158449</xdr:rowOff>
    </xdr:from>
    <xdr:ext cx="534377" cy="259045"/>
    <xdr:sp macro="" textlink="">
      <xdr:nvSpPr>
        <xdr:cNvPr id="858" name="テキスト ボックス 857"/>
        <xdr:cNvSpPr txBox="1"/>
      </xdr:nvSpPr>
      <xdr:spPr>
        <a:xfrm>
          <a:off x="19278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168758</xdr:rowOff>
    </xdr:from>
    <xdr:to>
      <xdr:col>98</xdr:col>
      <xdr:colOff>38100</xdr:colOff>
      <xdr:row>72</xdr:row>
      <xdr:rowOff>98908</xdr:rowOff>
    </xdr:to>
    <xdr:sp macro="" textlink="">
      <xdr:nvSpPr>
        <xdr:cNvPr id="859" name="楕円 858"/>
        <xdr:cNvSpPr/>
      </xdr:nvSpPr>
      <xdr:spPr>
        <a:xfrm>
          <a:off x="18605500" y="123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115435</xdr:rowOff>
    </xdr:from>
    <xdr:ext cx="534377" cy="259045"/>
    <xdr:sp macro="" textlink="">
      <xdr:nvSpPr>
        <xdr:cNvPr id="860" name="テキスト ボックス 859"/>
        <xdr:cNvSpPr txBox="1"/>
      </xdr:nvSpPr>
      <xdr:spPr>
        <a:xfrm>
          <a:off x="18389111" y="121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133,877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なっている。これは、本市が全国的にみても生活保護率が高く、生活保護費が高い水準で推移していることが主な要因である。一方、普通建設事業費（うち更新整備）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円となり、前年比で減少し、類似団体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と比較しても下回る水準となった。これは、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志紀小学校校舎改築事業や、庁舎機能更新事業（防災中枢拠点整備工事）等が終了したことにより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、事業費が減少したことによるものである。また、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普通建設事業（うち新規整備）は、住民一人あたり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千円となり、前年比で増加した。これは、公立認定こども園整備事業費が大幅に増加したことによるものである。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126637</xdr:rowOff>
    </xdr:to>
    <xdr:cxnSp macro="">
      <xdr:nvCxnSpPr>
        <xdr:cNvPr id="63" name="直線コネクタ 62"/>
        <xdr:cNvCxnSpPr/>
      </xdr:nvCxnSpPr>
      <xdr:spPr>
        <a:xfrm>
          <a:off x="3797300" y="62531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12337</xdr:rowOff>
    </xdr:from>
    <xdr:to>
      <xdr:col>19</xdr:col>
      <xdr:colOff>177800</xdr:colOff>
      <xdr:row>36</xdr:row>
      <xdr:rowOff>80917</xdr:rowOff>
    </xdr:to>
    <xdr:cxnSp macro="">
      <xdr:nvCxnSpPr>
        <xdr:cNvPr id="66" name="直線コネクタ 65"/>
        <xdr:cNvCxnSpPr/>
      </xdr:nvCxnSpPr>
      <xdr:spPr>
        <a:xfrm>
          <a:off x="2908300" y="61845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12337</xdr:rowOff>
    </xdr:from>
    <xdr:to>
      <xdr:col>15</xdr:col>
      <xdr:colOff>50800</xdr:colOff>
      <xdr:row>36</xdr:row>
      <xdr:rowOff>74386</xdr:rowOff>
    </xdr:to>
    <xdr:cxnSp macro="">
      <xdr:nvCxnSpPr>
        <xdr:cNvPr id="69" name="直線コネクタ 68"/>
        <xdr:cNvCxnSpPr/>
      </xdr:nvCxnSpPr>
      <xdr:spPr>
        <a:xfrm flipV="1">
          <a:off x="2019300" y="61845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74386</xdr:rowOff>
    </xdr:from>
    <xdr:to>
      <xdr:col>10</xdr:col>
      <xdr:colOff>114300</xdr:colOff>
      <xdr:row>36</xdr:row>
      <xdr:rowOff>101600</xdr:rowOff>
    </xdr:to>
    <xdr:cxnSp macro="">
      <xdr:nvCxnSpPr>
        <xdr:cNvPr id="72" name="直線コネクタ 71"/>
        <xdr:cNvCxnSpPr/>
      </xdr:nvCxnSpPr>
      <xdr:spPr>
        <a:xfrm flipV="1">
          <a:off x="1130300" y="624658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75837</xdr:rowOff>
    </xdr:from>
    <xdr:to>
      <xdr:col>24</xdr:col>
      <xdr:colOff>114300</xdr:colOff>
      <xdr:row>37</xdr:row>
      <xdr:rowOff>5987</xdr:rowOff>
    </xdr:to>
    <xdr:sp macro="" textlink="">
      <xdr:nvSpPr>
        <xdr:cNvPr id="82" name="楕円 81"/>
        <xdr:cNvSpPr/>
      </xdr:nvSpPr>
      <xdr:spPr>
        <a:xfrm>
          <a:off x="4584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54264</xdr:rowOff>
    </xdr:from>
    <xdr:ext cx="469744" cy="259045"/>
    <xdr:sp macro="" textlink="">
      <xdr:nvSpPr>
        <xdr:cNvPr id="83" name="議会費該当値テキスト"/>
        <xdr:cNvSpPr txBox="1"/>
      </xdr:nvSpPr>
      <xdr:spPr>
        <a:xfrm>
          <a:off x="4686300"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30117</xdr:rowOff>
    </xdr:from>
    <xdr:to>
      <xdr:col>20</xdr:col>
      <xdr:colOff>38100</xdr:colOff>
      <xdr:row>36</xdr:row>
      <xdr:rowOff>131717</xdr:rowOff>
    </xdr:to>
    <xdr:sp macro="" textlink="">
      <xdr:nvSpPr>
        <xdr:cNvPr id="84" name="楕円 83"/>
        <xdr:cNvSpPr/>
      </xdr:nvSpPr>
      <xdr:spPr>
        <a:xfrm>
          <a:off x="3746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148244</xdr:rowOff>
    </xdr:from>
    <xdr:ext cx="469744" cy="259045"/>
    <xdr:sp macro="" textlink="">
      <xdr:nvSpPr>
        <xdr:cNvPr id="85" name="テキスト ボックス 84"/>
        <xdr:cNvSpPr txBox="1"/>
      </xdr:nvSpPr>
      <xdr:spPr>
        <a:xfrm>
          <a:off x="3562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132987</xdr:rowOff>
    </xdr:from>
    <xdr:to>
      <xdr:col>15</xdr:col>
      <xdr:colOff>101600</xdr:colOff>
      <xdr:row>36</xdr:row>
      <xdr:rowOff>63137</xdr:rowOff>
    </xdr:to>
    <xdr:sp macro="" textlink="">
      <xdr:nvSpPr>
        <xdr:cNvPr id="86" name="楕円 85"/>
        <xdr:cNvSpPr/>
      </xdr:nvSpPr>
      <xdr:spPr>
        <a:xfrm>
          <a:off x="2857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54264</xdr:rowOff>
    </xdr:from>
    <xdr:ext cx="469744" cy="259045"/>
    <xdr:sp macro="" textlink="">
      <xdr:nvSpPr>
        <xdr:cNvPr id="87" name="テキスト ボックス 86"/>
        <xdr:cNvSpPr txBox="1"/>
      </xdr:nvSpPr>
      <xdr:spPr>
        <a:xfrm>
          <a:off x="2673428"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23586</xdr:rowOff>
    </xdr:from>
    <xdr:to>
      <xdr:col>10</xdr:col>
      <xdr:colOff>165100</xdr:colOff>
      <xdr:row>36</xdr:row>
      <xdr:rowOff>125186</xdr:rowOff>
    </xdr:to>
    <xdr:sp macro="" textlink="">
      <xdr:nvSpPr>
        <xdr:cNvPr id="88" name="楕円 87"/>
        <xdr:cNvSpPr/>
      </xdr:nvSpPr>
      <xdr:spPr>
        <a:xfrm>
          <a:off x="1968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116313</xdr:rowOff>
    </xdr:from>
    <xdr:ext cx="469744" cy="259045"/>
    <xdr:sp macro="" textlink="">
      <xdr:nvSpPr>
        <xdr:cNvPr id="89" name="テキスト ボックス 88"/>
        <xdr:cNvSpPr txBox="1"/>
      </xdr:nvSpPr>
      <xdr:spPr>
        <a:xfrm>
          <a:off x="1784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50800</xdr:rowOff>
    </xdr:from>
    <xdr:to>
      <xdr:col>6</xdr:col>
      <xdr:colOff>38100</xdr:colOff>
      <xdr:row>36</xdr:row>
      <xdr:rowOff>152400</xdr:rowOff>
    </xdr:to>
    <xdr:sp macro="" textlink="">
      <xdr:nvSpPr>
        <xdr:cNvPr id="90" name="楕円 89"/>
        <xdr:cNvSpPr/>
      </xdr:nvSpPr>
      <xdr:spPr>
        <a:xfrm>
          <a:off x="107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143527</xdr:rowOff>
    </xdr:from>
    <xdr:ext cx="469744" cy="259045"/>
    <xdr:sp macro="" textlink="">
      <xdr:nvSpPr>
        <xdr:cNvPr id="91" name="テキスト ボックス 90"/>
        <xdr:cNvSpPr txBox="1"/>
      </xdr:nvSpPr>
      <xdr:spPr>
        <a:xfrm>
          <a:off x="895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97085</xdr:rowOff>
    </xdr:from>
    <xdr:to>
      <xdr:col>24</xdr:col>
      <xdr:colOff>63500</xdr:colOff>
      <xdr:row>58</xdr:row>
      <xdr:rowOff>159607</xdr:rowOff>
    </xdr:to>
    <xdr:cxnSp macro="">
      <xdr:nvCxnSpPr>
        <xdr:cNvPr id="121" name="直線コネクタ 120"/>
        <xdr:cNvCxnSpPr/>
      </xdr:nvCxnSpPr>
      <xdr:spPr>
        <a:xfrm>
          <a:off x="3797300" y="10041185"/>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62357</xdr:rowOff>
    </xdr:from>
    <xdr:to>
      <xdr:col>19</xdr:col>
      <xdr:colOff>177800</xdr:colOff>
      <xdr:row>58</xdr:row>
      <xdr:rowOff>97085</xdr:rowOff>
    </xdr:to>
    <xdr:cxnSp macro="">
      <xdr:nvCxnSpPr>
        <xdr:cNvPr id="124" name="直線コネクタ 123"/>
        <xdr:cNvCxnSpPr/>
      </xdr:nvCxnSpPr>
      <xdr:spPr>
        <a:xfrm>
          <a:off x="2908300" y="10006457"/>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169723</xdr:rowOff>
    </xdr:from>
    <xdr:to>
      <xdr:col>15</xdr:col>
      <xdr:colOff>50800</xdr:colOff>
      <xdr:row>58</xdr:row>
      <xdr:rowOff>62357</xdr:rowOff>
    </xdr:to>
    <xdr:cxnSp macro="">
      <xdr:nvCxnSpPr>
        <xdr:cNvPr id="127" name="直線コネクタ 126"/>
        <xdr:cNvCxnSpPr/>
      </xdr:nvCxnSpPr>
      <xdr:spPr>
        <a:xfrm>
          <a:off x="2019300" y="994237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125108</xdr:rowOff>
    </xdr:from>
    <xdr:to>
      <xdr:col>10</xdr:col>
      <xdr:colOff>114300</xdr:colOff>
      <xdr:row>57</xdr:row>
      <xdr:rowOff>169723</xdr:rowOff>
    </xdr:to>
    <xdr:cxnSp macro="">
      <xdr:nvCxnSpPr>
        <xdr:cNvPr id="130" name="直線コネクタ 129"/>
        <xdr:cNvCxnSpPr/>
      </xdr:nvCxnSpPr>
      <xdr:spPr>
        <a:xfrm>
          <a:off x="1130300" y="9726308"/>
          <a:ext cx="8890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108807</xdr:rowOff>
    </xdr:from>
    <xdr:to>
      <xdr:col>24</xdr:col>
      <xdr:colOff>114300</xdr:colOff>
      <xdr:row>59</xdr:row>
      <xdr:rowOff>38957</xdr:rowOff>
    </xdr:to>
    <xdr:sp macro="" textlink="">
      <xdr:nvSpPr>
        <xdr:cNvPr id="140" name="楕円 139"/>
        <xdr:cNvSpPr/>
      </xdr:nvSpPr>
      <xdr:spPr>
        <a:xfrm>
          <a:off x="4584700" y="100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23734</xdr:rowOff>
    </xdr:from>
    <xdr:ext cx="534377" cy="259045"/>
    <xdr:sp macro="" textlink="">
      <xdr:nvSpPr>
        <xdr:cNvPr id="141" name="総務費該当値テキスト"/>
        <xdr:cNvSpPr txBox="1"/>
      </xdr:nvSpPr>
      <xdr:spPr>
        <a:xfrm>
          <a:off x="4686300" y="99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46285</xdr:rowOff>
    </xdr:from>
    <xdr:to>
      <xdr:col>20</xdr:col>
      <xdr:colOff>38100</xdr:colOff>
      <xdr:row>58</xdr:row>
      <xdr:rowOff>147885</xdr:rowOff>
    </xdr:to>
    <xdr:sp macro="" textlink="">
      <xdr:nvSpPr>
        <xdr:cNvPr id="142" name="楕円 141"/>
        <xdr:cNvSpPr/>
      </xdr:nvSpPr>
      <xdr:spPr>
        <a:xfrm>
          <a:off x="3746500" y="9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139012</xdr:rowOff>
    </xdr:from>
    <xdr:ext cx="534377" cy="259045"/>
    <xdr:sp macro="" textlink="">
      <xdr:nvSpPr>
        <xdr:cNvPr id="143" name="テキスト ボックス 142"/>
        <xdr:cNvSpPr txBox="1"/>
      </xdr:nvSpPr>
      <xdr:spPr>
        <a:xfrm>
          <a:off x="3530111" y="100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11557</xdr:rowOff>
    </xdr:from>
    <xdr:to>
      <xdr:col>15</xdr:col>
      <xdr:colOff>101600</xdr:colOff>
      <xdr:row>58</xdr:row>
      <xdr:rowOff>113157</xdr:rowOff>
    </xdr:to>
    <xdr:sp macro="" textlink="">
      <xdr:nvSpPr>
        <xdr:cNvPr id="144" name="楕円 143"/>
        <xdr:cNvSpPr/>
      </xdr:nvSpPr>
      <xdr:spPr>
        <a:xfrm>
          <a:off x="2857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104284</xdr:rowOff>
    </xdr:from>
    <xdr:ext cx="534377" cy="259045"/>
    <xdr:sp macro="" textlink="">
      <xdr:nvSpPr>
        <xdr:cNvPr id="145" name="テキスト ボックス 144"/>
        <xdr:cNvSpPr txBox="1"/>
      </xdr:nvSpPr>
      <xdr:spPr>
        <a:xfrm>
          <a:off x="2641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118923</xdr:rowOff>
    </xdr:from>
    <xdr:to>
      <xdr:col>10</xdr:col>
      <xdr:colOff>165100</xdr:colOff>
      <xdr:row>58</xdr:row>
      <xdr:rowOff>49073</xdr:rowOff>
    </xdr:to>
    <xdr:sp macro="" textlink="">
      <xdr:nvSpPr>
        <xdr:cNvPr id="146" name="楕円 145"/>
        <xdr:cNvSpPr/>
      </xdr:nvSpPr>
      <xdr:spPr>
        <a:xfrm>
          <a:off x="1968500" y="98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40200</xdr:rowOff>
    </xdr:from>
    <xdr:ext cx="534377" cy="259045"/>
    <xdr:sp macro="" textlink="">
      <xdr:nvSpPr>
        <xdr:cNvPr id="147" name="テキスト ボックス 146"/>
        <xdr:cNvSpPr txBox="1"/>
      </xdr:nvSpPr>
      <xdr:spPr>
        <a:xfrm>
          <a:off x="1752111" y="99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74308</xdr:rowOff>
    </xdr:from>
    <xdr:to>
      <xdr:col>6</xdr:col>
      <xdr:colOff>38100</xdr:colOff>
      <xdr:row>57</xdr:row>
      <xdr:rowOff>4458</xdr:rowOff>
    </xdr:to>
    <xdr:sp macro="" textlink="">
      <xdr:nvSpPr>
        <xdr:cNvPr id="148" name="楕円 147"/>
        <xdr:cNvSpPr/>
      </xdr:nvSpPr>
      <xdr:spPr>
        <a:xfrm>
          <a:off x="1079500" y="96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20985</xdr:rowOff>
    </xdr:from>
    <xdr:ext cx="534377" cy="259045"/>
    <xdr:sp macro="" textlink="">
      <xdr:nvSpPr>
        <xdr:cNvPr id="149" name="テキスト ボックス 148"/>
        <xdr:cNvSpPr txBox="1"/>
      </xdr:nvSpPr>
      <xdr:spPr>
        <a:xfrm>
          <a:off x="863111" y="94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93637</xdr:rowOff>
    </xdr:from>
    <xdr:to>
      <xdr:col>24</xdr:col>
      <xdr:colOff>63500</xdr:colOff>
      <xdr:row>71</xdr:row>
      <xdr:rowOff>142481</xdr:rowOff>
    </xdr:to>
    <xdr:cxnSp macro="">
      <xdr:nvCxnSpPr>
        <xdr:cNvPr id="179" name="直線コネクタ 178"/>
        <xdr:cNvCxnSpPr/>
      </xdr:nvCxnSpPr>
      <xdr:spPr>
        <a:xfrm flipV="1">
          <a:off x="3797300" y="12095137"/>
          <a:ext cx="8382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142481</xdr:rowOff>
    </xdr:from>
    <xdr:to>
      <xdr:col>19</xdr:col>
      <xdr:colOff>177800</xdr:colOff>
      <xdr:row>72</xdr:row>
      <xdr:rowOff>84779</xdr:rowOff>
    </xdr:to>
    <xdr:cxnSp macro="">
      <xdr:nvCxnSpPr>
        <xdr:cNvPr id="182" name="直線コネクタ 181"/>
        <xdr:cNvCxnSpPr/>
      </xdr:nvCxnSpPr>
      <xdr:spPr>
        <a:xfrm flipV="1">
          <a:off x="2908300" y="12315431"/>
          <a:ext cx="889000" cy="1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84779</xdr:rowOff>
    </xdr:from>
    <xdr:to>
      <xdr:col>15</xdr:col>
      <xdr:colOff>50800</xdr:colOff>
      <xdr:row>72</xdr:row>
      <xdr:rowOff>148692</xdr:rowOff>
    </xdr:to>
    <xdr:cxnSp macro="">
      <xdr:nvCxnSpPr>
        <xdr:cNvPr id="185" name="直線コネクタ 184"/>
        <xdr:cNvCxnSpPr/>
      </xdr:nvCxnSpPr>
      <xdr:spPr>
        <a:xfrm flipV="1">
          <a:off x="2019300" y="12429179"/>
          <a:ext cx="8890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148692</xdr:rowOff>
    </xdr:from>
    <xdr:to>
      <xdr:col>10</xdr:col>
      <xdr:colOff>114300</xdr:colOff>
      <xdr:row>74</xdr:row>
      <xdr:rowOff>66891</xdr:rowOff>
    </xdr:to>
    <xdr:cxnSp macro="">
      <xdr:nvCxnSpPr>
        <xdr:cNvPr id="188" name="直線コネクタ 187"/>
        <xdr:cNvCxnSpPr/>
      </xdr:nvCxnSpPr>
      <xdr:spPr>
        <a:xfrm flipV="1">
          <a:off x="1130300" y="12493092"/>
          <a:ext cx="889000" cy="2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42837</xdr:rowOff>
    </xdr:from>
    <xdr:to>
      <xdr:col>24</xdr:col>
      <xdr:colOff>114300</xdr:colOff>
      <xdr:row>70</xdr:row>
      <xdr:rowOff>144437</xdr:rowOff>
    </xdr:to>
    <xdr:sp macro="" textlink="">
      <xdr:nvSpPr>
        <xdr:cNvPr id="198" name="楕円 197"/>
        <xdr:cNvSpPr/>
      </xdr:nvSpPr>
      <xdr:spPr>
        <a:xfrm>
          <a:off x="4584700" y="120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167314</xdr:rowOff>
    </xdr:from>
    <xdr:ext cx="599010" cy="259045"/>
    <xdr:sp macro="" textlink="">
      <xdr:nvSpPr>
        <xdr:cNvPr id="199" name="民生費該当値テキスト"/>
        <xdr:cNvSpPr txBox="1"/>
      </xdr:nvSpPr>
      <xdr:spPr>
        <a:xfrm>
          <a:off x="4686300" y="119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91681</xdr:rowOff>
    </xdr:from>
    <xdr:to>
      <xdr:col>20</xdr:col>
      <xdr:colOff>38100</xdr:colOff>
      <xdr:row>72</xdr:row>
      <xdr:rowOff>21831</xdr:rowOff>
    </xdr:to>
    <xdr:sp macro="" textlink="">
      <xdr:nvSpPr>
        <xdr:cNvPr id="200" name="楕円 199"/>
        <xdr:cNvSpPr/>
      </xdr:nvSpPr>
      <xdr:spPr>
        <a:xfrm>
          <a:off x="3746500" y="122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38358</xdr:rowOff>
    </xdr:from>
    <xdr:ext cx="599010" cy="259045"/>
    <xdr:sp macro="" textlink="">
      <xdr:nvSpPr>
        <xdr:cNvPr id="201" name="テキスト ボックス 200"/>
        <xdr:cNvSpPr txBox="1"/>
      </xdr:nvSpPr>
      <xdr:spPr>
        <a:xfrm>
          <a:off x="3497795" y="1203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33979</xdr:rowOff>
    </xdr:from>
    <xdr:to>
      <xdr:col>15</xdr:col>
      <xdr:colOff>101600</xdr:colOff>
      <xdr:row>72</xdr:row>
      <xdr:rowOff>135579</xdr:rowOff>
    </xdr:to>
    <xdr:sp macro="" textlink="">
      <xdr:nvSpPr>
        <xdr:cNvPr id="202" name="楕円 201"/>
        <xdr:cNvSpPr/>
      </xdr:nvSpPr>
      <xdr:spPr>
        <a:xfrm>
          <a:off x="2857500" y="12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152106</xdr:rowOff>
    </xdr:from>
    <xdr:ext cx="599010" cy="259045"/>
    <xdr:sp macro="" textlink="">
      <xdr:nvSpPr>
        <xdr:cNvPr id="203" name="テキスト ボックス 202"/>
        <xdr:cNvSpPr txBox="1"/>
      </xdr:nvSpPr>
      <xdr:spPr>
        <a:xfrm>
          <a:off x="2608795" y="121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97892</xdr:rowOff>
    </xdr:from>
    <xdr:to>
      <xdr:col>10</xdr:col>
      <xdr:colOff>165100</xdr:colOff>
      <xdr:row>73</xdr:row>
      <xdr:rowOff>28042</xdr:rowOff>
    </xdr:to>
    <xdr:sp macro="" textlink="">
      <xdr:nvSpPr>
        <xdr:cNvPr id="204" name="楕円 203"/>
        <xdr:cNvSpPr/>
      </xdr:nvSpPr>
      <xdr:spPr>
        <a:xfrm>
          <a:off x="1968500" y="124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44569</xdr:rowOff>
    </xdr:from>
    <xdr:ext cx="599010" cy="259045"/>
    <xdr:sp macro="" textlink="">
      <xdr:nvSpPr>
        <xdr:cNvPr id="205" name="テキスト ボックス 204"/>
        <xdr:cNvSpPr txBox="1"/>
      </xdr:nvSpPr>
      <xdr:spPr>
        <a:xfrm>
          <a:off x="1719795" y="122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16091</xdr:rowOff>
    </xdr:from>
    <xdr:to>
      <xdr:col>6</xdr:col>
      <xdr:colOff>38100</xdr:colOff>
      <xdr:row>74</xdr:row>
      <xdr:rowOff>117691</xdr:rowOff>
    </xdr:to>
    <xdr:sp macro="" textlink="">
      <xdr:nvSpPr>
        <xdr:cNvPr id="206" name="楕円 205"/>
        <xdr:cNvSpPr/>
      </xdr:nvSpPr>
      <xdr:spPr>
        <a:xfrm>
          <a:off x="1079500" y="12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134218</xdr:rowOff>
    </xdr:from>
    <xdr:ext cx="599010" cy="259045"/>
    <xdr:sp macro="" textlink="">
      <xdr:nvSpPr>
        <xdr:cNvPr id="207" name="テキスト ボックス 206"/>
        <xdr:cNvSpPr txBox="1"/>
      </xdr:nvSpPr>
      <xdr:spPr>
        <a:xfrm>
          <a:off x="830795" y="1247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164205</xdr:rowOff>
    </xdr:from>
    <xdr:to>
      <xdr:col>24</xdr:col>
      <xdr:colOff>63500</xdr:colOff>
      <xdr:row>95</xdr:row>
      <xdr:rowOff>165120</xdr:rowOff>
    </xdr:to>
    <xdr:cxnSp macro="">
      <xdr:nvCxnSpPr>
        <xdr:cNvPr id="235" name="直線コネクタ 234"/>
        <xdr:cNvCxnSpPr/>
      </xdr:nvCxnSpPr>
      <xdr:spPr>
        <a:xfrm flipV="1">
          <a:off x="3797300" y="1645195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51095</xdr:rowOff>
    </xdr:from>
    <xdr:to>
      <xdr:col>19</xdr:col>
      <xdr:colOff>177800</xdr:colOff>
      <xdr:row>95</xdr:row>
      <xdr:rowOff>165120</xdr:rowOff>
    </xdr:to>
    <xdr:cxnSp macro="">
      <xdr:nvCxnSpPr>
        <xdr:cNvPr id="238" name="直線コネクタ 237"/>
        <xdr:cNvCxnSpPr/>
      </xdr:nvCxnSpPr>
      <xdr:spPr>
        <a:xfrm>
          <a:off x="2908300" y="16338845"/>
          <a:ext cx="889000" cy="1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162103</xdr:rowOff>
    </xdr:from>
    <xdr:to>
      <xdr:col>15</xdr:col>
      <xdr:colOff>50800</xdr:colOff>
      <xdr:row>95</xdr:row>
      <xdr:rowOff>51095</xdr:rowOff>
    </xdr:to>
    <xdr:cxnSp macro="">
      <xdr:nvCxnSpPr>
        <xdr:cNvPr id="241" name="直線コネクタ 240"/>
        <xdr:cNvCxnSpPr/>
      </xdr:nvCxnSpPr>
      <xdr:spPr>
        <a:xfrm>
          <a:off x="2019300" y="16278403"/>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162103</xdr:rowOff>
    </xdr:from>
    <xdr:to>
      <xdr:col>10</xdr:col>
      <xdr:colOff>114300</xdr:colOff>
      <xdr:row>95</xdr:row>
      <xdr:rowOff>83235</xdr:rowOff>
    </xdr:to>
    <xdr:cxnSp macro="">
      <xdr:nvCxnSpPr>
        <xdr:cNvPr id="244" name="直線コネクタ 243"/>
        <xdr:cNvCxnSpPr/>
      </xdr:nvCxnSpPr>
      <xdr:spPr>
        <a:xfrm flipV="1">
          <a:off x="1130300" y="16278403"/>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113405</xdr:rowOff>
    </xdr:from>
    <xdr:to>
      <xdr:col>24</xdr:col>
      <xdr:colOff>114300</xdr:colOff>
      <xdr:row>96</xdr:row>
      <xdr:rowOff>43555</xdr:rowOff>
    </xdr:to>
    <xdr:sp macro="" textlink="">
      <xdr:nvSpPr>
        <xdr:cNvPr id="254" name="楕円 253"/>
        <xdr:cNvSpPr/>
      </xdr:nvSpPr>
      <xdr:spPr>
        <a:xfrm>
          <a:off x="4584700" y="164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91832</xdr:rowOff>
    </xdr:from>
    <xdr:ext cx="534377" cy="259045"/>
    <xdr:sp macro="" textlink="">
      <xdr:nvSpPr>
        <xdr:cNvPr id="255" name="衛生費該当値テキスト"/>
        <xdr:cNvSpPr txBox="1"/>
      </xdr:nvSpPr>
      <xdr:spPr>
        <a:xfrm>
          <a:off x="4686300" y="163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114320</xdr:rowOff>
    </xdr:from>
    <xdr:to>
      <xdr:col>20</xdr:col>
      <xdr:colOff>38100</xdr:colOff>
      <xdr:row>96</xdr:row>
      <xdr:rowOff>44470</xdr:rowOff>
    </xdr:to>
    <xdr:sp macro="" textlink="">
      <xdr:nvSpPr>
        <xdr:cNvPr id="256" name="楕円 255"/>
        <xdr:cNvSpPr/>
      </xdr:nvSpPr>
      <xdr:spPr>
        <a:xfrm>
          <a:off x="3746500" y="1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35597</xdr:rowOff>
    </xdr:from>
    <xdr:ext cx="534377" cy="259045"/>
    <xdr:sp macro="" textlink="">
      <xdr:nvSpPr>
        <xdr:cNvPr id="257" name="テキスト ボックス 256"/>
        <xdr:cNvSpPr txBox="1"/>
      </xdr:nvSpPr>
      <xdr:spPr>
        <a:xfrm>
          <a:off x="3530111" y="164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295</xdr:rowOff>
    </xdr:from>
    <xdr:to>
      <xdr:col>15</xdr:col>
      <xdr:colOff>101600</xdr:colOff>
      <xdr:row>95</xdr:row>
      <xdr:rowOff>101895</xdr:rowOff>
    </xdr:to>
    <xdr:sp macro="" textlink="">
      <xdr:nvSpPr>
        <xdr:cNvPr id="258" name="楕円 257"/>
        <xdr:cNvSpPr/>
      </xdr:nvSpPr>
      <xdr:spPr>
        <a:xfrm>
          <a:off x="2857500" y="162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118422</xdr:rowOff>
    </xdr:from>
    <xdr:ext cx="534377" cy="259045"/>
    <xdr:sp macro="" textlink="">
      <xdr:nvSpPr>
        <xdr:cNvPr id="259" name="テキスト ボックス 258"/>
        <xdr:cNvSpPr txBox="1"/>
      </xdr:nvSpPr>
      <xdr:spPr>
        <a:xfrm>
          <a:off x="2641111" y="160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111303</xdr:rowOff>
    </xdr:from>
    <xdr:to>
      <xdr:col>10</xdr:col>
      <xdr:colOff>165100</xdr:colOff>
      <xdr:row>95</xdr:row>
      <xdr:rowOff>41453</xdr:rowOff>
    </xdr:to>
    <xdr:sp macro="" textlink="">
      <xdr:nvSpPr>
        <xdr:cNvPr id="260" name="楕円 259"/>
        <xdr:cNvSpPr/>
      </xdr:nvSpPr>
      <xdr:spPr>
        <a:xfrm>
          <a:off x="1968500" y="162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57980</xdr:rowOff>
    </xdr:from>
    <xdr:ext cx="534377" cy="259045"/>
    <xdr:sp macro="" textlink="">
      <xdr:nvSpPr>
        <xdr:cNvPr id="261" name="テキスト ボックス 260"/>
        <xdr:cNvSpPr txBox="1"/>
      </xdr:nvSpPr>
      <xdr:spPr>
        <a:xfrm>
          <a:off x="1752111" y="160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32435</xdr:rowOff>
    </xdr:from>
    <xdr:to>
      <xdr:col>6</xdr:col>
      <xdr:colOff>38100</xdr:colOff>
      <xdr:row>95</xdr:row>
      <xdr:rowOff>134035</xdr:rowOff>
    </xdr:to>
    <xdr:sp macro="" textlink="">
      <xdr:nvSpPr>
        <xdr:cNvPr id="262" name="楕円 261"/>
        <xdr:cNvSpPr/>
      </xdr:nvSpPr>
      <xdr:spPr>
        <a:xfrm>
          <a:off x="1079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150562</xdr:rowOff>
    </xdr:from>
    <xdr:ext cx="534377" cy="259045"/>
    <xdr:sp macro="" textlink="">
      <xdr:nvSpPr>
        <xdr:cNvPr id="263" name="テキスト ボックス 262"/>
        <xdr:cNvSpPr txBox="1"/>
      </xdr:nvSpPr>
      <xdr:spPr>
        <a:xfrm>
          <a:off x="863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137643</xdr:rowOff>
    </xdr:from>
    <xdr:to>
      <xdr:col>55</xdr:col>
      <xdr:colOff>0</xdr:colOff>
      <xdr:row>37</xdr:row>
      <xdr:rowOff>142443</xdr:rowOff>
    </xdr:to>
    <xdr:cxnSp macro="">
      <xdr:nvCxnSpPr>
        <xdr:cNvPr id="290" name="直線コネクタ 289"/>
        <xdr:cNvCxnSpPr/>
      </xdr:nvCxnSpPr>
      <xdr:spPr>
        <a:xfrm>
          <a:off x="9639300" y="648129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137643</xdr:rowOff>
    </xdr:from>
    <xdr:to>
      <xdr:col>50</xdr:col>
      <xdr:colOff>114300</xdr:colOff>
      <xdr:row>37</xdr:row>
      <xdr:rowOff>152730</xdr:rowOff>
    </xdr:to>
    <xdr:cxnSp macro="">
      <xdr:nvCxnSpPr>
        <xdr:cNvPr id="293" name="直線コネクタ 292"/>
        <xdr:cNvCxnSpPr/>
      </xdr:nvCxnSpPr>
      <xdr:spPr>
        <a:xfrm flipV="1">
          <a:off x="8750300" y="648129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135128</xdr:rowOff>
    </xdr:from>
    <xdr:to>
      <xdr:col>45</xdr:col>
      <xdr:colOff>177800</xdr:colOff>
      <xdr:row>37</xdr:row>
      <xdr:rowOff>152730</xdr:rowOff>
    </xdr:to>
    <xdr:cxnSp macro="">
      <xdr:nvCxnSpPr>
        <xdr:cNvPr id="296" name="直線コネクタ 295"/>
        <xdr:cNvCxnSpPr/>
      </xdr:nvCxnSpPr>
      <xdr:spPr>
        <a:xfrm>
          <a:off x="7861300" y="647877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135128</xdr:rowOff>
    </xdr:to>
    <xdr:cxnSp macro="">
      <xdr:nvCxnSpPr>
        <xdr:cNvPr id="299" name="直線コネクタ 298"/>
        <xdr:cNvCxnSpPr/>
      </xdr:nvCxnSpPr>
      <xdr:spPr>
        <a:xfrm>
          <a:off x="6972300" y="6450431"/>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309" name="楕円 308"/>
        <xdr:cNvSpPr/>
      </xdr:nvSpPr>
      <xdr:spPr>
        <a:xfrm>
          <a:off x="104267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70070</xdr:rowOff>
    </xdr:from>
    <xdr:ext cx="378565" cy="259045"/>
    <xdr:sp macro="" textlink="">
      <xdr:nvSpPr>
        <xdr:cNvPr id="310" name="労働費該当値テキスト"/>
        <xdr:cNvSpPr txBox="1"/>
      </xdr:nvSpPr>
      <xdr:spPr>
        <a:xfrm>
          <a:off x="10528300" y="64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86843</xdr:rowOff>
    </xdr:from>
    <xdr:to>
      <xdr:col>50</xdr:col>
      <xdr:colOff>165100</xdr:colOff>
      <xdr:row>38</xdr:row>
      <xdr:rowOff>16993</xdr:rowOff>
    </xdr:to>
    <xdr:sp macro="" textlink="">
      <xdr:nvSpPr>
        <xdr:cNvPr id="311" name="楕円 310"/>
        <xdr:cNvSpPr/>
      </xdr:nvSpPr>
      <xdr:spPr>
        <a:xfrm>
          <a:off x="9588500" y="64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8120</xdr:rowOff>
    </xdr:from>
    <xdr:ext cx="378565" cy="259045"/>
    <xdr:sp macro="" textlink="">
      <xdr:nvSpPr>
        <xdr:cNvPr id="312" name="テキスト ボックス 311"/>
        <xdr:cNvSpPr txBox="1"/>
      </xdr:nvSpPr>
      <xdr:spPr>
        <a:xfrm>
          <a:off x="9450017" y="652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101930</xdr:rowOff>
    </xdr:from>
    <xdr:to>
      <xdr:col>46</xdr:col>
      <xdr:colOff>38100</xdr:colOff>
      <xdr:row>38</xdr:row>
      <xdr:rowOff>32080</xdr:rowOff>
    </xdr:to>
    <xdr:sp macro="" textlink="">
      <xdr:nvSpPr>
        <xdr:cNvPr id="313" name="楕円 312"/>
        <xdr:cNvSpPr/>
      </xdr:nvSpPr>
      <xdr:spPr>
        <a:xfrm>
          <a:off x="8699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23207</xdr:rowOff>
    </xdr:from>
    <xdr:ext cx="378565" cy="259045"/>
    <xdr:sp macro="" textlink="">
      <xdr:nvSpPr>
        <xdr:cNvPr id="314" name="テキスト ボックス 313"/>
        <xdr:cNvSpPr txBox="1"/>
      </xdr:nvSpPr>
      <xdr:spPr>
        <a:xfrm>
          <a:off x="8561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84328</xdr:rowOff>
    </xdr:from>
    <xdr:to>
      <xdr:col>41</xdr:col>
      <xdr:colOff>101600</xdr:colOff>
      <xdr:row>38</xdr:row>
      <xdr:rowOff>14478</xdr:rowOff>
    </xdr:to>
    <xdr:sp macro="" textlink="">
      <xdr:nvSpPr>
        <xdr:cNvPr id="315" name="楕円 314"/>
        <xdr:cNvSpPr/>
      </xdr:nvSpPr>
      <xdr:spPr>
        <a:xfrm>
          <a:off x="7810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16" name="テキスト ボックス 315"/>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17" name="楕円 316"/>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148709</xdr:rowOff>
    </xdr:from>
    <xdr:ext cx="378565" cy="259045"/>
    <xdr:sp macro="" textlink="">
      <xdr:nvSpPr>
        <xdr:cNvPr id="318" name="テキスト ボックス 317"/>
        <xdr:cNvSpPr txBox="1"/>
      </xdr:nvSpPr>
      <xdr:spPr>
        <a:xfrm>
          <a:off x="6783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102255</xdr:rowOff>
    </xdr:from>
    <xdr:to>
      <xdr:col>55</xdr:col>
      <xdr:colOff>0</xdr:colOff>
      <xdr:row>58</xdr:row>
      <xdr:rowOff>108107</xdr:rowOff>
    </xdr:to>
    <xdr:cxnSp macro="">
      <xdr:nvCxnSpPr>
        <xdr:cNvPr id="345" name="直線コネクタ 344"/>
        <xdr:cNvCxnSpPr/>
      </xdr:nvCxnSpPr>
      <xdr:spPr>
        <a:xfrm>
          <a:off x="9639300" y="10046355"/>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102255</xdr:rowOff>
    </xdr:from>
    <xdr:to>
      <xdr:col>50</xdr:col>
      <xdr:colOff>114300</xdr:colOff>
      <xdr:row>58</xdr:row>
      <xdr:rowOff>105410</xdr:rowOff>
    </xdr:to>
    <xdr:cxnSp macro="">
      <xdr:nvCxnSpPr>
        <xdr:cNvPr id="348" name="直線コネクタ 347"/>
        <xdr:cNvCxnSpPr/>
      </xdr:nvCxnSpPr>
      <xdr:spPr>
        <a:xfrm flipV="1">
          <a:off x="8750300" y="1004635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105410</xdr:rowOff>
    </xdr:from>
    <xdr:to>
      <xdr:col>45</xdr:col>
      <xdr:colOff>177800</xdr:colOff>
      <xdr:row>58</xdr:row>
      <xdr:rowOff>106004</xdr:rowOff>
    </xdr:to>
    <xdr:cxnSp macro="">
      <xdr:nvCxnSpPr>
        <xdr:cNvPr id="351" name="直線コネクタ 350"/>
        <xdr:cNvCxnSpPr/>
      </xdr:nvCxnSpPr>
      <xdr:spPr>
        <a:xfrm flipV="1">
          <a:off x="7861300" y="1004951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106004</xdr:rowOff>
    </xdr:from>
    <xdr:to>
      <xdr:col>41</xdr:col>
      <xdr:colOff>50800</xdr:colOff>
      <xdr:row>58</xdr:row>
      <xdr:rowOff>109113</xdr:rowOff>
    </xdr:to>
    <xdr:cxnSp macro="">
      <xdr:nvCxnSpPr>
        <xdr:cNvPr id="354" name="直線コネクタ 353"/>
        <xdr:cNvCxnSpPr/>
      </xdr:nvCxnSpPr>
      <xdr:spPr>
        <a:xfrm flipV="1">
          <a:off x="6972300" y="100501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57307</xdr:rowOff>
    </xdr:from>
    <xdr:to>
      <xdr:col>55</xdr:col>
      <xdr:colOff>50800</xdr:colOff>
      <xdr:row>58</xdr:row>
      <xdr:rowOff>158907</xdr:rowOff>
    </xdr:to>
    <xdr:sp macro="" textlink="">
      <xdr:nvSpPr>
        <xdr:cNvPr id="364" name="楕円 363"/>
        <xdr:cNvSpPr/>
      </xdr:nvSpPr>
      <xdr:spPr>
        <a:xfrm>
          <a:off x="104267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143684</xdr:rowOff>
    </xdr:from>
    <xdr:ext cx="378565" cy="259045"/>
    <xdr:sp macro="" textlink="">
      <xdr:nvSpPr>
        <xdr:cNvPr id="365" name="農林水産業費該当値テキスト"/>
        <xdr:cNvSpPr txBox="1"/>
      </xdr:nvSpPr>
      <xdr:spPr>
        <a:xfrm>
          <a:off x="10528300" y="991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51455</xdr:rowOff>
    </xdr:from>
    <xdr:to>
      <xdr:col>50</xdr:col>
      <xdr:colOff>165100</xdr:colOff>
      <xdr:row>58</xdr:row>
      <xdr:rowOff>153055</xdr:rowOff>
    </xdr:to>
    <xdr:sp macro="" textlink="">
      <xdr:nvSpPr>
        <xdr:cNvPr id="366" name="楕円 365"/>
        <xdr:cNvSpPr/>
      </xdr:nvSpPr>
      <xdr:spPr>
        <a:xfrm>
          <a:off x="95885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144182</xdr:rowOff>
    </xdr:from>
    <xdr:ext cx="378565" cy="259045"/>
    <xdr:sp macro="" textlink="">
      <xdr:nvSpPr>
        <xdr:cNvPr id="367" name="テキスト ボックス 366"/>
        <xdr:cNvSpPr txBox="1"/>
      </xdr:nvSpPr>
      <xdr:spPr>
        <a:xfrm>
          <a:off x="9450017" y="1008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54610</xdr:rowOff>
    </xdr:from>
    <xdr:to>
      <xdr:col>46</xdr:col>
      <xdr:colOff>38100</xdr:colOff>
      <xdr:row>58</xdr:row>
      <xdr:rowOff>156210</xdr:rowOff>
    </xdr:to>
    <xdr:sp macro="" textlink="">
      <xdr:nvSpPr>
        <xdr:cNvPr id="368" name="楕円 367"/>
        <xdr:cNvSpPr/>
      </xdr:nvSpPr>
      <xdr:spPr>
        <a:xfrm>
          <a:off x="8699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147337</xdr:rowOff>
    </xdr:from>
    <xdr:ext cx="378565" cy="259045"/>
    <xdr:sp macro="" textlink="">
      <xdr:nvSpPr>
        <xdr:cNvPr id="369" name="テキスト ボックス 368"/>
        <xdr:cNvSpPr txBox="1"/>
      </xdr:nvSpPr>
      <xdr:spPr>
        <a:xfrm>
          <a:off x="8561017" y="1009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55204</xdr:rowOff>
    </xdr:from>
    <xdr:to>
      <xdr:col>41</xdr:col>
      <xdr:colOff>101600</xdr:colOff>
      <xdr:row>58</xdr:row>
      <xdr:rowOff>156804</xdr:rowOff>
    </xdr:to>
    <xdr:sp macro="" textlink="">
      <xdr:nvSpPr>
        <xdr:cNvPr id="370" name="楕円 369"/>
        <xdr:cNvSpPr/>
      </xdr:nvSpPr>
      <xdr:spPr>
        <a:xfrm>
          <a:off x="7810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147931</xdr:rowOff>
    </xdr:from>
    <xdr:ext cx="378565" cy="259045"/>
    <xdr:sp macro="" textlink="">
      <xdr:nvSpPr>
        <xdr:cNvPr id="371" name="テキスト ボックス 370"/>
        <xdr:cNvSpPr txBox="1"/>
      </xdr:nvSpPr>
      <xdr:spPr>
        <a:xfrm>
          <a:off x="7672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58313</xdr:rowOff>
    </xdr:from>
    <xdr:to>
      <xdr:col>36</xdr:col>
      <xdr:colOff>165100</xdr:colOff>
      <xdr:row>58</xdr:row>
      <xdr:rowOff>159913</xdr:rowOff>
    </xdr:to>
    <xdr:sp macro="" textlink="">
      <xdr:nvSpPr>
        <xdr:cNvPr id="372" name="楕円 371"/>
        <xdr:cNvSpPr/>
      </xdr:nvSpPr>
      <xdr:spPr>
        <a:xfrm>
          <a:off x="6921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151040</xdr:rowOff>
    </xdr:from>
    <xdr:ext cx="378565" cy="259045"/>
    <xdr:sp macro="" textlink="">
      <xdr:nvSpPr>
        <xdr:cNvPr id="373" name="テキスト ボックス 372"/>
        <xdr:cNvSpPr txBox="1"/>
      </xdr:nvSpPr>
      <xdr:spPr>
        <a:xfrm>
          <a:off x="6783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169056</xdr:rowOff>
    </xdr:from>
    <xdr:to>
      <xdr:col>55</xdr:col>
      <xdr:colOff>0</xdr:colOff>
      <xdr:row>79</xdr:row>
      <xdr:rowOff>3493</xdr:rowOff>
    </xdr:to>
    <xdr:cxnSp macro="">
      <xdr:nvCxnSpPr>
        <xdr:cNvPr id="402" name="直線コネクタ 401"/>
        <xdr:cNvCxnSpPr/>
      </xdr:nvCxnSpPr>
      <xdr:spPr>
        <a:xfrm flipV="1">
          <a:off x="9639300" y="13542156"/>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150368</xdr:rowOff>
    </xdr:from>
    <xdr:to>
      <xdr:col>50</xdr:col>
      <xdr:colOff>114300</xdr:colOff>
      <xdr:row>79</xdr:row>
      <xdr:rowOff>3493</xdr:rowOff>
    </xdr:to>
    <xdr:cxnSp macro="">
      <xdr:nvCxnSpPr>
        <xdr:cNvPr id="405" name="直線コネクタ 404"/>
        <xdr:cNvCxnSpPr/>
      </xdr:nvCxnSpPr>
      <xdr:spPr>
        <a:xfrm>
          <a:off x="8750300" y="13523468"/>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150368</xdr:rowOff>
    </xdr:from>
    <xdr:to>
      <xdr:col>45</xdr:col>
      <xdr:colOff>177800</xdr:colOff>
      <xdr:row>79</xdr:row>
      <xdr:rowOff>958</xdr:rowOff>
    </xdr:to>
    <xdr:cxnSp macro="">
      <xdr:nvCxnSpPr>
        <xdr:cNvPr id="408" name="直線コネクタ 407"/>
        <xdr:cNvCxnSpPr/>
      </xdr:nvCxnSpPr>
      <xdr:spPr>
        <a:xfrm flipV="1">
          <a:off x="7861300" y="13523468"/>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958</xdr:rowOff>
    </xdr:from>
    <xdr:to>
      <xdr:col>41</xdr:col>
      <xdr:colOff>50800</xdr:colOff>
      <xdr:row>79</xdr:row>
      <xdr:rowOff>1760</xdr:rowOff>
    </xdr:to>
    <xdr:cxnSp macro="">
      <xdr:nvCxnSpPr>
        <xdr:cNvPr id="411" name="直線コネクタ 410"/>
        <xdr:cNvCxnSpPr/>
      </xdr:nvCxnSpPr>
      <xdr:spPr>
        <a:xfrm flipV="1">
          <a:off x="6972300" y="13545508"/>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118256</xdr:rowOff>
    </xdr:from>
    <xdr:to>
      <xdr:col>55</xdr:col>
      <xdr:colOff>50800</xdr:colOff>
      <xdr:row>79</xdr:row>
      <xdr:rowOff>48406</xdr:rowOff>
    </xdr:to>
    <xdr:sp macro="" textlink="">
      <xdr:nvSpPr>
        <xdr:cNvPr id="421" name="楕円 420"/>
        <xdr:cNvSpPr/>
      </xdr:nvSpPr>
      <xdr:spPr>
        <a:xfrm>
          <a:off x="10426700" y="134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33183</xdr:rowOff>
    </xdr:from>
    <xdr:ext cx="469744" cy="259045"/>
    <xdr:sp macro="" textlink="">
      <xdr:nvSpPr>
        <xdr:cNvPr id="422" name="商工費該当値テキスト"/>
        <xdr:cNvSpPr txBox="1"/>
      </xdr:nvSpPr>
      <xdr:spPr>
        <a:xfrm>
          <a:off x="10528300" y="134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124143</xdr:rowOff>
    </xdr:from>
    <xdr:to>
      <xdr:col>50</xdr:col>
      <xdr:colOff>165100</xdr:colOff>
      <xdr:row>79</xdr:row>
      <xdr:rowOff>54293</xdr:rowOff>
    </xdr:to>
    <xdr:sp macro="" textlink="">
      <xdr:nvSpPr>
        <xdr:cNvPr id="423" name="楕円 422"/>
        <xdr:cNvSpPr/>
      </xdr:nvSpPr>
      <xdr:spPr>
        <a:xfrm>
          <a:off x="9588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45420</xdr:rowOff>
    </xdr:from>
    <xdr:ext cx="469744" cy="259045"/>
    <xdr:sp macro="" textlink="">
      <xdr:nvSpPr>
        <xdr:cNvPr id="424" name="テキスト ボックス 423"/>
        <xdr:cNvSpPr txBox="1"/>
      </xdr:nvSpPr>
      <xdr:spPr>
        <a:xfrm>
          <a:off x="9404428" y="135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99568</xdr:rowOff>
    </xdr:from>
    <xdr:to>
      <xdr:col>46</xdr:col>
      <xdr:colOff>38100</xdr:colOff>
      <xdr:row>79</xdr:row>
      <xdr:rowOff>29718</xdr:rowOff>
    </xdr:to>
    <xdr:sp macro="" textlink="">
      <xdr:nvSpPr>
        <xdr:cNvPr id="425" name="楕円 424"/>
        <xdr:cNvSpPr/>
      </xdr:nvSpPr>
      <xdr:spPr>
        <a:xfrm>
          <a:off x="8699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20845</xdr:rowOff>
    </xdr:from>
    <xdr:ext cx="469744" cy="259045"/>
    <xdr:sp macro="" textlink="">
      <xdr:nvSpPr>
        <xdr:cNvPr id="426" name="テキスト ボックス 425"/>
        <xdr:cNvSpPr txBox="1"/>
      </xdr:nvSpPr>
      <xdr:spPr>
        <a:xfrm>
          <a:off x="8515428"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121608</xdr:rowOff>
    </xdr:from>
    <xdr:to>
      <xdr:col>41</xdr:col>
      <xdr:colOff>101600</xdr:colOff>
      <xdr:row>79</xdr:row>
      <xdr:rowOff>51758</xdr:rowOff>
    </xdr:to>
    <xdr:sp macro="" textlink="">
      <xdr:nvSpPr>
        <xdr:cNvPr id="427" name="楕円 426"/>
        <xdr:cNvSpPr/>
      </xdr:nvSpPr>
      <xdr:spPr>
        <a:xfrm>
          <a:off x="78105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42885</xdr:rowOff>
    </xdr:from>
    <xdr:ext cx="469744" cy="259045"/>
    <xdr:sp macro="" textlink="">
      <xdr:nvSpPr>
        <xdr:cNvPr id="428" name="テキスト ボックス 427"/>
        <xdr:cNvSpPr txBox="1"/>
      </xdr:nvSpPr>
      <xdr:spPr>
        <a:xfrm>
          <a:off x="7626428" y="135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122410</xdr:rowOff>
    </xdr:from>
    <xdr:to>
      <xdr:col>36</xdr:col>
      <xdr:colOff>165100</xdr:colOff>
      <xdr:row>79</xdr:row>
      <xdr:rowOff>52560</xdr:rowOff>
    </xdr:to>
    <xdr:sp macro="" textlink="">
      <xdr:nvSpPr>
        <xdr:cNvPr id="429" name="楕円 428"/>
        <xdr:cNvSpPr/>
      </xdr:nvSpPr>
      <xdr:spPr>
        <a:xfrm>
          <a:off x="6921500" y="134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43687</xdr:rowOff>
    </xdr:from>
    <xdr:ext cx="469744" cy="259045"/>
    <xdr:sp macro="" textlink="">
      <xdr:nvSpPr>
        <xdr:cNvPr id="430" name="テキスト ボックス 429"/>
        <xdr:cNvSpPr txBox="1"/>
      </xdr:nvSpPr>
      <xdr:spPr>
        <a:xfrm>
          <a:off x="6737428" y="1358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1721</xdr:rowOff>
    </xdr:from>
    <xdr:to>
      <xdr:col>55</xdr:col>
      <xdr:colOff>0</xdr:colOff>
      <xdr:row>98</xdr:row>
      <xdr:rowOff>24885</xdr:rowOff>
    </xdr:to>
    <xdr:cxnSp macro="">
      <xdr:nvCxnSpPr>
        <xdr:cNvPr id="460" name="直線コネクタ 459"/>
        <xdr:cNvCxnSpPr/>
      </xdr:nvCxnSpPr>
      <xdr:spPr>
        <a:xfrm flipV="1">
          <a:off x="9639300" y="16803821"/>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94075</xdr:rowOff>
    </xdr:from>
    <xdr:to>
      <xdr:col>50</xdr:col>
      <xdr:colOff>114300</xdr:colOff>
      <xdr:row>98</xdr:row>
      <xdr:rowOff>24885</xdr:rowOff>
    </xdr:to>
    <xdr:cxnSp macro="">
      <xdr:nvCxnSpPr>
        <xdr:cNvPr id="463" name="直線コネクタ 462"/>
        <xdr:cNvCxnSpPr/>
      </xdr:nvCxnSpPr>
      <xdr:spPr>
        <a:xfrm>
          <a:off x="8750300" y="16724725"/>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29457</xdr:rowOff>
    </xdr:from>
    <xdr:to>
      <xdr:col>45</xdr:col>
      <xdr:colOff>177800</xdr:colOff>
      <xdr:row>97</xdr:row>
      <xdr:rowOff>94075</xdr:rowOff>
    </xdr:to>
    <xdr:cxnSp macro="">
      <xdr:nvCxnSpPr>
        <xdr:cNvPr id="466" name="直線コネクタ 465"/>
        <xdr:cNvCxnSpPr/>
      </xdr:nvCxnSpPr>
      <xdr:spPr>
        <a:xfrm>
          <a:off x="7861300" y="1666010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154978</xdr:rowOff>
    </xdr:from>
    <xdr:to>
      <xdr:col>41</xdr:col>
      <xdr:colOff>50800</xdr:colOff>
      <xdr:row>97</xdr:row>
      <xdr:rowOff>29457</xdr:rowOff>
    </xdr:to>
    <xdr:cxnSp macro="">
      <xdr:nvCxnSpPr>
        <xdr:cNvPr id="469" name="直線コネクタ 468"/>
        <xdr:cNvCxnSpPr/>
      </xdr:nvCxnSpPr>
      <xdr:spPr>
        <a:xfrm>
          <a:off x="6972300" y="1661417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122371</xdr:rowOff>
    </xdr:from>
    <xdr:to>
      <xdr:col>55</xdr:col>
      <xdr:colOff>50800</xdr:colOff>
      <xdr:row>98</xdr:row>
      <xdr:rowOff>52521</xdr:rowOff>
    </xdr:to>
    <xdr:sp macro="" textlink="">
      <xdr:nvSpPr>
        <xdr:cNvPr id="479" name="楕円 478"/>
        <xdr:cNvSpPr/>
      </xdr:nvSpPr>
      <xdr:spPr>
        <a:xfrm>
          <a:off x="104267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100798</xdr:rowOff>
    </xdr:from>
    <xdr:ext cx="534377" cy="259045"/>
    <xdr:sp macro="" textlink="">
      <xdr:nvSpPr>
        <xdr:cNvPr id="480" name="土木費該当値テキスト"/>
        <xdr:cNvSpPr txBox="1"/>
      </xdr:nvSpPr>
      <xdr:spPr>
        <a:xfrm>
          <a:off x="10528300" y="167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145535</xdr:rowOff>
    </xdr:from>
    <xdr:to>
      <xdr:col>50</xdr:col>
      <xdr:colOff>165100</xdr:colOff>
      <xdr:row>98</xdr:row>
      <xdr:rowOff>75685</xdr:rowOff>
    </xdr:to>
    <xdr:sp macro="" textlink="">
      <xdr:nvSpPr>
        <xdr:cNvPr id="481" name="楕円 480"/>
        <xdr:cNvSpPr/>
      </xdr:nvSpPr>
      <xdr:spPr>
        <a:xfrm>
          <a:off x="9588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66812</xdr:rowOff>
    </xdr:from>
    <xdr:ext cx="534377" cy="259045"/>
    <xdr:sp macro="" textlink="">
      <xdr:nvSpPr>
        <xdr:cNvPr id="482" name="テキスト ボックス 481"/>
        <xdr:cNvSpPr txBox="1"/>
      </xdr:nvSpPr>
      <xdr:spPr>
        <a:xfrm>
          <a:off x="937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43275</xdr:rowOff>
    </xdr:from>
    <xdr:to>
      <xdr:col>46</xdr:col>
      <xdr:colOff>38100</xdr:colOff>
      <xdr:row>97</xdr:row>
      <xdr:rowOff>144875</xdr:rowOff>
    </xdr:to>
    <xdr:sp macro="" textlink="">
      <xdr:nvSpPr>
        <xdr:cNvPr id="483" name="楕円 482"/>
        <xdr:cNvSpPr/>
      </xdr:nvSpPr>
      <xdr:spPr>
        <a:xfrm>
          <a:off x="86995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136002</xdr:rowOff>
    </xdr:from>
    <xdr:ext cx="534377" cy="259045"/>
    <xdr:sp macro="" textlink="">
      <xdr:nvSpPr>
        <xdr:cNvPr id="484" name="テキスト ボックス 483"/>
        <xdr:cNvSpPr txBox="1"/>
      </xdr:nvSpPr>
      <xdr:spPr>
        <a:xfrm>
          <a:off x="8483111" y="167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150107</xdr:rowOff>
    </xdr:from>
    <xdr:to>
      <xdr:col>41</xdr:col>
      <xdr:colOff>101600</xdr:colOff>
      <xdr:row>97</xdr:row>
      <xdr:rowOff>80257</xdr:rowOff>
    </xdr:to>
    <xdr:sp macro="" textlink="">
      <xdr:nvSpPr>
        <xdr:cNvPr id="485" name="楕円 484"/>
        <xdr:cNvSpPr/>
      </xdr:nvSpPr>
      <xdr:spPr>
        <a:xfrm>
          <a:off x="7810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71384</xdr:rowOff>
    </xdr:from>
    <xdr:ext cx="534377" cy="259045"/>
    <xdr:sp macro="" textlink="">
      <xdr:nvSpPr>
        <xdr:cNvPr id="486" name="テキスト ボックス 485"/>
        <xdr:cNvSpPr txBox="1"/>
      </xdr:nvSpPr>
      <xdr:spPr>
        <a:xfrm>
          <a:off x="7594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104178</xdr:rowOff>
    </xdr:from>
    <xdr:to>
      <xdr:col>36</xdr:col>
      <xdr:colOff>165100</xdr:colOff>
      <xdr:row>97</xdr:row>
      <xdr:rowOff>34328</xdr:rowOff>
    </xdr:to>
    <xdr:sp macro="" textlink="">
      <xdr:nvSpPr>
        <xdr:cNvPr id="487" name="楕円 486"/>
        <xdr:cNvSpPr/>
      </xdr:nvSpPr>
      <xdr:spPr>
        <a:xfrm>
          <a:off x="6921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25455</xdr:rowOff>
    </xdr:from>
    <xdr:ext cx="534377" cy="259045"/>
    <xdr:sp macro="" textlink="">
      <xdr:nvSpPr>
        <xdr:cNvPr id="488" name="テキスト ボックス 487"/>
        <xdr:cNvSpPr txBox="1"/>
      </xdr:nvSpPr>
      <xdr:spPr>
        <a:xfrm>
          <a:off x="6705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120015</xdr:rowOff>
    </xdr:from>
    <xdr:to>
      <xdr:col>85</xdr:col>
      <xdr:colOff>127000</xdr:colOff>
      <xdr:row>38</xdr:row>
      <xdr:rowOff>120269</xdr:rowOff>
    </xdr:to>
    <xdr:cxnSp macro="">
      <xdr:nvCxnSpPr>
        <xdr:cNvPr id="518" name="直線コネクタ 517"/>
        <xdr:cNvCxnSpPr/>
      </xdr:nvCxnSpPr>
      <xdr:spPr>
        <a:xfrm flipV="1">
          <a:off x="15481300" y="663511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110617</xdr:rowOff>
    </xdr:from>
    <xdr:to>
      <xdr:col>81</xdr:col>
      <xdr:colOff>50800</xdr:colOff>
      <xdr:row>38</xdr:row>
      <xdr:rowOff>120269</xdr:rowOff>
    </xdr:to>
    <xdr:cxnSp macro="">
      <xdr:nvCxnSpPr>
        <xdr:cNvPr id="521" name="直線コネクタ 520"/>
        <xdr:cNvCxnSpPr/>
      </xdr:nvCxnSpPr>
      <xdr:spPr>
        <a:xfrm>
          <a:off x="14592300" y="66257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81407</xdr:rowOff>
    </xdr:from>
    <xdr:to>
      <xdr:col>76</xdr:col>
      <xdr:colOff>114300</xdr:colOff>
      <xdr:row>38</xdr:row>
      <xdr:rowOff>110617</xdr:rowOff>
    </xdr:to>
    <xdr:cxnSp macro="">
      <xdr:nvCxnSpPr>
        <xdr:cNvPr id="524" name="直線コネクタ 523"/>
        <xdr:cNvCxnSpPr/>
      </xdr:nvCxnSpPr>
      <xdr:spPr>
        <a:xfrm>
          <a:off x="13703300" y="6596507"/>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136652</xdr:rowOff>
    </xdr:from>
    <xdr:to>
      <xdr:col>71</xdr:col>
      <xdr:colOff>177800</xdr:colOff>
      <xdr:row>38</xdr:row>
      <xdr:rowOff>81407</xdr:rowOff>
    </xdr:to>
    <xdr:cxnSp macro="">
      <xdr:nvCxnSpPr>
        <xdr:cNvPr id="527" name="直線コネクタ 526"/>
        <xdr:cNvCxnSpPr/>
      </xdr:nvCxnSpPr>
      <xdr:spPr>
        <a:xfrm>
          <a:off x="12814300" y="6308852"/>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37" name="楕円 536"/>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47642</xdr:rowOff>
    </xdr:from>
    <xdr:ext cx="469744" cy="259045"/>
    <xdr:sp macro="" textlink="">
      <xdr:nvSpPr>
        <xdr:cNvPr id="538" name="消防費該当値テキスト"/>
        <xdr:cNvSpPr txBox="1"/>
      </xdr:nvSpPr>
      <xdr:spPr>
        <a:xfrm>
          <a:off x="16370300" y="65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39" name="楕円 538"/>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40" name="テキスト ボックス 539"/>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59817</xdr:rowOff>
    </xdr:from>
    <xdr:to>
      <xdr:col>76</xdr:col>
      <xdr:colOff>165100</xdr:colOff>
      <xdr:row>38</xdr:row>
      <xdr:rowOff>161417</xdr:rowOff>
    </xdr:to>
    <xdr:sp macro="" textlink="">
      <xdr:nvSpPr>
        <xdr:cNvPr id="541" name="楕円 540"/>
        <xdr:cNvSpPr/>
      </xdr:nvSpPr>
      <xdr:spPr>
        <a:xfrm>
          <a:off x="14541500" y="6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152544</xdr:rowOff>
    </xdr:from>
    <xdr:ext cx="469744" cy="259045"/>
    <xdr:sp macro="" textlink="">
      <xdr:nvSpPr>
        <xdr:cNvPr id="542" name="テキスト ボックス 541"/>
        <xdr:cNvSpPr txBox="1"/>
      </xdr:nvSpPr>
      <xdr:spPr>
        <a:xfrm>
          <a:off x="14357428" y="66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30607</xdr:rowOff>
    </xdr:from>
    <xdr:to>
      <xdr:col>72</xdr:col>
      <xdr:colOff>38100</xdr:colOff>
      <xdr:row>38</xdr:row>
      <xdr:rowOff>132207</xdr:rowOff>
    </xdr:to>
    <xdr:sp macro="" textlink="">
      <xdr:nvSpPr>
        <xdr:cNvPr id="543" name="楕円 542"/>
        <xdr:cNvSpPr/>
      </xdr:nvSpPr>
      <xdr:spPr>
        <a:xfrm>
          <a:off x="13652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123334</xdr:rowOff>
    </xdr:from>
    <xdr:ext cx="534377" cy="259045"/>
    <xdr:sp macro="" textlink="">
      <xdr:nvSpPr>
        <xdr:cNvPr id="544" name="テキスト ボックス 543"/>
        <xdr:cNvSpPr txBox="1"/>
      </xdr:nvSpPr>
      <xdr:spPr>
        <a:xfrm>
          <a:off x="13436111" y="66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85852</xdr:rowOff>
    </xdr:from>
    <xdr:to>
      <xdr:col>67</xdr:col>
      <xdr:colOff>101600</xdr:colOff>
      <xdr:row>37</xdr:row>
      <xdr:rowOff>16002</xdr:rowOff>
    </xdr:to>
    <xdr:sp macro="" textlink="">
      <xdr:nvSpPr>
        <xdr:cNvPr id="545" name="楕円 544"/>
        <xdr:cNvSpPr/>
      </xdr:nvSpPr>
      <xdr:spPr>
        <a:xfrm>
          <a:off x="12763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7129</xdr:rowOff>
    </xdr:from>
    <xdr:ext cx="534377" cy="259045"/>
    <xdr:sp macro="" textlink="">
      <xdr:nvSpPr>
        <xdr:cNvPr id="546" name="テキスト ボックス 545"/>
        <xdr:cNvSpPr txBox="1"/>
      </xdr:nvSpPr>
      <xdr:spPr>
        <a:xfrm>
          <a:off x="12547111" y="63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141323</xdr:rowOff>
    </xdr:from>
    <xdr:to>
      <xdr:col>85</xdr:col>
      <xdr:colOff>127000</xdr:colOff>
      <xdr:row>57</xdr:row>
      <xdr:rowOff>27938</xdr:rowOff>
    </xdr:to>
    <xdr:cxnSp macro="">
      <xdr:nvCxnSpPr>
        <xdr:cNvPr id="574" name="直線コネクタ 573"/>
        <xdr:cNvCxnSpPr/>
      </xdr:nvCxnSpPr>
      <xdr:spPr>
        <a:xfrm flipV="1">
          <a:off x="15481300" y="9742523"/>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50935</xdr:rowOff>
    </xdr:from>
    <xdr:to>
      <xdr:col>81</xdr:col>
      <xdr:colOff>50800</xdr:colOff>
      <xdr:row>57</xdr:row>
      <xdr:rowOff>27938</xdr:rowOff>
    </xdr:to>
    <xdr:cxnSp macro="">
      <xdr:nvCxnSpPr>
        <xdr:cNvPr id="577" name="直線コネクタ 576"/>
        <xdr:cNvCxnSpPr/>
      </xdr:nvCxnSpPr>
      <xdr:spPr>
        <a:xfrm>
          <a:off x="14592300" y="8966335"/>
          <a:ext cx="889000" cy="8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50935</xdr:rowOff>
    </xdr:from>
    <xdr:to>
      <xdr:col>76</xdr:col>
      <xdr:colOff>114300</xdr:colOff>
      <xdr:row>55</xdr:row>
      <xdr:rowOff>2815</xdr:rowOff>
    </xdr:to>
    <xdr:cxnSp macro="">
      <xdr:nvCxnSpPr>
        <xdr:cNvPr id="580" name="直線コネクタ 579"/>
        <xdr:cNvCxnSpPr/>
      </xdr:nvCxnSpPr>
      <xdr:spPr>
        <a:xfrm flipV="1">
          <a:off x="13703300" y="8966335"/>
          <a:ext cx="889000" cy="4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2815</xdr:rowOff>
    </xdr:from>
    <xdr:to>
      <xdr:col>71</xdr:col>
      <xdr:colOff>177800</xdr:colOff>
      <xdr:row>55</xdr:row>
      <xdr:rowOff>95809</xdr:rowOff>
    </xdr:to>
    <xdr:cxnSp macro="">
      <xdr:nvCxnSpPr>
        <xdr:cNvPr id="583" name="直線コネクタ 582"/>
        <xdr:cNvCxnSpPr/>
      </xdr:nvCxnSpPr>
      <xdr:spPr>
        <a:xfrm flipV="1">
          <a:off x="12814300" y="9432565"/>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90523</xdr:rowOff>
    </xdr:from>
    <xdr:to>
      <xdr:col>85</xdr:col>
      <xdr:colOff>177800</xdr:colOff>
      <xdr:row>57</xdr:row>
      <xdr:rowOff>20673</xdr:rowOff>
    </xdr:to>
    <xdr:sp macro="" textlink="">
      <xdr:nvSpPr>
        <xdr:cNvPr id="593" name="楕円 592"/>
        <xdr:cNvSpPr/>
      </xdr:nvSpPr>
      <xdr:spPr>
        <a:xfrm>
          <a:off x="16268700" y="9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68950</xdr:rowOff>
    </xdr:from>
    <xdr:ext cx="534377" cy="259045"/>
    <xdr:sp macro="" textlink="">
      <xdr:nvSpPr>
        <xdr:cNvPr id="594" name="教育費該当値テキスト"/>
        <xdr:cNvSpPr txBox="1"/>
      </xdr:nvSpPr>
      <xdr:spPr>
        <a:xfrm>
          <a:off x="16370300" y="96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148588</xdr:rowOff>
    </xdr:from>
    <xdr:to>
      <xdr:col>81</xdr:col>
      <xdr:colOff>101600</xdr:colOff>
      <xdr:row>57</xdr:row>
      <xdr:rowOff>78738</xdr:rowOff>
    </xdr:to>
    <xdr:sp macro="" textlink="">
      <xdr:nvSpPr>
        <xdr:cNvPr id="595" name="楕円 594"/>
        <xdr:cNvSpPr/>
      </xdr:nvSpPr>
      <xdr:spPr>
        <a:xfrm>
          <a:off x="15430500" y="9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69865</xdr:rowOff>
    </xdr:from>
    <xdr:ext cx="534377" cy="259045"/>
    <xdr:sp macro="" textlink="">
      <xdr:nvSpPr>
        <xdr:cNvPr id="596" name="テキスト ボックス 595"/>
        <xdr:cNvSpPr txBox="1"/>
      </xdr:nvSpPr>
      <xdr:spPr>
        <a:xfrm>
          <a:off x="15214111"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135</xdr:rowOff>
    </xdr:from>
    <xdr:to>
      <xdr:col>76</xdr:col>
      <xdr:colOff>165100</xdr:colOff>
      <xdr:row>52</xdr:row>
      <xdr:rowOff>101735</xdr:rowOff>
    </xdr:to>
    <xdr:sp macro="" textlink="">
      <xdr:nvSpPr>
        <xdr:cNvPr id="597" name="楕円 596"/>
        <xdr:cNvSpPr/>
      </xdr:nvSpPr>
      <xdr:spPr>
        <a:xfrm>
          <a:off x="14541500" y="89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118262</xdr:rowOff>
    </xdr:from>
    <xdr:ext cx="534377" cy="259045"/>
    <xdr:sp macro="" textlink="">
      <xdr:nvSpPr>
        <xdr:cNvPr id="598" name="テキスト ボックス 597"/>
        <xdr:cNvSpPr txBox="1"/>
      </xdr:nvSpPr>
      <xdr:spPr>
        <a:xfrm>
          <a:off x="14325111" y="86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123465</xdr:rowOff>
    </xdr:from>
    <xdr:to>
      <xdr:col>72</xdr:col>
      <xdr:colOff>38100</xdr:colOff>
      <xdr:row>55</xdr:row>
      <xdr:rowOff>53615</xdr:rowOff>
    </xdr:to>
    <xdr:sp macro="" textlink="">
      <xdr:nvSpPr>
        <xdr:cNvPr id="599" name="楕円 598"/>
        <xdr:cNvSpPr/>
      </xdr:nvSpPr>
      <xdr:spPr>
        <a:xfrm>
          <a:off x="13652500" y="93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70142</xdr:rowOff>
    </xdr:from>
    <xdr:ext cx="534377" cy="259045"/>
    <xdr:sp macro="" textlink="">
      <xdr:nvSpPr>
        <xdr:cNvPr id="600" name="テキスト ボックス 599"/>
        <xdr:cNvSpPr txBox="1"/>
      </xdr:nvSpPr>
      <xdr:spPr>
        <a:xfrm>
          <a:off x="13436111" y="91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45009</xdr:rowOff>
    </xdr:from>
    <xdr:to>
      <xdr:col>67</xdr:col>
      <xdr:colOff>101600</xdr:colOff>
      <xdr:row>55</xdr:row>
      <xdr:rowOff>146609</xdr:rowOff>
    </xdr:to>
    <xdr:sp macro="" textlink="">
      <xdr:nvSpPr>
        <xdr:cNvPr id="601" name="楕円 600"/>
        <xdr:cNvSpPr/>
      </xdr:nvSpPr>
      <xdr:spPr>
        <a:xfrm>
          <a:off x="12763500" y="94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163136</xdr:rowOff>
    </xdr:from>
    <xdr:ext cx="534377" cy="259045"/>
    <xdr:sp macro="" textlink="">
      <xdr:nvSpPr>
        <xdr:cNvPr id="602" name="テキスト ボックス 601"/>
        <xdr:cNvSpPr txBox="1"/>
      </xdr:nvSpPr>
      <xdr:spPr>
        <a:xfrm>
          <a:off x="12547111" y="92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124155</xdr:rowOff>
    </xdr:from>
    <xdr:to>
      <xdr:col>85</xdr:col>
      <xdr:colOff>127000</xdr:colOff>
      <xdr:row>78</xdr:row>
      <xdr:rowOff>139700</xdr:rowOff>
    </xdr:to>
    <xdr:cxnSp macro="">
      <xdr:nvCxnSpPr>
        <xdr:cNvPr id="629" name="直線コネクタ 628"/>
        <xdr:cNvCxnSpPr/>
      </xdr:nvCxnSpPr>
      <xdr:spPr>
        <a:xfrm flipV="1">
          <a:off x="15481300" y="134972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118669</xdr:rowOff>
    </xdr:from>
    <xdr:to>
      <xdr:col>71</xdr:col>
      <xdr:colOff>177800</xdr:colOff>
      <xdr:row>78</xdr:row>
      <xdr:rowOff>139700</xdr:rowOff>
    </xdr:to>
    <xdr:cxnSp macro="">
      <xdr:nvCxnSpPr>
        <xdr:cNvPr id="638" name="直線コネクタ 637"/>
        <xdr:cNvCxnSpPr/>
      </xdr:nvCxnSpPr>
      <xdr:spPr>
        <a:xfrm>
          <a:off x="12814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73355</xdr:rowOff>
    </xdr:from>
    <xdr:to>
      <xdr:col>85</xdr:col>
      <xdr:colOff>177800</xdr:colOff>
      <xdr:row>79</xdr:row>
      <xdr:rowOff>3505</xdr:rowOff>
    </xdr:to>
    <xdr:sp macro="" textlink="">
      <xdr:nvSpPr>
        <xdr:cNvPr id="648" name="楕円 647"/>
        <xdr:cNvSpPr/>
      </xdr:nvSpPr>
      <xdr:spPr>
        <a:xfrm>
          <a:off x="162687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159732</xdr:rowOff>
    </xdr:from>
    <xdr:ext cx="313932" cy="259045"/>
    <xdr:sp macro="" textlink="">
      <xdr:nvSpPr>
        <xdr:cNvPr id="649" name="災害復旧費該当値テキスト"/>
        <xdr:cNvSpPr txBox="1"/>
      </xdr:nvSpPr>
      <xdr:spPr>
        <a:xfrm>
          <a:off x="16370300" y="13361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67869</xdr:rowOff>
    </xdr:from>
    <xdr:to>
      <xdr:col>67</xdr:col>
      <xdr:colOff>101600</xdr:colOff>
      <xdr:row>78</xdr:row>
      <xdr:rowOff>169469</xdr:rowOff>
    </xdr:to>
    <xdr:sp macro="" textlink="">
      <xdr:nvSpPr>
        <xdr:cNvPr id="656" name="楕円 655"/>
        <xdr:cNvSpPr/>
      </xdr:nvSpPr>
      <xdr:spPr>
        <a:xfrm>
          <a:off x="12763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160596</xdr:rowOff>
    </xdr:from>
    <xdr:ext cx="313932" cy="259045"/>
    <xdr:sp macro="" textlink="">
      <xdr:nvSpPr>
        <xdr:cNvPr id="657" name="テキスト ボックス 656"/>
        <xdr:cNvSpPr txBox="1"/>
      </xdr:nvSpPr>
      <xdr:spPr>
        <a:xfrm>
          <a:off x="12657333" y="13533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70510</xdr:rowOff>
    </xdr:from>
    <xdr:to>
      <xdr:col>85</xdr:col>
      <xdr:colOff>127000</xdr:colOff>
      <xdr:row>95</xdr:row>
      <xdr:rowOff>88627</xdr:rowOff>
    </xdr:to>
    <xdr:cxnSp macro="">
      <xdr:nvCxnSpPr>
        <xdr:cNvPr id="686" name="直線コネクタ 685"/>
        <xdr:cNvCxnSpPr/>
      </xdr:nvCxnSpPr>
      <xdr:spPr>
        <a:xfrm flipV="1">
          <a:off x="15481300" y="16358260"/>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83235</xdr:rowOff>
    </xdr:from>
    <xdr:to>
      <xdr:col>81</xdr:col>
      <xdr:colOff>50800</xdr:colOff>
      <xdr:row>95</xdr:row>
      <xdr:rowOff>88627</xdr:rowOff>
    </xdr:to>
    <xdr:cxnSp macro="">
      <xdr:nvCxnSpPr>
        <xdr:cNvPr id="689" name="直線コネクタ 688"/>
        <xdr:cNvCxnSpPr/>
      </xdr:nvCxnSpPr>
      <xdr:spPr>
        <a:xfrm>
          <a:off x="14592300" y="16370985"/>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73140</xdr:rowOff>
    </xdr:from>
    <xdr:to>
      <xdr:col>76</xdr:col>
      <xdr:colOff>114300</xdr:colOff>
      <xdr:row>95</xdr:row>
      <xdr:rowOff>83235</xdr:rowOff>
    </xdr:to>
    <xdr:cxnSp macro="">
      <xdr:nvCxnSpPr>
        <xdr:cNvPr id="692" name="直線コネクタ 691"/>
        <xdr:cNvCxnSpPr/>
      </xdr:nvCxnSpPr>
      <xdr:spPr>
        <a:xfrm>
          <a:off x="13703300" y="16360890"/>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73140</xdr:rowOff>
    </xdr:from>
    <xdr:to>
      <xdr:col>71</xdr:col>
      <xdr:colOff>177800</xdr:colOff>
      <xdr:row>95</xdr:row>
      <xdr:rowOff>105087</xdr:rowOff>
    </xdr:to>
    <xdr:cxnSp macro="">
      <xdr:nvCxnSpPr>
        <xdr:cNvPr id="695" name="直線コネクタ 694"/>
        <xdr:cNvCxnSpPr/>
      </xdr:nvCxnSpPr>
      <xdr:spPr>
        <a:xfrm flipV="1">
          <a:off x="12814300" y="16360890"/>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19710</xdr:rowOff>
    </xdr:from>
    <xdr:to>
      <xdr:col>85</xdr:col>
      <xdr:colOff>177800</xdr:colOff>
      <xdr:row>95</xdr:row>
      <xdr:rowOff>121310</xdr:rowOff>
    </xdr:to>
    <xdr:sp macro="" textlink="">
      <xdr:nvSpPr>
        <xdr:cNvPr id="705" name="楕円 704"/>
        <xdr:cNvSpPr/>
      </xdr:nvSpPr>
      <xdr:spPr>
        <a:xfrm>
          <a:off x="16268700" y="163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42587</xdr:rowOff>
    </xdr:from>
    <xdr:ext cx="534377" cy="259045"/>
    <xdr:sp macro="" textlink="">
      <xdr:nvSpPr>
        <xdr:cNvPr id="706" name="公債費該当値テキスト"/>
        <xdr:cNvSpPr txBox="1"/>
      </xdr:nvSpPr>
      <xdr:spPr>
        <a:xfrm>
          <a:off x="16370300" y="161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37827</xdr:rowOff>
    </xdr:from>
    <xdr:to>
      <xdr:col>81</xdr:col>
      <xdr:colOff>101600</xdr:colOff>
      <xdr:row>95</xdr:row>
      <xdr:rowOff>139427</xdr:rowOff>
    </xdr:to>
    <xdr:sp macro="" textlink="">
      <xdr:nvSpPr>
        <xdr:cNvPr id="707" name="楕円 706"/>
        <xdr:cNvSpPr/>
      </xdr:nvSpPr>
      <xdr:spPr>
        <a:xfrm>
          <a:off x="15430500" y="163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155954</xdr:rowOff>
    </xdr:from>
    <xdr:ext cx="534377" cy="259045"/>
    <xdr:sp macro="" textlink="">
      <xdr:nvSpPr>
        <xdr:cNvPr id="708" name="テキスト ボックス 707"/>
        <xdr:cNvSpPr txBox="1"/>
      </xdr:nvSpPr>
      <xdr:spPr>
        <a:xfrm>
          <a:off x="15214111" y="161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32435</xdr:rowOff>
    </xdr:from>
    <xdr:to>
      <xdr:col>76</xdr:col>
      <xdr:colOff>165100</xdr:colOff>
      <xdr:row>95</xdr:row>
      <xdr:rowOff>134035</xdr:rowOff>
    </xdr:to>
    <xdr:sp macro="" textlink="">
      <xdr:nvSpPr>
        <xdr:cNvPr id="709" name="楕円 708"/>
        <xdr:cNvSpPr/>
      </xdr:nvSpPr>
      <xdr:spPr>
        <a:xfrm>
          <a:off x="14541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150562</xdr:rowOff>
    </xdr:from>
    <xdr:ext cx="534377" cy="259045"/>
    <xdr:sp macro="" textlink="">
      <xdr:nvSpPr>
        <xdr:cNvPr id="710" name="テキスト ボックス 709"/>
        <xdr:cNvSpPr txBox="1"/>
      </xdr:nvSpPr>
      <xdr:spPr>
        <a:xfrm>
          <a:off x="14325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22340</xdr:rowOff>
    </xdr:from>
    <xdr:to>
      <xdr:col>72</xdr:col>
      <xdr:colOff>38100</xdr:colOff>
      <xdr:row>95</xdr:row>
      <xdr:rowOff>123940</xdr:rowOff>
    </xdr:to>
    <xdr:sp macro="" textlink="">
      <xdr:nvSpPr>
        <xdr:cNvPr id="711" name="楕円 710"/>
        <xdr:cNvSpPr/>
      </xdr:nvSpPr>
      <xdr:spPr>
        <a:xfrm>
          <a:off x="136525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115067</xdr:rowOff>
    </xdr:from>
    <xdr:ext cx="534377" cy="259045"/>
    <xdr:sp macro="" textlink="">
      <xdr:nvSpPr>
        <xdr:cNvPr id="712" name="テキスト ボックス 711"/>
        <xdr:cNvSpPr txBox="1"/>
      </xdr:nvSpPr>
      <xdr:spPr>
        <a:xfrm>
          <a:off x="13436111" y="164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54287</xdr:rowOff>
    </xdr:from>
    <xdr:to>
      <xdr:col>67</xdr:col>
      <xdr:colOff>101600</xdr:colOff>
      <xdr:row>95</xdr:row>
      <xdr:rowOff>155887</xdr:rowOff>
    </xdr:to>
    <xdr:sp macro="" textlink="">
      <xdr:nvSpPr>
        <xdr:cNvPr id="713" name="楕円 712"/>
        <xdr:cNvSpPr/>
      </xdr:nvSpPr>
      <xdr:spPr>
        <a:xfrm>
          <a:off x="12763500" y="1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147014</xdr:rowOff>
    </xdr:from>
    <xdr:ext cx="534377" cy="259045"/>
    <xdr:sp macro="" textlink="">
      <xdr:nvSpPr>
        <xdr:cNvPr id="714" name="テキスト ボックス 713"/>
        <xdr:cNvSpPr txBox="1"/>
      </xdr:nvSpPr>
      <xdr:spPr>
        <a:xfrm>
          <a:off x="12547111" y="164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95352</xdr:rowOff>
    </xdr:from>
    <xdr:to>
      <xdr:col>116</xdr:col>
      <xdr:colOff>62864</xdr:colOff>
      <xdr:row>38</xdr:row>
      <xdr:rowOff>139700</xdr:rowOff>
    </xdr:to>
    <xdr:cxnSp macro="">
      <xdr:nvCxnSpPr>
        <xdr:cNvPr id="736" name="直線コネクタ 735"/>
        <xdr:cNvCxnSpPr/>
      </xdr:nvCxnSpPr>
      <xdr:spPr>
        <a:xfrm flipV="1">
          <a:off x="22159595" y="5753202"/>
          <a:ext cx="1269" cy="90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150436</xdr:rowOff>
    </xdr:from>
    <xdr:ext cx="249299" cy="259045"/>
    <xdr:sp macro="" textlink="">
      <xdr:nvSpPr>
        <xdr:cNvPr id="737" name="諸支出金最小値テキスト"/>
        <xdr:cNvSpPr txBox="1"/>
      </xdr:nvSpPr>
      <xdr:spPr>
        <a:xfrm>
          <a:off x="22212300" y="66655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42029</xdr:rowOff>
    </xdr:from>
    <xdr:ext cx="469744" cy="259045"/>
    <xdr:sp macro="" textlink="">
      <xdr:nvSpPr>
        <xdr:cNvPr id="739" name="諸支出金最大値テキスト"/>
        <xdr:cNvSpPr txBox="1"/>
      </xdr:nvSpPr>
      <xdr:spPr>
        <a:xfrm>
          <a:off x="22212300" y="55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95352</xdr:rowOff>
    </xdr:from>
    <xdr:to>
      <xdr:col>116</xdr:col>
      <xdr:colOff>152400</xdr:colOff>
      <xdr:row>33</xdr:row>
      <xdr:rowOff>95352</xdr:rowOff>
    </xdr:to>
    <xdr:cxnSp macro="">
      <xdr:nvCxnSpPr>
        <xdr:cNvPr id="740" name="直線コネクタ 739"/>
        <xdr:cNvCxnSpPr/>
      </xdr:nvCxnSpPr>
      <xdr:spPr>
        <a:xfrm>
          <a:off x="22072600" y="575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67886</xdr:rowOff>
    </xdr:from>
    <xdr:ext cx="313932" cy="259045"/>
    <xdr:sp macro="" textlink="">
      <xdr:nvSpPr>
        <xdr:cNvPr id="742" name="諸支出金平均値テキスト"/>
        <xdr:cNvSpPr txBox="1"/>
      </xdr:nvSpPr>
      <xdr:spPr>
        <a:xfrm>
          <a:off x="22212300" y="64115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45009</xdr:rowOff>
    </xdr:from>
    <xdr:to>
      <xdr:col>116</xdr:col>
      <xdr:colOff>114300</xdr:colOff>
      <xdr:row>38</xdr:row>
      <xdr:rowOff>146609</xdr:rowOff>
    </xdr:to>
    <xdr:sp macro="" textlink="">
      <xdr:nvSpPr>
        <xdr:cNvPr id="743" name="フローチャート: 判断 742"/>
        <xdr:cNvSpPr/>
      </xdr:nvSpPr>
      <xdr:spPr>
        <a:xfrm>
          <a:off x="221107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xdr:rowOff>
    </xdr:from>
    <xdr:to>
      <xdr:col>112</xdr:col>
      <xdr:colOff>38100</xdr:colOff>
      <xdr:row>38</xdr:row>
      <xdr:rowOff>104089</xdr:rowOff>
    </xdr:to>
    <xdr:sp macro="" textlink="">
      <xdr:nvSpPr>
        <xdr:cNvPr id="745" name="フローチャート: 判断 744"/>
        <xdr:cNvSpPr/>
      </xdr:nvSpPr>
      <xdr:spPr>
        <a:xfrm>
          <a:off x="21272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120616</xdr:rowOff>
    </xdr:from>
    <xdr:ext cx="378565" cy="259045"/>
    <xdr:sp macro="" textlink="">
      <xdr:nvSpPr>
        <xdr:cNvPr id="746" name="テキスト ボックス 745"/>
        <xdr:cNvSpPr txBox="1"/>
      </xdr:nvSpPr>
      <xdr:spPr>
        <a:xfrm>
          <a:off x="21134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135534</xdr:rowOff>
    </xdr:from>
    <xdr:to>
      <xdr:col>107</xdr:col>
      <xdr:colOff>101600</xdr:colOff>
      <xdr:row>38</xdr:row>
      <xdr:rowOff>65684</xdr:rowOff>
    </xdr:to>
    <xdr:sp macro="" textlink="">
      <xdr:nvSpPr>
        <xdr:cNvPr id="748" name="フローチャート: 判断 747"/>
        <xdr:cNvSpPr/>
      </xdr:nvSpPr>
      <xdr:spPr>
        <a:xfrm>
          <a:off x="20383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82211</xdr:rowOff>
    </xdr:from>
    <xdr:ext cx="378565" cy="259045"/>
    <xdr:sp macro="" textlink="">
      <xdr:nvSpPr>
        <xdr:cNvPr id="749" name="テキスト ボックス 748"/>
        <xdr:cNvSpPr txBox="1"/>
      </xdr:nvSpPr>
      <xdr:spPr>
        <a:xfrm>
          <a:off x="20245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45974</xdr:rowOff>
    </xdr:from>
    <xdr:to>
      <xdr:col>102</xdr:col>
      <xdr:colOff>114300</xdr:colOff>
      <xdr:row>38</xdr:row>
      <xdr:rowOff>139700</xdr:rowOff>
    </xdr:to>
    <xdr:cxnSp macro="">
      <xdr:nvCxnSpPr>
        <xdr:cNvPr id="750" name="直線コネクタ 749"/>
        <xdr:cNvCxnSpPr/>
      </xdr:nvCxnSpPr>
      <xdr:spPr>
        <a:xfrm>
          <a:off x="18656300" y="5189474"/>
          <a:ext cx="889000" cy="14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94386</xdr:rowOff>
    </xdr:from>
    <xdr:to>
      <xdr:col>102</xdr:col>
      <xdr:colOff>165100</xdr:colOff>
      <xdr:row>38</xdr:row>
      <xdr:rowOff>24536</xdr:rowOff>
    </xdr:to>
    <xdr:sp macro="" textlink="">
      <xdr:nvSpPr>
        <xdr:cNvPr id="751" name="フローチャート: 判断 750"/>
        <xdr:cNvSpPr/>
      </xdr:nvSpPr>
      <xdr:spPr>
        <a:xfrm>
          <a:off x="19494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41063</xdr:rowOff>
    </xdr:from>
    <xdr:ext cx="378565" cy="259045"/>
    <xdr:sp macro="" textlink="">
      <xdr:nvSpPr>
        <xdr:cNvPr id="752" name="テキスト ボックス 751"/>
        <xdr:cNvSpPr txBox="1"/>
      </xdr:nvSpPr>
      <xdr:spPr>
        <a:xfrm>
          <a:off x="19356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41351</xdr:rowOff>
    </xdr:from>
    <xdr:to>
      <xdr:col>98</xdr:col>
      <xdr:colOff>38100</xdr:colOff>
      <xdr:row>37</xdr:row>
      <xdr:rowOff>142951</xdr:rowOff>
    </xdr:to>
    <xdr:sp macro="" textlink="">
      <xdr:nvSpPr>
        <xdr:cNvPr id="753" name="フローチャート: 判断 752"/>
        <xdr:cNvSpPr/>
      </xdr:nvSpPr>
      <xdr:spPr>
        <a:xfrm>
          <a:off x="18605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134078</xdr:rowOff>
    </xdr:from>
    <xdr:ext cx="378565" cy="259045"/>
    <xdr:sp macro="" textlink="">
      <xdr:nvSpPr>
        <xdr:cNvPr id="754" name="テキスト ボックス 753"/>
        <xdr:cNvSpPr txBox="1"/>
      </xdr:nvSpPr>
      <xdr:spPr>
        <a:xfrm>
          <a:off x="18467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23436</xdr:rowOff>
    </xdr:from>
    <xdr:ext cx="249299" cy="259045"/>
    <xdr:sp macro="" textlink="">
      <xdr:nvSpPr>
        <xdr:cNvPr id="761" name="諸支出金該当値テキスト"/>
        <xdr:cNvSpPr txBox="1"/>
      </xdr:nvSpPr>
      <xdr:spPr>
        <a:xfrm>
          <a:off x="22212300" y="65385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166624</xdr:rowOff>
    </xdr:from>
    <xdr:to>
      <xdr:col>98</xdr:col>
      <xdr:colOff>38100</xdr:colOff>
      <xdr:row>30</xdr:row>
      <xdr:rowOff>96774</xdr:rowOff>
    </xdr:to>
    <xdr:sp macro="" textlink="">
      <xdr:nvSpPr>
        <xdr:cNvPr id="768" name="楕円 767"/>
        <xdr:cNvSpPr/>
      </xdr:nvSpPr>
      <xdr:spPr>
        <a:xfrm>
          <a:off x="18605500" y="51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113301</xdr:rowOff>
    </xdr:from>
    <xdr:ext cx="469744" cy="259045"/>
    <xdr:sp macro="" textlink="">
      <xdr:nvSpPr>
        <xdr:cNvPr id="769" name="テキスト ボックス 768"/>
        <xdr:cNvSpPr txBox="1"/>
      </xdr:nvSpPr>
      <xdr:spPr>
        <a:xfrm>
          <a:off x="18421428" y="49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に比べ高い水準にあるのは生活保護費が高い水準にあることが要因の一つであるが、近年増加傾向にあるのは、子ども医療費の制度拡充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待機児童対策としての保育所整備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子育て環境の充実を図るための事業に重点的に取り組んできたことによるものである。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り、前年度比で増加した。これは、認定こども園等整備事業費の増加により民生費とともに増加したことによるものである。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ついては、歳出において、投資的経費で公立認定こども園整備事業や曙川南土地区画整理補助事業で増となったが、歳入において、たばこ税を除く市税、地方交付税及び交通安全対策特別交付金を除く各種交付金が増となったため、実質収支額は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今後も扶助費や公債費などの義務的経費が高い水準で見込まれることから事務事業の見直しを図り、適正な財政運営に努める。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一般会計については、実質収支額の黒字額が前年度に比べ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百万円増加した。その他の会計では、赤字が続いていた国民健康保険事業特別会計をはじめとしたすべての会計で黒字化を達成した。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今後も、引き続き、各会計の数値の動向に注意しつつ、黒字財政の維持に努める。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98684190</v>
      </c>
      <c r="BO4" s="410"/>
      <c r="BP4" s="410"/>
      <c r="BQ4" s="410"/>
      <c r="BR4" s="410"/>
      <c r="BS4" s="410"/>
      <c r="BT4" s="410"/>
      <c r="BU4" s="411"/>
      <c r="BV4" s="409">
        <v>95471728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0.1</v>
      </c>
      <c r="CU4" s="416"/>
      <c r="CV4" s="416"/>
      <c r="CW4" s="416"/>
      <c r="CX4" s="416"/>
      <c r="CY4" s="416"/>
      <c r="CZ4" s="416"/>
      <c r="DA4" s="417"/>
      <c r="DB4" s="415">
        <v>0.1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98630071</v>
      </c>
      <c r="BO5" s="447"/>
      <c r="BP5" s="447"/>
      <c r="BQ5" s="447"/>
      <c r="BR5" s="447"/>
      <c r="BS5" s="447"/>
      <c r="BT5" s="447"/>
      <c r="BU5" s="448"/>
      <c r="BV5" s="446">
        <v>95396771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100.8</v>
      </c>
      <c r="CU5" s="444"/>
      <c r="CV5" s="444"/>
      <c r="CW5" s="444"/>
      <c r="CX5" s="444"/>
      <c r="CY5" s="444"/>
      <c r="CZ5" s="444"/>
      <c r="DA5" s="445"/>
      <c r="DB5" s="443">
        <v>101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54119</v>
      </c>
      <c r="BO6" s="447"/>
      <c r="BP6" s="447"/>
      <c r="BQ6" s="447"/>
      <c r="BR6" s="447"/>
      <c r="BS6" s="447"/>
      <c r="BT6" s="447"/>
      <c r="BU6" s="448"/>
      <c r="BV6" s="446">
        <v>74957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109.7</v>
      </c>
      <c r="CU6" s="484"/>
      <c r="CV6" s="484"/>
      <c r="CW6" s="484"/>
      <c r="CX6" s="484"/>
      <c r="CY6" s="484"/>
      <c r="CZ6" s="484"/>
      <c r="DA6" s="485"/>
      <c r="DB6" s="483">
        <v>108.7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17225</v>
      </c>
      <c r="BO7" s="447"/>
      <c r="BP7" s="447"/>
      <c r="BQ7" s="447"/>
      <c r="BR7" s="447"/>
      <c r="BS7" s="447"/>
      <c r="BT7" s="447"/>
      <c r="BU7" s="448"/>
      <c r="BV7" s="446">
        <v>39135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54207935</v>
      </c>
      <c r="CU7" s="447"/>
      <c r="CV7" s="447"/>
      <c r="CW7" s="447"/>
      <c r="CX7" s="447"/>
      <c r="CY7" s="447"/>
      <c r="CZ7" s="447"/>
      <c r="DA7" s="448"/>
      <c r="DB7" s="446">
        <v>54487935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36894</v>
      </c>
      <c r="BO8" s="447"/>
      <c r="BP8" s="447"/>
      <c r="BQ8" s="447"/>
      <c r="BR8" s="447"/>
      <c r="BS8" s="447"/>
      <c r="BT8" s="447"/>
      <c r="BU8" s="448"/>
      <c r="BV8" s="446">
        <v>35822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268800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1072</v>
      </c>
      <c r="BO9" s="447"/>
      <c r="BP9" s="447"/>
      <c r="BQ9" s="447"/>
      <c r="BR9" s="447"/>
      <c r="BS9" s="447"/>
      <c r="BT9" s="447"/>
      <c r="BU9" s="448"/>
      <c r="BV9" s="446">
        <v>-13113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15.1</v>
      </c>
      <c r="CU9" s="444"/>
      <c r="CV9" s="444"/>
      <c r="CW9" s="444"/>
      <c r="CX9" s="444"/>
      <c r="CY9" s="444"/>
      <c r="CZ9" s="444"/>
      <c r="DA9" s="445"/>
      <c r="DB9" s="443">
        <v>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271460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46613</v>
      </c>
      <c r="BO10" s="447"/>
      <c r="BP10" s="447"/>
      <c r="BQ10" s="447"/>
      <c r="BR10" s="447"/>
      <c r="BS10" s="447"/>
      <c r="BT10" s="447"/>
      <c r="BU10" s="448"/>
      <c r="BV10" s="446">
        <v>46073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143700</v>
      </c>
      <c r="BO11" s="447"/>
      <c r="BP11" s="447"/>
      <c r="BQ11" s="447"/>
      <c r="BR11" s="447"/>
      <c r="BS11" s="447"/>
      <c r="BT11" s="447"/>
      <c r="BU11" s="448"/>
      <c r="BV11" s="446">
        <v>58300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267642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280000</v>
      </c>
      <c r="BO12" s="447"/>
      <c r="BP12" s="447"/>
      <c r="BQ12" s="447"/>
      <c r="BR12" s="447"/>
      <c r="BS12" s="447"/>
      <c r="BT12" s="447"/>
      <c r="BU12" s="448"/>
      <c r="BV12" s="446">
        <v>480000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260562</v>
      </c>
      <c r="S13" s="528"/>
      <c r="T13" s="528"/>
      <c r="U13" s="528"/>
      <c r="V13" s="529"/>
      <c r="W13" s="462" t="s">
        <v>130</v>
      </c>
      <c r="X13" s="463"/>
      <c r="Y13" s="463"/>
      <c r="Z13" s="463"/>
      <c r="AA13" s="463"/>
      <c r="AB13" s="453"/>
      <c r="AC13" s="497">
        <v>983</v>
      </c>
      <c r="AD13" s="498"/>
      <c r="AE13" s="498"/>
      <c r="AF13" s="498"/>
      <c r="AG13" s="537"/>
      <c r="AH13" s="497">
        <v>1004</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-88615</v>
      </c>
      <c r="BO13" s="447"/>
      <c r="BP13" s="447"/>
      <c r="BQ13" s="447"/>
      <c r="BR13" s="447"/>
      <c r="BS13" s="447"/>
      <c r="BT13" s="447"/>
      <c r="BU13" s="448"/>
      <c r="BV13" s="446">
        <v>-388740</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268457</v>
      </c>
      <c r="S14" s="528"/>
      <c r="T14" s="528"/>
      <c r="U14" s="528"/>
      <c r="V14" s="529"/>
      <c r="W14" s="436"/>
      <c r="X14" s="437"/>
      <c r="Y14" s="437"/>
      <c r="Z14" s="437"/>
      <c r="AA14" s="437"/>
      <c r="AB14" s="426"/>
      <c r="AC14" s="530">
        <v>0.9</v>
      </c>
      <c r="AD14" s="531"/>
      <c r="AE14" s="531"/>
      <c r="AF14" s="531"/>
      <c r="AG14" s="532"/>
      <c r="AH14" s="530">
        <v>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30.5</v>
      </c>
      <c r="CU14" s="542"/>
      <c r="CV14" s="542"/>
      <c r="CW14" s="542"/>
      <c r="CX14" s="542"/>
      <c r="CY14" s="542"/>
      <c r="CZ14" s="542"/>
      <c r="DA14" s="543"/>
      <c r="DB14" s="541">
        <v>39.799999999999997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261562</v>
      </c>
      <c r="S15" s="528"/>
      <c r="T15" s="528"/>
      <c r="U15" s="528"/>
      <c r="V15" s="529"/>
      <c r="W15" s="462" t="s">
        <v>138</v>
      </c>
      <c r="X15" s="463"/>
      <c r="Y15" s="463"/>
      <c r="Z15" s="463"/>
      <c r="AA15" s="463"/>
      <c r="AB15" s="453"/>
      <c r="AC15" s="497">
        <v>31799</v>
      </c>
      <c r="AD15" s="498"/>
      <c r="AE15" s="498"/>
      <c r="AF15" s="498"/>
      <c r="AG15" s="537"/>
      <c r="AH15" s="497">
        <v>33485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31266649</v>
      </c>
      <c r="BO15" s="410"/>
      <c r="BP15" s="410"/>
      <c r="BQ15" s="410"/>
      <c r="BR15" s="410"/>
      <c r="BS15" s="410"/>
      <c r="BT15" s="410"/>
      <c r="BU15" s="411"/>
      <c r="BV15" s="409">
        <v>32076045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30.3</v>
      </c>
      <c r="AD16" s="531"/>
      <c r="AE16" s="531"/>
      <c r="AF16" s="531"/>
      <c r="AG16" s="532"/>
      <c r="AH16" s="530">
        <v>31.2</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40737508</v>
      </c>
      <c r="BO16" s="447"/>
      <c r="BP16" s="447"/>
      <c r="BQ16" s="447"/>
      <c r="BR16" s="447"/>
      <c r="BS16" s="447"/>
      <c r="BT16" s="447"/>
      <c r="BU16" s="448"/>
      <c r="BV16" s="446">
        <v>41428715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72173</v>
      </c>
      <c r="AD17" s="498"/>
      <c r="AE17" s="498"/>
      <c r="AF17" s="498"/>
      <c r="AG17" s="537"/>
      <c r="AH17" s="497">
        <v>72718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40197670</v>
      </c>
      <c r="BO17" s="447"/>
      <c r="BP17" s="447"/>
      <c r="BQ17" s="447"/>
      <c r="BR17" s="447"/>
      <c r="BS17" s="447"/>
      <c r="BT17" s="447"/>
      <c r="BU17" s="448"/>
      <c r="BV17" s="446">
        <v>41283539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41.72</v>
      </c>
      <c r="M18" s="559"/>
      <c r="N18" s="559"/>
      <c r="O18" s="559"/>
      <c r="P18" s="559"/>
      <c r="Q18" s="559"/>
      <c r="R18" s="560"/>
      <c r="S18" s="560"/>
      <c r="T18" s="560"/>
      <c r="U18" s="560"/>
      <c r="V18" s="561"/>
      <c r="W18" s="464"/>
      <c r="X18" s="465"/>
      <c r="Y18" s="465"/>
      <c r="Z18" s="465"/>
      <c r="AA18" s="465"/>
      <c r="AB18" s="456"/>
      <c r="AC18" s="562">
        <v>68.8</v>
      </c>
      <c r="AD18" s="563"/>
      <c r="AE18" s="563"/>
      <c r="AF18" s="563"/>
      <c r="AG18" s="564"/>
      <c r="AH18" s="562">
        <v>67.8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56610181</v>
      </c>
      <c r="BO18" s="447"/>
      <c r="BP18" s="447"/>
      <c r="BQ18" s="447"/>
      <c r="BR18" s="447"/>
      <c r="BS18" s="447"/>
      <c r="BT18" s="447"/>
      <c r="BU18" s="448"/>
      <c r="BV18" s="446">
        <v>55420133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6443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60799004</v>
      </c>
      <c r="BO19" s="447"/>
      <c r="BP19" s="447"/>
      <c r="BQ19" s="447"/>
      <c r="BR19" s="447"/>
      <c r="BS19" s="447"/>
      <c r="BT19" s="447"/>
      <c r="BU19" s="448"/>
      <c r="BV19" s="446">
        <v>59808100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110414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94938054</v>
      </c>
      <c r="BO23" s="447"/>
      <c r="BP23" s="447"/>
      <c r="BQ23" s="447"/>
      <c r="BR23" s="447"/>
      <c r="BS23" s="447"/>
      <c r="BT23" s="447"/>
      <c r="BU23" s="448"/>
      <c r="BV23" s="446">
        <v>94594072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9090</v>
      </c>
      <c r="R24" s="498"/>
      <c r="S24" s="498"/>
      <c r="T24" s="498"/>
      <c r="U24" s="498"/>
      <c r="V24" s="537"/>
      <c r="W24" s="596"/>
      <c r="X24" s="584"/>
      <c r="Y24" s="585"/>
      <c r="Z24" s="496" t="s">
        <v>162</v>
      </c>
      <c r="AA24" s="476"/>
      <c r="AB24" s="476"/>
      <c r="AC24" s="476"/>
      <c r="AD24" s="476"/>
      <c r="AE24" s="476"/>
      <c r="AF24" s="476"/>
      <c r="AG24" s="477"/>
      <c r="AH24" s="497">
        <v>1606</v>
      </c>
      <c r="AI24" s="498"/>
      <c r="AJ24" s="498"/>
      <c r="AK24" s="498"/>
      <c r="AL24" s="537"/>
      <c r="AM24" s="497">
        <v>4880634</v>
      </c>
      <c r="AN24" s="498"/>
      <c r="AO24" s="498"/>
      <c r="AP24" s="498"/>
      <c r="AQ24" s="498"/>
      <c r="AR24" s="537"/>
      <c r="AS24" s="497">
        <v>3039</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70499601</v>
      </c>
      <c r="BO24" s="447"/>
      <c r="BP24" s="447"/>
      <c r="BQ24" s="447"/>
      <c r="BR24" s="447"/>
      <c r="BS24" s="447"/>
      <c r="BT24" s="447"/>
      <c r="BU24" s="448"/>
      <c r="BV24" s="446">
        <v>67631414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2</v>
      </c>
      <c r="M25" s="498"/>
      <c r="N25" s="498"/>
      <c r="O25" s="498"/>
      <c r="P25" s="537"/>
      <c r="Q25" s="497">
        <v>7830</v>
      </c>
      <c r="R25" s="498"/>
      <c r="S25" s="498"/>
      <c r="T25" s="498"/>
      <c r="U25" s="498"/>
      <c r="V25" s="537"/>
      <c r="W25" s="596"/>
      <c r="X25" s="584"/>
      <c r="Y25" s="585"/>
      <c r="Z25" s="496" t="s">
        <v>165</v>
      </c>
      <c r="AA25" s="476"/>
      <c r="AB25" s="476"/>
      <c r="AC25" s="476"/>
      <c r="AD25" s="476"/>
      <c r="AE25" s="476"/>
      <c r="AF25" s="476"/>
      <c r="AG25" s="477"/>
      <c r="AH25" s="497">
        <v>255</v>
      </c>
      <c r="AI25" s="498"/>
      <c r="AJ25" s="498"/>
      <c r="AK25" s="498"/>
      <c r="AL25" s="537"/>
      <c r="AM25" s="497">
        <v>753525</v>
      </c>
      <c r="AN25" s="498"/>
      <c r="AO25" s="498"/>
      <c r="AP25" s="498"/>
      <c r="AQ25" s="498"/>
      <c r="AR25" s="537"/>
      <c r="AS25" s="497">
        <v>2955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6734380</v>
      </c>
      <c r="BO25" s="410"/>
      <c r="BP25" s="410"/>
      <c r="BQ25" s="410"/>
      <c r="BR25" s="410"/>
      <c r="BS25" s="410"/>
      <c r="BT25" s="410"/>
      <c r="BU25" s="411"/>
      <c r="BV25" s="409">
        <v>7143048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6930</v>
      </c>
      <c r="R26" s="498"/>
      <c r="S26" s="498"/>
      <c r="T26" s="498"/>
      <c r="U26" s="498"/>
      <c r="V26" s="537"/>
      <c r="W26" s="596"/>
      <c r="X26" s="584"/>
      <c r="Y26" s="585"/>
      <c r="Z26" s="496" t="s">
        <v>168</v>
      </c>
      <c r="AA26" s="606"/>
      <c r="AB26" s="606"/>
      <c r="AC26" s="606"/>
      <c r="AD26" s="606"/>
      <c r="AE26" s="606"/>
      <c r="AF26" s="606"/>
      <c r="AG26" s="607"/>
      <c r="AH26" s="497">
        <v>266</v>
      </c>
      <c r="AI26" s="498"/>
      <c r="AJ26" s="498"/>
      <c r="AK26" s="498"/>
      <c r="AL26" s="537"/>
      <c r="AM26" s="497">
        <v>851998</v>
      </c>
      <c r="AN26" s="498"/>
      <c r="AO26" s="498"/>
      <c r="AP26" s="498"/>
      <c r="AQ26" s="498"/>
      <c r="AR26" s="537"/>
      <c r="AS26" s="497">
        <v>3203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v>72631</v>
      </c>
      <c r="BO26" s="447"/>
      <c r="BP26" s="447"/>
      <c r="BQ26" s="447"/>
      <c r="BR26" s="447"/>
      <c r="BS26" s="447"/>
      <c r="BT26" s="447"/>
      <c r="BU26" s="448"/>
      <c r="BV26" s="446">
        <v>30937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7000</v>
      </c>
      <c r="R27" s="498"/>
      <c r="S27" s="498"/>
      <c r="T27" s="498"/>
      <c r="U27" s="498"/>
      <c r="V27" s="537"/>
      <c r="W27" s="596"/>
      <c r="X27" s="584"/>
      <c r="Y27" s="585"/>
      <c r="Z27" s="496" t="s">
        <v>171</v>
      </c>
      <c r="AA27" s="476"/>
      <c r="AB27" s="476"/>
      <c r="AC27" s="476"/>
      <c r="AD27" s="476"/>
      <c r="AE27" s="476"/>
      <c r="AF27" s="476"/>
      <c r="AG27" s="477"/>
      <c r="AH27" s="497">
        <v>66</v>
      </c>
      <c r="AI27" s="498"/>
      <c r="AJ27" s="498"/>
      <c r="AK27" s="498"/>
      <c r="AL27" s="537"/>
      <c r="AM27" s="497">
        <v>240922</v>
      </c>
      <c r="AN27" s="498"/>
      <c r="AO27" s="498"/>
      <c r="AP27" s="498"/>
      <c r="AQ27" s="498"/>
      <c r="AR27" s="537"/>
      <c r="AS27" s="497">
        <v>3650</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173</v>
      </c>
      <c r="BO27" s="620"/>
      <c r="BP27" s="620"/>
      <c r="BQ27" s="620"/>
      <c r="BR27" s="620"/>
      <c r="BS27" s="620"/>
      <c r="BT27" s="620"/>
      <c r="BU27" s="621"/>
      <c r="BV27" s="619" t="s">
        <v>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6500</v>
      </c>
      <c r="R28" s="498"/>
      <c r="S28" s="498"/>
      <c r="T28" s="498"/>
      <c r="U28" s="498"/>
      <c r="V28" s="537"/>
      <c r="W28" s="596"/>
      <c r="X28" s="584"/>
      <c r="Y28" s="585"/>
      <c r="Z28" s="496" t="s">
        <v>175</v>
      </c>
      <c r="AA28" s="476"/>
      <c r="AB28" s="476"/>
      <c r="AC28" s="476"/>
      <c r="AD28" s="476"/>
      <c r="AE28" s="476"/>
      <c r="AF28" s="476"/>
      <c r="AG28" s="477"/>
      <c r="AH28" s="497" t="s">
        <v>173</v>
      </c>
      <c r="AI28" s="498"/>
      <c r="AJ28" s="498"/>
      <c r="AK28" s="498"/>
      <c r="AL28" s="537"/>
      <c r="AM28" s="497" t="s">
        <v>173</v>
      </c>
      <c r="AN28" s="498"/>
      <c r="AO28" s="498"/>
      <c r="AP28" s="498"/>
      <c r="AQ28" s="498"/>
      <c r="AR28" s="537"/>
      <c r="AS28" s="497" t="s">
        <v>121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5782622</v>
      </c>
      <c r="BO28" s="410"/>
      <c r="BP28" s="410"/>
      <c r="BQ28" s="410"/>
      <c r="BR28" s="410"/>
      <c r="BS28" s="410"/>
      <c r="BT28" s="410"/>
      <c r="BU28" s="411"/>
      <c r="BV28" s="409">
        <v>6016009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26</v>
      </c>
      <c r="M29" s="498"/>
      <c r="N29" s="498"/>
      <c r="O29" s="498"/>
      <c r="P29" s="537"/>
      <c r="Q29" s="497">
        <v>6100</v>
      </c>
      <c r="R29" s="498"/>
      <c r="S29" s="498"/>
      <c r="T29" s="498"/>
      <c r="U29" s="498"/>
      <c r="V29" s="537"/>
      <c r="W29" s="597"/>
      <c r="X29" s="598"/>
      <c r="Y29" s="599"/>
      <c r="Z29" s="496" t="s">
        <v>178</v>
      </c>
      <c r="AA29" s="476"/>
      <c r="AB29" s="476"/>
      <c r="AC29" s="476"/>
      <c r="AD29" s="476"/>
      <c r="AE29" s="476"/>
      <c r="AF29" s="476"/>
      <c r="AG29" s="477"/>
      <c r="AH29" s="497">
        <v>1672</v>
      </c>
      <c r="AI29" s="498"/>
      <c r="AJ29" s="498"/>
      <c r="AK29" s="498"/>
      <c r="AL29" s="537"/>
      <c r="AM29" s="497">
        <v>5121556</v>
      </c>
      <c r="AN29" s="498"/>
      <c r="AO29" s="498"/>
      <c r="AP29" s="498"/>
      <c r="AQ29" s="498"/>
      <c r="AR29" s="537"/>
      <c r="AS29" s="497">
        <v>3063</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t="s">
        <v>121</v>
      </c>
      <c r="BO29" s="447"/>
      <c r="BP29" s="447"/>
      <c r="BQ29" s="447"/>
      <c r="BR29" s="447"/>
      <c r="BS29" s="447"/>
      <c r="BT29" s="447"/>
      <c r="BU29" s="448"/>
      <c r="BV29" s="446" t="s">
        <v>173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2405938</v>
      </c>
      <c r="BO30" s="620"/>
      <c r="BP30" s="620"/>
      <c r="BQ30" s="620"/>
      <c r="BR30" s="620"/>
      <c r="BS30" s="620"/>
      <c r="BT30" s="620"/>
      <c r="BU30" s="621"/>
      <c r="BV30" s="619">
        <v>2499708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189</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大阪府都市競艇企業団</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八尾市文化財調査研究会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八尾市柏原市火葬場組合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八尾市文化振興事業団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公共下水道事業会計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恩智川水防事務組合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八尾市中小企業勤労者福祉サービスセンター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大和川右岸水防事務組合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八尾市国際交流センター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大阪市・八尾市・松原市環境施設組合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八尾市体育振興会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大阪府後期高齢者医療広域連合（一般会計）</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八尾シティネット</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大阪府後期高齢者医療広域連合（後期高齢者医療特別会計）</v>
      </c>
      <c r="BZ40" s="633"/>
      <c r="CA40" s="633"/>
      <c r="CB40" s="633"/>
      <c r="CC40" s="633"/>
      <c r="CD40" s="633"/>
      <c r="CE40" s="633"/>
      <c r="CF40" s="633"/>
      <c r="CG40" s="633"/>
      <c r="CH40" s="633"/>
      <c r="CI40" s="633"/>
      <c r="CJ40" s="633"/>
      <c r="CK40" s="633"/>
      <c r="CL40" s="633"/>
      <c r="CM40" s="633"/>
      <c r="CN40" s="193"/>
      <c r="CO40" s="632">
        <f t="shared" si="3"/>
        <v>24</v>
      </c>
      <c r="CP40" s="632"/>
      <c r="CQ40" s="633" t="str">
        <f>IF('各会計、関係団体の財政状況及び健全化判断比率'!BS13="","",'各会計、関係団体の財政状況及び健全化判断比率'!BS13)</f>
        <v>やおコミュニティ放送</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大阪広域水道企業団（水道事業会計）</v>
      </c>
      <c r="BZ41" s="633"/>
      <c r="CA41" s="633"/>
      <c r="CB41" s="633"/>
      <c r="CC41" s="633"/>
      <c r="CD41" s="633"/>
      <c r="CE41" s="633"/>
      <c r="CF41" s="633"/>
      <c r="CG41" s="633"/>
      <c r="CH41" s="633"/>
      <c r="CI41" s="633"/>
      <c r="CJ41" s="633"/>
      <c r="CK41" s="633"/>
      <c r="CL41" s="633"/>
      <c r="CM41" s="633"/>
      <c r="CN41" s="193"/>
      <c r="CO41" s="632">
        <f t="shared" si="3"/>
        <v>25</v>
      </c>
      <c r="CP41" s="632"/>
      <c r="CQ41" s="633" t="str">
        <f>IF('各会計、関係団体の財政状況及び健全化判断比率'!BS14="","",'各会計、関係団体の財政状況及び健全化判断比率'!BS14)</f>
        <v>八尾モール</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大阪広域水道企業団（工業用水道事業会計）</v>
      </c>
      <c r="BZ42" s="633"/>
      <c r="CA42" s="633"/>
      <c r="CB42" s="633"/>
      <c r="CC42" s="633"/>
      <c r="CD42" s="633"/>
      <c r="CE42" s="633"/>
      <c r="CF42" s="633"/>
      <c r="CG42" s="633"/>
      <c r="CH42" s="633"/>
      <c r="CI42" s="633"/>
      <c r="CJ42" s="633"/>
      <c r="CK42" s="633"/>
      <c r="CL42" s="633"/>
      <c r="CM42" s="633"/>
      <c r="CN42" s="193"/>
      <c r="CO42" s="632">
        <f t="shared" si="3"/>
        <v>26</v>
      </c>
      <c r="CP42" s="632"/>
      <c r="CQ42" s="633" t="str">
        <f>IF('各会計、関係団体の財政状況及び健全化判断比率'!BS15="","",'各会計、関係団体の財政状況及び健全化判断比率'!BS15)</f>
        <v>大阪外環状鉄道</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2Qw26iJ0o7+NubIbtu0YvLkYE4V21JFtiEZO6TTndryyeoNSVk01sUxvdZtSsDiCVqYtmy/VGJDPXWMsMgFDw==" saltValue="MN6D5W9dzIXLwUuX22cm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1" t="s">
        <v>554</v>
      </c>
      <c r="D34" s="1221"/>
      <c r="E34" s="1222"/>
      <c r="F34" s="32">
        <v>9.4</v>
      </c>
      <c r="G34" s="33">
        <v>9.73</v>
      </c>
      <c r="H34" s="33">
        <v>9.75</v>
      </c>
      <c r="I34" s="33">
        <v>9.7200000000000006</v>
      </c>
      <c r="J34" s="34">
        <v>9</v>
      </c>
      <c r="K34" s="22"/>
      <c r="L34" s="22"/>
      <c r="M34" s="22"/>
      <c r="N34" s="22"/>
      <c r="O34" s="22"/>
      <c r="P34" s="22"/>
    </row>
    <row r="35" spans="1:16" ht="39" customHeight="1" x14ac:dyDescent="0.15">
      <c r="A35" s="22"/>
      <c r="B35" s="35"/>
      <c r="C35" s="1215" t="s">
        <v>555</v>
      </c>
      <c r="D35" s="1216"/>
      <c r="E35" s="1217"/>
      <c r="F35" s="36">
        <v>6.94</v>
      </c>
      <c r="G35" s="37">
        <v>7.58</v>
      </c>
      <c r="H35" s="37">
        <v>8.1199999999999992</v>
      </c>
      <c r="I35" s="37">
        <v>8.69</v>
      </c>
      <c r="J35" s="38">
        <v>8.6999999999999993</v>
      </c>
      <c r="K35" s="22"/>
      <c r="L35" s="22"/>
      <c r="M35" s="22"/>
      <c r="N35" s="22"/>
      <c r="O35" s="22"/>
      <c r="P35" s="22"/>
    </row>
    <row r="36" spans="1:16" ht="39" customHeight="1" x14ac:dyDescent="0.15">
      <c r="A36" s="22"/>
      <c r="B36" s="35"/>
      <c r="C36" s="1215" t="s">
        <v>556</v>
      </c>
      <c r="D36" s="1216"/>
      <c r="E36" s="1217"/>
      <c r="F36" s="36" t="s">
        <v>504</v>
      </c>
      <c r="G36" s="37" t="s">
        <v>504</v>
      </c>
      <c r="H36" s="37">
        <v>0.87</v>
      </c>
      <c r="I36" s="37">
        <v>2.09</v>
      </c>
      <c r="J36" s="38">
        <v>3.7</v>
      </c>
      <c r="K36" s="22"/>
      <c r="L36" s="22"/>
      <c r="M36" s="22"/>
      <c r="N36" s="22"/>
      <c r="O36" s="22"/>
      <c r="P36" s="22"/>
    </row>
    <row r="37" spans="1:16" ht="39" customHeight="1" x14ac:dyDescent="0.15">
      <c r="A37" s="22"/>
      <c r="B37" s="35"/>
      <c r="C37" s="1215" t="s">
        <v>557</v>
      </c>
      <c r="D37" s="1216"/>
      <c r="E37" s="1217"/>
      <c r="F37" s="36" t="s">
        <v>558</v>
      </c>
      <c r="G37" s="37" t="s">
        <v>559</v>
      </c>
      <c r="H37" s="37" t="s">
        <v>560</v>
      </c>
      <c r="I37" s="37" t="s">
        <v>561</v>
      </c>
      <c r="J37" s="38">
        <v>0.99</v>
      </c>
      <c r="K37" s="22"/>
      <c r="L37" s="22"/>
      <c r="M37" s="22"/>
      <c r="N37" s="22"/>
      <c r="O37" s="22"/>
      <c r="P37" s="22"/>
    </row>
    <row r="38" spans="1:16" ht="39" customHeight="1" x14ac:dyDescent="0.15">
      <c r="A38" s="22"/>
      <c r="B38" s="35"/>
      <c r="C38" s="1215" t="s">
        <v>562</v>
      </c>
      <c r="D38" s="1216"/>
      <c r="E38" s="1217"/>
      <c r="F38" s="36">
        <v>0</v>
      </c>
      <c r="G38" s="37">
        <v>0.43</v>
      </c>
      <c r="H38" s="37">
        <v>0.34</v>
      </c>
      <c r="I38" s="37">
        <v>0.91</v>
      </c>
      <c r="J38" s="38">
        <v>0.59</v>
      </c>
      <c r="K38" s="22"/>
      <c r="L38" s="22"/>
      <c r="M38" s="22"/>
      <c r="N38" s="22"/>
      <c r="O38" s="22"/>
      <c r="P38" s="22"/>
    </row>
    <row r="39" spans="1:16" ht="39" customHeight="1" x14ac:dyDescent="0.15">
      <c r="A39" s="22"/>
      <c r="B39" s="35"/>
      <c r="C39" s="1215" t="s">
        <v>563</v>
      </c>
      <c r="D39" s="1216"/>
      <c r="E39" s="1217"/>
      <c r="F39" s="36">
        <v>0.06</v>
      </c>
      <c r="G39" s="37">
        <v>0.06</v>
      </c>
      <c r="H39" s="37">
        <v>7.0000000000000007E-2</v>
      </c>
      <c r="I39" s="37">
        <v>7.0000000000000007E-2</v>
      </c>
      <c r="J39" s="38">
        <v>0.26</v>
      </c>
      <c r="K39" s="22"/>
      <c r="L39" s="22"/>
      <c r="M39" s="22"/>
      <c r="N39" s="22"/>
      <c r="O39" s="22"/>
      <c r="P39" s="22"/>
    </row>
    <row r="40" spans="1:16" ht="39" customHeight="1" x14ac:dyDescent="0.15">
      <c r="A40" s="22"/>
      <c r="B40" s="35"/>
      <c r="C40" s="1215" t="s">
        <v>564</v>
      </c>
      <c r="D40" s="1216"/>
      <c r="E40" s="1217"/>
      <c r="F40" s="36">
        <v>3.9</v>
      </c>
      <c r="G40" s="37">
        <v>0.03</v>
      </c>
      <c r="H40" s="37">
        <v>0.08</v>
      </c>
      <c r="I40" s="37">
        <v>0.06</v>
      </c>
      <c r="J40" s="38">
        <v>0.06</v>
      </c>
      <c r="K40" s="22"/>
      <c r="L40" s="22"/>
      <c r="M40" s="22"/>
      <c r="N40" s="22"/>
      <c r="O40" s="22"/>
      <c r="P40" s="22"/>
    </row>
    <row r="41" spans="1:16" ht="39" customHeight="1" x14ac:dyDescent="0.15">
      <c r="A41" s="22"/>
      <c r="B41" s="35"/>
      <c r="C41" s="1215" t="s">
        <v>565</v>
      </c>
      <c r="D41" s="1216"/>
      <c r="E41" s="1217"/>
      <c r="F41" s="36">
        <v>0</v>
      </c>
      <c r="G41" s="37">
        <v>0</v>
      </c>
      <c r="H41" s="37">
        <v>0</v>
      </c>
      <c r="I41" s="37">
        <v>0</v>
      </c>
      <c r="J41" s="38">
        <v>0</v>
      </c>
      <c r="K41" s="22"/>
      <c r="L41" s="22"/>
      <c r="M41" s="22"/>
      <c r="N41" s="22"/>
      <c r="O41" s="22"/>
      <c r="P41" s="22"/>
    </row>
    <row r="42" spans="1:16" ht="39" customHeight="1" x14ac:dyDescent="0.15">
      <c r="A42" s="22"/>
      <c r="B42" s="39"/>
      <c r="C42" s="1215" t="s">
        <v>566</v>
      </c>
      <c r="D42" s="1216"/>
      <c r="E42" s="1217"/>
      <c r="F42" s="36" t="s">
        <v>504</v>
      </c>
      <c r="G42" s="37" t="s">
        <v>504</v>
      </c>
      <c r="H42" s="37" t="s">
        <v>504</v>
      </c>
      <c r="I42" s="37" t="s">
        <v>504</v>
      </c>
      <c r="J42" s="38" t="s">
        <v>504</v>
      </c>
      <c r="K42" s="22"/>
      <c r="L42" s="22"/>
      <c r="M42" s="22"/>
      <c r="N42" s="22"/>
      <c r="O42" s="22"/>
      <c r="P42" s="22"/>
    </row>
    <row r="43" spans="1:16" ht="39" customHeight="1" thickBot="1" x14ac:dyDescent="0.2">
      <c r="A43" s="22"/>
      <c r="B43" s="40"/>
      <c r="C43" s="1218" t="s">
        <v>567</v>
      </c>
      <c r="D43" s="1219"/>
      <c r="E43" s="1220"/>
      <c r="F43" s="41">
        <v>0.31</v>
      </c>
      <c r="G43" s="42">
        <v>2.15</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7M75plRP3vTAkjCGyHjM0EINVXfruEVGPVftpk4mEIpSx0+ZrojPmV/QGL2RHx6FcLgqkJGl5EfESAQVSDzw==" saltValue="Irh8nuiv3eWGq9vZ6wiJ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8753</v>
      </c>
      <c r="L45" s="60">
        <v>9038</v>
      </c>
      <c r="M45" s="60">
        <v>8977</v>
      </c>
      <c r="N45" s="60">
        <v>8938</v>
      </c>
      <c r="O45" s="61">
        <v>9041</v>
      </c>
      <c r="P45" s="48"/>
      <c r="Q45" s="48"/>
      <c r="R45" s="48"/>
      <c r="S45" s="48"/>
      <c r="T45" s="48"/>
      <c r="U45" s="48"/>
    </row>
    <row r="46" spans="1:21" ht="30.75" customHeight="1" x14ac:dyDescent="0.15">
      <c r="A46" s="48"/>
      <c r="B46" s="1233"/>
      <c r="C46" s="1234"/>
      <c r="D46" s="62"/>
      <c r="E46" s="1225" t="s">
        <v>13</v>
      </c>
      <c r="F46" s="1225"/>
      <c r="G46" s="1225"/>
      <c r="H46" s="1225"/>
      <c r="I46" s="1225"/>
      <c r="J46" s="1226"/>
      <c r="K46" s="63">
        <v>21</v>
      </c>
      <c r="L46" s="64">
        <v>53</v>
      </c>
      <c r="M46" s="64">
        <v>31</v>
      </c>
      <c r="N46" s="64">
        <v>12</v>
      </c>
      <c r="O46" s="65">
        <v>25</v>
      </c>
      <c r="P46" s="48"/>
      <c r="Q46" s="48"/>
      <c r="R46" s="48"/>
      <c r="S46" s="48"/>
      <c r="T46" s="48"/>
      <c r="U46" s="48"/>
    </row>
    <row r="47" spans="1:21" ht="30.75" customHeight="1" x14ac:dyDescent="0.15">
      <c r="A47" s="48"/>
      <c r="B47" s="1233"/>
      <c r="C47" s="1234"/>
      <c r="D47" s="62"/>
      <c r="E47" s="1225" t="s">
        <v>14</v>
      </c>
      <c r="F47" s="1225"/>
      <c r="G47" s="1225"/>
      <c r="H47" s="1225"/>
      <c r="I47" s="1225"/>
      <c r="J47" s="1226"/>
      <c r="K47" s="63">
        <v>16</v>
      </c>
      <c r="L47" s="64">
        <v>14</v>
      </c>
      <c r="M47" s="64">
        <v>9</v>
      </c>
      <c r="N47" s="64">
        <v>6</v>
      </c>
      <c r="O47" s="65">
        <v>5</v>
      </c>
      <c r="P47" s="48"/>
      <c r="Q47" s="48"/>
      <c r="R47" s="48"/>
      <c r="S47" s="48"/>
      <c r="T47" s="48"/>
      <c r="U47" s="48"/>
    </row>
    <row r="48" spans="1:21" ht="30.75" customHeight="1" x14ac:dyDescent="0.15">
      <c r="A48" s="48"/>
      <c r="B48" s="1233"/>
      <c r="C48" s="1234"/>
      <c r="D48" s="62"/>
      <c r="E48" s="1225" t="s">
        <v>15</v>
      </c>
      <c r="F48" s="1225"/>
      <c r="G48" s="1225"/>
      <c r="H48" s="1225"/>
      <c r="I48" s="1225"/>
      <c r="J48" s="1226"/>
      <c r="K48" s="63">
        <v>5927</v>
      </c>
      <c r="L48" s="64">
        <v>5995</v>
      </c>
      <c r="M48" s="64">
        <v>6032</v>
      </c>
      <c r="N48" s="64">
        <v>4809</v>
      </c>
      <c r="O48" s="65">
        <v>4835</v>
      </c>
      <c r="P48" s="48"/>
      <c r="Q48" s="48"/>
      <c r="R48" s="48"/>
      <c r="S48" s="48"/>
      <c r="T48" s="48"/>
      <c r="U48" s="48"/>
    </row>
    <row r="49" spans="1:21" ht="30.75" customHeight="1" x14ac:dyDescent="0.15">
      <c r="A49" s="48"/>
      <c r="B49" s="1233"/>
      <c r="C49" s="1234"/>
      <c r="D49" s="62"/>
      <c r="E49" s="1225" t="s">
        <v>16</v>
      </c>
      <c r="F49" s="1225"/>
      <c r="G49" s="1225"/>
      <c r="H49" s="1225"/>
      <c r="I49" s="1225"/>
      <c r="J49" s="1226"/>
      <c r="K49" s="63" t="s">
        <v>504</v>
      </c>
      <c r="L49" s="64" t="s">
        <v>504</v>
      </c>
      <c r="M49" s="64">
        <v>249</v>
      </c>
      <c r="N49" s="64">
        <v>156</v>
      </c>
      <c r="O49" s="65">
        <v>159</v>
      </c>
      <c r="P49" s="48"/>
      <c r="Q49" s="48"/>
      <c r="R49" s="48"/>
      <c r="S49" s="48"/>
      <c r="T49" s="48"/>
      <c r="U49" s="48"/>
    </row>
    <row r="50" spans="1:21" ht="30.75" customHeight="1" x14ac:dyDescent="0.15">
      <c r="A50" s="48"/>
      <c r="B50" s="1233"/>
      <c r="C50" s="1234"/>
      <c r="D50" s="62"/>
      <c r="E50" s="1225" t="s">
        <v>17</v>
      </c>
      <c r="F50" s="1225"/>
      <c r="G50" s="1225"/>
      <c r="H50" s="1225"/>
      <c r="I50" s="1225"/>
      <c r="J50" s="1226"/>
      <c r="K50" s="63">
        <v>0</v>
      </c>
      <c r="L50" s="64">
        <v>0</v>
      </c>
      <c r="M50" s="64">
        <v>0</v>
      </c>
      <c r="N50" s="64">
        <v>0</v>
      </c>
      <c r="O50" s="65" t="s">
        <v>504</v>
      </c>
      <c r="P50" s="48"/>
      <c r="Q50" s="48"/>
      <c r="R50" s="48"/>
      <c r="S50" s="48"/>
      <c r="T50" s="48"/>
      <c r="U50" s="48"/>
    </row>
    <row r="51" spans="1:21" ht="30.75" customHeight="1" x14ac:dyDescent="0.15">
      <c r="A51" s="48"/>
      <c r="B51" s="1235"/>
      <c r="C51" s="1236"/>
      <c r="D51" s="66"/>
      <c r="E51" s="1225" t="s">
        <v>18</v>
      </c>
      <c r="F51" s="1225"/>
      <c r="G51" s="1225"/>
      <c r="H51" s="1225"/>
      <c r="I51" s="1225"/>
      <c r="J51" s="1226"/>
      <c r="K51" s="63">
        <v>0</v>
      </c>
      <c r="L51" s="64">
        <v>2</v>
      </c>
      <c r="M51" s="64">
        <v>3</v>
      </c>
      <c r="N51" s="64">
        <v>3</v>
      </c>
      <c r="O51" s="65">
        <v>1</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11399</v>
      </c>
      <c r="L52" s="64">
        <v>11780</v>
      </c>
      <c r="M52" s="64">
        <v>11627</v>
      </c>
      <c r="N52" s="64">
        <v>10919</v>
      </c>
      <c r="O52" s="65">
        <v>11086</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3318</v>
      </c>
      <c r="L53" s="69">
        <v>3322</v>
      </c>
      <c r="M53" s="69">
        <v>3674</v>
      </c>
      <c r="N53" s="69">
        <v>3005</v>
      </c>
      <c r="O53" s="70">
        <v>2980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oZfRr9WU+egoEsqIQ3mBewLRtg1DIxVldac1G8wRpR574J0AU30Nj2KSxAzRA+cv14SRmBvaAo6SMU9JHDOUA==" saltValue="k9KMpPv0VrPgemRby/0L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39" t="s">
        <v>24</v>
      </c>
      <c r="C41" s="1240"/>
      <c r="D41" s="81"/>
      <c r="E41" s="1245" t="s">
        <v>25</v>
      </c>
      <c r="F41" s="1245"/>
      <c r="G41" s="1245"/>
      <c r="H41" s="1246"/>
      <c r="I41" s="82">
        <v>86884</v>
      </c>
      <c r="J41" s="83">
        <v>89346</v>
      </c>
      <c r="K41" s="83">
        <v>95487</v>
      </c>
      <c r="L41" s="83">
        <v>94597</v>
      </c>
      <c r="M41" s="84">
        <v>94940</v>
      </c>
    </row>
    <row r="42" spans="2:13" ht="27.75" customHeight="1" x14ac:dyDescent="0.15">
      <c r="B42" s="1241"/>
      <c r="C42" s="1242"/>
      <c r="D42" s="85"/>
      <c r="E42" s="1247" t="s">
        <v>26</v>
      </c>
      <c r="F42" s="1247"/>
      <c r="G42" s="1247"/>
      <c r="H42" s="1248"/>
      <c r="I42" s="86" t="s">
        <v>504</v>
      </c>
      <c r="J42" s="87" t="s">
        <v>504</v>
      </c>
      <c r="K42" s="87" t="s">
        <v>504</v>
      </c>
      <c r="L42" s="87" t="s">
        <v>504</v>
      </c>
      <c r="M42" s="88" t="s">
        <v>504</v>
      </c>
    </row>
    <row r="43" spans="2:13" ht="27.75" customHeight="1" x14ac:dyDescent="0.15">
      <c r="B43" s="1241"/>
      <c r="C43" s="1242"/>
      <c r="D43" s="85"/>
      <c r="E43" s="1247" t="s">
        <v>27</v>
      </c>
      <c r="F43" s="1247"/>
      <c r="G43" s="1247"/>
      <c r="H43" s="1248"/>
      <c r="I43" s="86">
        <v>81869</v>
      </c>
      <c r="J43" s="87">
        <v>79541</v>
      </c>
      <c r="K43" s="87">
        <v>78768</v>
      </c>
      <c r="L43" s="87">
        <v>76364</v>
      </c>
      <c r="M43" s="88">
        <v>74012</v>
      </c>
    </row>
    <row r="44" spans="2:13" ht="27.75" customHeight="1" x14ac:dyDescent="0.15">
      <c r="B44" s="1241"/>
      <c r="C44" s="1242"/>
      <c r="D44" s="85"/>
      <c r="E44" s="1247" t="s">
        <v>28</v>
      </c>
      <c r="F44" s="1247"/>
      <c r="G44" s="1247"/>
      <c r="H44" s="1248"/>
      <c r="I44" s="86" t="s">
        <v>504</v>
      </c>
      <c r="J44" s="87" t="s">
        <v>504</v>
      </c>
      <c r="K44" s="87">
        <v>1257</v>
      </c>
      <c r="L44" s="87">
        <v>1140</v>
      </c>
      <c r="M44" s="88">
        <v>1024</v>
      </c>
    </row>
    <row r="45" spans="2:13" ht="27.75" customHeight="1" x14ac:dyDescent="0.15">
      <c r="B45" s="1241"/>
      <c r="C45" s="1242"/>
      <c r="D45" s="85"/>
      <c r="E45" s="1247" t="s">
        <v>29</v>
      </c>
      <c r="F45" s="1247"/>
      <c r="G45" s="1247"/>
      <c r="H45" s="1248"/>
      <c r="I45" s="86">
        <v>11252</v>
      </c>
      <c r="J45" s="87">
        <v>10268</v>
      </c>
      <c r="K45" s="87">
        <v>9575</v>
      </c>
      <c r="L45" s="87">
        <v>10204</v>
      </c>
      <c r="M45" s="88">
        <v>10745</v>
      </c>
    </row>
    <row r="46" spans="2:13" ht="27.75" customHeight="1" x14ac:dyDescent="0.15">
      <c r="B46" s="1241"/>
      <c r="C46" s="1242"/>
      <c r="D46" s="89"/>
      <c r="E46" s="1247" t="s">
        <v>30</v>
      </c>
      <c r="F46" s="1247"/>
      <c r="G46" s="1247"/>
      <c r="H46" s="1248"/>
      <c r="I46" s="86">
        <v>6</v>
      </c>
      <c r="J46" s="87">
        <v>4</v>
      </c>
      <c r="K46" s="87">
        <v>4</v>
      </c>
      <c r="L46" s="87">
        <v>2</v>
      </c>
      <c r="M46" s="88">
        <v>2</v>
      </c>
    </row>
    <row r="47" spans="2:13" ht="27.75" customHeight="1" x14ac:dyDescent="0.15">
      <c r="B47" s="1241"/>
      <c r="C47" s="1242"/>
      <c r="D47" s="90"/>
      <c r="E47" s="1249" t="s">
        <v>31</v>
      </c>
      <c r="F47" s="1250"/>
      <c r="G47" s="1250"/>
      <c r="H47" s="1251"/>
      <c r="I47" s="86" t="s">
        <v>504</v>
      </c>
      <c r="J47" s="87" t="s">
        <v>504</v>
      </c>
      <c r="K47" s="87" t="s">
        <v>504</v>
      </c>
      <c r="L47" s="87" t="s">
        <v>504</v>
      </c>
      <c r="M47" s="88" t="s">
        <v>504</v>
      </c>
    </row>
    <row r="48" spans="2:13" ht="27.75" customHeight="1" x14ac:dyDescent="0.15">
      <c r="B48" s="1241"/>
      <c r="C48" s="1242"/>
      <c r="D48" s="85"/>
      <c r="E48" s="1247" t="s">
        <v>32</v>
      </c>
      <c r="F48" s="1247"/>
      <c r="G48" s="1247"/>
      <c r="H48" s="1248"/>
      <c r="I48" s="86" t="s">
        <v>504</v>
      </c>
      <c r="J48" s="87" t="s">
        <v>504</v>
      </c>
      <c r="K48" s="87" t="s">
        <v>504</v>
      </c>
      <c r="L48" s="87" t="s">
        <v>504</v>
      </c>
      <c r="M48" s="88" t="s">
        <v>504</v>
      </c>
    </row>
    <row r="49" spans="2:13" ht="27.75" customHeight="1" x14ac:dyDescent="0.15">
      <c r="B49" s="1243"/>
      <c r="C49" s="1244"/>
      <c r="D49" s="85"/>
      <c r="E49" s="1247" t="s">
        <v>33</v>
      </c>
      <c r="F49" s="1247"/>
      <c r="G49" s="1247"/>
      <c r="H49" s="1248"/>
      <c r="I49" s="86" t="s">
        <v>504</v>
      </c>
      <c r="J49" s="87" t="s">
        <v>504</v>
      </c>
      <c r="K49" s="87" t="s">
        <v>504</v>
      </c>
      <c r="L49" s="87" t="s">
        <v>504</v>
      </c>
      <c r="M49" s="88" t="s">
        <v>504</v>
      </c>
    </row>
    <row r="50" spans="2:13" ht="27.75" customHeight="1" x14ac:dyDescent="0.15">
      <c r="B50" s="1252" t="s">
        <v>34</v>
      </c>
      <c r="C50" s="1253"/>
      <c r="D50" s="91"/>
      <c r="E50" s="1247" t="s">
        <v>35</v>
      </c>
      <c r="F50" s="1247"/>
      <c r="G50" s="1247"/>
      <c r="H50" s="1248"/>
      <c r="I50" s="86">
        <v>11729</v>
      </c>
      <c r="J50" s="87">
        <v>10137</v>
      </c>
      <c r="K50" s="87">
        <v>9027</v>
      </c>
      <c r="L50" s="87">
        <v>8557</v>
      </c>
      <c r="M50" s="88">
        <v>8232</v>
      </c>
    </row>
    <row r="51" spans="2:13" ht="27.75" customHeight="1" x14ac:dyDescent="0.15">
      <c r="B51" s="1241"/>
      <c r="C51" s="1242"/>
      <c r="D51" s="85"/>
      <c r="E51" s="1247" t="s">
        <v>36</v>
      </c>
      <c r="F51" s="1247"/>
      <c r="G51" s="1247"/>
      <c r="H51" s="1248"/>
      <c r="I51" s="86">
        <v>41291</v>
      </c>
      <c r="J51" s="87">
        <v>38794</v>
      </c>
      <c r="K51" s="87">
        <v>37309</v>
      </c>
      <c r="L51" s="87">
        <v>39860</v>
      </c>
      <c r="M51" s="88">
        <v>42417</v>
      </c>
    </row>
    <row r="52" spans="2:13" ht="27.75" customHeight="1" x14ac:dyDescent="0.15">
      <c r="B52" s="1243"/>
      <c r="C52" s="1244"/>
      <c r="D52" s="85"/>
      <c r="E52" s="1247" t="s">
        <v>37</v>
      </c>
      <c r="F52" s="1247"/>
      <c r="G52" s="1247"/>
      <c r="H52" s="1248"/>
      <c r="I52" s="86">
        <v>108481</v>
      </c>
      <c r="J52" s="87">
        <v>110981</v>
      </c>
      <c r="K52" s="87">
        <v>114626</v>
      </c>
      <c r="L52" s="87">
        <v>115279</v>
      </c>
      <c r="M52" s="88">
        <v>115936</v>
      </c>
    </row>
    <row r="53" spans="2:13" ht="27.75" customHeight="1" thickBot="1" x14ac:dyDescent="0.2">
      <c r="B53" s="1254" t="s">
        <v>38</v>
      </c>
      <c r="C53" s="1255"/>
      <c r="D53" s="92"/>
      <c r="E53" s="1256" t="s">
        <v>39</v>
      </c>
      <c r="F53" s="1256"/>
      <c r="G53" s="1256"/>
      <c r="H53" s="1257"/>
      <c r="I53" s="93">
        <v>18510</v>
      </c>
      <c r="J53" s="94">
        <v>19249</v>
      </c>
      <c r="K53" s="94">
        <v>24129</v>
      </c>
      <c r="L53" s="94">
        <v>18611</v>
      </c>
      <c r="M53" s="95">
        <v>14138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7P2sOdG+7RB0DB9909Aveeltga0RXUrE8Wh0QGMXWs88dsnA1V52dPhkrNqX2LXELhDypad3Tj+fIORRW93g==" saltValue="eY4rf6r4SXLBVjROxMsl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6" t="s">
        <v>42</v>
      </c>
      <c r="D55" s="1266"/>
      <c r="E55" s="1267"/>
      <c r="F55" s="107">
        <v>6450</v>
      </c>
      <c r="G55" s="107">
        <v>6016</v>
      </c>
      <c r="H55" s="108">
        <v>5783</v>
      </c>
    </row>
    <row r="56" spans="2:8" ht="52.5" customHeight="1" x14ac:dyDescent="0.15">
      <c r="B56" s="109"/>
      <c r="C56" s="1268" t="s">
        <v>43</v>
      </c>
      <c r="D56" s="1268"/>
      <c r="E56" s="1269"/>
      <c r="F56" s="110" t="s">
        <v>504</v>
      </c>
      <c r="G56" s="110" t="s">
        <v>504</v>
      </c>
      <c r="H56" s="111" t="s">
        <v>504</v>
      </c>
    </row>
    <row r="57" spans="2:8" ht="53.25" customHeight="1" x14ac:dyDescent="0.15">
      <c r="B57" s="109"/>
      <c r="C57" s="1270" t="s">
        <v>44</v>
      </c>
      <c r="D57" s="1270"/>
      <c r="E57" s="1271"/>
      <c r="F57" s="112">
        <v>2537</v>
      </c>
      <c r="G57" s="112">
        <v>2500</v>
      </c>
      <c r="H57" s="113">
        <v>2406</v>
      </c>
    </row>
    <row r="58" spans="2:8" ht="45.75" customHeight="1" x14ac:dyDescent="0.15">
      <c r="B58" s="114"/>
      <c r="C58" s="1258" t="s">
        <v>592</v>
      </c>
      <c r="D58" s="1259"/>
      <c r="E58" s="1260"/>
      <c r="F58" s="115">
        <v>851</v>
      </c>
      <c r="G58" s="115">
        <v>793</v>
      </c>
      <c r="H58" s="116">
        <v>741</v>
      </c>
    </row>
    <row r="59" spans="2:8" ht="45.75" customHeight="1" x14ac:dyDescent="0.15">
      <c r="B59" s="114"/>
      <c r="C59" s="1258" t="s">
        <v>593</v>
      </c>
      <c r="D59" s="1259"/>
      <c r="E59" s="1260"/>
      <c r="F59" s="115">
        <v>265</v>
      </c>
      <c r="G59" s="115">
        <v>247</v>
      </c>
      <c r="H59" s="116">
        <v>232</v>
      </c>
    </row>
    <row r="60" spans="2:8" ht="45.75" customHeight="1" x14ac:dyDescent="0.15">
      <c r="B60" s="114"/>
      <c r="C60" s="1258" t="s">
        <v>594</v>
      </c>
      <c r="D60" s="1259"/>
      <c r="E60" s="1260"/>
      <c r="F60" s="115">
        <v>376</v>
      </c>
      <c r="G60" s="115">
        <v>286</v>
      </c>
      <c r="H60" s="116">
        <v>221</v>
      </c>
    </row>
    <row r="61" spans="2:8" ht="45.75" customHeight="1" x14ac:dyDescent="0.15">
      <c r="B61" s="114"/>
      <c r="C61" s="1258" t="s">
        <v>595</v>
      </c>
      <c r="D61" s="1259"/>
      <c r="E61" s="1260"/>
      <c r="F61" s="115">
        <v>10</v>
      </c>
      <c r="G61" s="115">
        <v>168</v>
      </c>
      <c r="H61" s="116">
        <v>214</v>
      </c>
    </row>
    <row r="62" spans="2:8" ht="45.75" customHeight="1" thickBot="1" x14ac:dyDescent="0.2">
      <c r="B62" s="117"/>
      <c r="C62" s="1261" t="s">
        <v>596</v>
      </c>
      <c r="D62" s="1262"/>
      <c r="E62" s="1263"/>
      <c r="F62" s="118">
        <v>186</v>
      </c>
      <c r="G62" s="118">
        <v>188</v>
      </c>
      <c r="H62" s="119">
        <v>189</v>
      </c>
    </row>
    <row r="63" spans="2:8" ht="52.5" customHeight="1" thickBot="1" x14ac:dyDescent="0.2">
      <c r="B63" s="120"/>
      <c r="C63" s="1264" t="s">
        <v>45</v>
      </c>
      <c r="D63" s="1264"/>
      <c r="E63" s="1265"/>
      <c r="F63" s="121">
        <v>8987</v>
      </c>
      <c r="G63" s="121">
        <v>8516</v>
      </c>
      <c r="H63" s="122">
        <v>8189</v>
      </c>
    </row>
    <row r="64" spans="2:8" ht="15" customHeight="1" x14ac:dyDescent="0.15"/>
    <row r="65" ht="0" hidden="1" customHeight="1" x14ac:dyDescent="0.15"/>
    <row r="66" ht="0" hidden="1" customHeight="1" x14ac:dyDescent="0.15"/>
  </sheetData>
  <sheetProtection algorithmName="SHA-512" hashValue="PISDh1Zn4nnOAbiknnDOjTlYQGjsV3MYVTgWPcmKILN3RCG5qMtwE9BpSvrTQqhc5O9AuOjBMe8RVfzieU6law==" saltValue="c6ymeRpTmuD4BLi93ho0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5" t="s">
        <v>600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8"/>
      <c r="H50" s="1278"/>
      <c r="I50" s="1278"/>
      <c r="J50" s="1278"/>
      <c r="K50" s="384"/>
      <c r="L50" s="384"/>
      <c r="M50" s="385"/>
      <c r="N50" s="385"/>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77" t="s">
        <v>546</v>
      </c>
      <c r="BQ50" s="1277"/>
      <c r="BR50" s="1277"/>
      <c r="BS50" s="1277"/>
      <c r="BT50" s="1277"/>
      <c r="BU50" s="1277"/>
      <c r="BV50" s="1277"/>
      <c r="BW50" s="1277"/>
      <c r="BX50" s="1277" t="s">
        <v>547</v>
      </c>
      <c r="BY50" s="1277"/>
      <c r="BZ50" s="1277"/>
      <c r="CA50" s="1277"/>
      <c r="CB50" s="1277"/>
      <c r="CC50" s="1277"/>
      <c r="CD50" s="1277"/>
      <c r="CE50" s="1277"/>
      <c r="CF50" s="1277" t="s">
        <v>548</v>
      </c>
      <c r="CG50" s="1277"/>
      <c r="CH50" s="1277"/>
      <c r="CI50" s="1277"/>
      <c r="CJ50" s="1277"/>
      <c r="CK50" s="1277"/>
      <c r="CL50" s="1277"/>
      <c r="CM50" s="1277"/>
      <c r="CN50" s="1277" t="s">
        <v>549</v>
      </c>
      <c r="CO50" s="1277"/>
      <c r="CP50" s="1277"/>
      <c r="CQ50" s="1277"/>
      <c r="CR50" s="1277"/>
      <c r="CS50" s="1277"/>
      <c r="CT50" s="1277"/>
      <c r="CU50" s="1277"/>
      <c r="CV50" s="1277" t="s">
        <v>550</v>
      </c>
      <c r="CW50" s="1277"/>
      <c r="CX50" s="1277"/>
      <c r="CY50" s="1277"/>
      <c r="CZ50" s="1277"/>
      <c r="DA50" s="1277"/>
      <c r="DB50" s="1277"/>
      <c r="DC50" s="1277"/>
    </row>
    <row r="51" spans="1:109" ht="13.5" customHeight="1" x14ac:dyDescent="0.15">
      <c r="B51" s="374"/>
      <c r="G51" s="1280"/>
      <c r="H51" s="1280"/>
      <c r="I51" s="1294"/>
      <c r="J51" s="1294"/>
      <c r="K51" s="1279"/>
      <c r="L51" s="1279"/>
      <c r="M51" s="1279"/>
      <c r="N51" s="1279"/>
      <c r="AM51" s="383"/>
      <c r="AN51" s="1275" t="s">
        <v>602</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84"/>
      <c r="BQ51" s="1272"/>
      <c r="BR51" s="1272"/>
      <c r="BS51" s="1272"/>
      <c r="BT51" s="1272"/>
      <c r="BU51" s="1272"/>
      <c r="BV51" s="1272"/>
      <c r="BW51" s="1272"/>
      <c r="BX51" s="1284"/>
      <c r="BY51" s="1272"/>
      <c r="BZ51" s="1272"/>
      <c r="CA51" s="1272"/>
      <c r="CB51" s="1272"/>
      <c r="CC51" s="1272"/>
      <c r="CD51" s="1272"/>
      <c r="CE51" s="1272"/>
      <c r="CF51" s="1284"/>
      <c r="CG51" s="1272"/>
      <c r="CH51" s="1272"/>
      <c r="CI51" s="1272"/>
      <c r="CJ51" s="1272"/>
      <c r="CK51" s="1272"/>
      <c r="CL51" s="1272"/>
      <c r="CM51" s="1272"/>
      <c r="CN51" s="1272">
        <v>39.799999999999997</v>
      </c>
      <c r="CO51" s="1272"/>
      <c r="CP51" s="1272"/>
      <c r="CQ51" s="1272"/>
      <c r="CR51" s="1272"/>
      <c r="CS51" s="1272"/>
      <c r="CT51" s="1272"/>
      <c r="CU51" s="1272"/>
      <c r="CV51" s="1272">
        <v>30.5</v>
      </c>
      <c r="CW51" s="1272"/>
      <c r="CX51" s="1272"/>
      <c r="CY51" s="1272"/>
      <c r="CZ51" s="1272"/>
      <c r="DA51" s="1272"/>
      <c r="DB51" s="1272"/>
      <c r="DC51" s="1272"/>
    </row>
    <row r="52" spans="1:109" x14ac:dyDescent="0.15">
      <c r="B52" s="374"/>
      <c r="G52" s="1280"/>
      <c r="H52" s="1280"/>
      <c r="I52" s="1294"/>
      <c r="J52" s="1294"/>
      <c r="K52" s="1279"/>
      <c r="L52" s="1279"/>
      <c r="M52" s="1279"/>
      <c r="N52" s="1279"/>
      <c r="AM52" s="383"/>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382"/>
      <c r="B53" s="374"/>
      <c r="G53" s="1280"/>
      <c r="H53" s="1280"/>
      <c r="I53" s="1278"/>
      <c r="J53" s="1278"/>
      <c r="K53" s="1279"/>
      <c r="L53" s="1279"/>
      <c r="M53" s="1279"/>
      <c r="N53" s="1279"/>
      <c r="AM53" s="383"/>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84"/>
      <c r="BQ53" s="1272"/>
      <c r="BR53" s="1272"/>
      <c r="BS53" s="1272"/>
      <c r="BT53" s="1272"/>
      <c r="BU53" s="1272"/>
      <c r="BV53" s="1272"/>
      <c r="BW53" s="1272"/>
      <c r="BX53" s="1284"/>
      <c r="BY53" s="1272"/>
      <c r="BZ53" s="1272"/>
      <c r="CA53" s="1272"/>
      <c r="CB53" s="1272"/>
      <c r="CC53" s="1272"/>
      <c r="CD53" s="1272"/>
      <c r="CE53" s="1272"/>
      <c r="CF53" s="1284"/>
      <c r="CG53" s="1272"/>
      <c r="CH53" s="1272"/>
      <c r="CI53" s="1272"/>
      <c r="CJ53" s="1272"/>
      <c r="CK53" s="1272"/>
      <c r="CL53" s="1272"/>
      <c r="CM53" s="1272"/>
      <c r="CN53" s="1272">
        <v>55.4</v>
      </c>
      <c r="CO53" s="1272"/>
      <c r="CP53" s="1272"/>
      <c r="CQ53" s="1272"/>
      <c r="CR53" s="1272"/>
      <c r="CS53" s="1272"/>
      <c r="CT53" s="1272"/>
      <c r="CU53" s="1272"/>
      <c r="CV53" s="1272">
        <v>56.8</v>
      </c>
      <c r="CW53" s="1272"/>
      <c r="CX53" s="1272"/>
      <c r="CY53" s="1272"/>
      <c r="CZ53" s="1272"/>
      <c r="DA53" s="1272"/>
      <c r="DB53" s="1272"/>
      <c r="DC53" s="1272"/>
    </row>
    <row r="54" spans="1:109" x14ac:dyDescent="0.15">
      <c r="A54" s="382"/>
      <c r="B54" s="374"/>
      <c r="G54" s="1280"/>
      <c r="H54" s="1280"/>
      <c r="I54" s="1278"/>
      <c r="J54" s="1278"/>
      <c r="K54" s="1279"/>
      <c r="L54" s="1279"/>
      <c r="M54" s="1279"/>
      <c r="N54" s="1279"/>
      <c r="AM54" s="383"/>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382"/>
      <c r="B55" s="374"/>
      <c r="G55" s="1278"/>
      <c r="H55" s="1278"/>
      <c r="I55" s="1278"/>
      <c r="J55" s="1278"/>
      <c r="K55" s="1279"/>
      <c r="L55" s="1279"/>
      <c r="M55" s="1279"/>
      <c r="N55" s="1279"/>
      <c r="AN55" s="1277" t="s">
        <v>605</v>
      </c>
      <c r="AO55" s="1277"/>
      <c r="AP55" s="1277"/>
      <c r="AQ55" s="1277"/>
      <c r="AR55" s="1277"/>
      <c r="AS55" s="1277"/>
      <c r="AT55" s="1277"/>
      <c r="AU55" s="1277"/>
      <c r="AV55" s="1277"/>
      <c r="AW55" s="1277"/>
      <c r="AX55" s="1277"/>
      <c r="AY55" s="1277"/>
      <c r="AZ55" s="1277"/>
      <c r="BA55" s="1277"/>
      <c r="BB55" s="1275" t="s">
        <v>603</v>
      </c>
      <c r="BC55" s="1275"/>
      <c r="BD55" s="1275"/>
      <c r="BE55" s="1275"/>
      <c r="BF55" s="1275"/>
      <c r="BG55" s="1275"/>
      <c r="BH55" s="1275"/>
      <c r="BI55" s="1275"/>
      <c r="BJ55" s="1275"/>
      <c r="BK55" s="1275"/>
      <c r="BL55" s="1275"/>
      <c r="BM55" s="1275"/>
      <c r="BN55" s="1275"/>
      <c r="BO55" s="1275"/>
      <c r="BP55" s="1284"/>
      <c r="BQ55" s="1272"/>
      <c r="BR55" s="1272"/>
      <c r="BS55" s="1272"/>
      <c r="BT55" s="1272"/>
      <c r="BU55" s="1272"/>
      <c r="BV55" s="1272"/>
      <c r="BW55" s="1272"/>
      <c r="BX55" s="1284"/>
      <c r="BY55" s="1272"/>
      <c r="BZ55" s="1272"/>
      <c r="CA55" s="1272"/>
      <c r="CB55" s="1272"/>
      <c r="CC55" s="1272"/>
      <c r="CD55" s="1272"/>
      <c r="CE55" s="1272"/>
      <c r="CF55" s="1284"/>
      <c r="CG55" s="1272"/>
      <c r="CH55" s="1272"/>
      <c r="CI55" s="1272"/>
      <c r="CJ55" s="1272"/>
      <c r="CK55" s="1272"/>
      <c r="CL55" s="1272"/>
      <c r="CM55" s="1272"/>
      <c r="CN55" s="1272">
        <v>31</v>
      </c>
      <c r="CO55" s="1272"/>
      <c r="CP55" s="1272"/>
      <c r="CQ55" s="1272"/>
      <c r="CR55" s="1272"/>
      <c r="CS55" s="1272"/>
      <c r="CT55" s="1272"/>
      <c r="CU55" s="1272"/>
      <c r="CV55" s="1272">
        <v>30</v>
      </c>
      <c r="CW55" s="1272"/>
      <c r="CX55" s="1272"/>
      <c r="CY55" s="1272"/>
      <c r="CZ55" s="1272"/>
      <c r="DA55" s="1272"/>
      <c r="DB55" s="1272"/>
      <c r="DC55" s="1272"/>
    </row>
    <row r="56" spans="1:109" x14ac:dyDescent="0.15">
      <c r="A56" s="382"/>
      <c r="B56" s="374"/>
      <c r="G56" s="1278"/>
      <c r="H56" s="1278"/>
      <c r="I56" s="1278"/>
      <c r="J56" s="1278"/>
      <c r="K56" s="1279"/>
      <c r="L56" s="1279"/>
      <c r="M56" s="1279"/>
      <c r="N56" s="1279"/>
      <c r="AN56" s="1277"/>
      <c r="AO56" s="1277"/>
      <c r="AP56" s="1277"/>
      <c r="AQ56" s="1277"/>
      <c r="AR56" s="1277"/>
      <c r="AS56" s="1277"/>
      <c r="AT56" s="1277"/>
      <c r="AU56" s="1277"/>
      <c r="AV56" s="1277"/>
      <c r="AW56" s="1277"/>
      <c r="AX56" s="1277"/>
      <c r="AY56" s="1277"/>
      <c r="AZ56" s="1277"/>
      <c r="BA56" s="1277"/>
      <c r="BB56" s="1275"/>
      <c r="BC56" s="1275"/>
      <c r="BD56" s="1275"/>
      <c r="BE56" s="1275"/>
      <c r="BF56" s="1275"/>
      <c r="BG56" s="1275"/>
      <c r="BH56" s="1275"/>
      <c r="BI56" s="1275"/>
      <c r="BJ56" s="1275"/>
      <c r="BK56" s="1275"/>
      <c r="BL56" s="1275"/>
      <c r="BM56" s="1275"/>
      <c r="BN56" s="1275"/>
      <c r="BO56" s="1275"/>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382" customFormat="1" x14ac:dyDescent="0.15">
      <c r="B57" s="386"/>
      <c r="G57" s="1278"/>
      <c r="H57" s="1278"/>
      <c r="I57" s="1273"/>
      <c r="J57" s="1273"/>
      <c r="K57" s="1279"/>
      <c r="L57" s="1279"/>
      <c r="M57" s="1279"/>
      <c r="N57" s="1279"/>
      <c r="AM57" s="367"/>
      <c r="AN57" s="1277"/>
      <c r="AO57" s="1277"/>
      <c r="AP57" s="1277"/>
      <c r="AQ57" s="1277"/>
      <c r="AR57" s="1277"/>
      <c r="AS57" s="1277"/>
      <c r="AT57" s="1277"/>
      <c r="AU57" s="1277"/>
      <c r="AV57" s="1277"/>
      <c r="AW57" s="1277"/>
      <c r="AX57" s="1277"/>
      <c r="AY57" s="1277"/>
      <c r="AZ57" s="1277"/>
      <c r="BA57" s="1277"/>
      <c r="BB57" s="1275" t="s">
        <v>604</v>
      </c>
      <c r="BC57" s="1275"/>
      <c r="BD57" s="1275"/>
      <c r="BE57" s="1275"/>
      <c r="BF57" s="1275"/>
      <c r="BG57" s="1275"/>
      <c r="BH57" s="1275"/>
      <c r="BI57" s="1275"/>
      <c r="BJ57" s="1275"/>
      <c r="BK57" s="1275"/>
      <c r="BL57" s="1275"/>
      <c r="BM57" s="1275"/>
      <c r="BN57" s="1275"/>
      <c r="BO57" s="1275"/>
      <c r="BP57" s="1284"/>
      <c r="BQ57" s="1272"/>
      <c r="BR57" s="1272"/>
      <c r="BS57" s="1272"/>
      <c r="BT57" s="1272"/>
      <c r="BU57" s="1272"/>
      <c r="BV57" s="1272"/>
      <c r="BW57" s="1272"/>
      <c r="BX57" s="1284"/>
      <c r="BY57" s="1272"/>
      <c r="BZ57" s="1272"/>
      <c r="CA57" s="1272"/>
      <c r="CB57" s="1272"/>
      <c r="CC57" s="1272"/>
      <c r="CD57" s="1272"/>
      <c r="CE57" s="1272"/>
      <c r="CF57" s="1284"/>
      <c r="CG57" s="1272"/>
      <c r="CH57" s="1272"/>
      <c r="CI57" s="1272"/>
      <c r="CJ57" s="1272"/>
      <c r="CK57" s="1272"/>
      <c r="CL57" s="1272"/>
      <c r="CM57" s="1272"/>
      <c r="CN57" s="1272">
        <v>57.4</v>
      </c>
      <c r="CO57" s="1272"/>
      <c r="CP57" s="1272"/>
      <c r="CQ57" s="1272"/>
      <c r="CR57" s="1272"/>
      <c r="CS57" s="1272"/>
      <c r="CT57" s="1272"/>
      <c r="CU57" s="1272"/>
      <c r="CV57" s="1272">
        <v>59.4</v>
      </c>
      <c r="CW57" s="1272"/>
      <c r="CX57" s="1272"/>
      <c r="CY57" s="1272"/>
      <c r="CZ57" s="1272"/>
      <c r="DA57" s="1272"/>
      <c r="DB57" s="1272"/>
      <c r="DC57" s="1272"/>
      <c r="DD57" s="387"/>
      <c r="DE57" s="386"/>
    </row>
    <row r="58" spans="1:109" s="382" customFormat="1" x14ac:dyDescent="0.15">
      <c r="A58" s="367"/>
      <c r="B58" s="386"/>
      <c r="G58" s="1278"/>
      <c r="H58" s="1278"/>
      <c r="I58" s="1273"/>
      <c r="J58" s="1273"/>
      <c r="K58" s="1279"/>
      <c r="L58" s="1279"/>
      <c r="M58" s="1279"/>
      <c r="N58" s="1279"/>
      <c r="AM58" s="367"/>
      <c r="AN58" s="1277"/>
      <c r="AO58" s="1277"/>
      <c r="AP58" s="1277"/>
      <c r="AQ58" s="1277"/>
      <c r="AR58" s="1277"/>
      <c r="AS58" s="1277"/>
      <c r="AT58" s="1277"/>
      <c r="AU58" s="1277"/>
      <c r="AV58" s="1277"/>
      <c r="AW58" s="1277"/>
      <c r="AX58" s="1277"/>
      <c r="AY58" s="1277"/>
      <c r="AZ58" s="1277"/>
      <c r="BA58" s="1277"/>
      <c r="BB58" s="1275"/>
      <c r="BC58" s="1275"/>
      <c r="BD58" s="1275"/>
      <c r="BE58" s="1275"/>
      <c r="BF58" s="1275"/>
      <c r="BG58" s="1275"/>
      <c r="BH58" s="1275"/>
      <c r="BI58" s="1275"/>
      <c r="BJ58" s="1275"/>
      <c r="BK58" s="1275"/>
      <c r="BL58" s="1275"/>
      <c r="BM58" s="1275"/>
      <c r="BN58" s="1275"/>
      <c r="BO58" s="1275"/>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5" t="s">
        <v>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8"/>
      <c r="H72" s="1278"/>
      <c r="I72" s="1278"/>
      <c r="J72" s="1278"/>
      <c r="K72" s="384"/>
      <c r="L72" s="384"/>
      <c r="M72" s="385"/>
      <c r="N72" s="385"/>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77" t="s">
        <v>546</v>
      </c>
      <c r="BQ72" s="1277"/>
      <c r="BR72" s="1277"/>
      <c r="BS72" s="1277"/>
      <c r="BT72" s="1277"/>
      <c r="BU72" s="1277"/>
      <c r="BV72" s="1277"/>
      <c r="BW72" s="1277"/>
      <c r="BX72" s="1277" t="s">
        <v>547</v>
      </c>
      <c r="BY72" s="1277"/>
      <c r="BZ72" s="1277"/>
      <c r="CA72" s="1277"/>
      <c r="CB72" s="1277"/>
      <c r="CC72" s="1277"/>
      <c r="CD72" s="1277"/>
      <c r="CE72" s="1277"/>
      <c r="CF72" s="1277" t="s">
        <v>548</v>
      </c>
      <c r="CG72" s="1277"/>
      <c r="CH72" s="1277"/>
      <c r="CI72" s="1277"/>
      <c r="CJ72" s="1277"/>
      <c r="CK72" s="1277"/>
      <c r="CL72" s="1277"/>
      <c r="CM72" s="1277"/>
      <c r="CN72" s="1277" t="s">
        <v>549</v>
      </c>
      <c r="CO72" s="1277"/>
      <c r="CP72" s="1277"/>
      <c r="CQ72" s="1277"/>
      <c r="CR72" s="1277"/>
      <c r="CS72" s="1277"/>
      <c r="CT72" s="1277"/>
      <c r="CU72" s="1277"/>
      <c r="CV72" s="1277" t="s">
        <v>550</v>
      </c>
      <c r="CW72" s="1277"/>
      <c r="CX72" s="1277"/>
      <c r="CY72" s="1277"/>
      <c r="CZ72" s="1277"/>
      <c r="DA72" s="1277"/>
      <c r="DB72" s="1277"/>
      <c r="DC72" s="1277"/>
    </row>
    <row r="73" spans="2:107" x14ac:dyDescent="0.15">
      <c r="B73" s="374"/>
      <c r="G73" s="1280"/>
      <c r="H73" s="1280"/>
      <c r="I73" s="1280"/>
      <c r="J73" s="1280"/>
      <c r="K73" s="1276"/>
      <c r="L73" s="1276"/>
      <c r="M73" s="1276"/>
      <c r="N73" s="1276"/>
      <c r="AM73" s="383"/>
      <c r="AN73" s="1275" t="s">
        <v>602</v>
      </c>
      <c r="AO73" s="1275"/>
      <c r="AP73" s="1275"/>
      <c r="AQ73" s="1275"/>
      <c r="AR73" s="1275"/>
      <c r="AS73" s="1275"/>
      <c r="AT73" s="1275"/>
      <c r="AU73" s="1275"/>
      <c r="AV73" s="1275"/>
      <c r="AW73" s="1275"/>
      <c r="AX73" s="1275"/>
      <c r="AY73" s="1275"/>
      <c r="AZ73" s="1275"/>
      <c r="BA73" s="1275"/>
      <c r="BB73" s="1275" t="s">
        <v>603</v>
      </c>
      <c r="BC73" s="1275"/>
      <c r="BD73" s="1275"/>
      <c r="BE73" s="1275"/>
      <c r="BF73" s="1275"/>
      <c r="BG73" s="1275"/>
      <c r="BH73" s="1275"/>
      <c r="BI73" s="1275"/>
      <c r="BJ73" s="1275"/>
      <c r="BK73" s="1275"/>
      <c r="BL73" s="1275"/>
      <c r="BM73" s="1275"/>
      <c r="BN73" s="1275"/>
      <c r="BO73" s="1275"/>
      <c r="BP73" s="1272">
        <v>40.1</v>
      </c>
      <c r="BQ73" s="1272"/>
      <c r="BR73" s="1272"/>
      <c r="BS73" s="1272"/>
      <c r="BT73" s="1272"/>
      <c r="BU73" s="1272"/>
      <c r="BV73" s="1272"/>
      <c r="BW73" s="1272"/>
      <c r="BX73" s="1272">
        <v>42.1</v>
      </c>
      <c r="BY73" s="1272"/>
      <c r="BZ73" s="1272"/>
      <c r="CA73" s="1272"/>
      <c r="CB73" s="1272"/>
      <c r="CC73" s="1272"/>
      <c r="CD73" s="1272"/>
      <c r="CE73" s="1272"/>
      <c r="CF73" s="1272">
        <v>51.8</v>
      </c>
      <c r="CG73" s="1272"/>
      <c r="CH73" s="1272"/>
      <c r="CI73" s="1272"/>
      <c r="CJ73" s="1272"/>
      <c r="CK73" s="1272"/>
      <c r="CL73" s="1272"/>
      <c r="CM73" s="1272"/>
      <c r="CN73" s="1272">
        <v>39.799999999999997</v>
      </c>
      <c r="CO73" s="1272"/>
      <c r="CP73" s="1272"/>
      <c r="CQ73" s="1272"/>
      <c r="CR73" s="1272"/>
      <c r="CS73" s="1272"/>
      <c r="CT73" s="1272"/>
      <c r="CU73" s="1272"/>
      <c r="CV73" s="1272">
        <v>30.5</v>
      </c>
      <c r="CW73" s="1272"/>
      <c r="CX73" s="1272"/>
      <c r="CY73" s="1272"/>
      <c r="CZ73" s="1272"/>
      <c r="DA73" s="1272"/>
      <c r="DB73" s="1272"/>
      <c r="DC73" s="1272"/>
    </row>
    <row r="74" spans="2:107" x14ac:dyDescent="0.15">
      <c r="B74" s="374"/>
      <c r="G74" s="1280"/>
      <c r="H74" s="1280"/>
      <c r="I74" s="1280"/>
      <c r="J74" s="1280"/>
      <c r="K74" s="1276"/>
      <c r="L74" s="1276"/>
      <c r="M74" s="1276"/>
      <c r="N74" s="1276"/>
      <c r="AM74" s="383"/>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374"/>
      <c r="G75" s="1280"/>
      <c r="H75" s="1280"/>
      <c r="I75" s="1278"/>
      <c r="J75" s="1278"/>
      <c r="K75" s="1279"/>
      <c r="L75" s="1279"/>
      <c r="M75" s="1279"/>
      <c r="N75" s="1279"/>
      <c r="AM75" s="383"/>
      <c r="AN75" s="1275"/>
      <c r="AO75" s="1275"/>
      <c r="AP75" s="1275"/>
      <c r="AQ75" s="1275"/>
      <c r="AR75" s="1275"/>
      <c r="AS75" s="1275"/>
      <c r="AT75" s="1275"/>
      <c r="AU75" s="1275"/>
      <c r="AV75" s="1275"/>
      <c r="AW75" s="1275"/>
      <c r="AX75" s="1275"/>
      <c r="AY75" s="1275"/>
      <c r="AZ75" s="1275"/>
      <c r="BA75" s="1275"/>
      <c r="BB75" s="1275" t="s">
        <v>608</v>
      </c>
      <c r="BC75" s="1275"/>
      <c r="BD75" s="1275"/>
      <c r="BE75" s="1275"/>
      <c r="BF75" s="1275"/>
      <c r="BG75" s="1275"/>
      <c r="BH75" s="1275"/>
      <c r="BI75" s="1275"/>
      <c r="BJ75" s="1275"/>
      <c r="BK75" s="1275"/>
      <c r="BL75" s="1275"/>
      <c r="BM75" s="1275"/>
      <c r="BN75" s="1275"/>
      <c r="BO75" s="1275"/>
      <c r="BP75" s="1272">
        <v>6.9</v>
      </c>
      <c r="BQ75" s="1272"/>
      <c r="BR75" s="1272"/>
      <c r="BS75" s="1272"/>
      <c r="BT75" s="1272"/>
      <c r="BU75" s="1272"/>
      <c r="BV75" s="1272"/>
      <c r="BW75" s="1272"/>
      <c r="BX75" s="1272">
        <v>7</v>
      </c>
      <c r="BY75" s="1272"/>
      <c r="BZ75" s="1272"/>
      <c r="CA75" s="1272"/>
      <c r="CB75" s="1272"/>
      <c r="CC75" s="1272"/>
      <c r="CD75" s="1272"/>
      <c r="CE75" s="1272"/>
      <c r="CF75" s="1272">
        <v>7.4</v>
      </c>
      <c r="CG75" s="1272"/>
      <c r="CH75" s="1272"/>
      <c r="CI75" s="1272"/>
      <c r="CJ75" s="1272"/>
      <c r="CK75" s="1272"/>
      <c r="CL75" s="1272"/>
      <c r="CM75" s="1272"/>
      <c r="CN75" s="1272">
        <v>7.1</v>
      </c>
      <c r="CO75" s="1272"/>
      <c r="CP75" s="1272"/>
      <c r="CQ75" s="1272"/>
      <c r="CR75" s="1272"/>
      <c r="CS75" s="1272"/>
      <c r="CT75" s="1272"/>
      <c r="CU75" s="1272"/>
      <c r="CV75" s="1272">
        <v>6.9</v>
      </c>
      <c r="CW75" s="1272"/>
      <c r="CX75" s="1272"/>
      <c r="CY75" s="1272"/>
      <c r="CZ75" s="1272"/>
      <c r="DA75" s="1272"/>
      <c r="DB75" s="1272"/>
      <c r="DC75" s="1272"/>
    </row>
    <row r="76" spans="2:107" x14ac:dyDescent="0.15">
      <c r="B76" s="374"/>
      <c r="G76" s="1280"/>
      <c r="H76" s="1280"/>
      <c r="I76" s="1278"/>
      <c r="J76" s="1278"/>
      <c r="K76" s="1279"/>
      <c r="L76" s="1279"/>
      <c r="M76" s="1279"/>
      <c r="N76" s="1279"/>
      <c r="AM76" s="383"/>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374"/>
      <c r="G77" s="1278"/>
      <c r="H77" s="1278"/>
      <c r="I77" s="1278"/>
      <c r="J77" s="1278"/>
      <c r="K77" s="1276"/>
      <c r="L77" s="1276"/>
      <c r="M77" s="1276"/>
      <c r="N77" s="1276"/>
      <c r="AN77" s="1277" t="s">
        <v>605</v>
      </c>
      <c r="AO77" s="1277"/>
      <c r="AP77" s="1277"/>
      <c r="AQ77" s="1277"/>
      <c r="AR77" s="1277"/>
      <c r="AS77" s="1277"/>
      <c r="AT77" s="1277"/>
      <c r="AU77" s="1277"/>
      <c r="AV77" s="1277"/>
      <c r="AW77" s="1277"/>
      <c r="AX77" s="1277"/>
      <c r="AY77" s="1277"/>
      <c r="AZ77" s="1277"/>
      <c r="BA77" s="1277"/>
      <c r="BB77" s="1275" t="s">
        <v>603</v>
      </c>
      <c r="BC77" s="1275"/>
      <c r="BD77" s="1275"/>
      <c r="BE77" s="1275"/>
      <c r="BF77" s="1275"/>
      <c r="BG77" s="1275"/>
      <c r="BH77" s="1275"/>
      <c r="BI77" s="1275"/>
      <c r="BJ77" s="1275"/>
      <c r="BK77" s="1275"/>
      <c r="BL77" s="1275"/>
      <c r="BM77" s="1275"/>
      <c r="BN77" s="1275"/>
      <c r="BO77" s="1275"/>
      <c r="BP77" s="1272">
        <v>49.8</v>
      </c>
      <c r="BQ77" s="1272"/>
      <c r="BR77" s="1272"/>
      <c r="BS77" s="1272"/>
      <c r="BT77" s="1272"/>
      <c r="BU77" s="1272"/>
      <c r="BV77" s="1272"/>
      <c r="BW77" s="1272"/>
      <c r="BX77" s="1272">
        <v>45.1</v>
      </c>
      <c r="BY77" s="1272"/>
      <c r="BZ77" s="1272"/>
      <c r="CA77" s="1272"/>
      <c r="CB77" s="1272"/>
      <c r="CC77" s="1272"/>
      <c r="CD77" s="1272"/>
      <c r="CE77" s="1272"/>
      <c r="CF77" s="1272">
        <v>37.4</v>
      </c>
      <c r="CG77" s="1272"/>
      <c r="CH77" s="1272"/>
      <c r="CI77" s="1272"/>
      <c r="CJ77" s="1272"/>
      <c r="CK77" s="1272"/>
      <c r="CL77" s="1272"/>
      <c r="CM77" s="1272"/>
      <c r="CN77" s="1272">
        <v>31</v>
      </c>
      <c r="CO77" s="1272"/>
      <c r="CP77" s="1272"/>
      <c r="CQ77" s="1272"/>
      <c r="CR77" s="1272"/>
      <c r="CS77" s="1272"/>
      <c r="CT77" s="1272"/>
      <c r="CU77" s="1272"/>
      <c r="CV77" s="1272">
        <v>30</v>
      </c>
      <c r="CW77" s="1272"/>
      <c r="CX77" s="1272"/>
      <c r="CY77" s="1272"/>
      <c r="CZ77" s="1272"/>
      <c r="DA77" s="1272"/>
      <c r="DB77" s="1272"/>
      <c r="DC77" s="1272"/>
    </row>
    <row r="78" spans="2:107" x14ac:dyDescent="0.15">
      <c r="B78" s="374"/>
      <c r="G78" s="1278"/>
      <c r="H78" s="1278"/>
      <c r="I78" s="1278"/>
      <c r="J78" s="1278"/>
      <c r="K78" s="1276"/>
      <c r="L78" s="1276"/>
      <c r="M78" s="1276"/>
      <c r="N78" s="1276"/>
      <c r="AN78" s="1277"/>
      <c r="AO78" s="1277"/>
      <c r="AP78" s="1277"/>
      <c r="AQ78" s="1277"/>
      <c r="AR78" s="1277"/>
      <c r="AS78" s="1277"/>
      <c r="AT78" s="1277"/>
      <c r="AU78" s="1277"/>
      <c r="AV78" s="1277"/>
      <c r="AW78" s="1277"/>
      <c r="AX78" s="1277"/>
      <c r="AY78" s="1277"/>
      <c r="AZ78" s="1277"/>
      <c r="BA78" s="1277"/>
      <c r="BB78" s="1275"/>
      <c r="BC78" s="1275"/>
      <c r="BD78" s="1275"/>
      <c r="BE78" s="1275"/>
      <c r="BF78" s="1275"/>
      <c r="BG78" s="1275"/>
      <c r="BH78" s="1275"/>
      <c r="BI78" s="1275"/>
      <c r="BJ78" s="1275"/>
      <c r="BK78" s="1275"/>
      <c r="BL78" s="1275"/>
      <c r="BM78" s="1275"/>
      <c r="BN78" s="1275"/>
      <c r="BO78" s="1275"/>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374"/>
      <c r="G79" s="1278"/>
      <c r="H79" s="1278"/>
      <c r="I79" s="1273"/>
      <c r="J79" s="1273"/>
      <c r="K79" s="1274"/>
      <c r="L79" s="1274"/>
      <c r="M79" s="1274"/>
      <c r="N79" s="1274"/>
      <c r="AN79" s="1277"/>
      <c r="AO79" s="1277"/>
      <c r="AP79" s="1277"/>
      <c r="AQ79" s="1277"/>
      <c r="AR79" s="1277"/>
      <c r="AS79" s="1277"/>
      <c r="AT79" s="1277"/>
      <c r="AU79" s="1277"/>
      <c r="AV79" s="1277"/>
      <c r="AW79" s="1277"/>
      <c r="AX79" s="1277"/>
      <c r="AY79" s="1277"/>
      <c r="AZ79" s="1277"/>
      <c r="BA79" s="1277"/>
      <c r="BB79" s="1275" t="s">
        <v>608</v>
      </c>
      <c r="BC79" s="1275"/>
      <c r="BD79" s="1275"/>
      <c r="BE79" s="1275"/>
      <c r="BF79" s="1275"/>
      <c r="BG79" s="1275"/>
      <c r="BH79" s="1275"/>
      <c r="BI79" s="1275"/>
      <c r="BJ79" s="1275"/>
      <c r="BK79" s="1275"/>
      <c r="BL79" s="1275"/>
      <c r="BM79" s="1275"/>
      <c r="BN79" s="1275"/>
      <c r="BO79" s="1275"/>
      <c r="BP79" s="1272">
        <v>7.7</v>
      </c>
      <c r="BQ79" s="1272"/>
      <c r="BR79" s="1272"/>
      <c r="BS79" s="1272"/>
      <c r="BT79" s="1272"/>
      <c r="BU79" s="1272"/>
      <c r="BV79" s="1272"/>
      <c r="BW79" s="1272"/>
      <c r="BX79" s="1272">
        <v>7.1</v>
      </c>
      <c r="BY79" s="1272"/>
      <c r="BZ79" s="1272"/>
      <c r="CA79" s="1272"/>
      <c r="CB79" s="1272"/>
      <c r="CC79" s="1272"/>
      <c r="CD79" s="1272"/>
      <c r="CE79" s="1272"/>
      <c r="CF79" s="1272">
        <v>6.3</v>
      </c>
      <c r="CG79" s="1272"/>
      <c r="CH79" s="1272"/>
      <c r="CI79" s="1272"/>
      <c r="CJ79" s="1272"/>
      <c r="CK79" s="1272"/>
      <c r="CL79" s="1272"/>
      <c r="CM79" s="1272"/>
      <c r="CN79" s="1272">
        <v>5.2</v>
      </c>
      <c r="CO79" s="1272"/>
      <c r="CP79" s="1272"/>
      <c r="CQ79" s="1272"/>
      <c r="CR79" s="1272"/>
      <c r="CS79" s="1272"/>
      <c r="CT79" s="1272"/>
      <c r="CU79" s="1272"/>
      <c r="CV79" s="1272">
        <v>5</v>
      </c>
      <c r="CW79" s="1272"/>
      <c r="CX79" s="1272"/>
      <c r="CY79" s="1272"/>
      <c r="CZ79" s="1272"/>
      <c r="DA79" s="1272"/>
      <c r="DB79" s="1272"/>
      <c r="DC79" s="1272"/>
    </row>
    <row r="80" spans="2:107" x14ac:dyDescent="0.15">
      <c r="B80" s="374"/>
      <c r="G80" s="1278"/>
      <c r="H80" s="1278"/>
      <c r="I80" s="1273"/>
      <c r="J80" s="1273"/>
      <c r="K80" s="1274"/>
      <c r="L80" s="1274"/>
      <c r="M80" s="1274"/>
      <c r="N80" s="1274"/>
      <c r="AN80" s="1277"/>
      <c r="AO80" s="1277"/>
      <c r="AP80" s="1277"/>
      <c r="AQ80" s="1277"/>
      <c r="AR80" s="1277"/>
      <c r="AS80" s="1277"/>
      <c r="AT80" s="1277"/>
      <c r="AU80" s="1277"/>
      <c r="AV80" s="1277"/>
      <c r="AW80" s="1277"/>
      <c r="AX80" s="1277"/>
      <c r="AY80" s="1277"/>
      <c r="AZ80" s="1277"/>
      <c r="BA80" s="1277"/>
      <c r="BB80" s="1275"/>
      <c r="BC80" s="1275"/>
      <c r="BD80" s="1275"/>
      <c r="BE80" s="1275"/>
      <c r="BF80" s="1275"/>
      <c r="BG80" s="1275"/>
      <c r="BH80" s="1275"/>
      <c r="BI80" s="1275"/>
      <c r="BJ80" s="1275"/>
      <c r="BK80" s="1275"/>
      <c r="BL80" s="1275"/>
      <c r="BM80" s="1275"/>
      <c r="BN80" s="1275"/>
      <c r="BO80" s="1275"/>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NgznwUaiLcNpL2Q/+UuuMgvXQBhDckcGZOJ4sxHqYcwWe0HcqGiE8y91BfSWBTcxmNBPhpMmes9gyHsTm5v5A==" saltValue="upGsnYcwQ/lD11yyY3LQ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GRQLn+rdxX4lRIs6qAhKgwFRIibFGpq4jQ1ZgIzRiMOf5TCw/JIZ4z2vR0cIvyKozefQiLLO6xmAUhnxT/MWw==" saltValue="QfDTZBPAgKTF7D49uyv/R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gLKCXYJNhWPlFNeoJvGdNVgFQxgXhYJC991BSw52gi8GhUGmy3NGDXrCCn2DOtDu6hHZUJmiisKuSYjIeJW9g==" saltValue="tWziLu8SEXuohGuNKo2f5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45826</v>
      </c>
      <c r="E3" s="141"/>
      <c r="F3" s="142">
        <v>41235</v>
      </c>
      <c r="G3" s="143"/>
      <c r="H3" s="144"/>
    </row>
    <row r="4" spans="1:8" x14ac:dyDescent="0.15">
      <c r="A4" s="145"/>
      <c r="B4" s="146"/>
      <c r="C4" s="147"/>
      <c r="D4" s="148">
        <v>25662</v>
      </c>
      <c r="E4" s="149"/>
      <c r="F4" s="150">
        <v>22086</v>
      </c>
      <c r="G4" s="151"/>
      <c r="H4" s="152"/>
    </row>
    <row r="5" spans="1:8" x14ac:dyDescent="0.15">
      <c r="A5" s="133" t="s">
        <v>538</v>
      </c>
      <c r="B5" s="138"/>
      <c r="C5" s="139"/>
      <c r="D5" s="140">
        <v>41716</v>
      </c>
      <c r="E5" s="141"/>
      <c r="F5" s="142">
        <v>41862</v>
      </c>
      <c r="G5" s="143"/>
      <c r="H5" s="144"/>
    </row>
    <row r="6" spans="1:8" x14ac:dyDescent="0.15">
      <c r="A6" s="145"/>
      <c r="B6" s="146"/>
      <c r="C6" s="147"/>
      <c r="D6" s="148">
        <v>21513</v>
      </c>
      <c r="E6" s="149"/>
      <c r="F6" s="150">
        <v>23710</v>
      </c>
      <c r="G6" s="151"/>
      <c r="H6" s="152"/>
    </row>
    <row r="7" spans="1:8" x14ac:dyDescent="0.15">
      <c r="A7" s="133" t="s">
        <v>539</v>
      </c>
      <c r="B7" s="138"/>
      <c r="C7" s="139"/>
      <c r="D7" s="140">
        <v>57569</v>
      </c>
      <c r="E7" s="141"/>
      <c r="F7" s="142">
        <v>43554</v>
      </c>
      <c r="G7" s="143"/>
      <c r="H7" s="144"/>
    </row>
    <row r="8" spans="1:8" x14ac:dyDescent="0.15">
      <c r="A8" s="145"/>
      <c r="B8" s="146"/>
      <c r="C8" s="147"/>
      <c r="D8" s="148">
        <v>38109</v>
      </c>
      <c r="E8" s="149"/>
      <c r="F8" s="150">
        <v>24811</v>
      </c>
      <c r="G8" s="151"/>
      <c r="H8" s="152"/>
    </row>
    <row r="9" spans="1:8" x14ac:dyDescent="0.15">
      <c r="A9" s="133" t="s">
        <v>540</v>
      </c>
      <c r="B9" s="138"/>
      <c r="C9" s="139"/>
      <c r="D9" s="140">
        <v>23499</v>
      </c>
      <c r="E9" s="141"/>
      <c r="F9" s="142">
        <v>42581</v>
      </c>
      <c r="G9" s="143"/>
      <c r="H9" s="144"/>
    </row>
    <row r="10" spans="1:8" x14ac:dyDescent="0.15">
      <c r="A10" s="145"/>
      <c r="B10" s="146"/>
      <c r="C10" s="147"/>
      <c r="D10" s="148">
        <v>15479</v>
      </c>
      <c r="E10" s="149"/>
      <c r="F10" s="150">
        <v>24354</v>
      </c>
      <c r="G10" s="151"/>
      <c r="H10" s="152"/>
    </row>
    <row r="11" spans="1:8" x14ac:dyDescent="0.15">
      <c r="A11" s="133" t="s">
        <v>541</v>
      </c>
      <c r="B11" s="138"/>
      <c r="C11" s="139"/>
      <c r="D11" s="140">
        <v>29588</v>
      </c>
      <c r="E11" s="141"/>
      <c r="F11" s="142">
        <v>45426</v>
      </c>
      <c r="G11" s="143"/>
      <c r="H11" s="144"/>
    </row>
    <row r="12" spans="1:8" x14ac:dyDescent="0.15">
      <c r="A12" s="145"/>
      <c r="B12" s="146"/>
      <c r="C12" s="153"/>
      <c r="D12" s="148">
        <v>15151</v>
      </c>
      <c r="E12" s="149"/>
      <c r="F12" s="150">
        <v>24508</v>
      </c>
      <c r="G12" s="151"/>
      <c r="H12" s="152"/>
    </row>
    <row r="13" spans="1:8" x14ac:dyDescent="0.15">
      <c r="A13" s="133"/>
      <c r="B13" s="138"/>
      <c r="C13" s="154"/>
      <c r="D13" s="155">
        <v>39640</v>
      </c>
      <c r="E13" s="156"/>
      <c r="F13" s="157">
        <v>42932</v>
      </c>
      <c r="G13" s="158"/>
      <c r="H13" s="144"/>
    </row>
    <row r="14" spans="1:8" x14ac:dyDescent="0.15">
      <c r="A14" s="145"/>
      <c r="B14" s="146"/>
      <c r="C14" s="147"/>
      <c r="D14" s="148">
        <v>23183</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3.91</v>
      </c>
      <c r="C19" s="159">
        <f>ROUND(VALUE(SUBSTITUTE(実質収支比率等に係る経年分析!G$48,"▲","-")),2)</f>
        <v>0.03</v>
      </c>
      <c r="D19" s="159">
        <f>ROUND(VALUE(SUBSTITUTE(実質収支比率等に係る経年分析!H$48,"▲","-")),2)</f>
        <v>0.09</v>
      </c>
      <c r="E19" s="159">
        <f>ROUND(VALUE(SUBSTITUTE(実質収支比率等に係る経年分析!I$48,"▲","-")),2)</f>
        <v>7.0000000000000007E-2</v>
      </c>
      <c r="F19" s="159">
        <f>ROUND(VALUE(SUBSTITUTE(実質収支比率等に係る経年分析!J$48,"▲","-")),2)</f>
        <v>7.0000000000000007E-2</v>
      </c>
    </row>
    <row r="20" spans="1:11" x14ac:dyDescent="0.15">
      <c r="A20" s="159" t="s">
        <v>49</v>
      </c>
      <c r="B20" s="159">
        <f>ROUND(VALUE(SUBSTITUTE(実質収支比率等に係る経年分析!F$47,"▲","-")),2)</f>
        <v>11.42</v>
      </c>
      <c r="C20" s="159">
        <f>ROUND(VALUE(SUBSTITUTE(実質収支比率等に係る経年分析!G$47,"▲","-")),2)</f>
        <v>11.82</v>
      </c>
      <c r="D20" s="159">
        <f>ROUND(VALUE(SUBSTITUTE(実質収支比率等に係る経年分析!H$47,"▲","-")),2)</f>
        <v>11.73</v>
      </c>
      <c r="E20" s="159">
        <f>ROUND(VALUE(SUBSTITUTE(実質収支比率等に係る経年分析!I$47,"▲","-")),2)</f>
        <v>11.04</v>
      </c>
      <c r="F20" s="159">
        <f>ROUND(VALUE(SUBSTITUTE(実質収支比率等に係る経年分析!J$47,"▲","-")),2)</f>
        <v>10.67</v>
      </c>
    </row>
    <row r="21" spans="1:11" x14ac:dyDescent="0.15">
      <c r="A21" s="159" t="s">
        <v>50</v>
      </c>
      <c r="B21" s="159">
        <f>IF(ISNUMBER(VALUE(SUBSTITUTE(実質収支比率等に係る経年分析!F$49,"▲","-"))),ROUND(VALUE(SUBSTITUTE(実質収支比率等に係る経年分析!F$49,"▲","-")),2),NA())</f>
        <v>3.46</v>
      </c>
      <c r="C21" s="159">
        <f>IF(ISNUMBER(VALUE(SUBSTITUTE(実質収支比率等に係る経年分析!G$49,"▲","-"))),ROUND(VALUE(SUBSTITUTE(実質収支比率等に係る経年分析!G$49,"▲","-")),2),NA())</f>
        <v>-3.05</v>
      </c>
      <c r="D21" s="159">
        <f>IF(ISNUMBER(VALUE(SUBSTITUTE(実質収支比率等に係る経年分析!H$49,"▲","-"))),ROUND(VALUE(SUBSTITUTE(実質収支比率等に係る経年分析!H$49,"▲","-")),2),NA())</f>
        <v>0.2</v>
      </c>
      <c r="E21" s="159">
        <f>IF(ISNUMBER(VALUE(SUBSTITUTE(実質収支比率等に係る経年分析!I$49,"▲","-"))),ROUND(VALUE(SUBSTITUTE(実質収支比率等に係る経年分析!I$49,"▲","-")),2),NA())</f>
        <v>-0.71</v>
      </c>
      <c r="F21" s="159">
        <f>IF(ISNUMBER(VALUE(SUBSTITUTE(実質収支比率等に係る経年分析!J$49,"▲","-"))),ROUND(VALUE(SUBSTITUTE(実質収支比率等に係る経年分析!J$49,"▲","-")),2),NA())</f>
        <v>-0.16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2.15</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3.9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x14ac:dyDescent="0.15">
      <c r="A33" s="160" t="str">
        <f>IF(連結実質赤字比率に係る赤字・黒字の構成分析!C$37="",NA(),連結実質赤字比率に係る赤字・黒字の構成分析!C$37)</f>
        <v>国民健康保険事業特別会計</v>
      </c>
      <c r="B33" s="160">
        <f>IF(ROUND(VALUE(SUBSTITUTE(連結実質赤字比率に係る赤字・黒字の構成分析!F$37,"▲", "-")), 2) &lt; 0, ABS(ROUND(VALUE(SUBSTITUTE(連結実質赤字比率に係る赤字・黒字の構成分析!F$37,"▲", "-")), 2)), NA())</f>
        <v>2.0699999999999998</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1.63</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0.95</v>
      </c>
      <c r="G33" s="160" t="e">
        <f>IF(ROUND(VALUE(SUBSTITUTE(連結実質赤字比率に係る赤字・黒字の構成分析!H$37,"▲", "-")), 2) &gt;= 0, ABS(ROUND(VALUE(SUBSTITUTE(連結実質赤字比率に係る赤字・黒字の構成分析!H$37,"▲", "-")), 2)), NA())</f>
        <v>#N/A</v>
      </c>
      <c r="H33" s="160">
        <f>IF(ROUND(VALUE(SUBSTITUTE(連結実質赤字比率に係る赤字・黒字の構成分析!I$37,"▲", "-")), 2) &lt; 0, ABS(ROUND(VALUE(SUBSTITUTE(連結実質赤字比率に係る赤字・黒字の構成分析!I$37,"▲", "-")), 2)), NA())</f>
        <v>0.76</v>
      </c>
      <c r="I33" s="160" t="e">
        <f>IF(ROUND(VALUE(SUBSTITUTE(連結実質赤字比率に係る赤字・黒字の構成分析!I$37,"▲", "-")), 2) &gt;= 0, ABS(ROUND(VALUE(SUBSTITUTE(連結実質赤字比率に係る赤字・黒字の構成分析!I$37,"▲", "-")), 2)), NA())</f>
        <v>#N/A</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0.99</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8.1199999999999992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8.6999999999999993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9.7200000000000006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11399</v>
      </c>
      <c r="E42" s="161"/>
      <c r="F42" s="161"/>
      <c r="G42" s="161">
        <f>'実質公債費比率（分子）の構造'!L$52</f>
        <v>11780</v>
      </c>
      <c r="H42" s="161"/>
      <c r="I42" s="161"/>
      <c r="J42" s="161">
        <f>'実質公債費比率（分子）の構造'!M$52</f>
        <v>11627</v>
      </c>
      <c r="K42" s="161"/>
      <c r="L42" s="161"/>
      <c r="M42" s="161">
        <f>'実質公債費比率（分子）の構造'!N$52</f>
        <v>10919</v>
      </c>
      <c r="N42" s="161"/>
      <c r="O42" s="161"/>
      <c r="P42" s="161">
        <f>'実質公債費比率（分子）の構造'!O$52</f>
        <v>11086</v>
      </c>
    </row>
    <row r="43" spans="1:16" x14ac:dyDescent="0.15">
      <c r="A43" s="161" t="s">
        <v>58</v>
      </c>
      <c r="B43" s="161">
        <f>'実質公債費比率（分子）の構造'!K$51</f>
        <v>0</v>
      </c>
      <c r="C43" s="161"/>
      <c r="D43" s="161"/>
      <c r="E43" s="161">
        <f>'実質公債費比率（分子）の構造'!L$51</f>
        <v>2</v>
      </c>
      <c r="F43" s="161"/>
      <c r="G43" s="161"/>
      <c r="H43" s="161">
        <f>'実質公債費比率（分子）の構造'!M$51</f>
        <v>3</v>
      </c>
      <c r="I43" s="161"/>
      <c r="J43" s="161"/>
      <c r="K43" s="161">
        <f>'実質公債費比率（分子）の構造'!N$51</f>
        <v>3</v>
      </c>
      <c r="L43" s="161"/>
      <c r="M43" s="161"/>
      <c r="N43" s="161">
        <f>'実質公債費比率（分子）の構造'!O$51</f>
        <v>1</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f>'実質公債費比率（分子）の構造'!M$49</f>
        <v>249</v>
      </c>
      <c r="I45" s="161"/>
      <c r="J45" s="161"/>
      <c r="K45" s="161">
        <f>'実質公債費比率（分子）の構造'!N$49</f>
        <v>156</v>
      </c>
      <c r="L45" s="161"/>
      <c r="M45" s="161"/>
      <c r="N45" s="161">
        <f>'実質公債費比率（分子）の構造'!O$49</f>
        <v>159</v>
      </c>
      <c r="O45" s="161"/>
      <c r="P45" s="161"/>
    </row>
    <row r="46" spans="1:16" x14ac:dyDescent="0.15">
      <c r="A46" s="161" t="s">
        <v>61</v>
      </c>
      <c r="B46" s="161">
        <f>'実質公債費比率（分子）の構造'!K$48</f>
        <v>5927</v>
      </c>
      <c r="C46" s="161"/>
      <c r="D46" s="161"/>
      <c r="E46" s="161">
        <f>'実質公債費比率（分子）の構造'!L$48</f>
        <v>5995</v>
      </c>
      <c r="F46" s="161"/>
      <c r="G46" s="161"/>
      <c r="H46" s="161">
        <f>'実質公債費比率（分子）の構造'!M$48</f>
        <v>6032</v>
      </c>
      <c r="I46" s="161"/>
      <c r="J46" s="161"/>
      <c r="K46" s="161">
        <f>'実質公債費比率（分子）の構造'!N$48</f>
        <v>4809</v>
      </c>
      <c r="L46" s="161"/>
      <c r="M46" s="161"/>
      <c r="N46" s="161">
        <f>'実質公債費比率（分子）の構造'!O$48</f>
        <v>4835</v>
      </c>
      <c r="O46" s="161"/>
      <c r="P46" s="161"/>
    </row>
    <row r="47" spans="1:16" x14ac:dyDescent="0.15">
      <c r="A47" s="161" t="s">
        <v>62</v>
      </c>
      <c r="B47" s="161">
        <f>'実質公債費比率（分子）の構造'!K$47</f>
        <v>16</v>
      </c>
      <c r="C47" s="161"/>
      <c r="D47" s="161"/>
      <c r="E47" s="161">
        <f>'実質公債費比率（分子）の構造'!L$47</f>
        <v>14</v>
      </c>
      <c r="F47" s="161"/>
      <c r="G47" s="161"/>
      <c r="H47" s="161">
        <f>'実質公債費比率（分子）の構造'!M$47</f>
        <v>9</v>
      </c>
      <c r="I47" s="161"/>
      <c r="J47" s="161"/>
      <c r="K47" s="161">
        <f>'実質公債費比率（分子）の構造'!N$47</f>
        <v>6</v>
      </c>
      <c r="L47" s="161"/>
      <c r="M47" s="161"/>
      <c r="N47" s="161">
        <f>'実質公債費比率（分子）の構造'!O$47</f>
        <v>5</v>
      </c>
      <c r="O47" s="161"/>
      <c r="P47" s="161"/>
    </row>
    <row r="48" spans="1:16" x14ac:dyDescent="0.15">
      <c r="A48" s="161" t="s">
        <v>63</v>
      </c>
      <c r="B48" s="161">
        <f>'実質公債費比率（分子）の構造'!K$46</f>
        <v>21</v>
      </c>
      <c r="C48" s="161"/>
      <c r="D48" s="161"/>
      <c r="E48" s="161">
        <f>'実質公債費比率（分子）の構造'!L$46</f>
        <v>53</v>
      </c>
      <c r="F48" s="161"/>
      <c r="G48" s="161"/>
      <c r="H48" s="161">
        <f>'実質公債費比率（分子）の構造'!M$46</f>
        <v>31</v>
      </c>
      <c r="I48" s="161"/>
      <c r="J48" s="161"/>
      <c r="K48" s="161">
        <f>'実質公債費比率（分子）の構造'!N$46</f>
        <v>12</v>
      </c>
      <c r="L48" s="161"/>
      <c r="M48" s="161"/>
      <c r="N48" s="161">
        <f>'実質公債費比率（分子）の構造'!O$46</f>
        <v>25</v>
      </c>
      <c r="O48" s="161"/>
      <c r="P48" s="161"/>
    </row>
    <row r="49" spans="1:16" x14ac:dyDescent="0.15">
      <c r="A49" s="161" t="s">
        <v>64</v>
      </c>
      <c r="B49" s="161">
        <f>'実質公債費比率（分子）の構造'!K$45</f>
        <v>8753</v>
      </c>
      <c r="C49" s="161"/>
      <c r="D49" s="161"/>
      <c r="E49" s="161">
        <f>'実質公債費比率（分子）の構造'!L$45</f>
        <v>9038</v>
      </c>
      <c r="F49" s="161"/>
      <c r="G49" s="161"/>
      <c r="H49" s="161">
        <f>'実質公債費比率（分子）の構造'!M$45</f>
        <v>8977</v>
      </c>
      <c r="I49" s="161"/>
      <c r="J49" s="161"/>
      <c r="K49" s="161">
        <f>'実質公債費比率（分子）の構造'!N$45</f>
        <v>8938</v>
      </c>
      <c r="L49" s="161"/>
      <c r="M49" s="161"/>
      <c r="N49" s="161">
        <f>'実質公債費比率（分子）の構造'!O$45</f>
        <v>9041</v>
      </c>
      <c r="O49" s="161"/>
      <c r="P49" s="161"/>
    </row>
    <row r="50" spans="1:16" x14ac:dyDescent="0.15">
      <c r="A50" s="161" t="s">
        <v>65</v>
      </c>
      <c r="B50" s="161" t="e">
        <f>NA()</f>
        <v>#N/A</v>
      </c>
      <c r="C50" s="161">
        <f>IF(ISNUMBER('実質公債費比率（分子）の構造'!K$53),'実質公債費比率（分子）の構造'!K$53,NA())</f>
        <v>3318</v>
      </c>
      <c r="D50" s="161" t="e">
        <f>NA()</f>
        <v>#N/A</v>
      </c>
      <c r="E50" s="161" t="e">
        <f>NA()</f>
        <v>#N/A</v>
      </c>
      <c r="F50" s="161">
        <f>IF(ISNUMBER('実質公債費比率（分子）の構造'!L$53),'実質公債費比率（分子）の構造'!L$53,NA())</f>
        <v>3322</v>
      </c>
      <c r="G50" s="161" t="e">
        <f>NA()</f>
        <v>#N/A</v>
      </c>
      <c r="H50" s="161" t="e">
        <f>NA()</f>
        <v>#N/A</v>
      </c>
      <c r="I50" s="161">
        <f>IF(ISNUMBER('実質公債費比率（分子）の構造'!M$53),'実質公債費比率（分子）の構造'!M$53,NA())</f>
        <v>3674</v>
      </c>
      <c r="J50" s="161" t="e">
        <f>NA()</f>
        <v>#N/A</v>
      </c>
      <c r="K50" s="161" t="e">
        <f>NA()</f>
        <v>#N/A</v>
      </c>
      <c r="L50" s="161">
        <f>IF(ISNUMBER('実質公債費比率（分子）の構造'!N$53),'実質公債費比率（分子）の構造'!N$53,NA())</f>
        <v>3005</v>
      </c>
      <c r="M50" s="161" t="e">
        <f>NA()</f>
        <v>#N/A</v>
      </c>
      <c r="N50" s="161" t="e">
        <f>NA()</f>
        <v>#N/A</v>
      </c>
      <c r="O50" s="161">
        <f>IF(ISNUMBER('実質公債費比率（分子）の構造'!O$53),'実質公債費比率（分子）の構造'!O$53,NA())</f>
        <v>2980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108481</v>
      </c>
      <c r="E56" s="160"/>
      <c r="F56" s="160"/>
      <c r="G56" s="160">
        <f>'将来負担比率（分子）の構造'!J$52</f>
        <v>110981</v>
      </c>
      <c r="H56" s="160"/>
      <c r="I56" s="160"/>
      <c r="J56" s="160">
        <f>'将来負担比率（分子）の構造'!K$52</f>
        <v>114626</v>
      </c>
      <c r="K56" s="160"/>
      <c r="L56" s="160"/>
      <c r="M56" s="160">
        <f>'将来負担比率（分子）の構造'!L$52</f>
        <v>115279</v>
      </c>
      <c r="N56" s="160"/>
      <c r="O56" s="160"/>
      <c r="P56" s="160">
        <f>'将来負担比率（分子）の構造'!M$52</f>
        <v>115936</v>
      </c>
    </row>
    <row r="57" spans="1:16" x14ac:dyDescent="0.15">
      <c r="A57" s="160" t="s">
        <v>36</v>
      </c>
      <c r="B57" s="160"/>
      <c r="C57" s="160"/>
      <c r="D57" s="160">
        <f>'将来負担比率（分子）の構造'!I$51</f>
        <v>41291</v>
      </c>
      <c r="E57" s="160"/>
      <c r="F57" s="160"/>
      <c r="G57" s="160">
        <f>'将来負担比率（分子）の構造'!J$51</f>
        <v>38794</v>
      </c>
      <c r="H57" s="160"/>
      <c r="I57" s="160"/>
      <c r="J57" s="160">
        <f>'将来負担比率（分子）の構造'!K$51</f>
        <v>37309</v>
      </c>
      <c r="K57" s="160"/>
      <c r="L57" s="160"/>
      <c r="M57" s="160">
        <f>'将来負担比率（分子）の構造'!L$51</f>
        <v>39860</v>
      </c>
      <c r="N57" s="160"/>
      <c r="O57" s="160"/>
      <c r="P57" s="160">
        <f>'将来負担比率（分子）の構造'!M$51</f>
        <v>42417</v>
      </c>
    </row>
    <row r="58" spans="1:16" x14ac:dyDescent="0.15">
      <c r="A58" s="160" t="s">
        <v>35</v>
      </c>
      <c r="B58" s="160"/>
      <c r="C58" s="160"/>
      <c r="D58" s="160">
        <f>'将来負担比率（分子）の構造'!I$50</f>
        <v>11729</v>
      </c>
      <c r="E58" s="160"/>
      <c r="F58" s="160"/>
      <c r="G58" s="160">
        <f>'将来負担比率（分子）の構造'!J$50</f>
        <v>10137</v>
      </c>
      <c r="H58" s="160"/>
      <c r="I58" s="160"/>
      <c r="J58" s="160">
        <f>'将来負担比率（分子）の構造'!K$50</f>
        <v>9027</v>
      </c>
      <c r="K58" s="160"/>
      <c r="L58" s="160"/>
      <c r="M58" s="160">
        <f>'将来負担比率（分子）の構造'!L$50</f>
        <v>8557</v>
      </c>
      <c r="N58" s="160"/>
      <c r="O58" s="160"/>
      <c r="P58" s="160">
        <f>'将来負担比率（分子）の構造'!M$50</f>
        <v>8232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v>
      </c>
      <c r="C61" s="160"/>
      <c r="D61" s="160"/>
      <c r="E61" s="160">
        <f>'将来負担比率（分子）の構造'!J$46</f>
        <v>4</v>
      </c>
      <c r="F61" s="160"/>
      <c r="G61" s="160"/>
      <c r="H61" s="160">
        <f>'将来負担比率（分子）の構造'!K$46</f>
        <v>4</v>
      </c>
      <c r="I61" s="160"/>
      <c r="J61" s="160"/>
      <c r="K61" s="160">
        <f>'将来負担比率（分子）の構造'!L$46</f>
        <v>2</v>
      </c>
      <c r="L61" s="160"/>
      <c r="M61" s="160"/>
      <c r="N61" s="160">
        <f>'将来負担比率（分子）の構造'!M$46</f>
        <v>2</v>
      </c>
      <c r="O61" s="160"/>
      <c r="P61" s="160"/>
    </row>
    <row r="62" spans="1:16" x14ac:dyDescent="0.15">
      <c r="A62" s="160" t="s">
        <v>29</v>
      </c>
      <c r="B62" s="160">
        <f>'将来負担比率（分子）の構造'!I$45</f>
        <v>11252</v>
      </c>
      <c r="C62" s="160"/>
      <c r="D62" s="160"/>
      <c r="E62" s="160">
        <f>'将来負担比率（分子）の構造'!J$45</f>
        <v>10268</v>
      </c>
      <c r="F62" s="160"/>
      <c r="G62" s="160"/>
      <c r="H62" s="160">
        <f>'将来負担比率（分子）の構造'!K$45</f>
        <v>9575</v>
      </c>
      <c r="I62" s="160"/>
      <c r="J62" s="160"/>
      <c r="K62" s="160">
        <f>'将来負担比率（分子）の構造'!L$45</f>
        <v>10204</v>
      </c>
      <c r="L62" s="160"/>
      <c r="M62" s="160"/>
      <c r="N62" s="160">
        <f>'将来負担比率（分子）の構造'!M$45</f>
        <v>10745</v>
      </c>
      <c r="O62" s="160"/>
      <c r="P62" s="160"/>
    </row>
    <row r="63" spans="1:16" x14ac:dyDescent="0.15">
      <c r="A63" s="160" t="s">
        <v>28</v>
      </c>
      <c r="B63" s="160" t="str">
        <f>'将来負担比率（分子）の構造'!I$44</f>
        <v>-</v>
      </c>
      <c r="C63" s="160"/>
      <c r="D63" s="160"/>
      <c r="E63" s="160" t="str">
        <f>'将来負担比率（分子）の構造'!J$44</f>
        <v>-</v>
      </c>
      <c r="F63" s="160"/>
      <c r="G63" s="160"/>
      <c r="H63" s="160">
        <f>'将来負担比率（分子）の構造'!K$44</f>
        <v>1257</v>
      </c>
      <c r="I63" s="160"/>
      <c r="J63" s="160"/>
      <c r="K63" s="160">
        <f>'将来負担比率（分子）の構造'!L$44</f>
        <v>1140</v>
      </c>
      <c r="L63" s="160"/>
      <c r="M63" s="160"/>
      <c r="N63" s="160">
        <f>'将来負担比率（分子）の構造'!M$44</f>
        <v>1024</v>
      </c>
      <c r="O63" s="160"/>
      <c r="P63" s="160"/>
    </row>
    <row r="64" spans="1:16" x14ac:dyDescent="0.15">
      <c r="A64" s="160" t="s">
        <v>27</v>
      </c>
      <c r="B64" s="160">
        <f>'将来負担比率（分子）の構造'!I$43</f>
        <v>81869</v>
      </c>
      <c r="C64" s="160"/>
      <c r="D64" s="160"/>
      <c r="E64" s="160">
        <f>'将来負担比率（分子）の構造'!J$43</f>
        <v>79541</v>
      </c>
      <c r="F64" s="160"/>
      <c r="G64" s="160"/>
      <c r="H64" s="160">
        <f>'将来負担比率（分子）の構造'!K$43</f>
        <v>78768</v>
      </c>
      <c r="I64" s="160"/>
      <c r="J64" s="160"/>
      <c r="K64" s="160">
        <f>'将来負担比率（分子）の構造'!L$43</f>
        <v>76364</v>
      </c>
      <c r="L64" s="160"/>
      <c r="M64" s="160"/>
      <c r="N64" s="160">
        <f>'将来負担比率（分子）の構造'!M$43</f>
        <v>74012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86884</v>
      </c>
      <c r="C66" s="160"/>
      <c r="D66" s="160"/>
      <c r="E66" s="160">
        <f>'将来負担比率（分子）の構造'!J$41</f>
        <v>89346</v>
      </c>
      <c r="F66" s="160"/>
      <c r="G66" s="160"/>
      <c r="H66" s="160">
        <f>'将来負担比率（分子）の構造'!K$41</f>
        <v>95487</v>
      </c>
      <c r="I66" s="160"/>
      <c r="J66" s="160"/>
      <c r="K66" s="160">
        <f>'将来負担比率（分子）の構造'!L$41</f>
        <v>94597</v>
      </c>
      <c r="L66" s="160"/>
      <c r="M66" s="160"/>
      <c r="N66" s="160">
        <f>'将来負担比率（分子）の構造'!M$41</f>
        <v>94940</v>
      </c>
      <c r="O66" s="160"/>
      <c r="P66" s="160"/>
    </row>
    <row r="67" spans="1:16" x14ac:dyDescent="0.15">
      <c r="A67" s="160" t="s">
        <v>69</v>
      </c>
      <c r="B67" s="160" t="e">
        <f>NA()</f>
        <v>#N/A</v>
      </c>
      <c r="C67" s="160">
        <f>IF(ISNUMBER('将来負担比率（分子）の構造'!I$53), IF('将来負担比率（分子）の構造'!I$53 &lt; 0, 0, '将来負担比率（分子）の構造'!I$53), NA())</f>
        <v>18510</v>
      </c>
      <c r="D67" s="160" t="e">
        <f>NA()</f>
        <v>#N/A</v>
      </c>
      <c r="E67" s="160" t="e">
        <f>NA()</f>
        <v>#N/A</v>
      </c>
      <c r="F67" s="160">
        <f>IF(ISNUMBER('将来負担比率（分子）の構造'!J$53), IF('将来負担比率（分子）の構造'!J$53 &lt; 0, 0, '将来負担比率（分子）の構造'!J$53), NA())</f>
        <v>19249</v>
      </c>
      <c r="G67" s="160" t="e">
        <f>NA()</f>
        <v>#N/A</v>
      </c>
      <c r="H67" s="160" t="e">
        <f>NA()</f>
        <v>#N/A</v>
      </c>
      <c r="I67" s="160">
        <f>IF(ISNUMBER('将来負担比率（分子）の構造'!K$53), IF('将来負担比率（分子）の構造'!K$53 &lt; 0, 0, '将来負担比率（分子）の構造'!K$53), NA())</f>
        <v>24129</v>
      </c>
      <c r="J67" s="160" t="e">
        <f>NA()</f>
        <v>#N/A</v>
      </c>
      <c r="K67" s="160" t="e">
        <f>NA()</f>
        <v>#N/A</v>
      </c>
      <c r="L67" s="160">
        <f>IF(ISNUMBER('将来負担比率（分子）の構造'!L$53), IF('将来負担比率（分子）の構造'!L$53 &lt; 0, 0, '将来負担比率（分子）の構造'!L$53), NA())</f>
        <v>18611</v>
      </c>
      <c r="M67" s="160" t="e">
        <f>NA()</f>
        <v>#N/A</v>
      </c>
      <c r="N67" s="160" t="e">
        <f>NA()</f>
        <v>#N/A</v>
      </c>
      <c r="O67" s="160">
        <f>IF(ISNUMBER('将来負担比率（分子）の構造'!M$53), IF('将来負担比率（分子）の構造'!M$53 &lt; 0, 0, '将来負担比率（分子）の構造'!M$53), NA())</f>
        <v>14138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6450</v>
      </c>
      <c r="C72" s="164">
        <f>基金残高に係る経年分析!G55</f>
        <v>6016</v>
      </c>
      <c r="D72" s="164">
        <f>基金残高に係る経年分析!H55</f>
        <v>5783</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2537</v>
      </c>
      <c r="C74" s="164">
        <f>基金残高に係る経年分析!G57</f>
        <v>2500</v>
      </c>
      <c r="D74" s="164">
        <f>基金残高に係る経年分析!H57</f>
        <v>2406</v>
      </c>
    </row>
  </sheetData>
  <sheetProtection algorithmName="SHA-512" hashValue="tRy+nNA7NhtsuvXP05UGfRuiUUqRphGtDzJ6brjLuIKBeW1C2bUG/p5kqOjaLCnR+CAIXQOYIjrGkSVfc0pzwg==" saltValue="tFzO2tZrD54f1FWyK5DMn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38385317</v>
      </c>
      <c r="S5" s="649"/>
      <c r="T5" s="649"/>
      <c r="U5" s="649"/>
      <c r="V5" s="649"/>
      <c r="W5" s="649"/>
      <c r="X5" s="649"/>
      <c r="Y5" s="650"/>
      <c r="Z5" s="651">
        <v>38.9</v>
      </c>
      <c r="AA5" s="651"/>
      <c r="AB5" s="651"/>
      <c r="AC5" s="651"/>
      <c r="AD5" s="652">
        <v>35020002</v>
      </c>
      <c r="AE5" s="652"/>
      <c r="AF5" s="652"/>
      <c r="AG5" s="652"/>
      <c r="AH5" s="652"/>
      <c r="AI5" s="652"/>
      <c r="AJ5" s="652"/>
      <c r="AK5" s="652"/>
      <c r="AL5" s="653">
        <v>67.900000000000006</v>
      </c>
      <c r="AM5" s="654"/>
      <c r="AN5" s="654"/>
      <c r="AO5" s="655"/>
      <c r="AP5" s="645" t="s">
        <v>218</v>
      </c>
      <c r="AQ5" s="646"/>
      <c r="AR5" s="646"/>
      <c r="AS5" s="646"/>
      <c r="AT5" s="646"/>
      <c r="AU5" s="646"/>
      <c r="AV5" s="646"/>
      <c r="AW5" s="646"/>
      <c r="AX5" s="646"/>
      <c r="AY5" s="646"/>
      <c r="AZ5" s="646"/>
      <c r="BA5" s="646"/>
      <c r="BB5" s="646"/>
      <c r="BC5" s="646"/>
      <c r="BD5" s="646"/>
      <c r="BE5" s="646"/>
      <c r="BF5" s="647"/>
      <c r="BG5" s="659">
        <v>34998887</v>
      </c>
      <c r="BH5" s="660"/>
      <c r="BI5" s="660"/>
      <c r="BJ5" s="660"/>
      <c r="BK5" s="660"/>
      <c r="BL5" s="660"/>
      <c r="BM5" s="660"/>
      <c r="BN5" s="661"/>
      <c r="BO5" s="662">
        <v>91.2</v>
      </c>
      <c r="BP5" s="662"/>
      <c r="BQ5" s="662"/>
      <c r="BR5" s="662"/>
      <c r="BS5" s="663">
        <v>433764</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426538</v>
      </c>
      <c r="S6" s="660"/>
      <c r="T6" s="660"/>
      <c r="U6" s="660"/>
      <c r="V6" s="660"/>
      <c r="W6" s="660"/>
      <c r="X6" s="660"/>
      <c r="Y6" s="661"/>
      <c r="Z6" s="662">
        <v>0.4</v>
      </c>
      <c r="AA6" s="662"/>
      <c r="AB6" s="662"/>
      <c r="AC6" s="662"/>
      <c r="AD6" s="663">
        <v>426538</v>
      </c>
      <c r="AE6" s="663"/>
      <c r="AF6" s="663"/>
      <c r="AG6" s="663"/>
      <c r="AH6" s="663"/>
      <c r="AI6" s="663"/>
      <c r="AJ6" s="663"/>
      <c r="AK6" s="663"/>
      <c r="AL6" s="664">
        <v>0.8</v>
      </c>
      <c r="AM6" s="665"/>
      <c r="AN6" s="665"/>
      <c r="AO6" s="666"/>
      <c r="AP6" s="656" t="s">
        <v>223</v>
      </c>
      <c r="AQ6" s="657"/>
      <c r="AR6" s="657"/>
      <c r="AS6" s="657"/>
      <c r="AT6" s="657"/>
      <c r="AU6" s="657"/>
      <c r="AV6" s="657"/>
      <c r="AW6" s="657"/>
      <c r="AX6" s="657"/>
      <c r="AY6" s="657"/>
      <c r="AZ6" s="657"/>
      <c r="BA6" s="657"/>
      <c r="BB6" s="657"/>
      <c r="BC6" s="657"/>
      <c r="BD6" s="657"/>
      <c r="BE6" s="657"/>
      <c r="BF6" s="658"/>
      <c r="BG6" s="659">
        <v>34998887</v>
      </c>
      <c r="BH6" s="660"/>
      <c r="BI6" s="660"/>
      <c r="BJ6" s="660"/>
      <c r="BK6" s="660"/>
      <c r="BL6" s="660"/>
      <c r="BM6" s="660"/>
      <c r="BN6" s="661"/>
      <c r="BO6" s="662">
        <v>91.2</v>
      </c>
      <c r="BP6" s="662"/>
      <c r="BQ6" s="662"/>
      <c r="BR6" s="662"/>
      <c r="BS6" s="663">
        <v>433764</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521128</v>
      </c>
      <c r="CS6" s="660"/>
      <c r="CT6" s="660"/>
      <c r="CU6" s="660"/>
      <c r="CV6" s="660"/>
      <c r="CW6" s="660"/>
      <c r="CX6" s="660"/>
      <c r="CY6" s="661"/>
      <c r="CZ6" s="653">
        <v>0.5</v>
      </c>
      <c r="DA6" s="654"/>
      <c r="DB6" s="654"/>
      <c r="DC6" s="673"/>
      <c r="DD6" s="668" t="s">
        <v>121</v>
      </c>
      <c r="DE6" s="660"/>
      <c r="DF6" s="660"/>
      <c r="DG6" s="660"/>
      <c r="DH6" s="660"/>
      <c r="DI6" s="660"/>
      <c r="DJ6" s="660"/>
      <c r="DK6" s="660"/>
      <c r="DL6" s="660"/>
      <c r="DM6" s="660"/>
      <c r="DN6" s="660"/>
      <c r="DO6" s="660"/>
      <c r="DP6" s="661"/>
      <c r="DQ6" s="668">
        <v>520963</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88550</v>
      </c>
      <c r="S7" s="660"/>
      <c r="T7" s="660"/>
      <c r="U7" s="660"/>
      <c r="V7" s="660"/>
      <c r="W7" s="660"/>
      <c r="X7" s="660"/>
      <c r="Y7" s="661"/>
      <c r="Z7" s="662">
        <v>0.1</v>
      </c>
      <c r="AA7" s="662"/>
      <c r="AB7" s="662"/>
      <c r="AC7" s="662"/>
      <c r="AD7" s="663">
        <v>88550</v>
      </c>
      <c r="AE7" s="663"/>
      <c r="AF7" s="663"/>
      <c r="AG7" s="663"/>
      <c r="AH7" s="663"/>
      <c r="AI7" s="663"/>
      <c r="AJ7" s="663"/>
      <c r="AK7" s="663"/>
      <c r="AL7" s="664">
        <v>0.2</v>
      </c>
      <c r="AM7" s="665"/>
      <c r="AN7" s="665"/>
      <c r="AO7" s="666"/>
      <c r="AP7" s="656" t="s">
        <v>226</v>
      </c>
      <c r="AQ7" s="657"/>
      <c r="AR7" s="657"/>
      <c r="AS7" s="657"/>
      <c r="AT7" s="657"/>
      <c r="AU7" s="657"/>
      <c r="AV7" s="657"/>
      <c r="AW7" s="657"/>
      <c r="AX7" s="657"/>
      <c r="AY7" s="657"/>
      <c r="AZ7" s="657"/>
      <c r="BA7" s="657"/>
      <c r="BB7" s="657"/>
      <c r="BC7" s="657"/>
      <c r="BD7" s="657"/>
      <c r="BE7" s="657"/>
      <c r="BF7" s="658"/>
      <c r="BG7" s="659">
        <v>16705703</v>
      </c>
      <c r="BH7" s="660"/>
      <c r="BI7" s="660"/>
      <c r="BJ7" s="660"/>
      <c r="BK7" s="660"/>
      <c r="BL7" s="660"/>
      <c r="BM7" s="660"/>
      <c r="BN7" s="661"/>
      <c r="BO7" s="662">
        <v>43.5</v>
      </c>
      <c r="BP7" s="662"/>
      <c r="BQ7" s="662"/>
      <c r="BR7" s="662"/>
      <c r="BS7" s="663">
        <v>433764</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6143618</v>
      </c>
      <c r="CS7" s="660"/>
      <c r="CT7" s="660"/>
      <c r="CU7" s="660"/>
      <c r="CV7" s="660"/>
      <c r="CW7" s="660"/>
      <c r="CX7" s="660"/>
      <c r="CY7" s="661"/>
      <c r="CZ7" s="662">
        <v>6.2</v>
      </c>
      <c r="DA7" s="662"/>
      <c r="DB7" s="662"/>
      <c r="DC7" s="662"/>
      <c r="DD7" s="668">
        <v>72518</v>
      </c>
      <c r="DE7" s="660"/>
      <c r="DF7" s="660"/>
      <c r="DG7" s="660"/>
      <c r="DH7" s="660"/>
      <c r="DI7" s="660"/>
      <c r="DJ7" s="660"/>
      <c r="DK7" s="660"/>
      <c r="DL7" s="660"/>
      <c r="DM7" s="660"/>
      <c r="DN7" s="660"/>
      <c r="DO7" s="660"/>
      <c r="DP7" s="661"/>
      <c r="DQ7" s="668">
        <v>5225050</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251270</v>
      </c>
      <c r="S8" s="660"/>
      <c r="T8" s="660"/>
      <c r="U8" s="660"/>
      <c r="V8" s="660"/>
      <c r="W8" s="660"/>
      <c r="X8" s="660"/>
      <c r="Y8" s="661"/>
      <c r="Z8" s="662">
        <v>0.3</v>
      </c>
      <c r="AA8" s="662"/>
      <c r="AB8" s="662"/>
      <c r="AC8" s="662"/>
      <c r="AD8" s="663">
        <v>251270</v>
      </c>
      <c r="AE8" s="663"/>
      <c r="AF8" s="663"/>
      <c r="AG8" s="663"/>
      <c r="AH8" s="663"/>
      <c r="AI8" s="663"/>
      <c r="AJ8" s="663"/>
      <c r="AK8" s="663"/>
      <c r="AL8" s="664">
        <v>0.5</v>
      </c>
      <c r="AM8" s="665"/>
      <c r="AN8" s="665"/>
      <c r="AO8" s="666"/>
      <c r="AP8" s="656" t="s">
        <v>229</v>
      </c>
      <c r="AQ8" s="657"/>
      <c r="AR8" s="657"/>
      <c r="AS8" s="657"/>
      <c r="AT8" s="657"/>
      <c r="AU8" s="657"/>
      <c r="AV8" s="657"/>
      <c r="AW8" s="657"/>
      <c r="AX8" s="657"/>
      <c r="AY8" s="657"/>
      <c r="AZ8" s="657"/>
      <c r="BA8" s="657"/>
      <c r="BB8" s="657"/>
      <c r="BC8" s="657"/>
      <c r="BD8" s="657"/>
      <c r="BE8" s="657"/>
      <c r="BF8" s="658"/>
      <c r="BG8" s="659">
        <v>416163</v>
      </c>
      <c r="BH8" s="660"/>
      <c r="BI8" s="660"/>
      <c r="BJ8" s="660"/>
      <c r="BK8" s="660"/>
      <c r="BL8" s="660"/>
      <c r="BM8" s="660"/>
      <c r="BN8" s="661"/>
      <c r="BO8" s="662">
        <v>1.1000000000000001</v>
      </c>
      <c r="BP8" s="662"/>
      <c r="BQ8" s="662"/>
      <c r="BR8" s="662"/>
      <c r="BS8" s="668" t="s">
        <v>121</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53104986</v>
      </c>
      <c r="CS8" s="660"/>
      <c r="CT8" s="660"/>
      <c r="CU8" s="660"/>
      <c r="CV8" s="660"/>
      <c r="CW8" s="660"/>
      <c r="CX8" s="660"/>
      <c r="CY8" s="661"/>
      <c r="CZ8" s="662">
        <v>53.8</v>
      </c>
      <c r="DA8" s="662"/>
      <c r="DB8" s="662"/>
      <c r="DC8" s="662"/>
      <c r="DD8" s="668">
        <v>2876663</v>
      </c>
      <c r="DE8" s="660"/>
      <c r="DF8" s="660"/>
      <c r="DG8" s="660"/>
      <c r="DH8" s="660"/>
      <c r="DI8" s="660"/>
      <c r="DJ8" s="660"/>
      <c r="DK8" s="660"/>
      <c r="DL8" s="660"/>
      <c r="DM8" s="660"/>
      <c r="DN8" s="660"/>
      <c r="DO8" s="660"/>
      <c r="DP8" s="661"/>
      <c r="DQ8" s="668">
        <v>22701541</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254715</v>
      </c>
      <c r="S9" s="660"/>
      <c r="T9" s="660"/>
      <c r="U9" s="660"/>
      <c r="V9" s="660"/>
      <c r="W9" s="660"/>
      <c r="X9" s="660"/>
      <c r="Y9" s="661"/>
      <c r="Z9" s="662">
        <v>0.3</v>
      </c>
      <c r="AA9" s="662"/>
      <c r="AB9" s="662"/>
      <c r="AC9" s="662"/>
      <c r="AD9" s="663">
        <v>254715</v>
      </c>
      <c r="AE9" s="663"/>
      <c r="AF9" s="663"/>
      <c r="AG9" s="663"/>
      <c r="AH9" s="663"/>
      <c r="AI9" s="663"/>
      <c r="AJ9" s="663"/>
      <c r="AK9" s="663"/>
      <c r="AL9" s="664">
        <v>0.5</v>
      </c>
      <c r="AM9" s="665"/>
      <c r="AN9" s="665"/>
      <c r="AO9" s="666"/>
      <c r="AP9" s="656" t="s">
        <v>232</v>
      </c>
      <c r="AQ9" s="657"/>
      <c r="AR9" s="657"/>
      <c r="AS9" s="657"/>
      <c r="AT9" s="657"/>
      <c r="AU9" s="657"/>
      <c r="AV9" s="657"/>
      <c r="AW9" s="657"/>
      <c r="AX9" s="657"/>
      <c r="AY9" s="657"/>
      <c r="AZ9" s="657"/>
      <c r="BA9" s="657"/>
      <c r="BB9" s="657"/>
      <c r="BC9" s="657"/>
      <c r="BD9" s="657"/>
      <c r="BE9" s="657"/>
      <c r="BF9" s="658"/>
      <c r="BG9" s="659">
        <v>13451284</v>
      </c>
      <c r="BH9" s="660"/>
      <c r="BI9" s="660"/>
      <c r="BJ9" s="660"/>
      <c r="BK9" s="660"/>
      <c r="BL9" s="660"/>
      <c r="BM9" s="660"/>
      <c r="BN9" s="661"/>
      <c r="BO9" s="662">
        <v>35</v>
      </c>
      <c r="BP9" s="662"/>
      <c r="BQ9" s="662"/>
      <c r="BR9" s="662"/>
      <c r="BS9" s="668" t="s">
        <v>121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8220257</v>
      </c>
      <c r="CS9" s="660"/>
      <c r="CT9" s="660"/>
      <c r="CU9" s="660"/>
      <c r="CV9" s="660"/>
      <c r="CW9" s="660"/>
      <c r="CX9" s="660"/>
      <c r="CY9" s="661"/>
      <c r="CZ9" s="662">
        <v>8.3000000000000007</v>
      </c>
      <c r="DA9" s="662"/>
      <c r="DB9" s="662"/>
      <c r="DC9" s="662"/>
      <c r="DD9" s="668">
        <v>192111</v>
      </c>
      <c r="DE9" s="660"/>
      <c r="DF9" s="660"/>
      <c r="DG9" s="660"/>
      <c r="DH9" s="660"/>
      <c r="DI9" s="660"/>
      <c r="DJ9" s="660"/>
      <c r="DK9" s="660"/>
      <c r="DL9" s="660"/>
      <c r="DM9" s="660"/>
      <c r="DN9" s="660"/>
      <c r="DO9" s="660"/>
      <c r="DP9" s="661"/>
      <c r="DQ9" s="668">
        <v>6595469</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236</v>
      </c>
      <c r="AE10" s="663"/>
      <c r="AF10" s="663"/>
      <c r="AG10" s="663"/>
      <c r="AH10" s="663"/>
      <c r="AI10" s="663"/>
      <c r="AJ10" s="663"/>
      <c r="AK10" s="663"/>
      <c r="AL10" s="664" t="s">
        <v>235</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739451</v>
      </c>
      <c r="BH10" s="660"/>
      <c r="BI10" s="660"/>
      <c r="BJ10" s="660"/>
      <c r="BK10" s="660"/>
      <c r="BL10" s="660"/>
      <c r="BM10" s="660"/>
      <c r="BN10" s="661"/>
      <c r="BO10" s="662">
        <v>1.9</v>
      </c>
      <c r="BP10" s="662"/>
      <c r="BQ10" s="662"/>
      <c r="BR10" s="662"/>
      <c r="BS10" s="668" t="s">
        <v>121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197643</v>
      </c>
      <c r="CS10" s="660"/>
      <c r="CT10" s="660"/>
      <c r="CU10" s="660"/>
      <c r="CV10" s="660"/>
      <c r="CW10" s="660"/>
      <c r="CX10" s="660"/>
      <c r="CY10" s="661"/>
      <c r="CZ10" s="662">
        <v>0.2</v>
      </c>
      <c r="DA10" s="662"/>
      <c r="DB10" s="662"/>
      <c r="DC10" s="662"/>
      <c r="DD10" s="668" t="s">
        <v>235</v>
      </c>
      <c r="DE10" s="660"/>
      <c r="DF10" s="660"/>
      <c r="DG10" s="660"/>
      <c r="DH10" s="660"/>
      <c r="DI10" s="660"/>
      <c r="DJ10" s="660"/>
      <c r="DK10" s="660"/>
      <c r="DL10" s="660"/>
      <c r="DM10" s="660"/>
      <c r="DN10" s="660"/>
      <c r="DO10" s="660"/>
      <c r="DP10" s="661"/>
      <c r="DQ10" s="668">
        <v>181478</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235</v>
      </c>
      <c r="AE11" s="663"/>
      <c r="AF11" s="663"/>
      <c r="AG11" s="663"/>
      <c r="AH11" s="663"/>
      <c r="AI11" s="663"/>
      <c r="AJ11" s="663"/>
      <c r="AK11" s="663"/>
      <c r="AL11" s="664" t="s">
        <v>121</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2098805</v>
      </c>
      <c r="BH11" s="660"/>
      <c r="BI11" s="660"/>
      <c r="BJ11" s="660"/>
      <c r="BK11" s="660"/>
      <c r="BL11" s="660"/>
      <c r="BM11" s="660"/>
      <c r="BN11" s="661"/>
      <c r="BO11" s="662">
        <v>5.5</v>
      </c>
      <c r="BP11" s="662"/>
      <c r="BQ11" s="662"/>
      <c r="BR11" s="662"/>
      <c r="BS11" s="668">
        <v>433764</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184832</v>
      </c>
      <c r="CS11" s="660"/>
      <c r="CT11" s="660"/>
      <c r="CU11" s="660"/>
      <c r="CV11" s="660"/>
      <c r="CW11" s="660"/>
      <c r="CX11" s="660"/>
      <c r="CY11" s="661"/>
      <c r="CZ11" s="662">
        <v>0.2</v>
      </c>
      <c r="DA11" s="662"/>
      <c r="DB11" s="662"/>
      <c r="DC11" s="662"/>
      <c r="DD11" s="668">
        <v>107487</v>
      </c>
      <c r="DE11" s="660"/>
      <c r="DF11" s="660"/>
      <c r="DG11" s="660"/>
      <c r="DH11" s="660"/>
      <c r="DI11" s="660"/>
      <c r="DJ11" s="660"/>
      <c r="DK11" s="660"/>
      <c r="DL11" s="660"/>
      <c r="DM11" s="660"/>
      <c r="DN11" s="660"/>
      <c r="DO11" s="660"/>
      <c r="DP11" s="661"/>
      <c r="DQ11" s="668">
        <v>119701</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4849629</v>
      </c>
      <c r="S12" s="660"/>
      <c r="T12" s="660"/>
      <c r="U12" s="660"/>
      <c r="V12" s="660"/>
      <c r="W12" s="660"/>
      <c r="X12" s="660"/>
      <c r="Y12" s="661"/>
      <c r="Z12" s="662">
        <v>4.9000000000000004</v>
      </c>
      <c r="AA12" s="662"/>
      <c r="AB12" s="662"/>
      <c r="AC12" s="662"/>
      <c r="AD12" s="663">
        <v>4849629</v>
      </c>
      <c r="AE12" s="663"/>
      <c r="AF12" s="663"/>
      <c r="AG12" s="663"/>
      <c r="AH12" s="663"/>
      <c r="AI12" s="663"/>
      <c r="AJ12" s="663"/>
      <c r="AK12" s="663"/>
      <c r="AL12" s="664">
        <v>9.4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16193377</v>
      </c>
      <c r="BH12" s="660"/>
      <c r="BI12" s="660"/>
      <c r="BJ12" s="660"/>
      <c r="BK12" s="660"/>
      <c r="BL12" s="660"/>
      <c r="BM12" s="660"/>
      <c r="BN12" s="661"/>
      <c r="BO12" s="662">
        <v>42.2</v>
      </c>
      <c r="BP12" s="662"/>
      <c r="BQ12" s="662"/>
      <c r="BR12" s="662"/>
      <c r="BS12" s="668" t="s">
        <v>121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658256</v>
      </c>
      <c r="CS12" s="660"/>
      <c r="CT12" s="660"/>
      <c r="CU12" s="660"/>
      <c r="CV12" s="660"/>
      <c r="CW12" s="660"/>
      <c r="CX12" s="660"/>
      <c r="CY12" s="661"/>
      <c r="CZ12" s="662">
        <v>0.7</v>
      </c>
      <c r="DA12" s="662"/>
      <c r="DB12" s="662"/>
      <c r="DC12" s="662"/>
      <c r="DD12" s="668">
        <v>29322</v>
      </c>
      <c r="DE12" s="660"/>
      <c r="DF12" s="660"/>
      <c r="DG12" s="660"/>
      <c r="DH12" s="660"/>
      <c r="DI12" s="660"/>
      <c r="DJ12" s="660"/>
      <c r="DK12" s="660"/>
      <c r="DL12" s="660"/>
      <c r="DM12" s="660"/>
      <c r="DN12" s="660"/>
      <c r="DO12" s="660"/>
      <c r="DP12" s="661"/>
      <c r="DQ12" s="668">
        <v>362340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235</v>
      </c>
      <c r="AE13" s="663"/>
      <c r="AF13" s="663"/>
      <c r="AG13" s="663"/>
      <c r="AH13" s="663"/>
      <c r="AI13" s="663"/>
      <c r="AJ13" s="663"/>
      <c r="AK13" s="663"/>
      <c r="AL13" s="664" t="s">
        <v>121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15914298</v>
      </c>
      <c r="BH13" s="660"/>
      <c r="BI13" s="660"/>
      <c r="BJ13" s="660"/>
      <c r="BK13" s="660"/>
      <c r="BL13" s="660"/>
      <c r="BM13" s="660"/>
      <c r="BN13" s="661"/>
      <c r="BO13" s="662">
        <v>41.5</v>
      </c>
      <c r="BP13" s="662"/>
      <c r="BQ13" s="662"/>
      <c r="BR13" s="662"/>
      <c r="BS13" s="668" t="s">
        <v>235</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8361853</v>
      </c>
      <c r="CS13" s="660"/>
      <c r="CT13" s="660"/>
      <c r="CU13" s="660"/>
      <c r="CV13" s="660"/>
      <c r="CW13" s="660"/>
      <c r="CX13" s="660"/>
      <c r="CY13" s="661"/>
      <c r="CZ13" s="662">
        <v>8.5</v>
      </c>
      <c r="DA13" s="662"/>
      <c r="DB13" s="662"/>
      <c r="DC13" s="662"/>
      <c r="DD13" s="668">
        <v>2194109</v>
      </c>
      <c r="DE13" s="660"/>
      <c r="DF13" s="660"/>
      <c r="DG13" s="660"/>
      <c r="DH13" s="660"/>
      <c r="DI13" s="660"/>
      <c r="DJ13" s="660"/>
      <c r="DK13" s="660"/>
      <c r="DL13" s="660"/>
      <c r="DM13" s="660"/>
      <c r="DN13" s="660"/>
      <c r="DO13" s="660"/>
      <c r="DP13" s="661"/>
      <c r="DQ13" s="668">
        <v>6332115</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235</v>
      </c>
      <c r="AA14" s="662"/>
      <c r="AB14" s="662"/>
      <c r="AC14" s="662"/>
      <c r="AD14" s="663" t="s">
        <v>235</v>
      </c>
      <c r="AE14" s="663"/>
      <c r="AF14" s="663"/>
      <c r="AG14" s="663"/>
      <c r="AH14" s="663"/>
      <c r="AI14" s="663"/>
      <c r="AJ14" s="663"/>
      <c r="AK14" s="663"/>
      <c r="AL14" s="664" t="s">
        <v>121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337292</v>
      </c>
      <c r="BH14" s="660"/>
      <c r="BI14" s="660"/>
      <c r="BJ14" s="660"/>
      <c r="BK14" s="660"/>
      <c r="BL14" s="660"/>
      <c r="BM14" s="660"/>
      <c r="BN14" s="661"/>
      <c r="BO14" s="662">
        <v>0.9</v>
      </c>
      <c r="BP14" s="662"/>
      <c r="BQ14" s="662"/>
      <c r="BR14" s="662"/>
      <c r="BS14" s="668" t="s">
        <v>235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2610827</v>
      </c>
      <c r="CS14" s="660"/>
      <c r="CT14" s="660"/>
      <c r="CU14" s="660"/>
      <c r="CV14" s="660"/>
      <c r="CW14" s="660"/>
      <c r="CX14" s="660"/>
      <c r="CY14" s="661"/>
      <c r="CZ14" s="662">
        <v>2.6</v>
      </c>
      <c r="DA14" s="662"/>
      <c r="DB14" s="662"/>
      <c r="DC14" s="662"/>
      <c r="DD14" s="668">
        <v>181583</v>
      </c>
      <c r="DE14" s="660"/>
      <c r="DF14" s="660"/>
      <c r="DG14" s="660"/>
      <c r="DH14" s="660"/>
      <c r="DI14" s="660"/>
      <c r="DJ14" s="660"/>
      <c r="DK14" s="660"/>
      <c r="DL14" s="660"/>
      <c r="DM14" s="660"/>
      <c r="DN14" s="660"/>
      <c r="DO14" s="660"/>
      <c r="DP14" s="661"/>
      <c r="DQ14" s="668">
        <v>2448982</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216753</v>
      </c>
      <c r="S15" s="660"/>
      <c r="T15" s="660"/>
      <c r="U15" s="660"/>
      <c r="V15" s="660"/>
      <c r="W15" s="660"/>
      <c r="X15" s="660"/>
      <c r="Y15" s="661"/>
      <c r="Z15" s="662">
        <v>0.2</v>
      </c>
      <c r="AA15" s="662"/>
      <c r="AB15" s="662"/>
      <c r="AC15" s="662"/>
      <c r="AD15" s="663">
        <v>216753</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1762515</v>
      </c>
      <c r="BH15" s="660"/>
      <c r="BI15" s="660"/>
      <c r="BJ15" s="660"/>
      <c r="BK15" s="660"/>
      <c r="BL15" s="660"/>
      <c r="BM15" s="660"/>
      <c r="BN15" s="661"/>
      <c r="BO15" s="662">
        <v>4.5999999999999996</v>
      </c>
      <c r="BP15" s="662"/>
      <c r="BQ15" s="662"/>
      <c r="BR15" s="662"/>
      <c r="BS15" s="668" t="s">
        <v>121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9348559</v>
      </c>
      <c r="CS15" s="660"/>
      <c r="CT15" s="660"/>
      <c r="CU15" s="660"/>
      <c r="CV15" s="660"/>
      <c r="CW15" s="660"/>
      <c r="CX15" s="660"/>
      <c r="CY15" s="661"/>
      <c r="CZ15" s="662">
        <v>9.5</v>
      </c>
      <c r="DA15" s="662"/>
      <c r="DB15" s="662"/>
      <c r="DC15" s="662"/>
      <c r="DD15" s="668">
        <v>2265298</v>
      </c>
      <c r="DE15" s="660"/>
      <c r="DF15" s="660"/>
      <c r="DG15" s="660"/>
      <c r="DH15" s="660"/>
      <c r="DI15" s="660"/>
      <c r="DJ15" s="660"/>
      <c r="DK15" s="660"/>
      <c r="DL15" s="660"/>
      <c r="DM15" s="660"/>
      <c r="DN15" s="660"/>
      <c r="DO15" s="660"/>
      <c r="DP15" s="661"/>
      <c r="DQ15" s="668">
        <v>7056744</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121</v>
      </c>
      <c r="AA16" s="662"/>
      <c r="AB16" s="662"/>
      <c r="AC16" s="662"/>
      <c r="AD16" s="663" t="s">
        <v>235</v>
      </c>
      <c r="AE16" s="663"/>
      <c r="AF16" s="663"/>
      <c r="AG16" s="663"/>
      <c r="AH16" s="663"/>
      <c r="AI16" s="663"/>
      <c r="AJ16" s="663"/>
      <c r="AK16" s="663"/>
      <c r="AL16" s="664" t="s">
        <v>121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121</v>
      </c>
      <c r="BP16" s="662"/>
      <c r="BQ16" s="662"/>
      <c r="BR16" s="662"/>
      <c r="BS16" s="668" t="s">
        <v>235</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9102</v>
      </c>
      <c r="CS16" s="660"/>
      <c r="CT16" s="660"/>
      <c r="CU16" s="660"/>
      <c r="CV16" s="660"/>
      <c r="CW16" s="660"/>
      <c r="CX16" s="660"/>
      <c r="CY16" s="661"/>
      <c r="CZ16" s="662">
        <v>0</v>
      </c>
      <c r="DA16" s="662"/>
      <c r="DB16" s="662"/>
      <c r="DC16" s="662"/>
      <c r="DD16" s="668" t="s">
        <v>235</v>
      </c>
      <c r="DE16" s="660"/>
      <c r="DF16" s="660"/>
      <c r="DG16" s="660"/>
      <c r="DH16" s="660"/>
      <c r="DI16" s="660"/>
      <c r="DJ16" s="660"/>
      <c r="DK16" s="660"/>
      <c r="DL16" s="660"/>
      <c r="DM16" s="660"/>
      <c r="DN16" s="660"/>
      <c r="DO16" s="660"/>
      <c r="DP16" s="661"/>
      <c r="DQ16" s="668">
        <v>802</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219476</v>
      </c>
      <c r="S17" s="660"/>
      <c r="T17" s="660"/>
      <c r="U17" s="660"/>
      <c r="V17" s="660"/>
      <c r="W17" s="660"/>
      <c r="X17" s="660"/>
      <c r="Y17" s="661"/>
      <c r="Z17" s="662">
        <v>0.2</v>
      </c>
      <c r="AA17" s="662"/>
      <c r="AB17" s="662"/>
      <c r="AC17" s="662"/>
      <c r="AD17" s="663">
        <v>219476</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9269010</v>
      </c>
      <c r="CS17" s="660"/>
      <c r="CT17" s="660"/>
      <c r="CU17" s="660"/>
      <c r="CV17" s="660"/>
      <c r="CW17" s="660"/>
      <c r="CX17" s="660"/>
      <c r="CY17" s="661"/>
      <c r="CZ17" s="662">
        <v>9.4</v>
      </c>
      <c r="DA17" s="662"/>
      <c r="DB17" s="662"/>
      <c r="DC17" s="662"/>
      <c r="DD17" s="668" t="s">
        <v>121</v>
      </c>
      <c r="DE17" s="660"/>
      <c r="DF17" s="660"/>
      <c r="DG17" s="660"/>
      <c r="DH17" s="660"/>
      <c r="DI17" s="660"/>
      <c r="DJ17" s="660"/>
      <c r="DK17" s="660"/>
      <c r="DL17" s="660"/>
      <c r="DM17" s="660"/>
      <c r="DN17" s="660"/>
      <c r="DO17" s="660"/>
      <c r="DP17" s="661"/>
      <c r="DQ17" s="668">
        <v>9199700</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9926972</v>
      </c>
      <c r="S18" s="660"/>
      <c r="T18" s="660"/>
      <c r="U18" s="660"/>
      <c r="V18" s="660"/>
      <c r="W18" s="660"/>
      <c r="X18" s="660"/>
      <c r="Y18" s="661"/>
      <c r="Z18" s="662">
        <v>10.1</v>
      </c>
      <c r="AA18" s="662"/>
      <c r="AB18" s="662"/>
      <c r="AC18" s="662"/>
      <c r="AD18" s="663">
        <v>9444072</v>
      </c>
      <c r="AE18" s="663"/>
      <c r="AF18" s="663"/>
      <c r="AG18" s="663"/>
      <c r="AH18" s="663"/>
      <c r="AI18" s="663"/>
      <c r="AJ18" s="663"/>
      <c r="AK18" s="663"/>
      <c r="AL18" s="664">
        <v>18.3</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235</v>
      </c>
      <c r="BP18" s="662"/>
      <c r="BQ18" s="662"/>
      <c r="BR18" s="662"/>
      <c r="BS18" s="668" t="s">
        <v>121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9444072</v>
      </c>
      <c r="S19" s="660"/>
      <c r="T19" s="660"/>
      <c r="U19" s="660"/>
      <c r="V19" s="660"/>
      <c r="W19" s="660"/>
      <c r="X19" s="660"/>
      <c r="Y19" s="661"/>
      <c r="Z19" s="662">
        <v>9.6</v>
      </c>
      <c r="AA19" s="662"/>
      <c r="AB19" s="662"/>
      <c r="AC19" s="662"/>
      <c r="AD19" s="663">
        <v>9444072</v>
      </c>
      <c r="AE19" s="663"/>
      <c r="AF19" s="663"/>
      <c r="AG19" s="663"/>
      <c r="AH19" s="663"/>
      <c r="AI19" s="663"/>
      <c r="AJ19" s="663"/>
      <c r="AK19" s="663"/>
      <c r="AL19" s="664">
        <v>18.3</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3386430</v>
      </c>
      <c r="BH19" s="660"/>
      <c r="BI19" s="660"/>
      <c r="BJ19" s="660"/>
      <c r="BK19" s="660"/>
      <c r="BL19" s="660"/>
      <c r="BM19" s="660"/>
      <c r="BN19" s="661"/>
      <c r="BO19" s="662">
        <v>8.8000000000000007</v>
      </c>
      <c r="BP19" s="662"/>
      <c r="BQ19" s="662"/>
      <c r="BR19" s="662"/>
      <c r="BS19" s="668" t="s">
        <v>235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235</v>
      </c>
      <c r="CS19" s="660"/>
      <c r="CT19" s="660"/>
      <c r="CU19" s="660"/>
      <c r="CV19" s="660"/>
      <c r="CW19" s="660"/>
      <c r="CX19" s="660"/>
      <c r="CY19" s="661"/>
      <c r="CZ19" s="662" t="s">
        <v>121</v>
      </c>
      <c r="DA19" s="662"/>
      <c r="DB19" s="662"/>
      <c r="DC19" s="662"/>
      <c r="DD19" s="668" t="s">
        <v>235</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482790</v>
      </c>
      <c r="S20" s="660"/>
      <c r="T20" s="660"/>
      <c r="U20" s="660"/>
      <c r="V20" s="660"/>
      <c r="W20" s="660"/>
      <c r="X20" s="660"/>
      <c r="Y20" s="661"/>
      <c r="Z20" s="662">
        <v>0.5</v>
      </c>
      <c r="AA20" s="662"/>
      <c r="AB20" s="662"/>
      <c r="AC20" s="662"/>
      <c r="AD20" s="663" t="s">
        <v>235</v>
      </c>
      <c r="AE20" s="663"/>
      <c r="AF20" s="663"/>
      <c r="AG20" s="663"/>
      <c r="AH20" s="663"/>
      <c r="AI20" s="663"/>
      <c r="AJ20" s="663"/>
      <c r="AK20" s="663"/>
      <c r="AL20" s="664" t="s">
        <v>235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3386430</v>
      </c>
      <c r="BH20" s="660"/>
      <c r="BI20" s="660"/>
      <c r="BJ20" s="660"/>
      <c r="BK20" s="660"/>
      <c r="BL20" s="660"/>
      <c r="BM20" s="660"/>
      <c r="BN20" s="661"/>
      <c r="BO20" s="662">
        <v>8.8000000000000007</v>
      </c>
      <c r="BP20" s="662"/>
      <c r="BQ20" s="662"/>
      <c r="BR20" s="662"/>
      <c r="BS20" s="668" t="s">
        <v>121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98630071</v>
      </c>
      <c r="CS20" s="660"/>
      <c r="CT20" s="660"/>
      <c r="CU20" s="660"/>
      <c r="CV20" s="660"/>
      <c r="CW20" s="660"/>
      <c r="CX20" s="660"/>
      <c r="CY20" s="661"/>
      <c r="CZ20" s="662">
        <v>100</v>
      </c>
      <c r="DA20" s="662"/>
      <c r="DB20" s="662"/>
      <c r="DC20" s="662"/>
      <c r="DD20" s="668">
        <v>7919091</v>
      </c>
      <c r="DE20" s="660"/>
      <c r="DF20" s="660"/>
      <c r="DG20" s="660"/>
      <c r="DH20" s="660"/>
      <c r="DI20" s="660"/>
      <c r="DJ20" s="660"/>
      <c r="DK20" s="660"/>
      <c r="DL20" s="660"/>
      <c r="DM20" s="660"/>
      <c r="DN20" s="660"/>
      <c r="DO20" s="660"/>
      <c r="DP20" s="661"/>
      <c r="DQ20" s="668">
        <v>60744885</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110</v>
      </c>
      <c r="S21" s="660"/>
      <c r="T21" s="660"/>
      <c r="U21" s="660"/>
      <c r="V21" s="660"/>
      <c r="W21" s="660"/>
      <c r="X21" s="660"/>
      <c r="Y21" s="661"/>
      <c r="Z21" s="662">
        <v>0</v>
      </c>
      <c r="AA21" s="662"/>
      <c r="AB21" s="662"/>
      <c r="AC21" s="662"/>
      <c r="AD21" s="663" t="s">
        <v>235</v>
      </c>
      <c r="AE21" s="663"/>
      <c r="AF21" s="663"/>
      <c r="AG21" s="663"/>
      <c r="AH21" s="663"/>
      <c r="AI21" s="663"/>
      <c r="AJ21" s="663"/>
      <c r="AK21" s="663"/>
      <c r="AL21" s="664" t="s">
        <v>235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21115</v>
      </c>
      <c r="BH21" s="660"/>
      <c r="BI21" s="660"/>
      <c r="BJ21" s="660"/>
      <c r="BK21" s="660"/>
      <c r="BL21" s="660"/>
      <c r="BM21" s="660"/>
      <c r="BN21" s="661"/>
      <c r="BO21" s="662">
        <v>0.1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54619220</v>
      </c>
      <c r="S22" s="660"/>
      <c r="T22" s="660"/>
      <c r="U22" s="660"/>
      <c r="V22" s="660"/>
      <c r="W22" s="660"/>
      <c r="X22" s="660"/>
      <c r="Y22" s="661"/>
      <c r="Z22" s="662">
        <v>55.3</v>
      </c>
      <c r="AA22" s="662"/>
      <c r="AB22" s="662"/>
      <c r="AC22" s="662"/>
      <c r="AD22" s="663">
        <v>50771005</v>
      </c>
      <c r="AE22" s="663"/>
      <c r="AF22" s="663"/>
      <c r="AG22" s="663"/>
      <c r="AH22" s="663"/>
      <c r="AI22" s="663"/>
      <c r="AJ22" s="663"/>
      <c r="AK22" s="663"/>
      <c r="AL22" s="664">
        <v>98.4</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37121</v>
      </c>
      <c r="S23" s="660"/>
      <c r="T23" s="660"/>
      <c r="U23" s="660"/>
      <c r="V23" s="660"/>
      <c r="W23" s="660"/>
      <c r="X23" s="660"/>
      <c r="Y23" s="661"/>
      <c r="Z23" s="662">
        <v>0</v>
      </c>
      <c r="AA23" s="662"/>
      <c r="AB23" s="662"/>
      <c r="AC23" s="662"/>
      <c r="AD23" s="663">
        <v>37121</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3365315</v>
      </c>
      <c r="BH23" s="660"/>
      <c r="BI23" s="660"/>
      <c r="BJ23" s="660"/>
      <c r="BK23" s="660"/>
      <c r="BL23" s="660"/>
      <c r="BM23" s="660"/>
      <c r="BN23" s="661"/>
      <c r="BO23" s="662">
        <v>8.8000000000000007</v>
      </c>
      <c r="BP23" s="662"/>
      <c r="BQ23" s="662"/>
      <c r="BR23" s="662"/>
      <c r="BS23" s="668" t="s">
        <v>235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1127948</v>
      </c>
      <c r="S24" s="660"/>
      <c r="T24" s="660"/>
      <c r="U24" s="660"/>
      <c r="V24" s="660"/>
      <c r="W24" s="660"/>
      <c r="X24" s="660"/>
      <c r="Y24" s="661"/>
      <c r="Z24" s="662">
        <v>1.1000000000000001</v>
      </c>
      <c r="AA24" s="662"/>
      <c r="AB24" s="662"/>
      <c r="AC24" s="662"/>
      <c r="AD24" s="663" t="s">
        <v>121</v>
      </c>
      <c r="AE24" s="663"/>
      <c r="AF24" s="663"/>
      <c r="AG24" s="663"/>
      <c r="AH24" s="663"/>
      <c r="AI24" s="663"/>
      <c r="AJ24" s="663"/>
      <c r="AK24" s="663"/>
      <c r="AL24" s="664" t="s">
        <v>121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236</v>
      </c>
      <c r="BP24" s="662"/>
      <c r="BQ24" s="662"/>
      <c r="BR24" s="662"/>
      <c r="BS24" s="668" t="s">
        <v>121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61408251</v>
      </c>
      <c r="CS24" s="649"/>
      <c r="CT24" s="649"/>
      <c r="CU24" s="649"/>
      <c r="CV24" s="649"/>
      <c r="CW24" s="649"/>
      <c r="CX24" s="649"/>
      <c r="CY24" s="650"/>
      <c r="CZ24" s="653">
        <v>62.3</v>
      </c>
      <c r="DA24" s="654"/>
      <c r="DB24" s="654"/>
      <c r="DC24" s="673"/>
      <c r="DD24" s="692">
        <v>34420087</v>
      </c>
      <c r="DE24" s="649"/>
      <c r="DF24" s="649"/>
      <c r="DG24" s="649"/>
      <c r="DH24" s="649"/>
      <c r="DI24" s="649"/>
      <c r="DJ24" s="649"/>
      <c r="DK24" s="650"/>
      <c r="DL24" s="692">
        <v>34225863</v>
      </c>
      <c r="DM24" s="649"/>
      <c r="DN24" s="649"/>
      <c r="DO24" s="649"/>
      <c r="DP24" s="649"/>
      <c r="DQ24" s="649"/>
      <c r="DR24" s="649"/>
      <c r="DS24" s="649"/>
      <c r="DT24" s="649"/>
      <c r="DU24" s="649"/>
      <c r="DV24" s="650"/>
      <c r="DW24" s="653">
        <v>60.9</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1275912</v>
      </c>
      <c r="S25" s="660"/>
      <c r="T25" s="660"/>
      <c r="U25" s="660"/>
      <c r="V25" s="660"/>
      <c r="W25" s="660"/>
      <c r="X25" s="660"/>
      <c r="Y25" s="661"/>
      <c r="Z25" s="662">
        <v>1.3</v>
      </c>
      <c r="AA25" s="662"/>
      <c r="AB25" s="662"/>
      <c r="AC25" s="662"/>
      <c r="AD25" s="663">
        <v>529964</v>
      </c>
      <c r="AE25" s="663"/>
      <c r="AF25" s="663"/>
      <c r="AG25" s="663"/>
      <c r="AH25" s="663"/>
      <c r="AI25" s="663"/>
      <c r="AJ25" s="663"/>
      <c r="AK25" s="663"/>
      <c r="AL25" s="664">
        <v>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121</v>
      </c>
      <c r="BP25" s="662"/>
      <c r="BQ25" s="662"/>
      <c r="BR25" s="662"/>
      <c r="BS25" s="668" t="s">
        <v>235</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16308094</v>
      </c>
      <c r="CS25" s="695"/>
      <c r="CT25" s="695"/>
      <c r="CU25" s="695"/>
      <c r="CV25" s="695"/>
      <c r="CW25" s="695"/>
      <c r="CX25" s="695"/>
      <c r="CY25" s="696"/>
      <c r="CZ25" s="664">
        <v>16.5</v>
      </c>
      <c r="DA25" s="693"/>
      <c r="DB25" s="693"/>
      <c r="DC25" s="697"/>
      <c r="DD25" s="668">
        <v>14740262</v>
      </c>
      <c r="DE25" s="695"/>
      <c r="DF25" s="695"/>
      <c r="DG25" s="695"/>
      <c r="DH25" s="695"/>
      <c r="DI25" s="695"/>
      <c r="DJ25" s="695"/>
      <c r="DK25" s="696"/>
      <c r="DL25" s="668">
        <v>14689837</v>
      </c>
      <c r="DM25" s="695"/>
      <c r="DN25" s="695"/>
      <c r="DO25" s="695"/>
      <c r="DP25" s="695"/>
      <c r="DQ25" s="695"/>
      <c r="DR25" s="695"/>
      <c r="DS25" s="695"/>
      <c r="DT25" s="695"/>
      <c r="DU25" s="695"/>
      <c r="DV25" s="696"/>
      <c r="DW25" s="664">
        <v>26.2</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518006</v>
      </c>
      <c r="S26" s="660"/>
      <c r="T26" s="660"/>
      <c r="U26" s="660"/>
      <c r="V26" s="660"/>
      <c r="W26" s="660"/>
      <c r="X26" s="660"/>
      <c r="Y26" s="661"/>
      <c r="Z26" s="662">
        <v>0.5</v>
      </c>
      <c r="AA26" s="662"/>
      <c r="AB26" s="662"/>
      <c r="AC26" s="662"/>
      <c r="AD26" s="663">
        <v>13354</v>
      </c>
      <c r="AE26" s="663"/>
      <c r="AF26" s="663"/>
      <c r="AG26" s="663"/>
      <c r="AH26" s="663"/>
      <c r="AI26" s="663"/>
      <c r="AJ26" s="663"/>
      <c r="AK26" s="663"/>
      <c r="AL26" s="664">
        <v>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236</v>
      </c>
      <c r="BP26" s="662"/>
      <c r="BQ26" s="662"/>
      <c r="BR26" s="662"/>
      <c r="BS26" s="668" t="s">
        <v>235</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10996116</v>
      </c>
      <c r="CS26" s="660"/>
      <c r="CT26" s="660"/>
      <c r="CU26" s="660"/>
      <c r="CV26" s="660"/>
      <c r="CW26" s="660"/>
      <c r="CX26" s="660"/>
      <c r="CY26" s="661"/>
      <c r="CZ26" s="664">
        <v>11.1</v>
      </c>
      <c r="DA26" s="693"/>
      <c r="DB26" s="693"/>
      <c r="DC26" s="697"/>
      <c r="DD26" s="668">
        <v>9987015</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22270894</v>
      </c>
      <c r="S27" s="660"/>
      <c r="T27" s="660"/>
      <c r="U27" s="660"/>
      <c r="V27" s="660"/>
      <c r="W27" s="660"/>
      <c r="X27" s="660"/>
      <c r="Y27" s="661"/>
      <c r="Z27" s="662">
        <v>22.6</v>
      </c>
      <c r="AA27" s="662"/>
      <c r="AB27" s="662"/>
      <c r="AC27" s="662"/>
      <c r="AD27" s="663" t="s">
        <v>235</v>
      </c>
      <c r="AE27" s="663"/>
      <c r="AF27" s="663"/>
      <c r="AG27" s="663"/>
      <c r="AH27" s="663"/>
      <c r="AI27" s="663"/>
      <c r="AJ27" s="663"/>
      <c r="AK27" s="663"/>
      <c r="AL27" s="664" t="s">
        <v>121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38385317</v>
      </c>
      <c r="BH27" s="660"/>
      <c r="BI27" s="660"/>
      <c r="BJ27" s="660"/>
      <c r="BK27" s="660"/>
      <c r="BL27" s="660"/>
      <c r="BM27" s="660"/>
      <c r="BN27" s="661"/>
      <c r="BO27" s="662">
        <v>100</v>
      </c>
      <c r="BP27" s="662"/>
      <c r="BQ27" s="662"/>
      <c r="BR27" s="662"/>
      <c r="BS27" s="668">
        <v>433764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35831147</v>
      </c>
      <c r="CS27" s="695"/>
      <c r="CT27" s="695"/>
      <c r="CU27" s="695"/>
      <c r="CV27" s="695"/>
      <c r="CW27" s="695"/>
      <c r="CX27" s="695"/>
      <c r="CY27" s="696"/>
      <c r="CZ27" s="664">
        <v>36.299999999999997</v>
      </c>
      <c r="DA27" s="693"/>
      <c r="DB27" s="693"/>
      <c r="DC27" s="697"/>
      <c r="DD27" s="668">
        <v>10480125</v>
      </c>
      <c r="DE27" s="695"/>
      <c r="DF27" s="695"/>
      <c r="DG27" s="695"/>
      <c r="DH27" s="695"/>
      <c r="DI27" s="695"/>
      <c r="DJ27" s="695"/>
      <c r="DK27" s="696"/>
      <c r="DL27" s="668">
        <v>10480116</v>
      </c>
      <c r="DM27" s="695"/>
      <c r="DN27" s="695"/>
      <c r="DO27" s="695"/>
      <c r="DP27" s="695"/>
      <c r="DQ27" s="695"/>
      <c r="DR27" s="695"/>
      <c r="DS27" s="695"/>
      <c r="DT27" s="695"/>
      <c r="DU27" s="695"/>
      <c r="DV27" s="696"/>
      <c r="DW27" s="664">
        <v>18.7</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v>47388</v>
      </c>
      <c r="S28" s="660"/>
      <c r="T28" s="660"/>
      <c r="U28" s="660"/>
      <c r="V28" s="660"/>
      <c r="W28" s="660"/>
      <c r="X28" s="660"/>
      <c r="Y28" s="661"/>
      <c r="Z28" s="662">
        <v>0</v>
      </c>
      <c r="AA28" s="662"/>
      <c r="AB28" s="662"/>
      <c r="AC28" s="662"/>
      <c r="AD28" s="663">
        <v>47388</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9269010</v>
      </c>
      <c r="CS28" s="660"/>
      <c r="CT28" s="660"/>
      <c r="CU28" s="660"/>
      <c r="CV28" s="660"/>
      <c r="CW28" s="660"/>
      <c r="CX28" s="660"/>
      <c r="CY28" s="661"/>
      <c r="CZ28" s="664">
        <v>9.4</v>
      </c>
      <c r="DA28" s="693"/>
      <c r="DB28" s="693"/>
      <c r="DC28" s="697"/>
      <c r="DD28" s="668">
        <v>9199700</v>
      </c>
      <c r="DE28" s="660"/>
      <c r="DF28" s="660"/>
      <c r="DG28" s="660"/>
      <c r="DH28" s="660"/>
      <c r="DI28" s="660"/>
      <c r="DJ28" s="660"/>
      <c r="DK28" s="661"/>
      <c r="DL28" s="668">
        <v>9055910</v>
      </c>
      <c r="DM28" s="660"/>
      <c r="DN28" s="660"/>
      <c r="DO28" s="660"/>
      <c r="DP28" s="660"/>
      <c r="DQ28" s="660"/>
      <c r="DR28" s="660"/>
      <c r="DS28" s="660"/>
      <c r="DT28" s="660"/>
      <c r="DU28" s="660"/>
      <c r="DV28" s="661"/>
      <c r="DW28" s="664">
        <v>16.100000000000001</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7978046</v>
      </c>
      <c r="S29" s="660"/>
      <c r="T29" s="660"/>
      <c r="U29" s="660"/>
      <c r="V29" s="660"/>
      <c r="W29" s="660"/>
      <c r="X29" s="660"/>
      <c r="Y29" s="661"/>
      <c r="Z29" s="662">
        <v>8.1</v>
      </c>
      <c r="AA29" s="662"/>
      <c r="AB29" s="662"/>
      <c r="AC29" s="662"/>
      <c r="AD29" s="663" t="s">
        <v>235</v>
      </c>
      <c r="AE29" s="663"/>
      <c r="AF29" s="663"/>
      <c r="AG29" s="663"/>
      <c r="AH29" s="663"/>
      <c r="AI29" s="663"/>
      <c r="AJ29" s="663"/>
      <c r="AK29" s="663"/>
      <c r="AL29" s="664" t="s">
        <v>235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9260174</v>
      </c>
      <c r="CS29" s="695"/>
      <c r="CT29" s="695"/>
      <c r="CU29" s="695"/>
      <c r="CV29" s="695"/>
      <c r="CW29" s="695"/>
      <c r="CX29" s="695"/>
      <c r="CY29" s="696"/>
      <c r="CZ29" s="664">
        <v>9.4</v>
      </c>
      <c r="DA29" s="693"/>
      <c r="DB29" s="693"/>
      <c r="DC29" s="697"/>
      <c r="DD29" s="668">
        <v>9190864</v>
      </c>
      <c r="DE29" s="695"/>
      <c r="DF29" s="695"/>
      <c r="DG29" s="695"/>
      <c r="DH29" s="695"/>
      <c r="DI29" s="695"/>
      <c r="DJ29" s="695"/>
      <c r="DK29" s="696"/>
      <c r="DL29" s="668">
        <v>9047074</v>
      </c>
      <c r="DM29" s="695"/>
      <c r="DN29" s="695"/>
      <c r="DO29" s="695"/>
      <c r="DP29" s="695"/>
      <c r="DQ29" s="695"/>
      <c r="DR29" s="695"/>
      <c r="DS29" s="695"/>
      <c r="DT29" s="695"/>
      <c r="DU29" s="695"/>
      <c r="DV29" s="696"/>
      <c r="DW29" s="664">
        <v>16.100000000000001</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171850</v>
      </c>
      <c r="S30" s="660"/>
      <c r="T30" s="660"/>
      <c r="U30" s="660"/>
      <c r="V30" s="660"/>
      <c r="W30" s="660"/>
      <c r="X30" s="660"/>
      <c r="Y30" s="661"/>
      <c r="Z30" s="662">
        <v>0.2</v>
      </c>
      <c r="AA30" s="662"/>
      <c r="AB30" s="662"/>
      <c r="AC30" s="662"/>
      <c r="AD30" s="663">
        <v>94335</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99.3</v>
      </c>
      <c r="BH30" s="720"/>
      <c r="BI30" s="720"/>
      <c r="BJ30" s="720"/>
      <c r="BK30" s="720"/>
      <c r="BL30" s="720"/>
      <c r="BM30" s="654">
        <v>97.9</v>
      </c>
      <c r="BN30" s="720"/>
      <c r="BO30" s="720"/>
      <c r="BP30" s="720"/>
      <c r="BQ30" s="721"/>
      <c r="BR30" s="719">
        <v>99.2</v>
      </c>
      <c r="BS30" s="720"/>
      <c r="BT30" s="720"/>
      <c r="BU30" s="720"/>
      <c r="BV30" s="720"/>
      <c r="BW30" s="720"/>
      <c r="BX30" s="654">
        <v>97.7</v>
      </c>
      <c r="BY30" s="720"/>
      <c r="BZ30" s="720"/>
      <c r="CA30" s="720"/>
      <c r="CB30" s="721"/>
      <c r="CD30" s="724"/>
      <c r="CE30" s="725"/>
      <c r="CF30" s="674" t="s">
        <v>303</v>
      </c>
      <c r="CG30" s="675"/>
      <c r="CH30" s="675"/>
      <c r="CI30" s="675"/>
      <c r="CJ30" s="675"/>
      <c r="CK30" s="675"/>
      <c r="CL30" s="675"/>
      <c r="CM30" s="675"/>
      <c r="CN30" s="675"/>
      <c r="CO30" s="675"/>
      <c r="CP30" s="675"/>
      <c r="CQ30" s="676"/>
      <c r="CR30" s="659">
        <v>8536911</v>
      </c>
      <c r="CS30" s="660"/>
      <c r="CT30" s="660"/>
      <c r="CU30" s="660"/>
      <c r="CV30" s="660"/>
      <c r="CW30" s="660"/>
      <c r="CX30" s="660"/>
      <c r="CY30" s="661"/>
      <c r="CZ30" s="664">
        <v>8.6999999999999993</v>
      </c>
      <c r="DA30" s="693"/>
      <c r="DB30" s="693"/>
      <c r="DC30" s="697"/>
      <c r="DD30" s="668">
        <v>8471141</v>
      </c>
      <c r="DE30" s="660"/>
      <c r="DF30" s="660"/>
      <c r="DG30" s="660"/>
      <c r="DH30" s="660"/>
      <c r="DI30" s="660"/>
      <c r="DJ30" s="660"/>
      <c r="DK30" s="661"/>
      <c r="DL30" s="668">
        <v>8327351</v>
      </c>
      <c r="DM30" s="660"/>
      <c r="DN30" s="660"/>
      <c r="DO30" s="660"/>
      <c r="DP30" s="660"/>
      <c r="DQ30" s="660"/>
      <c r="DR30" s="660"/>
      <c r="DS30" s="660"/>
      <c r="DT30" s="660"/>
      <c r="DU30" s="660"/>
      <c r="DV30" s="661"/>
      <c r="DW30" s="664">
        <v>14.8</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78222</v>
      </c>
      <c r="S31" s="660"/>
      <c r="T31" s="660"/>
      <c r="U31" s="660"/>
      <c r="V31" s="660"/>
      <c r="W31" s="660"/>
      <c r="X31" s="660"/>
      <c r="Y31" s="661"/>
      <c r="Z31" s="662">
        <v>0.1</v>
      </c>
      <c r="AA31" s="662"/>
      <c r="AB31" s="662"/>
      <c r="AC31" s="662"/>
      <c r="AD31" s="663" t="s">
        <v>121</v>
      </c>
      <c r="AE31" s="663"/>
      <c r="AF31" s="663"/>
      <c r="AG31" s="663"/>
      <c r="AH31" s="663"/>
      <c r="AI31" s="663"/>
      <c r="AJ31" s="663"/>
      <c r="AK31" s="663"/>
      <c r="AL31" s="664" t="s">
        <v>235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98.1</v>
      </c>
      <c r="BN31" s="717"/>
      <c r="BO31" s="717"/>
      <c r="BP31" s="717"/>
      <c r="BQ31" s="718"/>
      <c r="BR31" s="716">
        <v>99.1</v>
      </c>
      <c r="BS31" s="695"/>
      <c r="BT31" s="695"/>
      <c r="BU31" s="695"/>
      <c r="BV31" s="695"/>
      <c r="BW31" s="695"/>
      <c r="BX31" s="665">
        <v>97.8</v>
      </c>
      <c r="BY31" s="717"/>
      <c r="BZ31" s="717"/>
      <c r="CA31" s="717"/>
      <c r="CB31" s="718"/>
      <c r="CD31" s="724"/>
      <c r="CE31" s="725"/>
      <c r="CF31" s="674" t="s">
        <v>307</v>
      </c>
      <c r="CG31" s="675"/>
      <c r="CH31" s="675"/>
      <c r="CI31" s="675"/>
      <c r="CJ31" s="675"/>
      <c r="CK31" s="675"/>
      <c r="CL31" s="675"/>
      <c r="CM31" s="675"/>
      <c r="CN31" s="675"/>
      <c r="CO31" s="675"/>
      <c r="CP31" s="675"/>
      <c r="CQ31" s="676"/>
      <c r="CR31" s="659">
        <v>723263</v>
      </c>
      <c r="CS31" s="695"/>
      <c r="CT31" s="695"/>
      <c r="CU31" s="695"/>
      <c r="CV31" s="695"/>
      <c r="CW31" s="695"/>
      <c r="CX31" s="695"/>
      <c r="CY31" s="696"/>
      <c r="CZ31" s="664">
        <v>0.7</v>
      </c>
      <c r="DA31" s="693"/>
      <c r="DB31" s="693"/>
      <c r="DC31" s="697"/>
      <c r="DD31" s="668">
        <v>719723</v>
      </c>
      <c r="DE31" s="695"/>
      <c r="DF31" s="695"/>
      <c r="DG31" s="695"/>
      <c r="DH31" s="695"/>
      <c r="DI31" s="695"/>
      <c r="DJ31" s="695"/>
      <c r="DK31" s="696"/>
      <c r="DL31" s="668">
        <v>719723</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484934</v>
      </c>
      <c r="S32" s="660"/>
      <c r="T32" s="660"/>
      <c r="U32" s="660"/>
      <c r="V32" s="660"/>
      <c r="W32" s="660"/>
      <c r="X32" s="660"/>
      <c r="Y32" s="661"/>
      <c r="Z32" s="662">
        <v>0.5</v>
      </c>
      <c r="AA32" s="662"/>
      <c r="AB32" s="662"/>
      <c r="AC32" s="662"/>
      <c r="AD32" s="663" t="s">
        <v>121</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99.3</v>
      </c>
      <c r="BH32" s="729"/>
      <c r="BI32" s="729"/>
      <c r="BJ32" s="729"/>
      <c r="BK32" s="729"/>
      <c r="BL32" s="729"/>
      <c r="BM32" s="730">
        <v>97.6</v>
      </c>
      <c r="BN32" s="729"/>
      <c r="BO32" s="729"/>
      <c r="BP32" s="729"/>
      <c r="BQ32" s="731"/>
      <c r="BR32" s="728">
        <v>99.3</v>
      </c>
      <c r="BS32" s="729"/>
      <c r="BT32" s="729"/>
      <c r="BU32" s="729"/>
      <c r="BV32" s="729"/>
      <c r="BW32" s="729"/>
      <c r="BX32" s="730">
        <v>97.4</v>
      </c>
      <c r="BY32" s="729"/>
      <c r="BZ32" s="729"/>
      <c r="CA32" s="729"/>
      <c r="CB32" s="731"/>
      <c r="CD32" s="726"/>
      <c r="CE32" s="727"/>
      <c r="CF32" s="674" t="s">
        <v>310</v>
      </c>
      <c r="CG32" s="675"/>
      <c r="CH32" s="675"/>
      <c r="CI32" s="675"/>
      <c r="CJ32" s="675"/>
      <c r="CK32" s="675"/>
      <c r="CL32" s="675"/>
      <c r="CM32" s="675"/>
      <c r="CN32" s="675"/>
      <c r="CO32" s="675"/>
      <c r="CP32" s="675"/>
      <c r="CQ32" s="676"/>
      <c r="CR32" s="659">
        <v>8836</v>
      </c>
      <c r="CS32" s="660"/>
      <c r="CT32" s="660"/>
      <c r="CU32" s="660"/>
      <c r="CV32" s="660"/>
      <c r="CW32" s="660"/>
      <c r="CX32" s="660"/>
      <c r="CY32" s="661"/>
      <c r="CZ32" s="664">
        <v>0</v>
      </c>
      <c r="DA32" s="693"/>
      <c r="DB32" s="693"/>
      <c r="DC32" s="697"/>
      <c r="DD32" s="668">
        <v>8836</v>
      </c>
      <c r="DE32" s="660"/>
      <c r="DF32" s="660"/>
      <c r="DG32" s="660"/>
      <c r="DH32" s="660"/>
      <c r="DI32" s="660"/>
      <c r="DJ32" s="660"/>
      <c r="DK32" s="661"/>
      <c r="DL32" s="668">
        <v>8836</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74957</v>
      </c>
      <c r="S33" s="660"/>
      <c r="T33" s="660"/>
      <c r="U33" s="660"/>
      <c r="V33" s="660"/>
      <c r="W33" s="660"/>
      <c r="X33" s="660"/>
      <c r="Y33" s="661"/>
      <c r="Z33" s="662">
        <v>0.1</v>
      </c>
      <c r="AA33" s="662"/>
      <c r="AB33" s="662"/>
      <c r="AC33" s="662"/>
      <c r="AD33" s="663" t="s">
        <v>235</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29293627</v>
      </c>
      <c r="CS33" s="695"/>
      <c r="CT33" s="695"/>
      <c r="CU33" s="695"/>
      <c r="CV33" s="695"/>
      <c r="CW33" s="695"/>
      <c r="CX33" s="695"/>
      <c r="CY33" s="696"/>
      <c r="CZ33" s="664">
        <v>29.7</v>
      </c>
      <c r="DA33" s="693"/>
      <c r="DB33" s="693"/>
      <c r="DC33" s="697"/>
      <c r="DD33" s="668">
        <v>24586823</v>
      </c>
      <c r="DE33" s="695"/>
      <c r="DF33" s="695"/>
      <c r="DG33" s="695"/>
      <c r="DH33" s="695"/>
      <c r="DI33" s="695"/>
      <c r="DJ33" s="695"/>
      <c r="DK33" s="696"/>
      <c r="DL33" s="668">
        <v>22384318</v>
      </c>
      <c r="DM33" s="695"/>
      <c r="DN33" s="695"/>
      <c r="DO33" s="695"/>
      <c r="DP33" s="695"/>
      <c r="DQ33" s="695"/>
      <c r="DR33" s="695"/>
      <c r="DS33" s="695"/>
      <c r="DT33" s="695"/>
      <c r="DU33" s="695"/>
      <c r="DV33" s="696"/>
      <c r="DW33" s="664">
        <v>39.799999999999997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1118799</v>
      </c>
      <c r="S34" s="660"/>
      <c r="T34" s="660"/>
      <c r="U34" s="660"/>
      <c r="V34" s="660"/>
      <c r="W34" s="660"/>
      <c r="X34" s="660"/>
      <c r="Y34" s="661"/>
      <c r="Z34" s="662">
        <v>1.1000000000000001</v>
      </c>
      <c r="AA34" s="662"/>
      <c r="AB34" s="662"/>
      <c r="AC34" s="662"/>
      <c r="AD34" s="663">
        <v>115158</v>
      </c>
      <c r="AE34" s="663"/>
      <c r="AF34" s="663"/>
      <c r="AG34" s="663"/>
      <c r="AH34" s="663"/>
      <c r="AI34" s="663"/>
      <c r="AJ34" s="663"/>
      <c r="AK34" s="663"/>
      <c r="AL34" s="664">
        <v>0.2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9190638</v>
      </c>
      <c r="CS34" s="660"/>
      <c r="CT34" s="660"/>
      <c r="CU34" s="660"/>
      <c r="CV34" s="660"/>
      <c r="CW34" s="660"/>
      <c r="CX34" s="660"/>
      <c r="CY34" s="661"/>
      <c r="CZ34" s="664">
        <v>9.3000000000000007</v>
      </c>
      <c r="DA34" s="693"/>
      <c r="DB34" s="693"/>
      <c r="DC34" s="697"/>
      <c r="DD34" s="668">
        <v>7654829</v>
      </c>
      <c r="DE34" s="660"/>
      <c r="DF34" s="660"/>
      <c r="DG34" s="660"/>
      <c r="DH34" s="660"/>
      <c r="DI34" s="660"/>
      <c r="DJ34" s="660"/>
      <c r="DK34" s="661"/>
      <c r="DL34" s="668">
        <v>7065835</v>
      </c>
      <c r="DM34" s="660"/>
      <c r="DN34" s="660"/>
      <c r="DO34" s="660"/>
      <c r="DP34" s="660"/>
      <c r="DQ34" s="660"/>
      <c r="DR34" s="660"/>
      <c r="DS34" s="660"/>
      <c r="DT34" s="660"/>
      <c r="DU34" s="660"/>
      <c r="DV34" s="661"/>
      <c r="DW34" s="664">
        <v>12.6</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8880893</v>
      </c>
      <c r="S35" s="660"/>
      <c r="T35" s="660"/>
      <c r="U35" s="660"/>
      <c r="V35" s="660"/>
      <c r="W35" s="660"/>
      <c r="X35" s="660"/>
      <c r="Y35" s="661"/>
      <c r="Z35" s="662">
        <v>9</v>
      </c>
      <c r="AA35" s="662"/>
      <c r="AB35" s="662"/>
      <c r="AC35" s="662"/>
      <c r="AD35" s="663" t="s">
        <v>235</v>
      </c>
      <c r="AE35" s="663"/>
      <c r="AF35" s="663"/>
      <c r="AG35" s="663"/>
      <c r="AH35" s="663"/>
      <c r="AI35" s="663"/>
      <c r="AJ35" s="663"/>
      <c r="AK35" s="663"/>
      <c r="AL35" s="664" t="s">
        <v>235</v>
      </c>
      <c r="AM35" s="665"/>
      <c r="AN35" s="665"/>
      <c r="AO35" s="666"/>
      <c r="AP35" s="214"/>
      <c r="AQ35" s="732" t="s">
        <v>318</v>
      </c>
      <c r="AR35" s="733"/>
      <c r="AS35" s="733"/>
      <c r="AT35" s="733"/>
      <c r="AU35" s="733"/>
      <c r="AV35" s="733"/>
      <c r="AW35" s="733"/>
      <c r="AX35" s="733"/>
      <c r="AY35" s="734"/>
      <c r="AZ35" s="648">
        <v>15643746</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539466</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449106</v>
      </c>
      <c r="CS35" s="695"/>
      <c r="CT35" s="695"/>
      <c r="CU35" s="695"/>
      <c r="CV35" s="695"/>
      <c r="CW35" s="695"/>
      <c r="CX35" s="695"/>
      <c r="CY35" s="696"/>
      <c r="CZ35" s="664">
        <v>0.5</v>
      </c>
      <c r="DA35" s="693"/>
      <c r="DB35" s="693"/>
      <c r="DC35" s="697"/>
      <c r="DD35" s="668">
        <v>442632</v>
      </c>
      <c r="DE35" s="695"/>
      <c r="DF35" s="695"/>
      <c r="DG35" s="695"/>
      <c r="DH35" s="695"/>
      <c r="DI35" s="695"/>
      <c r="DJ35" s="695"/>
      <c r="DK35" s="696"/>
      <c r="DL35" s="668">
        <v>442632</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236</v>
      </c>
      <c r="AA36" s="662"/>
      <c r="AB36" s="662"/>
      <c r="AC36" s="662"/>
      <c r="AD36" s="663" t="s">
        <v>121</v>
      </c>
      <c r="AE36" s="663"/>
      <c r="AF36" s="663"/>
      <c r="AG36" s="663"/>
      <c r="AH36" s="663"/>
      <c r="AI36" s="663"/>
      <c r="AJ36" s="663"/>
      <c r="AK36" s="663"/>
      <c r="AL36" s="664" t="s">
        <v>235</v>
      </c>
      <c r="AM36" s="665"/>
      <c r="AN36" s="665"/>
      <c r="AO36" s="666"/>
      <c r="AQ36" s="736" t="s">
        <v>322</v>
      </c>
      <c r="AR36" s="737"/>
      <c r="AS36" s="737"/>
      <c r="AT36" s="737"/>
      <c r="AU36" s="737"/>
      <c r="AV36" s="737"/>
      <c r="AW36" s="737"/>
      <c r="AX36" s="737"/>
      <c r="AY36" s="738"/>
      <c r="AZ36" s="659">
        <v>4421705</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48470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8839313</v>
      </c>
      <c r="CS36" s="660"/>
      <c r="CT36" s="660"/>
      <c r="CU36" s="660"/>
      <c r="CV36" s="660"/>
      <c r="CW36" s="660"/>
      <c r="CX36" s="660"/>
      <c r="CY36" s="661"/>
      <c r="CZ36" s="664">
        <v>9</v>
      </c>
      <c r="DA36" s="693"/>
      <c r="DB36" s="693"/>
      <c r="DC36" s="697"/>
      <c r="DD36" s="668">
        <v>8234537</v>
      </c>
      <c r="DE36" s="660"/>
      <c r="DF36" s="660"/>
      <c r="DG36" s="660"/>
      <c r="DH36" s="660"/>
      <c r="DI36" s="660"/>
      <c r="DJ36" s="660"/>
      <c r="DK36" s="661"/>
      <c r="DL36" s="668">
        <v>7594447</v>
      </c>
      <c r="DM36" s="660"/>
      <c r="DN36" s="660"/>
      <c r="DO36" s="660"/>
      <c r="DP36" s="660"/>
      <c r="DQ36" s="660"/>
      <c r="DR36" s="660"/>
      <c r="DS36" s="660"/>
      <c r="DT36" s="660"/>
      <c r="DU36" s="660"/>
      <c r="DV36" s="661"/>
      <c r="DW36" s="664">
        <v>13.5</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4566193</v>
      </c>
      <c r="S37" s="660"/>
      <c r="T37" s="660"/>
      <c r="U37" s="660"/>
      <c r="V37" s="660"/>
      <c r="W37" s="660"/>
      <c r="X37" s="660"/>
      <c r="Y37" s="661"/>
      <c r="Z37" s="662">
        <v>4.5999999999999996</v>
      </c>
      <c r="AA37" s="662"/>
      <c r="AB37" s="662"/>
      <c r="AC37" s="662"/>
      <c r="AD37" s="663" t="s">
        <v>121</v>
      </c>
      <c r="AE37" s="663"/>
      <c r="AF37" s="663"/>
      <c r="AG37" s="663"/>
      <c r="AH37" s="663"/>
      <c r="AI37" s="663"/>
      <c r="AJ37" s="663"/>
      <c r="AK37" s="663"/>
      <c r="AL37" s="664" t="s">
        <v>235</v>
      </c>
      <c r="AM37" s="665"/>
      <c r="AN37" s="665"/>
      <c r="AO37" s="666"/>
      <c r="AQ37" s="736" t="s">
        <v>326</v>
      </c>
      <c r="AR37" s="737"/>
      <c r="AS37" s="737"/>
      <c r="AT37" s="737"/>
      <c r="AU37" s="737"/>
      <c r="AV37" s="737"/>
      <c r="AW37" s="737"/>
      <c r="AX37" s="737"/>
      <c r="AY37" s="738"/>
      <c r="AZ37" s="659">
        <v>1392814</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40067</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909434</v>
      </c>
      <c r="CS37" s="695"/>
      <c r="CT37" s="695"/>
      <c r="CU37" s="695"/>
      <c r="CV37" s="695"/>
      <c r="CW37" s="695"/>
      <c r="CX37" s="695"/>
      <c r="CY37" s="696"/>
      <c r="CZ37" s="664">
        <v>0.9</v>
      </c>
      <c r="DA37" s="693"/>
      <c r="DB37" s="693"/>
      <c r="DC37" s="697"/>
      <c r="DD37" s="668">
        <v>612980</v>
      </c>
      <c r="DE37" s="695"/>
      <c r="DF37" s="695"/>
      <c r="DG37" s="695"/>
      <c r="DH37" s="695"/>
      <c r="DI37" s="695"/>
      <c r="DJ37" s="695"/>
      <c r="DK37" s="696"/>
      <c r="DL37" s="668">
        <v>587155</v>
      </c>
      <c r="DM37" s="695"/>
      <c r="DN37" s="695"/>
      <c r="DO37" s="695"/>
      <c r="DP37" s="695"/>
      <c r="DQ37" s="695"/>
      <c r="DR37" s="695"/>
      <c r="DS37" s="695"/>
      <c r="DT37" s="695"/>
      <c r="DU37" s="695"/>
      <c r="DV37" s="696"/>
      <c r="DW37" s="664">
        <v>1</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98684190</v>
      </c>
      <c r="S38" s="740"/>
      <c r="T38" s="740"/>
      <c r="U38" s="740"/>
      <c r="V38" s="740"/>
      <c r="W38" s="740"/>
      <c r="X38" s="740"/>
      <c r="Y38" s="741"/>
      <c r="Z38" s="742">
        <v>100</v>
      </c>
      <c r="AA38" s="742"/>
      <c r="AB38" s="742"/>
      <c r="AC38" s="742"/>
      <c r="AD38" s="743">
        <v>51608325</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88527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65080</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9740700</v>
      </c>
      <c r="CS38" s="660"/>
      <c r="CT38" s="660"/>
      <c r="CU38" s="660"/>
      <c r="CV38" s="660"/>
      <c r="CW38" s="660"/>
      <c r="CX38" s="660"/>
      <c r="CY38" s="661"/>
      <c r="CZ38" s="664">
        <v>9.9</v>
      </c>
      <c r="DA38" s="693"/>
      <c r="DB38" s="693"/>
      <c r="DC38" s="697"/>
      <c r="DD38" s="668">
        <v>7761085</v>
      </c>
      <c r="DE38" s="660"/>
      <c r="DF38" s="660"/>
      <c r="DG38" s="660"/>
      <c r="DH38" s="660"/>
      <c r="DI38" s="660"/>
      <c r="DJ38" s="660"/>
      <c r="DK38" s="661"/>
      <c r="DL38" s="668">
        <v>6823284</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29757</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157730</v>
      </c>
      <c r="CS39" s="695"/>
      <c r="CT39" s="695"/>
      <c r="CU39" s="695"/>
      <c r="CV39" s="695"/>
      <c r="CW39" s="695"/>
      <c r="CX39" s="695"/>
      <c r="CY39" s="696"/>
      <c r="CZ39" s="664">
        <v>0.2</v>
      </c>
      <c r="DA39" s="693"/>
      <c r="DB39" s="693"/>
      <c r="DC39" s="697"/>
      <c r="DD39" s="668" t="s">
        <v>121</v>
      </c>
      <c r="DE39" s="695"/>
      <c r="DF39" s="695"/>
      <c r="DG39" s="695"/>
      <c r="DH39" s="695"/>
      <c r="DI39" s="695"/>
      <c r="DJ39" s="695"/>
      <c r="DK39" s="696"/>
      <c r="DL39" s="668" t="s">
        <v>235</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3161886</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124</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916140</v>
      </c>
      <c r="CS40" s="660"/>
      <c r="CT40" s="660"/>
      <c r="CU40" s="660"/>
      <c r="CV40" s="660"/>
      <c r="CW40" s="660"/>
      <c r="CX40" s="660"/>
      <c r="CY40" s="661"/>
      <c r="CZ40" s="664">
        <v>0.9</v>
      </c>
      <c r="DA40" s="693"/>
      <c r="DB40" s="693"/>
      <c r="DC40" s="697"/>
      <c r="DD40" s="668">
        <v>493740</v>
      </c>
      <c r="DE40" s="660"/>
      <c r="DF40" s="660"/>
      <c r="DG40" s="660"/>
      <c r="DH40" s="660"/>
      <c r="DI40" s="660"/>
      <c r="DJ40" s="660"/>
      <c r="DK40" s="661"/>
      <c r="DL40" s="668">
        <v>458120</v>
      </c>
      <c r="DM40" s="660"/>
      <c r="DN40" s="660"/>
      <c r="DO40" s="660"/>
      <c r="DP40" s="660"/>
      <c r="DQ40" s="660"/>
      <c r="DR40" s="660"/>
      <c r="DS40" s="660"/>
      <c r="DT40" s="660"/>
      <c r="DU40" s="660"/>
      <c r="DV40" s="661"/>
      <c r="DW40" s="664">
        <v>0.8</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6549057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333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7928193</v>
      </c>
      <c r="CS42" s="660"/>
      <c r="CT42" s="660"/>
      <c r="CU42" s="660"/>
      <c r="CV42" s="660"/>
      <c r="CW42" s="660"/>
      <c r="CX42" s="660"/>
      <c r="CY42" s="661"/>
      <c r="CZ42" s="664">
        <v>8</v>
      </c>
      <c r="DA42" s="665"/>
      <c r="DB42" s="665"/>
      <c r="DC42" s="760"/>
      <c r="DD42" s="668">
        <v>1737975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411835</v>
      </c>
      <c r="CS43" s="695"/>
      <c r="CT43" s="695"/>
      <c r="CU43" s="695"/>
      <c r="CV43" s="695"/>
      <c r="CW43" s="695"/>
      <c r="CX43" s="695"/>
      <c r="CY43" s="696"/>
      <c r="CZ43" s="664">
        <v>0.4</v>
      </c>
      <c r="DA43" s="693"/>
      <c r="DB43" s="693"/>
      <c r="DC43" s="697"/>
      <c r="DD43" s="668">
        <v>411835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7919091</v>
      </c>
      <c r="CS44" s="660"/>
      <c r="CT44" s="660"/>
      <c r="CU44" s="660"/>
      <c r="CV44" s="660"/>
      <c r="CW44" s="660"/>
      <c r="CX44" s="660"/>
      <c r="CY44" s="661"/>
      <c r="CZ44" s="664">
        <v>8</v>
      </c>
      <c r="DA44" s="665"/>
      <c r="DB44" s="665"/>
      <c r="DC44" s="760"/>
      <c r="DD44" s="668">
        <v>1737173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3822651</v>
      </c>
      <c r="CS45" s="695"/>
      <c r="CT45" s="695"/>
      <c r="CU45" s="695"/>
      <c r="CV45" s="695"/>
      <c r="CW45" s="695"/>
      <c r="CX45" s="695"/>
      <c r="CY45" s="696"/>
      <c r="CZ45" s="664">
        <v>3.9</v>
      </c>
      <c r="DA45" s="693"/>
      <c r="DB45" s="693"/>
      <c r="DC45" s="697"/>
      <c r="DD45" s="668">
        <v>210842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4055079</v>
      </c>
      <c r="CS46" s="660"/>
      <c r="CT46" s="660"/>
      <c r="CU46" s="660"/>
      <c r="CV46" s="660"/>
      <c r="CW46" s="660"/>
      <c r="CX46" s="660"/>
      <c r="CY46" s="661"/>
      <c r="CZ46" s="664">
        <v>4.0999999999999996</v>
      </c>
      <c r="DA46" s="665"/>
      <c r="DB46" s="665"/>
      <c r="DC46" s="760"/>
      <c r="DD46" s="668">
        <v>1525956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9102</v>
      </c>
      <c r="CS47" s="695"/>
      <c r="CT47" s="695"/>
      <c r="CU47" s="695"/>
      <c r="CV47" s="695"/>
      <c r="CW47" s="695"/>
      <c r="CX47" s="695"/>
      <c r="CY47" s="696"/>
      <c r="CZ47" s="664">
        <v>0</v>
      </c>
      <c r="DA47" s="693"/>
      <c r="DB47" s="693"/>
      <c r="DC47" s="697"/>
      <c r="DD47" s="668">
        <v>802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235</v>
      </c>
      <c r="CS48" s="660"/>
      <c r="CT48" s="660"/>
      <c r="CU48" s="660"/>
      <c r="CV48" s="660"/>
      <c r="CW48" s="660"/>
      <c r="CX48" s="660"/>
      <c r="CY48" s="661"/>
      <c r="CZ48" s="664" t="s">
        <v>121</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98630071</v>
      </c>
      <c r="CS49" s="729"/>
      <c r="CT49" s="729"/>
      <c r="CU49" s="729"/>
      <c r="CV49" s="729"/>
      <c r="CW49" s="729"/>
      <c r="CX49" s="729"/>
      <c r="CY49" s="761"/>
      <c r="CZ49" s="744">
        <v>100</v>
      </c>
      <c r="DA49" s="762"/>
      <c r="DB49" s="762"/>
      <c r="DC49" s="763"/>
      <c r="DD49" s="764">
        <v>60744885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2fvcszllZzjfrCptS1uZ8HkDdFu6mjKHrDIfw5TqYToqjVn014mDy1xJgY0/D6OxdXFAY7l0ZHgY9MbdPgApQ==" saltValue="TjJFJFjlbOf2/QRGaawV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99417</v>
      </c>
      <c r="R7" s="795"/>
      <c r="S7" s="795"/>
      <c r="T7" s="795"/>
      <c r="U7" s="795"/>
      <c r="V7" s="795">
        <v>99362</v>
      </c>
      <c r="W7" s="795"/>
      <c r="X7" s="795"/>
      <c r="Y7" s="795"/>
      <c r="Z7" s="795"/>
      <c r="AA7" s="795">
        <v>54</v>
      </c>
      <c r="AB7" s="795"/>
      <c r="AC7" s="795"/>
      <c r="AD7" s="795"/>
      <c r="AE7" s="796"/>
      <c r="AF7" s="797">
        <v>37</v>
      </c>
      <c r="AG7" s="798"/>
      <c r="AH7" s="798"/>
      <c r="AI7" s="798"/>
      <c r="AJ7" s="799"/>
      <c r="AK7" s="834">
        <v>486</v>
      </c>
      <c r="AL7" s="835"/>
      <c r="AM7" s="835"/>
      <c r="AN7" s="835"/>
      <c r="AO7" s="835"/>
      <c r="AP7" s="835">
        <v>93942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28" t="s">
        <v>580</v>
      </c>
      <c r="BT7" s="829"/>
      <c r="BU7" s="829"/>
      <c r="BV7" s="829"/>
      <c r="BW7" s="829"/>
      <c r="BX7" s="829"/>
      <c r="BY7" s="829"/>
      <c r="BZ7" s="829"/>
      <c r="CA7" s="829"/>
      <c r="CB7" s="829"/>
      <c r="CC7" s="829"/>
      <c r="CD7" s="829"/>
      <c r="CE7" s="829"/>
      <c r="CF7" s="829"/>
      <c r="CG7" s="830"/>
      <c r="CH7" s="831">
        <v>7</v>
      </c>
      <c r="CI7" s="832"/>
      <c r="CJ7" s="832"/>
      <c r="CK7" s="832"/>
      <c r="CL7" s="833"/>
      <c r="CM7" s="831">
        <v>25</v>
      </c>
      <c r="CN7" s="832"/>
      <c r="CO7" s="832"/>
      <c r="CP7" s="832"/>
      <c r="CQ7" s="833"/>
      <c r="CR7" s="831">
        <v>8</v>
      </c>
      <c r="CS7" s="832"/>
      <c r="CT7" s="832"/>
      <c r="CU7" s="832"/>
      <c r="CV7" s="833"/>
      <c r="CW7" s="831" t="s">
        <v>577</v>
      </c>
      <c r="CX7" s="832"/>
      <c r="CY7" s="832"/>
      <c r="CZ7" s="832"/>
      <c r="DA7" s="833"/>
      <c r="DB7" s="831" t="s">
        <v>577</v>
      </c>
      <c r="DC7" s="832"/>
      <c r="DD7" s="832"/>
      <c r="DE7" s="832"/>
      <c r="DF7" s="833"/>
      <c r="DG7" s="831" t="s">
        <v>504</v>
      </c>
      <c r="DH7" s="832"/>
      <c r="DI7" s="832"/>
      <c r="DJ7" s="832"/>
      <c r="DK7" s="833"/>
      <c r="DL7" s="831" t="s">
        <v>504</v>
      </c>
      <c r="DM7" s="832"/>
      <c r="DN7" s="832"/>
      <c r="DO7" s="832"/>
      <c r="DP7" s="833"/>
      <c r="DQ7" s="831" t="s">
        <v>504</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203</v>
      </c>
      <c r="R8" s="819"/>
      <c r="S8" s="819"/>
      <c r="T8" s="819"/>
      <c r="U8" s="819"/>
      <c r="V8" s="819">
        <v>203</v>
      </c>
      <c r="W8" s="819"/>
      <c r="X8" s="819"/>
      <c r="Y8" s="819"/>
      <c r="Z8" s="819"/>
      <c r="AA8" s="819" t="s">
        <v>577</v>
      </c>
      <c r="AB8" s="819"/>
      <c r="AC8" s="819"/>
      <c r="AD8" s="819"/>
      <c r="AE8" s="820"/>
      <c r="AF8" s="821" t="s">
        <v>121</v>
      </c>
      <c r="AG8" s="822"/>
      <c r="AH8" s="822"/>
      <c r="AI8" s="822"/>
      <c r="AJ8" s="823"/>
      <c r="AK8" s="824">
        <v>9</v>
      </c>
      <c r="AL8" s="825"/>
      <c r="AM8" s="825"/>
      <c r="AN8" s="825"/>
      <c r="AO8" s="825"/>
      <c r="AP8" s="825">
        <v>998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581</v>
      </c>
      <c r="BT8" s="829"/>
      <c r="BU8" s="829"/>
      <c r="BV8" s="829"/>
      <c r="BW8" s="829"/>
      <c r="BX8" s="829"/>
      <c r="BY8" s="829"/>
      <c r="BZ8" s="829"/>
      <c r="CA8" s="829"/>
      <c r="CB8" s="829"/>
      <c r="CC8" s="829"/>
      <c r="CD8" s="829"/>
      <c r="CE8" s="829"/>
      <c r="CF8" s="829"/>
      <c r="CG8" s="830"/>
      <c r="CH8" s="838">
        <v>3</v>
      </c>
      <c r="CI8" s="839"/>
      <c r="CJ8" s="839"/>
      <c r="CK8" s="839"/>
      <c r="CL8" s="840"/>
      <c r="CM8" s="838">
        <v>276</v>
      </c>
      <c r="CN8" s="839"/>
      <c r="CO8" s="839"/>
      <c r="CP8" s="839"/>
      <c r="CQ8" s="840"/>
      <c r="CR8" s="838">
        <v>109</v>
      </c>
      <c r="CS8" s="839"/>
      <c r="CT8" s="839"/>
      <c r="CU8" s="839"/>
      <c r="CV8" s="840"/>
      <c r="CW8" s="838" t="s">
        <v>588</v>
      </c>
      <c r="CX8" s="839"/>
      <c r="CY8" s="839"/>
      <c r="CZ8" s="839"/>
      <c r="DA8" s="840"/>
      <c r="DB8" s="838" t="s">
        <v>577</v>
      </c>
      <c r="DC8" s="839"/>
      <c r="DD8" s="839"/>
      <c r="DE8" s="839"/>
      <c r="DF8" s="840"/>
      <c r="DG8" s="838" t="s">
        <v>504</v>
      </c>
      <c r="DH8" s="839"/>
      <c r="DI8" s="839"/>
      <c r="DJ8" s="839"/>
      <c r="DK8" s="840"/>
      <c r="DL8" s="838" t="s">
        <v>504</v>
      </c>
      <c r="DM8" s="839"/>
      <c r="DN8" s="839"/>
      <c r="DO8" s="839"/>
      <c r="DP8" s="840"/>
      <c r="DQ8" s="838" t="s">
        <v>504</v>
      </c>
      <c r="DR8" s="839"/>
      <c r="DS8" s="839"/>
      <c r="DT8" s="839"/>
      <c r="DU8" s="840"/>
      <c r="DV8" s="841"/>
      <c r="DW8" s="842"/>
      <c r="DX8" s="842"/>
      <c r="DY8" s="842"/>
      <c r="DZ8" s="843"/>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582</v>
      </c>
      <c r="BT9" s="829"/>
      <c r="BU9" s="829"/>
      <c r="BV9" s="829"/>
      <c r="BW9" s="829"/>
      <c r="BX9" s="829"/>
      <c r="BY9" s="829"/>
      <c r="BZ9" s="829"/>
      <c r="CA9" s="829"/>
      <c r="CB9" s="829"/>
      <c r="CC9" s="829"/>
      <c r="CD9" s="829"/>
      <c r="CE9" s="829"/>
      <c r="CF9" s="829"/>
      <c r="CG9" s="830"/>
      <c r="CH9" s="838">
        <v>0</v>
      </c>
      <c r="CI9" s="839"/>
      <c r="CJ9" s="839"/>
      <c r="CK9" s="839"/>
      <c r="CL9" s="840"/>
      <c r="CM9" s="838">
        <v>104</v>
      </c>
      <c r="CN9" s="839"/>
      <c r="CO9" s="839"/>
      <c r="CP9" s="839"/>
      <c r="CQ9" s="840"/>
      <c r="CR9" s="838">
        <v>80</v>
      </c>
      <c r="CS9" s="839"/>
      <c r="CT9" s="839"/>
      <c r="CU9" s="839"/>
      <c r="CV9" s="840"/>
      <c r="CW9" s="838">
        <v>18</v>
      </c>
      <c r="CX9" s="839"/>
      <c r="CY9" s="839"/>
      <c r="CZ9" s="839"/>
      <c r="DA9" s="840"/>
      <c r="DB9" s="838" t="s">
        <v>577</v>
      </c>
      <c r="DC9" s="839"/>
      <c r="DD9" s="839"/>
      <c r="DE9" s="839"/>
      <c r="DF9" s="840"/>
      <c r="DG9" s="838" t="s">
        <v>504</v>
      </c>
      <c r="DH9" s="839"/>
      <c r="DI9" s="839"/>
      <c r="DJ9" s="839"/>
      <c r="DK9" s="840"/>
      <c r="DL9" s="838" t="s">
        <v>504</v>
      </c>
      <c r="DM9" s="839"/>
      <c r="DN9" s="839"/>
      <c r="DO9" s="839"/>
      <c r="DP9" s="840"/>
      <c r="DQ9" s="838" t="s">
        <v>504</v>
      </c>
      <c r="DR9" s="839"/>
      <c r="DS9" s="839"/>
      <c r="DT9" s="839"/>
      <c r="DU9" s="840"/>
      <c r="DV9" s="841"/>
      <c r="DW9" s="842"/>
      <c r="DX9" s="842"/>
      <c r="DY9" s="842"/>
      <c r="DZ9" s="843"/>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583</v>
      </c>
      <c r="BT10" s="829"/>
      <c r="BU10" s="829"/>
      <c r="BV10" s="829"/>
      <c r="BW10" s="829"/>
      <c r="BX10" s="829"/>
      <c r="BY10" s="829"/>
      <c r="BZ10" s="829"/>
      <c r="CA10" s="829"/>
      <c r="CB10" s="829"/>
      <c r="CC10" s="829"/>
      <c r="CD10" s="829"/>
      <c r="CE10" s="829"/>
      <c r="CF10" s="829"/>
      <c r="CG10" s="830"/>
      <c r="CH10" s="838">
        <v>0</v>
      </c>
      <c r="CI10" s="839"/>
      <c r="CJ10" s="839"/>
      <c r="CK10" s="839"/>
      <c r="CL10" s="840"/>
      <c r="CM10" s="838">
        <v>443</v>
      </c>
      <c r="CN10" s="839"/>
      <c r="CO10" s="839"/>
      <c r="CP10" s="839"/>
      <c r="CQ10" s="840"/>
      <c r="CR10" s="838">
        <v>371</v>
      </c>
      <c r="CS10" s="839"/>
      <c r="CT10" s="839"/>
      <c r="CU10" s="839"/>
      <c r="CV10" s="840"/>
      <c r="CW10" s="838">
        <v>32</v>
      </c>
      <c r="CX10" s="839"/>
      <c r="CY10" s="839"/>
      <c r="CZ10" s="839"/>
      <c r="DA10" s="840"/>
      <c r="DB10" s="838" t="s">
        <v>577</v>
      </c>
      <c r="DC10" s="839"/>
      <c r="DD10" s="839"/>
      <c r="DE10" s="839"/>
      <c r="DF10" s="840"/>
      <c r="DG10" s="838" t="s">
        <v>504</v>
      </c>
      <c r="DH10" s="839"/>
      <c r="DI10" s="839"/>
      <c r="DJ10" s="839"/>
      <c r="DK10" s="840"/>
      <c r="DL10" s="838" t="s">
        <v>504</v>
      </c>
      <c r="DM10" s="839"/>
      <c r="DN10" s="839"/>
      <c r="DO10" s="839"/>
      <c r="DP10" s="840"/>
      <c r="DQ10" s="838" t="s">
        <v>504</v>
      </c>
      <c r="DR10" s="839"/>
      <c r="DS10" s="839"/>
      <c r="DT10" s="839"/>
      <c r="DU10" s="840"/>
      <c r="DV10" s="841"/>
      <c r="DW10" s="842"/>
      <c r="DX10" s="842"/>
      <c r="DY10" s="842"/>
      <c r="DZ10" s="843"/>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584</v>
      </c>
      <c r="BT11" s="829"/>
      <c r="BU11" s="829"/>
      <c r="BV11" s="829"/>
      <c r="BW11" s="829"/>
      <c r="BX11" s="829"/>
      <c r="BY11" s="829"/>
      <c r="BZ11" s="829"/>
      <c r="CA11" s="829"/>
      <c r="CB11" s="829"/>
      <c r="CC11" s="829"/>
      <c r="CD11" s="829"/>
      <c r="CE11" s="829"/>
      <c r="CF11" s="829"/>
      <c r="CG11" s="830"/>
      <c r="CH11" s="838">
        <v>4</v>
      </c>
      <c r="CI11" s="839"/>
      <c r="CJ11" s="839"/>
      <c r="CK11" s="839"/>
      <c r="CL11" s="840"/>
      <c r="CM11" s="838">
        <v>434</v>
      </c>
      <c r="CN11" s="839"/>
      <c r="CO11" s="839"/>
      <c r="CP11" s="839"/>
      <c r="CQ11" s="840"/>
      <c r="CR11" s="838">
        <v>100</v>
      </c>
      <c r="CS11" s="839"/>
      <c r="CT11" s="839"/>
      <c r="CU11" s="839"/>
      <c r="CV11" s="840"/>
      <c r="CW11" s="838" t="s">
        <v>577</v>
      </c>
      <c r="CX11" s="839"/>
      <c r="CY11" s="839"/>
      <c r="CZ11" s="839"/>
      <c r="DA11" s="840"/>
      <c r="DB11" s="838" t="s">
        <v>577</v>
      </c>
      <c r="DC11" s="839"/>
      <c r="DD11" s="839"/>
      <c r="DE11" s="839"/>
      <c r="DF11" s="840"/>
      <c r="DG11" s="838" t="s">
        <v>504</v>
      </c>
      <c r="DH11" s="839"/>
      <c r="DI11" s="839"/>
      <c r="DJ11" s="839"/>
      <c r="DK11" s="840"/>
      <c r="DL11" s="838" t="s">
        <v>504</v>
      </c>
      <c r="DM11" s="839"/>
      <c r="DN11" s="839"/>
      <c r="DO11" s="839"/>
      <c r="DP11" s="840"/>
      <c r="DQ11" s="838" t="s">
        <v>504</v>
      </c>
      <c r="DR11" s="839"/>
      <c r="DS11" s="839"/>
      <c r="DT11" s="839"/>
      <c r="DU11" s="840"/>
      <c r="DV11" s="841"/>
      <c r="DW11" s="842"/>
      <c r="DX11" s="842"/>
      <c r="DY11" s="842"/>
      <c r="DZ11" s="843"/>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585</v>
      </c>
      <c r="BT12" s="829"/>
      <c r="BU12" s="829"/>
      <c r="BV12" s="829"/>
      <c r="BW12" s="829"/>
      <c r="BX12" s="829"/>
      <c r="BY12" s="829"/>
      <c r="BZ12" s="829"/>
      <c r="CA12" s="829"/>
      <c r="CB12" s="829"/>
      <c r="CC12" s="829"/>
      <c r="CD12" s="829"/>
      <c r="CE12" s="829"/>
      <c r="CF12" s="829"/>
      <c r="CG12" s="830"/>
      <c r="CH12" s="838">
        <v>41</v>
      </c>
      <c r="CI12" s="839"/>
      <c r="CJ12" s="839"/>
      <c r="CK12" s="839"/>
      <c r="CL12" s="840"/>
      <c r="CM12" s="838">
        <v>475</v>
      </c>
      <c r="CN12" s="839"/>
      <c r="CO12" s="839"/>
      <c r="CP12" s="839"/>
      <c r="CQ12" s="840"/>
      <c r="CR12" s="838">
        <v>16</v>
      </c>
      <c r="CS12" s="839"/>
      <c r="CT12" s="839"/>
      <c r="CU12" s="839"/>
      <c r="CV12" s="840"/>
      <c r="CW12" s="838" t="s">
        <v>577</v>
      </c>
      <c r="CX12" s="839"/>
      <c r="CY12" s="839"/>
      <c r="CZ12" s="839"/>
      <c r="DA12" s="840"/>
      <c r="DB12" s="838">
        <v>49</v>
      </c>
      <c r="DC12" s="839"/>
      <c r="DD12" s="839"/>
      <c r="DE12" s="839"/>
      <c r="DF12" s="840"/>
      <c r="DG12" s="838" t="s">
        <v>504</v>
      </c>
      <c r="DH12" s="839"/>
      <c r="DI12" s="839"/>
      <c r="DJ12" s="839"/>
      <c r="DK12" s="840"/>
      <c r="DL12" s="838" t="s">
        <v>504</v>
      </c>
      <c r="DM12" s="839"/>
      <c r="DN12" s="839"/>
      <c r="DO12" s="839"/>
      <c r="DP12" s="840"/>
      <c r="DQ12" s="838" t="s">
        <v>504</v>
      </c>
      <c r="DR12" s="839"/>
      <c r="DS12" s="839"/>
      <c r="DT12" s="839"/>
      <c r="DU12" s="840"/>
      <c r="DV12" s="841"/>
      <c r="DW12" s="842"/>
      <c r="DX12" s="842"/>
      <c r="DY12" s="842"/>
      <c r="DZ12" s="843"/>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586</v>
      </c>
      <c r="BT13" s="829"/>
      <c r="BU13" s="829"/>
      <c r="BV13" s="829"/>
      <c r="BW13" s="829"/>
      <c r="BX13" s="829"/>
      <c r="BY13" s="829"/>
      <c r="BZ13" s="829"/>
      <c r="CA13" s="829"/>
      <c r="CB13" s="829"/>
      <c r="CC13" s="829"/>
      <c r="CD13" s="829"/>
      <c r="CE13" s="829"/>
      <c r="CF13" s="829"/>
      <c r="CG13" s="830"/>
      <c r="CH13" s="838">
        <v>2</v>
      </c>
      <c r="CI13" s="839"/>
      <c r="CJ13" s="839"/>
      <c r="CK13" s="839"/>
      <c r="CL13" s="840"/>
      <c r="CM13" s="838">
        <v>88</v>
      </c>
      <c r="CN13" s="839"/>
      <c r="CO13" s="839"/>
      <c r="CP13" s="839"/>
      <c r="CQ13" s="840"/>
      <c r="CR13" s="838">
        <v>25</v>
      </c>
      <c r="CS13" s="839"/>
      <c r="CT13" s="839"/>
      <c r="CU13" s="839"/>
      <c r="CV13" s="840"/>
      <c r="CW13" s="838" t="s">
        <v>577</v>
      </c>
      <c r="CX13" s="839"/>
      <c r="CY13" s="839"/>
      <c r="CZ13" s="839"/>
      <c r="DA13" s="840"/>
      <c r="DB13" s="838" t="s">
        <v>577</v>
      </c>
      <c r="DC13" s="839"/>
      <c r="DD13" s="839"/>
      <c r="DE13" s="839"/>
      <c r="DF13" s="840"/>
      <c r="DG13" s="838" t="s">
        <v>504</v>
      </c>
      <c r="DH13" s="839"/>
      <c r="DI13" s="839"/>
      <c r="DJ13" s="839"/>
      <c r="DK13" s="840"/>
      <c r="DL13" s="838" t="s">
        <v>504</v>
      </c>
      <c r="DM13" s="839"/>
      <c r="DN13" s="839"/>
      <c r="DO13" s="839"/>
      <c r="DP13" s="840"/>
      <c r="DQ13" s="838" t="s">
        <v>504</v>
      </c>
      <c r="DR13" s="839"/>
      <c r="DS13" s="839"/>
      <c r="DT13" s="839"/>
      <c r="DU13" s="840"/>
      <c r="DV13" s="841"/>
      <c r="DW13" s="842"/>
      <c r="DX13" s="842"/>
      <c r="DY13" s="842"/>
      <c r="DZ13" s="843"/>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587</v>
      </c>
      <c r="BT14" s="829"/>
      <c r="BU14" s="829"/>
      <c r="BV14" s="829"/>
      <c r="BW14" s="829"/>
      <c r="BX14" s="829"/>
      <c r="BY14" s="829"/>
      <c r="BZ14" s="829"/>
      <c r="CA14" s="829"/>
      <c r="CB14" s="829"/>
      <c r="CC14" s="829"/>
      <c r="CD14" s="829"/>
      <c r="CE14" s="829"/>
      <c r="CF14" s="829"/>
      <c r="CG14" s="830"/>
      <c r="CH14" s="838">
        <v>49</v>
      </c>
      <c r="CI14" s="839"/>
      <c r="CJ14" s="839"/>
      <c r="CK14" s="839"/>
      <c r="CL14" s="840"/>
      <c r="CM14" s="838">
        <v>491</v>
      </c>
      <c r="CN14" s="839"/>
      <c r="CO14" s="839"/>
      <c r="CP14" s="839"/>
      <c r="CQ14" s="840"/>
      <c r="CR14" s="838">
        <v>5</v>
      </c>
      <c r="CS14" s="839"/>
      <c r="CT14" s="839"/>
      <c r="CU14" s="839"/>
      <c r="CV14" s="840"/>
      <c r="CW14" s="838" t="s">
        <v>588</v>
      </c>
      <c r="CX14" s="839"/>
      <c r="CY14" s="839"/>
      <c r="CZ14" s="839"/>
      <c r="DA14" s="840"/>
      <c r="DB14" s="838" t="s">
        <v>577</v>
      </c>
      <c r="DC14" s="839"/>
      <c r="DD14" s="839"/>
      <c r="DE14" s="839"/>
      <c r="DF14" s="840"/>
      <c r="DG14" s="838" t="s">
        <v>504</v>
      </c>
      <c r="DH14" s="839"/>
      <c r="DI14" s="839"/>
      <c r="DJ14" s="839"/>
      <c r="DK14" s="840"/>
      <c r="DL14" s="838" t="s">
        <v>504</v>
      </c>
      <c r="DM14" s="839"/>
      <c r="DN14" s="839"/>
      <c r="DO14" s="839"/>
      <c r="DP14" s="840"/>
      <c r="DQ14" s="838" t="s">
        <v>504</v>
      </c>
      <c r="DR14" s="839"/>
      <c r="DS14" s="839"/>
      <c r="DT14" s="839"/>
      <c r="DU14" s="840"/>
      <c r="DV14" s="841"/>
      <c r="DW14" s="842"/>
      <c r="DX14" s="842"/>
      <c r="DY14" s="842"/>
      <c r="DZ14" s="843"/>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589</v>
      </c>
      <c r="BT15" s="829"/>
      <c r="BU15" s="829"/>
      <c r="BV15" s="829"/>
      <c r="BW15" s="829"/>
      <c r="BX15" s="829"/>
      <c r="BY15" s="829"/>
      <c r="BZ15" s="829"/>
      <c r="CA15" s="829"/>
      <c r="CB15" s="829"/>
      <c r="CC15" s="829"/>
      <c r="CD15" s="829"/>
      <c r="CE15" s="829"/>
      <c r="CF15" s="829"/>
      <c r="CG15" s="830"/>
      <c r="CH15" s="838">
        <v>-638</v>
      </c>
      <c r="CI15" s="839"/>
      <c r="CJ15" s="839"/>
      <c r="CK15" s="839"/>
      <c r="CL15" s="840"/>
      <c r="CM15" s="838">
        <v>13000</v>
      </c>
      <c r="CN15" s="839"/>
      <c r="CO15" s="839"/>
      <c r="CP15" s="839"/>
      <c r="CQ15" s="840"/>
      <c r="CR15" s="838">
        <v>503</v>
      </c>
      <c r="CS15" s="839"/>
      <c r="CT15" s="839"/>
      <c r="CU15" s="839"/>
      <c r="CV15" s="840"/>
      <c r="CW15" s="838">
        <v>41</v>
      </c>
      <c r="CX15" s="839"/>
      <c r="CY15" s="839"/>
      <c r="CZ15" s="839"/>
      <c r="DA15" s="840"/>
      <c r="DB15" s="838">
        <v>1293</v>
      </c>
      <c r="DC15" s="839"/>
      <c r="DD15" s="839"/>
      <c r="DE15" s="839"/>
      <c r="DF15" s="840"/>
      <c r="DG15" s="838" t="s">
        <v>590</v>
      </c>
      <c r="DH15" s="839"/>
      <c r="DI15" s="839"/>
      <c r="DJ15" s="839"/>
      <c r="DK15" s="840"/>
      <c r="DL15" s="838" t="s">
        <v>590</v>
      </c>
      <c r="DM15" s="839"/>
      <c r="DN15" s="839"/>
      <c r="DO15" s="839"/>
      <c r="DP15" s="840"/>
      <c r="DQ15" s="838" t="s">
        <v>591</v>
      </c>
      <c r="DR15" s="839"/>
      <c r="DS15" s="839"/>
      <c r="DT15" s="839"/>
      <c r="DU15" s="840"/>
      <c r="DV15" s="841"/>
      <c r="DW15" s="842"/>
      <c r="DX15" s="842"/>
      <c r="DY15" s="842"/>
      <c r="DZ15" s="843"/>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41"/>
      <c r="DW16" s="842"/>
      <c r="DX16" s="842"/>
      <c r="DY16" s="842"/>
      <c r="DZ16" s="843"/>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41"/>
      <c r="DW17" s="842"/>
      <c r="DX17" s="842"/>
      <c r="DY17" s="842"/>
      <c r="DZ17" s="843"/>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41"/>
      <c r="DW18" s="842"/>
      <c r="DX18" s="842"/>
      <c r="DY18" s="842"/>
      <c r="DZ18" s="843"/>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41"/>
      <c r="DW19" s="842"/>
      <c r="DX19" s="842"/>
      <c r="DY19" s="842"/>
      <c r="DZ19" s="843"/>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41"/>
      <c r="DW20" s="842"/>
      <c r="DX20" s="842"/>
      <c r="DY20" s="842"/>
      <c r="DZ20" s="843"/>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41"/>
      <c r="DW21" s="842"/>
      <c r="DX21" s="842"/>
      <c r="DY21" s="842"/>
      <c r="DZ21" s="843"/>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4"/>
      <c r="R22" s="845"/>
      <c r="S22" s="845"/>
      <c r="T22" s="845"/>
      <c r="U22" s="845"/>
      <c r="V22" s="845"/>
      <c r="W22" s="845"/>
      <c r="X22" s="845"/>
      <c r="Y22" s="845"/>
      <c r="Z22" s="845"/>
      <c r="AA22" s="845"/>
      <c r="AB22" s="845"/>
      <c r="AC22" s="845"/>
      <c r="AD22" s="845"/>
      <c r="AE22" s="846"/>
      <c r="AF22" s="821"/>
      <c r="AG22" s="822"/>
      <c r="AH22" s="822"/>
      <c r="AI22" s="822"/>
      <c r="AJ22" s="823"/>
      <c r="AK22" s="859"/>
      <c r="AL22" s="860"/>
      <c r="AM22" s="860"/>
      <c r="AN22" s="860"/>
      <c r="AO22" s="860"/>
      <c r="AP22" s="860"/>
      <c r="AQ22" s="860"/>
      <c r="AR22" s="860"/>
      <c r="AS22" s="860"/>
      <c r="AT22" s="860"/>
      <c r="AU22" s="861"/>
      <c r="AV22" s="861"/>
      <c r="AW22" s="861"/>
      <c r="AX22" s="861"/>
      <c r="AY22" s="862"/>
      <c r="AZ22" s="863" t="s">
        <v>378</v>
      </c>
      <c r="BA22" s="863"/>
      <c r="BB22" s="863"/>
      <c r="BC22" s="863"/>
      <c r="BD22" s="864"/>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41"/>
      <c r="DW22" s="842"/>
      <c r="DX22" s="842"/>
      <c r="DY22" s="842"/>
      <c r="DZ22" s="843"/>
      <c r="EA22" s="234"/>
    </row>
    <row r="23" spans="1:131" s="235" customFormat="1" ht="26.25" customHeight="1" thickBot="1" x14ac:dyDescent="0.2">
      <c r="A23" s="244" t="s">
        <v>379</v>
      </c>
      <c r="B23" s="847" t="s">
        <v>380</v>
      </c>
      <c r="C23" s="848"/>
      <c r="D23" s="848"/>
      <c r="E23" s="848"/>
      <c r="F23" s="848"/>
      <c r="G23" s="848"/>
      <c r="H23" s="848"/>
      <c r="I23" s="848"/>
      <c r="J23" s="848"/>
      <c r="K23" s="848"/>
      <c r="L23" s="848"/>
      <c r="M23" s="848"/>
      <c r="N23" s="848"/>
      <c r="O23" s="848"/>
      <c r="P23" s="849"/>
      <c r="Q23" s="850">
        <v>99466</v>
      </c>
      <c r="R23" s="851"/>
      <c r="S23" s="851"/>
      <c r="T23" s="851"/>
      <c r="U23" s="851"/>
      <c r="V23" s="851">
        <v>99412</v>
      </c>
      <c r="W23" s="851"/>
      <c r="X23" s="851"/>
      <c r="Y23" s="851"/>
      <c r="Z23" s="851"/>
      <c r="AA23" s="851">
        <v>54</v>
      </c>
      <c r="AB23" s="851"/>
      <c r="AC23" s="851"/>
      <c r="AD23" s="851"/>
      <c r="AE23" s="852"/>
      <c r="AF23" s="853">
        <v>37</v>
      </c>
      <c r="AG23" s="851"/>
      <c r="AH23" s="851"/>
      <c r="AI23" s="851"/>
      <c r="AJ23" s="854"/>
      <c r="AK23" s="855"/>
      <c r="AL23" s="856"/>
      <c r="AM23" s="856"/>
      <c r="AN23" s="856"/>
      <c r="AO23" s="856"/>
      <c r="AP23" s="851">
        <v>94940</v>
      </c>
      <c r="AQ23" s="851"/>
      <c r="AR23" s="851"/>
      <c r="AS23" s="851"/>
      <c r="AT23" s="851"/>
      <c r="AU23" s="857"/>
      <c r="AV23" s="857"/>
      <c r="AW23" s="857"/>
      <c r="AX23" s="857"/>
      <c r="AY23" s="858"/>
      <c r="AZ23" s="866" t="s">
        <v>121</v>
      </c>
      <c r="BA23" s="867"/>
      <c r="BB23" s="867"/>
      <c r="BC23" s="867"/>
      <c r="BD23" s="868"/>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41"/>
      <c r="DW23" s="842"/>
      <c r="DX23" s="842"/>
      <c r="DY23" s="842"/>
      <c r="DZ23" s="843"/>
      <c r="EA23" s="234"/>
    </row>
    <row r="24" spans="1:131" s="235" customFormat="1" ht="26.25" customHeight="1" x14ac:dyDescent="0.15">
      <c r="A24" s="865" t="s">
        <v>381</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5"/>
      <c r="AX24" s="865"/>
      <c r="AY24" s="865"/>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41"/>
      <c r="DW24" s="842"/>
      <c r="DX24" s="842"/>
      <c r="DY24" s="842"/>
      <c r="DZ24" s="843"/>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41"/>
      <c r="DW25" s="842"/>
      <c r="DX25" s="842"/>
      <c r="DY25" s="842"/>
      <c r="DZ25" s="843"/>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69" t="s">
        <v>386</v>
      </c>
      <c r="AG26" s="870"/>
      <c r="AH26" s="870"/>
      <c r="AI26" s="870"/>
      <c r="AJ26" s="871"/>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41"/>
      <c r="DW26" s="842"/>
      <c r="DX26" s="842"/>
      <c r="DY26" s="842"/>
      <c r="DZ26" s="843"/>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2"/>
      <c r="AG27" s="873"/>
      <c r="AH27" s="873"/>
      <c r="AI27" s="873"/>
      <c r="AJ27" s="874"/>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41"/>
      <c r="DW27" s="842"/>
      <c r="DX27" s="842"/>
      <c r="DY27" s="842"/>
      <c r="DZ27" s="843"/>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79">
        <v>36977</v>
      </c>
      <c r="R28" s="880"/>
      <c r="S28" s="880"/>
      <c r="T28" s="880"/>
      <c r="U28" s="880"/>
      <c r="V28" s="880">
        <v>36437</v>
      </c>
      <c r="W28" s="880"/>
      <c r="X28" s="880"/>
      <c r="Y28" s="880"/>
      <c r="Z28" s="880"/>
      <c r="AA28" s="880">
        <v>539</v>
      </c>
      <c r="AB28" s="880"/>
      <c r="AC28" s="880"/>
      <c r="AD28" s="880"/>
      <c r="AE28" s="881"/>
      <c r="AF28" s="882">
        <v>539</v>
      </c>
      <c r="AG28" s="880"/>
      <c r="AH28" s="880"/>
      <c r="AI28" s="880"/>
      <c r="AJ28" s="883"/>
      <c r="AK28" s="884">
        <v>3162</v>
      </c>
      <c r="AL28" s="875"/>
      <c r="AM28" s="875"/>
      <c r="AN28" s="875"/>
      <c r="AO28" s="875"/>
      <c r="AP28" s="875" t="s">
        <v>578</v>
      </c>
      <c r="AQ28" s="875"/>
      <c r="AR28" s="875"/>
      <c r="AS28" s="875"/>
      <c r="AT28" s="875"/>
      <c r="AU28" s="875" t="s">
        <v>579</v>
      </c>
      <c r="AV28" s="875"/>
      <c r="AW28" s="875"/>
      <c r="AX28" s="875"/>
      <c r="AY28" s="875"/>
      <c r="AZ28" s="876" t="s">
        <v>578</v>
      </c>
      <c r="BA28" s="876"/>
      <c r="BB28" s="876"/>
      <c r="BC28" s="876"/>
      <c r="BD28" s="876"/>
      <c r="BE28" s="877"/>
      <c r="BF28" s="877"/>
      <c r="BG28" s="877"/>
      <c r="BH28" s="877"/>
      <c r="BI28" s="878"/>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41"/>
      <c r="DW28" s="842"/>
      <c r="DX28" s="842"/>
      <c r="DY28" s="842"/>
      <c r="DZ28" s="843"/>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23992</v>
      </c>
      <c r="R29" s="819"/>
      <c r="S29" s="819"/>
      <c r="T29" s="819"/>
      <c r="U29" s="819"/>
      <c r="V29" s="819">
        <v>23671</v>
      </c>
      <c r="W29" s="819"/>
      <c r="X29" s="819"/>
      <c r="Y29" s="819"/>
      <c r="Z29" s="819"/>
      <c r="AA29" s="819">
        <v>321</v>
      </c>
      <c r="AB29" s="819"/>
      <c r="AC29" s="819"/>
      <c r="AD29" s="819"/>
      <c r="AE29" s="820"/>
      <c r="AF29" s="821">
        <v>321</v>
      </c>
      <c r="AG29" s="822"/>
      <c r="AH29" s="822"/>
      <c r="AI29" s="822"/>
      <c r="AJ29" s="823"/>
      <c r="AK29" s="887">
        <v>3300</v>
      </c>
      <c r="AL29" s="888"/>
      <c r="AM29" s="888"/>
      <c r="AN29" s="888"/>
      <c r="AO29" s="888"/>
      <c r="AP29" s="888" t="s">
        <v>577</v>
      </c>
      <c r="AQ29" s="888"/>
      <c r="AR29" s="888"/>
      <c r="AS29" s="888"/>
      <c r="AT29" s="888"/>
      <c r="AU29" s="888" t="s">
        <v>578</v>
      </c>
      <c r="AV29" s="888"/>
      <c r="AW29" s="888"/>
      <c r="AX29" s="888"/>
      <c r="AY29" s="888"/>
      <c r="AZ29" s="889" t="s">
        <v>578</v>
      </c>
      <c r="BA29" s="889"/>
      <c r="BB29" s="889"/>
      <c r="BC29" s="889"/>
      <c r="BD29" s="889"/>
      <c r="BE29" s="885"/>
      <c r="BF29" s="885"/>
      <c r="BG29" s="885"/>
      <c r="BH29" s="885"/>
      <c r="BI29" s="886"/>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41"/>
      <c r="DW29" s="842"/>
      <c r="DX29" s="842"/>
      <c r="DY29" s="842"/>
      <c r="DZ29" s="843"/>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6247</v>
      </c>
      <c r="R30" s="819"/>
      <c r="S30" s="819"/>
      <c r="T30" s="819"/>
      <c r="U30" s="819"/>
      <c r="V30" s="819">
        <v>6103</v>
      </c>
      <c r="W30" s="819"/>
      <c r="X30" s="819"/>
      <c r="Y30" s="819"/>
      <c r="Z30" s="819"/>
      <c r="AA30" s="819">
        <v>145</v>
      </c>
      <c r="AB30" s="819"/>
      <c r="AC30" s="819"/>
      <c r="AD30" s="819"/>
      <c r="AE30" s="820"/>
      <c r="AF30" s="821">
        <v>145</v>
      </c>
      <c r="AG30" s="822"/>
      <c r="AH30" s="822"/>
      <c r="AI30" s="822"/>
      <c r="AJ30" s="823"/>
      <c r="AK30" s="887">
        <v>3301</v>
      </c>
      <c r="AL30" s="888"/>
      <c r="AM30" s="888"/>
      <c r="AN30" s="888"/>
      <c r="AO30" s="888"/>
      <c r="AP30" s="888" t="s">
        <v>578</v>
      </c>
      <c r="AQ30" s="888"/>
      <c r="AR30" s="888"/>
      <c r="AS30" s="888"/>
      <c r="AT30" s="888"/>
      <c r="AU30" s="888" t="s">
        <v>578</v>
      </c>
      <c r="AV30" s="888"/>
      <c r="AW30" s="888"/>
      <c r="AX30" s="888"/>
      <c r="AY30" s="888"/>
      <c r="AZ30" s="889" t="s">
        <v>577</v>
      </c>
      <c r="BA30" s="889"/>
      <c r="BB30" s="889"/>
      <c r="BC30" s="889"/>
      <c r="BD30" s="889"/>
      <c r="BE30" s="885"/>
      <c r="BF30" s="885"/>
      <c r="BG30" s="885"/>
      <c r="BH30" s="885"/>
      <c r="BI30" s="886"/>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41"/>
      <c r="DW30" s="842"/>
      <c r="DX30" s="842"/>
      <c r="DY30" s="842"/>
      <c r="DZ30" s="843"/>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13873</v>
      </c>
      <c r="R31" s="819"/>
      <c r="S31" s="819"/>
      <c r="T31" s="819"/>
      <c r="U31" s="819"/>
      <c r="V31" s="819">
        <v>13741</v>
      </c>
      <c r="W31" s="819"/>
      <c r="X31" s="819"/>
      <c r="Y31" s="819"/>
      <c r="Z31" s="819"/>
      <c r="AA31" s="819">
        <v>132</v>
      </c>
      <c r="AB31" s="819"/>
      <c r="AC31" s="819"/>
      <c r="AD31" s="819"/>
      <c r="AE31" s="820"/>
      <c r="AF31" s="821">
        <v>4721</v>
      </c>
      <c r="AG31" s="822"/>
      <c r="AH31" s="822"/>
      <c r="AI31" s="822"/>
      <c r="AJ31" s="823"/>
      <c r="AK31" s="887">
        <v>1393</v>
      </c>
      <c r="AL31" s="888"/>
      <c r="AM31" s="888"/>
      <c r="AN31" s="888"/>
      <c r="AO31" s="888"/>
      <c r="AP31" s="888">
        <v>14238</v>
      </c>
      <c r="AQ31" s="888"/>
      <c r="AR31" s="888"/>
      <c r="AS31" s="888"/>
      <c r="AT31" s="888"/>
      <c r="AU31" s="888">
        <v>8999</v>
      </c>
      <c r="AV31" s="888"/>
      <c r="AW31" s="888"/>
      <c r="AX31" s="888"/>
      <c r="AY31" s="888"/>
      <c r="AZ31" s="889" t="s">
        <v>578</v>
      </c>
      <c r="BA31" s="889"/>
      <c r="BB31" s="889"/>
      <c r="BC31" s="889"/>
      <c r="BD31" s="889"/>
      <c r="BE31" s="885" t="s">
        <v>395</v>
      </c>
      <c r="BF31" s="885"/>
      <c r="BG31" s="885"/>
      <c r="BH31" s="885"/>
      <c r="BI31" s="886"/>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41"/>
      <c r="DW31" s="842"/>
      <c r="DX31" s="842"/>
      <c r="DY31" s="842"/>
      <c r="DZ31" s="843"/>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6039</v>
      </c>
      <c r="R32" s="819"/>
      <c r="S32" s="819"/>
      <c r="T32" s="819"/>
      <c r="U32" s="819"/>
      <c r="V32" s="819">
        <v>5308</v>
      </c>
      <c r="W32" s="819"/>
      <c r="X32" s="819"/>
      <c r="Y32" s="819"/>
      <c r="Z32" s="819"/>
      <c r="AA32" s="819">
        <v>731</v>
      </c>
      <c r="AB32" s="819"/>
      <c r="AC32" s="819"/>
      <c r="AD32" s="819"/>
      <c r="AE32" s="820"/>
      <c r="AF32" s="821">
        <v>4884</v>
      </c>
      <c r="AG32" s="822"/>
      <c r="AH32" s="822"/>
      <c r="AI32" s="822"/>
      <c r="AJ32" s="823"/>
      <c r="AK32" s="887">
        <v>89</v>
      </c>
      <c r="AL32" s="888"/>
      <c r="AM32" s="888"/>
      <c r="AN32" s="888"/>
      <c r="AO32" s="888"/>
      <c r="AP32" s="888">
        <v>12980</v>
      </c>
      <c r="AQ32" s="888"/>
      <c r="AR32" s="888"/>
      <c r="AS32" s="888"/>
      <c r="AT32" s="888"/>
      <c r="AU32" s="888">
        <v>104</v>
      </c>
      <c r="AV32" s="888"/>
      <c r="AW32" s="888"/>
      <c r="AX32" s="888"/>
      <c r="AY32" s="888"/>
      <c r="AZ32" s="889" t="s">
        <v>578</v>
      </c>
      <c r="BA32" s="889"/>
      <c r="BB32" s="889"/>
      <c r="BC32" s="889"/>
      <c r="BD32" s="889"/>
      <c r="BE32" s="885" t="s">
        <v>397</v>
      </c>
      <c r="BF32" s="885"/>
      <c r="BG32" s="885"/>
      <c r="BH32" s="885"/>
      <c r="BI32" s="886"/>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41"/>
      <c r="DW32" s="842"/>
      <c r="DX32" s="842"/>
      <c r="DY32" s="842"/>
      <c r="DZ32" s="843"/>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9785</v>
      </c>
      <c r="R33" s="819"/>
      <c r="S33" s="819"/>
      <c r="T33" s="819"/>
      <c r="U33" s="819"/>
      <c r="V33" s="819">
        <v>9204</v>
      </c>
      <c r="W33" s="819"/>
      <c r="X33" s="819"/>
      <c r="Y33" s="819"/>
      <c r="Z33" s="819"/>
      <c r="AA33" s="819">
        <v>580</v>
      </c>
      <c r="AB33" s="819"/>
      <c r="AC33" s="819"/>
      <c r="AD33" s="819"/>
      <c r="AE33" s="820"/>
      <c r="AF33" s="821">
        <v>2010</v>
      </c>
      <c r="AG33" s="822"/>
      <c r="AH33" s="822"/>
      <c r="AI33" s="822"/>
      <c r="AJ33" s="823"/>
      <c r="AK33" s="887">
        <v>4422</v>
      </c>
      <c r="AL33" s="888"/>
      <c r="AM33" s="888"/>
      <c r="AN33" s="888"/>
      <c r="AO33" s="888"/>
      <c r="AP33" s="888">
        <v>93530</v>
      </c>
      <c r="AQ33" s="888"/>
      <c r="AR33" s="888"/>
      <c r="AS33" s="888"/>
      <c r="AT33" s="888"/>
      <c r="AU33" s="888">
        <v>64910</v>
      </c>
      <c r="AV33" s="888"/>
      <c r="AW33" s="888"/>
      <c r="AX33" s="888"/>
      <c r="AY33" s="888"/>
      <c r="AZ33" s="889" t="s">
        <v>577</v>
      </c>
      <c r="BA33" s="889"/>
      <c r="BB33" s="889"/>
      <c r="BC33" s="889"/>
      <c r="BD33" s="889"/>
      <c r="BE33" s="885" t="s">
        <v>399</v>
      </c>
      <c r="BF33" s="885"/>
      <c r="BG33" s="885"/>
      <c r="BH33" s="885"/>
      <c r="BI33" s="886"/>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41"/>
      <c r="DW33" s="842"/>
      <c r="DX33" s="842"/>
      <c r="DY33" s="842"/>
      <c r="DZ33" s="843"/>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7"/>
      <c r="AL34" s="888"/>
      <c r="AM34" s="888"/>
      <c r="AN34" s="888"/>
      <c r="AO34" s="888"/>
      <c r="AP34" s="888"/>
      <c r="AQ34" s="888"/>
      <c r="AR34" s="888"/>
      <c r="AS34" s="888"/>
      <c r="AT34" s="888"/>
      <c r="AU34" s="888"/>
      <c r="AV34" s="888"/>
      <c r="AW34" s="888"/>
      <c r="AX34" s="888"/>
      <c r="AY34" s="888"/>
      <c r="AZ34" s="889"/>
      <c r="BA34" s="889"/>
      <c r="BB34" s="889"/>
      <c r="BC34" s="889"/>
      <c r="BD34" s="889"/>
      <c r="BE34" s="885"/>
      <c r="BF34" s="885"/>
      <c r="BG34" s="885"/>
      <c r="BH34" s="885"/>
      <c r="BI34" s="886"/>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41"/>
      <c r="DW34" s="842"/>
      <c r="DX34" s="842"/>
      <c r="DY34" s="842"/>
      <c r="DZ34" s="843"/>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7"/>
      <c r="AL35" s="888"/>
      <c r="AM35" s="888"/>
      <c r="AN35" s="888"/>
      <c r="AO35" s="888"/>
      <c r="AP35" s="888"/>
      <c r="AQ35" s="888"/>
      <c r="AR35" s="888"/>
      <c r="AS35" s="888"/>
      <c r="AT35" s="888"/>
      <c r="AU35" s="888"/>
      <c r="AV35" s="888"/>
      <c r="AW35" s="888"/>
      <c r="AX35" s="888"/>
      <c r="AY35" s="888"/>
      <c r="AZ35" s="889"/>
      <c r="BA35" s="889"/>
      <c r="BB35" s="889"/>
      <c r="BC35" s="889"/>
      <c r="BD35" s="889"/>
      <c r="BE35" s="885"/>
      <c r="BF35" s="885"/>
      <c r="BG35" s="885"/>
      <c r="BH35" s="885"/>
      <c r="BI35" s="886"/>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41"/>
      <c r="DW35" s="842"/>
      <c r="DX35" s="842"/>
      <c r="DY35" s="842"/>
      <c r="DZ35" s="843"/>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7"/>
      <c r="AL36" s="888"/>
      <c r="AM36" s="888"/>
      <c r="AN36" s="888"/>
      <c r="AO36" s="888"/>
      <c r="AP36" s="888"/>
      <c r="AQ36" s="888"/>
      <c r="AR36" s="888"/>
      <c r="AS36" s="888"/>
      <c r="AT36" s="888"/>
      <c r="AU36" s="888"/>
      <c r="AV36" s="888"/>
      <c r="AW36" s="888"/>
      <c r="AX36" s="888"/>
      <c r="AY36" s="888"/>
      <c r="AZ36" s="889"/>
      <c r="BA36" s="889"/>
      <c r="BB36" s="889"/>
      <c r="BC36" s="889"/>
      <c r="BD36" s="889"/>
      <c r="BE36" s="885"/>
      <c r="BF36" s="885"/>
      <c r="BG36" s="885"/>
      <c r="BH36" s="885"/>
      <c r="BI36" s="886"/>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41"/>
      <c r="DW36" s="842"/>
      <c r="DX36" s="842"/>
      <c r="DY36" s="842"/>
      <c r="DZ36" s="843"/>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7"/>
      <c r="AL37" s="888"/>
      <c r="AM37" s="888"/>
      <c r="AN37" s="888"/>
      <c r="AO37" s="888"/>
      <c r="AP37" s="888"/>
      <c r="AQ37" s="888"/>
      <c r="AR37" s="888"/>
      <c r="AS37" s="888"/>
      <c r="AT37" s="888"/>
      <c r="AU37" s="888"/>
      <c r="AV37" s="888"/>
      <c r="AW37" s="888"/>
      <c r="AX37" s="888"/>
      <c r="AY37" s="888"/>
      <c r="AZ37" s="889"/>
      <c r="BA37" s="889"/>
      <c r="BB37" s="889"/>
      <c r="BC37" s="889"/>
      <c r="BD37" s="889"/>
      <c r="BE37" s="885"/>
      <c r="BF37" s="885"/>
      <c r="BG37" s="885"/>
      <c r="BH37" s="885"/>
      <c r="BI37" s="886"/>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41"/>
      <c r="DW37" s="842"/>
      <c r="DX37" s="842"/>
      <c r="DY37" s="842"/>
      <c r="DZ37" s="843"/>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7"/>
      <c r="AL38" s="888"/>
      <c r="AM38" s="888"/>
      <c r="AN38" s="888"/>
      <c r="AO38" s="888"/>
      <c r="AP38" s="888"/>
      <c r="AQ38" s="888"/>
      <c r="AR38" s="888"/>
      <c r="AS38" s="888"/>
      <c r="AT38" s="888"/>
      <c r="AU38" s="888"/>
      <c r="AV38" s="888"/>
      <c r="AW38" s="888"/>
      <c r="AX38" s="888"/>
      <c r="AY38" s="888"/>
      <c r="AZ38" s="889"/>
      <c r="BA38" s="889"/>
      <c r="BB38" s="889"/>
      <c r="BC38" s="889"/>
      <c r="BD38" s="889"/>
      <c r="BE38" s="885"/>
      <c r="BF38" s="885"/>
      <c r="BG38" s="885"/>
      <c r="BH38" s="885"/>
      <c r="BI38" s="886"/>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41"/>
      <c r="DW38" s="842"/>
      <c r="DX38" s="842"/>
      <c r="DY38" s="842"/>
      <c r="DZ38" s="843"/>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7"/>
      <c r="AL39" s="888"/>
      <c r="AM39" s="888"/>
      <c r="AN39" s="888"/>
      <c r="AO39" s="888"/>
      <c r="AP39" s="888"/>
      <c r="AQ39" s="888"/>
      <c r="AR39" s="888"/>
      <c r="AS39" s="888"/>
      <c r="AT39" s="888"/>
      <c r="AU39" s="888"/>
      <c r="AV39" s="888"/>
      <c r="AW39" s="888"/>
      <c r="AX39" s="888"/>
      <c r="AY39" s="888"/>
      <c r="AZ39" s="889"/>
      <c r="BA39" s="889"/>
      <c r="BB39" s="889"/>
      <c r="BC39" s="889"/>
      <c r="BD39" s="889"/>
      <c r="BE39" s="885"/>
      <c r="BF39" s="885"/>
      <c r="BG39" s="885"/>
      <c r="BH39" s="885"/>
      <c r="BI39" s="886"/>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41"/>
      <c r="DW39" s="842"/>
      <c r="DX39" s="842"/>
      <c r="DY39" s="842"/>
      <c r="DZ39" s="843"/>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7"/>
      <c r="AL40" s="888"/>
      <c r="AM40" s="888"/>
      <c r="AN40" s="888"/>
      <c r="AO40" s="888"/>
      <c r="AP40" s="888"/>
      <c r="AQ40" s="888"/>
      <c r="AR40" s="888"/>
      <c r="AS40" s="888"/>
      <c r="AT40" s="888"/>
      <c r="AU40" s="888"/>
      <c r="AV40" s="888"/>
      <c r="AW40" s="888"/>
      <c r="AX40" s="888"/>
      <c r="AY40" s="888"/>
      <c r="AZ40" s="889"/>
      <c r="BA40" s="889"/>
      <c r="BB40" s="889"/>
      <c r="BC40" s="889"/>
      <c r="BD40" s="889"/>
      <c r="BE40" s="885"/>
      <c r="BF40" s="885"/>
      <c r="BG40" s="885"/>
      <c r="BH40" s="885"/>
      <c r="BI40" s="886"/>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41"/>
      <c r="DW40" s="842"/>
      <c r="DX40" s="842"/>
      <c r="DY40" s="842"/>
      <c r="DZ40" s="843"/>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7"/>
      <c r="AL41" s="888"/>
      <c r="AM41" s="888"/>
      <c r="AN41" s="888"/>
      <c r="AO41" s="888"/>
      <c r="AP41" s="888"/>
      <c r="AQ41" s="888"/>
      <c r="AR41" s="888"/>
      <c r="AS41" s="888"/>
      <c r="AT41" s="888"/>
      <c r="AU41" s="888"/>
      <c r="AV41" s="888"/>
      <c r="AW41" s="888"/>
      <c r="AX41" s="888"/>
      <c r="AY41" s="888"/>
      <c r="AZ41" s="889"/>
      <c r="BA41" s="889"/>
      <c r="BB41" s="889"/>
      <c r="BC41" s="889"/>
      <c r="BD41" s="889"/>
      <c r="BE41" s="885"/>
      <c r="BF41" s="885"/>
      <c r="BG41" s="885"/>
      <c r="BH41" s="885"/>
      <c r="BI41" s="886"/>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41"/>
      <c r="DW41" s="842"/>
      <c r="DX41" s="842"/>
      <c r="DY41" s="842"/>
      <c r="DZ41" s="843"/>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7"/>
      <c r="AL42" s="888"/>
      <c r="AM42" s="888"/>
      <c r="AN42" s="888"/>
      <c r="AO42" s="888"/>
      <c r="AP42" s="888"/>
      <c r="AQ42" s="888"/>
      <c r="AR42" s="888"/>
      <c r="AS42" s="888"/>
      <c r="AT42" s="888"/>
      <c r="AU42" s="888"/>
      <c r="AV42" s="888"/>
      <c r="AW42" s="888"/>
      <c r="AX42" s="888"/>
      <c r="AY42" s="888"/>
      <c r="AZ42" s="889"/>
      <c r="BA42" s="889"/>
      <c r="BB42" s="889"/>
      <c r="BC42" s="889"/>
      <c r="BD42" s="889"/>
      <c r="BE42" s="885"/>
      <c r="BF42" s="885"/>
      <c r="BG42" s="885"/>
      <c r="BH42" s="885"/>
      <c r="BI42" s="886"/>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41"/>
      <c r="DW42" s="842"/>
      <c r="DX42" s="842"/>
      <c r="DY42" s="842"/>
      <c r="DZ42" s="843"/>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7"/>
      <c r="AL43" s="888"/>
      <c r="AM43" s="888"/>
      <c r="AN43" s="888"/>
      <c r="AO43" s="888"/>
      <c r="AP43" s="888"/>
      <c r="AQ43" s="888"/>
      <c r="AR43" s="888"/>
      <c r="AS43" s="888"/>
      <c r="AT43" s="888"/>
      <c r="AU43" s="888"/>
      <c r="AV43" s="888"/>
      <c r="AW43" s="888"/>
      <c r="AX43" s="888"/>
      <c r="AY43" s="888"/>
      <c r="AZ43" s="889"/>
      <c r="BA43" s="889"/>
      <c r="BB43" s="889"/>
      <c r="BC43" s="889"/>
      <c r="BD43" s="889"/>
      <c r="BE43" s="885"/>
      <c r="BF43" s="885"/>
      <c r="BG43" s="885"/>
      <c r="BH43" s="885"/>
      <c r="BI43" s="886"/>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41"/>
      <c r="DW43" s="842"/>
      <c r="DX43" s="842"/>
      <c r="DY43" s="842"/>
      <c r="DZ43" s="843"/>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7"/>
      <c r="AL44" s="888"/>
      <c r="AM44" s="888"/>
      <c r="AN44" s="888"/>
      <c r="AO44" s="888"/>
      <c r="AP44" s="888"/>
      <c r="AQ44" s="888"/>
      <c r="AR44" s="888"/>
      <c r="AS44" s="888"/>
      <c r="AT44" s="888"/>
      <c r="AU44" s="888"/>
      <c r="AV44" s="888"/>
      <c r="AW44" s="888"/>
      <c r="AX44" s="888"/>
      <c r="AY44" s="888"/>
      <c r="AZ44" s="889"/>
      <c r="BA44" s="889"/>
      <c r="BB44" s="889"/>
      <c r="BC44" s="889"/>
      <c r="BD44" s="889"/>
      <c r="BE44" s="885"/>
      <c r="BF44" s="885"/>
      <c r="BG44" s="885"/>
      <c r="BH44" s="885"/>
      <c r="BI44" s="886"/>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41"/>
      <c r="DW44" s="842"/>
      <c r="DX44" s="842"/>
      <c r="DY44" s="842"/>
      <c r="DZ44" s="843"/>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7"/>
      <c r="AL45" s="888"/>
      <c r="AM45" s="888"/>
      <c r="AN45" s="888"/>
      <c r="AO45" s="888"/>
      <c r="AP45" s="888"/>
      <c r="AQ45" s="888"/>
      <c r="AR45" s="888"/>
      <c r="AS45" s="888"/>
      <c r="AT45" s="888"/>
      <c r="AU45" s="888"/>
      <c r="AV45" s="888"/>
      <c r="AW45" s="888"/>
      <c r="AX45" s="888"/>
      <c r="AY45" s="888"/>
      <c r="AZ45" s="889"/>
      <c r="BA45" s="889"/>
      <c r="BB45" s="889"/>
      <c r="BC45" s="889"/>
      <c r="BD45" s="889"/>
      <c r="BE45" s="885"/>
      <c r="BF45" s="885"/>
      <c r="BG45" s="885"/>
      <c r="BH45" s="885"/>
      <c r="BI45" s="886"/>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41"/>
      <c r="DW45" s="842"/>
      <c r="DX45" s="842"/>
      <c r="DY45" s="842"/>
      <c r="DZ45" s="843"/>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7"/>
      <c r="AL46" s="888"/>
      <c r="AM46" s="888"/>
      <c r="AN46" s="888"/>
      <c r="AO46" s="888"/>
      <c r="AP46" s="888"/>
      <c r="AQ46" s="888"/>
      <c r="AR46" s="888"/>
      <c r="AS46" s="888"/>
      <c r="AT46" s="888"/>
      <c r="AU46" s="888"/>
      <c r="AV46" s="888"/>
      <c r="AW46" s="888"/>
      <c r="AX46" s="888"/>
      <c r="AY46" s="888"/>
      <c r="AZ46" s="889"/>
      <c r="BA46" s="889"/>
      <c r="BB46" s="889"/>
      <c r="BC46" s="889"/>
      <c r="BD46" s="889"/>
      <c r="BE46" s="885"/>
      <c r="BF46" s="885"/>
      <c r="BG46" s="885"/>
      <c r="BH46" s="885"/>
      <c r="BI46" s="886"/>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41"/>
      <c r="DW46" s="842"/>
      <c r="DX46" s="842"/>
      <c r="DY46" s="842"/>
      <c r="DZ46" s="843"/>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7"/>
      <c r="AL47" s="888"/>
      <c r="AM47" s="888"/>
      <c r="AN47" s="888"/>
      <c r="AO47" s="888"/>
      <c r="AP47" s="888"/>
      <c r="AQ47" s="888"/>
      <c r="AR47" s="888"/>
      <c r="AS47" s="888"/>
      <c r="AT47" s="888"/>
      <c r="AU47" s="888"/>
      <c r="AV47" s="888"/>
      <c r="AW47" s="888"/>
      <c r="AX47" s="888"/>
      <c r="AY47" s="888"/>
      <c r="AZ47" s="889"/>
      <c r="BA47" s="889"/>
      <c r="BB47" s="889"/>
      <c r="BC47" s="889"/>
      <c r="BD47" s="889"/>
      <c r="BE47" s="885"/>
      <c r="BF47" s="885"/>
      <c r="BG47" s="885"/>
      <c r="BH47" s="885"/>
      <c r="BI47" s="886"/>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41"/>
      <c r="DW47" s="842"/>
      <c r="DX47" s="842"/>
      <c r="DY47" s="842"/>
      <c r="DZ47" s="843"/>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7"/>
      <c r="AL48" s="888"/>
      <c r="AM48" s="888"/>
      <c r="AN48" s="888"/>
      <c r="AO48" s="888"/>
      <c r="AP48" s="888"/>
      <c r="AQ48" s="888"/>
      <c r="AR48" s="888"/>
      <c r="AS48" s="888"/>
      <c r="AT48" s="888"/>
      <c r="AU48" s="888"/>
      <c r="AV48" s="888"/>
      <c r="AW48" s="888"/>
      <c r="AX48" s="888"/>
      <c r="AY48" s="888"/>
      <c r="AZ48" s="889"/>
      <c r="BA48" s="889"/>
      <c r="BB48" s="889"/>
      <c r="BC48" s="889"/>
      <c r="BD48" s="889"/>
      <c r="BE48" s="885"/>
      <c r="BF48" s="885"/>
      <c r="BG48" s="885"/>
      <c r="BH48" s="885"/>
      <c r="BI48" s="886"/>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41"/>
      <c r="DW48" s="842"/>
      <c r="DX48" s="842"/>
      <c r="DY48" s="842"/>
      <c r="DZ48" s="843"/>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7"/>
      <c r="AL49" s="888"/>
      <c r="AM49" s="888"/>
      <c r="AN49" s="888"/>
      <c r="AO49" s="888"/>
      <c r="AP49" s="888"/>
      <c r="AQ49" s="888"/>
      <c r="AR49" s="888"/>
      <c r="AS49" s="888"/>
      <c r="AT49" s="888"/>
      <c r="AU49" s="888"/>
      <c r="AV49" s="888"/>
      <c r="AW49" s="888"/>
      <c r="AX49" s="888"/>
      <c r="AY49" s="888"/>
      <c r="AZ49" s="889"/>
      <c r="BA49" s="889"/>
      <c r="BB49" s="889"/>
      <c r="BC49" s="889"/>
      <c r="BD49" s="889"/>
      <c r="BE49" s="885"/>
      <c r="BF49" s="885"/>
      <c r="BG49" s="885"/>
      <c r="BH49" s="885"/>
      <c r="BI49" s="886"/>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41"/>
      <c r="DW49" s="842"/>
      <c r="DX49" s="842"/>
      <c r="DY49" s="842"/>
      <c r="DZ49" s="843"/>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0"/>
      <c r="R50" s="891"/>
      <c r="S50" s="891"/>
      <c r="T50" s="891"/>
      <c r="U50" s="891"/>
      <c r="V50" s="891"/>
      <c r="W50" s="891"/>
      <c r="X50" s="891"/>
      <c r="Y50" s="891"/>
      <c r="Z50" s="891"/>
      <c r="AA50" s="891"/>
      <c r="AB50" s="891"/>
      <c r="AC50" s="891"/>
      <c r="AD50" s="891"/>
      <c r="AE50" s="892"/>
      <c r="AF50" s="821"/>
      <c r="AG50" s="822"/>
      <c r="AH50" s="822"/>
      <c r="AI50" s="822"/>
      <c r="AJ50" s="823"/>
      <c r="AK50" s="893"/>
      <c r="AL50" s="891"/>
      <c r="AM50" s="891"/>
      <c r="AN50" s="891"/>
      <c r="AO50" s="891"/>
      <c r="AP50" s="891"/>
      <c r="AQ50" s="891"/>
      <c r="AR50" s="891"/>
      <c r="AS50" s="891"/>
      <c r="AT50" s="891"/>
      <c r="AU50" s="891"/>
      <c r="AV50" s="891"/>
      <c r="AW50" s="891"/>
      <c r="AX50" s="891"/>
      <c r="AY50" s="891"/>
      <c r="AZ50" s="894"/>
      <c r="BA50" s="894"/>
      <c r="BB50" s="894"/>
      <c r="BC50" s="894"/>
      <c r="BD50" s="894"/>
      <c r="BE50" s="885"/>
      <c r="BF50" s="885"/>
      <c r="BG50" s="885"/>
      <c r="BH50" s="885"/>
      <c r="BI50" s="886"/>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41"/>
      <c r="DW50" s="842"/>
      <c r="DX50" s="842"/>
      <c r="DY50" s="842"/>
      <c r="DZ50" s="843"/>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0"/>
      <c r="R51" s="891"/>
      <c r="S51" s="891"/>
      <c r="T51" s="891"/>
      <c r="U51" s="891"/>
      <c r="V51" s="891"/>
      <c r="W51" s="891"/>
      <c r="X51" s="891"/>
      <c r="Y51" s="891"/>
      <c r="Z51" s="891"/>
      <c r="AA51" s="891"/>
      <c r="AB51" s="891"/>
      <c r="AC51" s="891"/>
      <c r="AD51" s="891"/>
      <c r="AE51" s="892"/>
      <c r="AF51" s="821"/>
      <c r="AG51" s="822"/>
      <c r="AH51" s="822"/>
      <c r="AI51" s="822"/>
      <c r="AJ51" s="823"/>
      <c r="AK51" s="893"/>
      <c r="AL51" s="891"/>
      <c r="AM51" s="891"/>
      <c r="AN51" s="891"/>
      <c r="AO51" s="891"/>
      <c r="AP51" s="891"/>
      <c r="AQ51" s="891"/>
      <c r="AR51" s="891"/>
      <c r="AS51" s="891"/>
      <c r="AT51" s="891"/>
      <c r="AU51" s="891"/>
      <c r="AV51" s="891"/>
      <c r="AW51" s="891"/>
      <c r="AX51" s="891"/>
      <c r="AY51" s="891"/>
      <c r="AZ51" s="894"/>
      <c r="BA51" s="894"/>
      <c r="BB51" s="894"/>
      <c r="BC51" s="894"/>
      <c r="BD51" s="894"/>
      <c r="BE51" s="885"/>
      <c r="BF51" s="885"/>
      <c r="BG51" s="885"/>
      <c r="BH51" s="885"/>
      <c r="BI51" s="886"/>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41"/>
      <c r="DW51" s="842"/>
      <c r="DX51" s="842"/>
      <c r="DY51" s="842"/>
      <c r="DZ51" s="843"/>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0"/>
      <c r="R52" s="891"/>
      <c r="S52" s="891"/>
      <c r="T52" s="891"/>
      <c r="U52" s="891"/>
      <c r="V52" s="891"/>
      <c r="W52" s="891"/>
      <c r="X52" s="891"/>
      <c r="Y52" s="891"/>
      <c r="Z52" s="891"/>
      <c r="AA52" s="891"/>
      <c r="AB52" s="891"/>
      <c r="AC52" s="891"/>
      <c r="AD52" s="891"/>
      <c r="AE52" s="892"/>
      <c r="AF52" s="821"/>
      <c r="AG52" s="822"/>
      <c r="AH52" s="822"/>
      <c r="AI52" s="822"/>
      <c r="AJ52" s="823"/>
      <c r="AK52" s="893"/>
      <c r="AL52" s="891"/>
      <c r="AM52" s="891"/>
      <c r="AN52" s="891"/>
      <c r="AO52" s="891"/>
      <c r="AP52" s="891"/>
      <c r="AQ52" s="891"/>
      <c r="AR52" s="891"/>
      <c r="AS52" s="891"/>
      <c r="AT52" s="891"/>
      <c r="AU52" s="891"/>
      <c r="AV52" s="891"/>
      <c r="AW52" s="891"/>
      <c r="AX52" s="891"/>
      <c r="AY52" s="891"/>
      <c r="AZ52" s="894"/>
      <c r="BA52" s="894"/>
      <c r="BB52" s="894"/>
      <c r="BC52" s="894"/>
      <c r="BD52" s="894"/>
      <c r="BE52" s="885"/>
      <c r="BF52" s="885"/>
      <c r="BG52" s="885"/>
      <c r="BH52" s="885"/>
      <c r="BI52" s="886"/>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41"/>
      <c r="DW52" s="842"/>
      <c r="DX52" s="842"/>
      <c r="DY52" s="842"/>
      <c r="DZ52" s="843"/>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0"/>
      <c r="R53" s="891"/>
      <c r="S53" s="891"/>
      <c r="T53" s="891"/>
      <c r="U53" s="891"/>
      <c r="V53" s="891"/>
      <c r="W53" s="891"/>
      <c r="X53" s="891"/>
      <c r="Y53" s="891"/>
      <c r="Z53" s="891"/>
      <c r="AA53" s="891"/>
      <c r="AB53" s="891"/>
      <c r="AC53" s="891"/>
      <c r="AD53" s="891"/>
      <c r="AE53" s="892"/>
      <c r="AF53" s="821"/>
      <c r="AG53" s="822"/>
      <c r="AH53" s="822"/>
      <c r="AI53" s="822"/>
      <c r="AJ53" s="823"/>
      <c r="AK53" s="893"/>
      <c r="AL53" s="891"/>
      <c r="AM53" s="891"/>
      <c r="AN53" s="891"/>
      <c r="AO53" s="891"/>
      <c r="AP53" s="891"/>
      <c r="AQ53" s="891"/>
      <c r="AR53" s="891"/>
      <c r="AS53" s="891"/>
      <c r="AT53" s="891"/>
      <c r="AU53" s="891"/>
      <c r="AV53" s="891"/>
      <c r="AW53" s="891"/>
      <c r="AX53" s="891"/>
      <c r="AY53" s="891"/>
      <c r="AZ53" s="894"/>
      <c r="BA53" s="894"/>
      <c r="BB53" s="894"/>
      <c r="BC53" s="894"/>
      <c r="BD53" s="894"/>
      <c r="BE53" s="885"/>
      <c r="BF53" s="885"/>
      <c r="BG53" s="885"/>
      <c r="BH53" s="885"/>
      <c r="BI53" s="886"/>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41"/>
      <c r="DW53" s="842"/>
      <c r="DX53" s="842"/>
      <c r="DY53" s="842"/>
      <c r="DZ53" s="843"/>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0"/>
      <c r="R54" s="891"/>
      <c r="S54" s="891"/>
      <c r="T54" s="891"/>
      <c r="U54" s="891"/>
      <c r="V54" s="891"/>
      <c r="W54" s="891"/>
      <c r="X54" s="891"/>
      <c r="Y54" s="891"/>
      <c r="Z54" s="891"/>
      <c r="AA54" s="891"/>
      <c r="AB54" s="891"/>
      <c r="AC54" s="891"/>
      <c r="AD54" s="891"/>
      <c r="AE54" s="892"/>
      <c r="AF54" s="821"/>
      <c r="AG54" s="822"/>
      <c r="AH54" s="822"/>
      <c r="AI54" s="822"/>
      <c r="AJ54" s="823"/>
      <c r="AK54" s="893"/>
      <c r="AL54" s="891"/>
      <c r="AM54" s="891"/>
      <c r="AN54" s="891"/>
      <c r="AO54" s="891"/>
      <c r="AP54" s="891"/>
      <c r="AQ54" s="891"/>
      <c r="AR54" s="891"/>
      <c r="AS54" s="891"/>
      <c r="AT54" s="891"/>
      <c r="AU54" s="891"/>
      <c r="AV54" s="891"/>
      <c r="AW54" s="891"/>
      <c r="AX54" s="891"/>
      <c r="AY54" s="891"/>
      <c r="AZ54" s="894"/>
      <c r="BA54" s="894"/>
      <c r="BB54" s="894"/>
      <c r="BC54" s="894"/>
      <c r="BD54" s="894"/>
      <c r="BE54" s="885"/>
      <c r="BF54" s="885"/>
      <c r="BG54" s="885"/>
      <c r="BH54" s="885"/>
      <c r="BI54" s="886"/>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41"/>
      <c r="DW54" s="842"/>
      <c r="DX54" s="842"/>
      <c r="DY54" s="842"/>
      <c r="DZ54" s="843"/>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0"/>
      <c r="R55" s="891"/>
      <c r="S55" s="891"/>
      <c r="T55" s="891"/>
      <c r="U55" s="891"/>
      <c r="V55" s="891"/>
      <c r="W55" s="891"/>
      <c r="X55" s="891"/>
      <c r="Y55" s="891"/>
      <c r="Z55" s="891"/>
      <c r="AA55" s="891"/>
      <c r="AB55" s="891"/>
      <c r="AC55" s="891"/>
      <c r="AD55" s="891"/>
      <c r="AE55" s="892"/>
      <c r="AF55" s="821"/>
      <c r="AG55" s="822"/>
      <c r="AH55" s="822"/>
      <c r="AI55" s="822"/>
      <c r="AJ55" s="823"/>
      <c r="AK55" s="893"/>
      <c r="AL55" s="891"/>
      <c r="AM55" s="891"/>
      <c r="AN55" s="891"/>
      <c r="AO55" s="891"/>
      <c r="AP55" s="891"/>
      <c r="AQ55" s="891"/>
      <c r="AR55" s="891"/>
      <c r="AS55" s="891"/>
      <c r="AT55" s="891"/>
      <c r="AU55" s="891"/>
      <c r="AV55" s="891"/>
      <c r="AW55" s="891"/>
      <c r="AX55" s="891"/>
      <c r="AY55" s="891"/>
      <c r="AZ55" s="894"/>
      <c r="BA55" s="894"/>
      <c r="BB55" s="894"/>
      <c r="BC55" s="894"/>
      <c r="BD55" s="894"/>
      <c r="BE55" s="885"/>
      <c r="BF55" s="885"/>
      <c r="BG55" s="885"/>
      <c r="BH55" s="885"/>
      <c r="BI55" s="886"/>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41"/>
      <c r="DW55" s="842"/>
      <c r="DX55" s="842"/>
      <c r="DY55" s="842"/>
      <c r="DZ55" s="843"/>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0"/>
      <c r="R56" s="891"/>
      <c r="S56" s="891"/>
      <c r="T56" s="891"/>
      <c r="U56" s="891"/>
      <c r="V56" s="891"/>
      <c r="W56" s="891"/>
      <c r="X56" s="891"/>
      <c r="Y56" s="891"/>
      <c r="Z56" s="891"/>
      <c r="AA56" s="891"/>
      <c r="AB56" s="891"/>
      <c r="AC56" s="891"/>
      <c r="AD56" s="891"/>
      <c r="AE56" s="892"/>
      <c r="AF56" s="821"/>
      <c r="AG56" s="822"/>
      <c r="AH56" s="822"/>
      <c r="AI56" s="822"/>
      <c r="AJ56" s="823"/>
      <c r="AK56" s="893"/>
      <c r="AL56" s="891"/>
      <c r="AM56" s="891"/>
      <c r="AN56" s="891"/>
      <c r="AO56" s="891"/>
      <c r="AP56" s="891"/>
      <c r="AQ56" s="891"/>
      <c r="AR56" s="891"/>
      <c r="AS56" s="891"/>
      <c r="AT56" s="891"/>
      <c r="AU56" s="891"/>
      <c r="AV56" s="891"/>
      <c r="AW56" s="891"/>
      <c r="AX56" s="891"/>
      <c r="AY56" s="891"/>
      <c r="AZ56" s="894"/>
      <c r="BA56" s="894"/>
      <c r="BB56" s="894"/>
      <c r="BC56" s="894"/>
      <c r="BD56" s="894"/>
      <c r="BE56" s="885"/>
      <c r="BF56" s="885"/>
      <c r="BG56" s="885"/>
      <c r="BH56" s="885"/>
      <c r="BI56" s="886"/>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41"/>
      <c r="DW56" s="842"/>
      <c r="DX56" s="842"/>
      <c r="DY56" s="842"/>
      <c r="DZ56" s="843"/>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0"/>
      <c r="R57" s="891"/>
      <c r="S57" s="891"/>
      <c r="T57" s="891"/>
      <c r="U57" s="891"/>
      <c r="V57" s="891"/>
      <c r="W57" s="891"/>
      <c r="X57" s="891"/>
      <c r="Y57" s="891"/>
      <c r="Z57" s="891"/>
      <c r="AA57" s="891"/>
      <c r="AB57" s="891"/>
      <c r="AC57" s="891"/>
      <c r="AD57" s="891"/>
      <c r="AE57" s="892"/>
      <c r="AF57" s="821"/>
      <c r="AG57" s="822"/>
      <c r="AH57" s="822"/>
      <c r="AI57" s="822"/>
      <c r="AJ57" s="823"/>
      <c r="AK57" s="893"/>
      <c r="AL57" s="891"/>
      <c r="AM57" s="891"/>
      <c r="AN57" s="891"/>
      <c r="AO57" s="891"/>
      <c r="AP57" s="891"/>
      <c r="AQ57" s="891"/>
      <c r="AR57" s="891"/>
      <c r="AS57" s="891"/>
      <c r="AT57" s="891"/>
      <c r="AU57" s="891"/>
      <c r="AV57" s="891"/>
      <c r="AW57" s="891"/>
      <c r="AX57" s="891"/>
      <c r="AY57" s="891"/>
      <c r="AZ57" s="894"/>
      <c r="BA57" s="894"/>
      <c r="BB57" s="894"/>
      <c r="BC57" s="894"/>
      <c r="BD57" s="894"/>
      <c r="BE57" s="885"/>
      <c r="BF57" s="885"/>
      <c r="BG57" s="885"/>
      <c r="BH57" s="885"/>
      <c r="BI57" s="886"/>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41"/>
      <c r="DW57" s="842"/>
      <c r="DX57" s="842"/>
      <c r="DY57" s="842"/>
      <c r="DZ57" s="843"/>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0"/>
      <c r="R58" s="891"/>
      <c r="S58" s="891"/>
      <c r="T58" s="891"/>
      <c r="U58" s="891"/>
      <c r="V58" s="891"/>
      <c r="W58" s="891"/>
      <c r="X58" s="891"/>
      <c r="Y58" s="891"/>
      <c r="Z58" s="891"/>
      <c r="AA58" s="891"/>
      <c r="AB58" s="891"/>
      <c r="AC58" s="891"/>
      <c r="AD58" s="891"/>
      <c r="AE58" s="892"/>
      <c r="AF58" s="821"/>
      <c r="AG58" s="822"/>
      <c r="AH58" s="822"/>
      <c r="AI58" s="822"/>
      <c r="AJ58" s="823"/>
      <c r="AK58" s="893"/>
      <c r="AL58" s="891"/>
      <c r="AM58" s="891"/>
      <c r="AN58" s="891"/>
      <c r="AO58" s="891"/>
      <c r="AP58" s="891"/>
      <c r="AQ58" s="891"/>
      <c r="AR58" s="891"/>
      <c r="AS58" s="891"/>
      <c r="AT58" s="891"/>
      <c r="AU58" s="891"/>
      <c r="AV58" s="891"/>
      <c r="AW58" s="891"/>
      <c r="AX58" s="891"/>
      <c r="AY58" s="891"/>
      <c r="AZ58" s="894"/>
      <c r="BA58" s="894"/>
      <c r="BB58" s="894"/>
      <c r="BC58" s="894"/>
      <c r="BD58" s="894"/>
      <c r="BE58" s="885"/>
      <c r="BF58" s="885"/>
      <c r="BG58" s="885"/>
      <c r="BH58" s="885"/>
      <c r="BI58" s="886"/>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41"/>
      <c r="DW58" s="842"/>
      <c r="DX58" s="842"/>
      <c r="DY58" s="842"/>
      <c r="DZ58" s="843"/>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0"/>
      <c r="R59" s="891"/>
      <c r="S59" s="891"/>
      <c r="T59" s="891"/>
      <c r="U59" s="891"/>
      <c r="V59" s="891"/>
      <c r="W59" s="891"/>
      <c r="X59" s="891"/>
      <c r="Y59" s="891"/>
      <c r="Z59" s="891"/>
      <c r="AA59" s="891"/>
      <c r="AB59" s="891"/>
      <c r="AC59" s="891"/>
      <c r="AD59" s="891"/>
      <c r="AE59" s="892"/>
      <c r="AF59" s="821"/>
      <c r="AG59" s="822"/>
      <c r="AH59" s="822"/>
      <c r="AI59" s="822"/>
      <c r="AJ59" s="823"/>
      <c r="AK59" s="893"/>
      <c r="AL59" s="891"/>
      <c r="AM59" s="891"/>
      <c r="AN59" s="891"/>
      <c r="AO59" s="891"/>
      <c r="AP59" s="891"/>
      <c r="AQ59" s="891"/>
      <c r="AR59" s="891"/>
      <c r="AS59" s="891"/>
      <c r="AT59" s="891"/>
      <c r="AU59" s="891"/>
      <c r="AV59" s="891"/>
      <c r="AW59" s="891"/>
      <c r="AX59" s="891"/>
      <c r="AY59" s="891"/>
      <c r="AZ59" s="894"/>
      <c r="BA59" s="894"/>
      <c r="BB59" s="894"/>
      <c r="BC59" s="894"/>
      <c r="BD59" s="894"/>
      <c r="BE59" s="885"/>
      <c r="BF59" s="885"/>
      <c r="BG59" s="885"/>
      <c r="BH59" s="885"/>
      <c r="BI59" s="886"/>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41"/>
      <c r="DW59" s="842"/>
      <c r="DX59" s="842"/>
      <c r="DY59" s="842"/>
      <c r="DZ59" s="843"/>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0"/>
      <c r="R60" s="891"/>
      <c r="S60" s="891"/>
      <c r="T60" s="891"/>
      <c r="U60" s="891"/>
      <c r="V60" s="891"/>
      <c r="W60" s="891"/>
      <c r="X60" s="891"/>
      <c r="Y60" s="891"/>
      <c r="Z60" s="891"/>
      <c r="AA60" s="891"/>
      <c r="AB60" s="891"/>
      <c r="AC60" s="891"/>
      <c r="AD60" s="891"/>
      <c r="AE60" s="892"/>
      <c r="AF60" s="821"/>
      <c r="AG60" s="822"/>
      <c r="AH60" s="822"/>
      <c r="AI60" s="822"/>
      <c r="AJ60" s="823"/>
      <c r="AK60" s="893"/>
      <c r="AL60" s="891"/>
      <c r="AM60" s="891"/>
      <c r="AN60" s="891"/>
      <c r="AO60" s="891"/>
      <c r="AP60" s="891"/>
      <c r="AQ60" s="891"/>
      <c r="AR60" s="891"/>
      <c r="AS60" s="891"/>
      <c r="AT60" s="891"/>
      <c r="AU60" s="891"/>
      <c r="AV60" s="891"/>
      <c r="AW60" s="891"/>
      <c r="AX60" s="891"/>
      <c r="AY60" s="891"/>
      <c r="AZ60" s="894"/>
      <c r="BA60" s="894"/>
      <c r="BB60" s="894"/>
      <c r="BC60" s="894"/>
      <c r="BD60" s="894"/>
      <c r="BE60" s="885"/>
      <c r="BF60" s="885"/>
      <c r="BG60" s="885"/>
      <c r="BH60" s="885"/>
      <c r="BI60" s="886"/>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41"/>
      <c r="DW60" s="842"/>
      <c r="DX60" s="842"/>
      <c r="DY60" s="842"/>
      <c r="DZ60" s="843"/>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0"/>
      <c r="R61" s="891"/>
      <c r="S61" s="891"/>
      <c r="T61" s="891"/>
      <c r="U61" s="891"/>
      <c r="V61" s="891"/>
      <c r="W61" s="891"/>
      <c r="X61" s="891"/>
      <c r="Y61" s="891"/>
      <c r="Z61" s="891"/>
      <c r="AA61" s="891"/>
      <c r="AB61" s="891"/>
      <c r="AC61" s="891"/>
      <c r="AD61" s="891"/>
      <c r="AE61" s="892"/>
      <c r="AF61" s="821"/>
      <c r="AG61" s="822"/>
      <c r="AH61" s="822"/>
      <c r="AI61" s="822"/>
      <c r="AJ61" s="823"/>
      <c r="AK61" s="893"/>
      <c r="AL61" s="891"/>
      <c r="AM61" s="891"/>
      <c r="AN61" s="891"/>
      <c r="AO61" s="891"/>
      <c r="AP61" s="891"/>
      <c r="AQ61" s="891"/>
      <c r="AR61" s="891"/>
      <c r="AS61" s="891"/>
      <c r="AT61" s="891"/>
      <c r="AU61" s="891"/>
      <c r="AV61" s="891"/>
      <c r="AW61" s="891"/>
      <c r="AX61" s="891"/>
      <c r="AY61" s="891"/>
      <c r="AZ61" s="894"/>
      <c r="BA61" s="894"/>
      <c r="BB61" s="894"/>
      <c r="BC61" s="894"/>
      <c r="BD61" s="894"/>
      <c r="BE61" s="885"/>
      <c r="BF61" s="885"/>
      <c r="BG61" s="885"/>
      <c r="BH61" s="885"/>
      <c r="BI61" s="886"/>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41"/>
      <c r="DW61" s="842"/>
      <c r="DX61" s="842"/>
      <c r="DY61" s="842"/>
      <c r="DZ61" s="843"/>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0"/>
      <c r="R62" s="891"/>
      <c r="S62" s="891"/>
      <c r="T62" s="891"/>
      <c r="U62" s="891"/>
      <c r="V62" s="891"/>
      <c r="W62" s="891"/>
      <c r="X62" s="891"/>
      <c r="Y62" s="891"/>
      <c r="Z62" s="891"/>
      <c r="AA62" s="891"/>
      <c r="AB62" s="891"/>
      <c r="AC62" s="891"/>
      <c r="AD62" s="891"/>
      <c r="AE62" s="892"/>
      <c r="AF62" s="821"/>
      <c r="AG62" s="822"/>
      <c r="AH62" s="822"/>
      <c r="AI62" s="822"/>
      <c r="AJ62" s="823"/>
      <c r="AK62" s="893"/>
      <c r="AL62" s="891"/>
      <c r="AM62" s="891"/>
      <c r="AN62" s="891"/>
      <c r="AO62" s="891"/>
      <c r="AP62" s="891"/>
      <c r="AQ62" s="891"/>
      <c r="AR62" s="891"/>
      <c r="AS62" s="891"/>
      <c r="AT62" s="891"/>
      <c r="AU62" s="891"/>
      <c r="AV62" s="891"/>
      <c r="AW62" s="891"/>
      <c r="AX62" s="891"/>
      <c r="AY62" s="891"/>
      <c r="AZ62" s="894"/>
      <c r="BA62" s="894"/>
      <c r="BB62" s="894"/>
      <c r="BC62" s="894"/>
      <c r="BD62" s="894"/>
      <c r="BE62" s="885"/>
      <c r="BF62" s="885"/>
      <c r="BG62" s="885"/>
      <c r="BH62" s="885"/>
      <c r="BI62" s="886"/>
      <c r="BJ62" s="902" t="s">
        <v>400</v>
      </c>
      <c r="BK62" s="863"/>
      <c r="BL62" s="863"/>
      <c r="BM62" s="863"/>
      <c r="BN62" s="864"/>
      <c r="BO62" s="245"/>
      <c r="BP62" s="245"/>
      <c r="BQ62" s="242">
        <v>56</v>
      </c>
      <c r="BR62" s="243"/>
      <c r="BS62" s="828"/>
      <c r="BT62" s="829"/>
      <c r="BU62" s="829"/>
      <c r="BV62" s="829"/>
      <c r="BW62" s="829"/>
      <c r="BX62" s="829"/>
      <c r="BY62" s="829"/>
      <c r="BZ62" s="829"/>
      <c r="CA62" s="829"/>
      <c r="CB62" s="829"/>
      <c r="CC62" s="829"/>
      <c r="CD62" s="829"/>
      <c r="CE62" s="829"/>
      <c r="CF62" s="829"/>
      <c r="CG62" s="830"/>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41"/>
      <c r="DW62" s="842"/>
      <c r="DX62" s="842"/>
      <c r="DY62" s="842"/>
      <c r="DZ62" s="843"/>
      <c r="EA62" s="226"/>
    </row>
    <row r="63" spans="1:131" s="227" customFormat="1" ht="26.25" customHeight="1" thickBot="1" x14ac:dyDescent="0.2">
      <c r="A63" s="244" t="s">
        <v>379</v>
      </c>
      <c r="B63" s="847" t="s">
        <v>401</v>
      </c>
      <c r="C63" s="848"/>
      <c r="D63" s="848"/>
      <c r="E63" s="848"/>
      <c r="F63" s="848"/>
      <c r="G63" s="848"/>
      <c r="H63" s="848"/>
      <c r="I63" s="848"/>
      <c r="J63" s="848"/>
      <c r="K63" s="848"/>
      <c r="L63" s="848"/>
      <c r="M63" s="848"/>
      <c r="N63" s="848"/>
      <c r="O63" s="848"/>
      <c r="P63" s="849"/>
      <c r="Q63" s="895"/>
      <c r="R63" s="896"/>
      <c r="S63" s="896"/>
      <c r="T63" s="896"/>
      <c r="U63" s="896"/>
      <c r="V63" s="896"/>
      <c r="W63" s="896"/>
      <c r="X63" s="896"/>
      <c r="Y63" s="896"/>
      <c r="Z63" s="896"/>
      <c r="AA63" s="896"/>
      <c r="AB63" s="896"/>
      <c r="AC63" s="896"/>
      <c r="AD63" s="896"/>
      <c r="AE63" s="897"/>
      <c r="AF63" s="898">
        <v>12621</v>
      </c>
      <c r="AG63" s="899"/>
      <c r="AH63" s="899"/>
      <c r="AI63" s="899"/>
      <c r="AJ63" s="900"/>
      <c r="AK63" s="901"/>
      <c r="AL63" s="896"/>
      <c r="AM63" s="896"/>
      <c r="AN63" s="896"/>
      <c r="AO63" s="896"/>
      <c r="AP63" s="899">
        <v>120748</v>
      </c>
      <c r="AQ63" s="899"/>
      <c r="AR63" s="899"/>
      <c r="AS63" s="899"/>
      <c r="AT63" s="899"/>
      <c r="AU63" s="899">
        <v>74013</v>
      </c>
      <c r="AV63" s="899"/>
      <c r="AW63" s="899"/>
      <c r="AX63" s="899"/>
      <c r="AY63" s="899"/>
      <c r="AZ63" s="903"/>
      <c r="BA63" s="903"/>
      <c r="BB63" s="903"/>
      <c r="BC63" s="903"/>
      <c r="BD63" s="903"/>
      <c r="BE63" s="904"/>
      <c r="BF63" s="904"/>
      <c r="BG63" s="904"/>
      <c r="BH63" s="904"/>
      <c r="BI63" s="905"/>
      <c r="BJ63" s="906" t="s">
        <v>402</v>
      </c>
      <c r="BK63" s="907"/>
      <c r="BL63" s="907"/>
      <c r="BM63" s="907"/>
      <c r="BN63" s="908"/>
      <c r="BO63" s="245"/>
      <c r="BP63" s="245"/>
      <c r="BQ63" s="242">
        <v>57</v>
      </c>
      <c r="BR63" s="243"/>
      <c r="BS63" s="828"/>
      <c r="BT63" s="829"/>
      <c r="BU63" s="829"/>
      <c r="BV63" s="829"/>
      <c r="BW63" s="829"/>
      <c r="BX63" s="829"/>
      <c r="BY63" s="829"/>
      <c r="BZ63" s="829"/>
      <c r="CA63" s="829"/>
      <c r="CB63" s="829"/>
      <c r="CC63" s="829"/>
      <c r="CD63" s="829"/>
      <c r="CE63" s="829"/>
      <c r="CF63" s="829"/>
      <c r="CG63" s="830"/>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41"/>
      <c r="DW63" s="842"/>
      <c r="DX63" s="842"/>
      <c r="DY63" s="842"/>
      <c r="DZ63" s="84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41"/>
      <c r="DW64" s="842"/>
      <c r="DX64" s="842"/>
      <c r="DY64" s="842"/>
      <c r="DZ64" s="84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41"/>
      <c r="DW65" s="842"/>
      <c r="DX65" s="842"/>
      <c r="DY65" s="842"/>
      <c r="DZ65" s="843"/>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09" t="s">
        <v>408</v>
      </c>
      <c r="AG66" s="870"/>
      <c r="AH66" s="870"/>
      <c r="AI66" s="870"/>
      <c r="AJ66" s="910"/>
      <c r="AK66" s="777" t="s">
        <v>409</v>
      </c>
      <c r="AL66" s="801"/>
      <c r="AM66" s="801"/>
      <c r="AN66" s="801"/>
      <c r="AO66" s="802"/>
      <c r="AP66" s="777" t="s">
        <v>388</v>
      </c>
      <c r="AQ66" s="778"/>
      <c r="AR66" s="778"/>
      <c r="AS66" s="778"/>
      <c r="AT66" s="779"/>
      <c r="AU66" s="777" t="s">
        <v>410</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0"/>
      <c r="BT66" s="921"/>
      <c r="BU66" s="921"/>
      <c r="BV66" s="921"/>
      <c r="BW66" s="921"/>
      <c r="BX66" s="921"/>
      <c r="BY66" s="921"/>
      <c r="BZ66" s="921"/>
      <c r="CA66" s="921"/>
      <c r="CB66" s="921"/>
      <c r="CC66" s="921"/>
      <c r="CD66" s="921"/>
      <c r="CE66" s="921"/>
      <c r="CF66" s="921"/>
      <c r="CG66" s="922"/>
      <c r="CH66" s="917"/>
      <c r="CI66" s="918"/>
      <c r="CJ66" s="918"/>
      <c r="CK66" s="918"/>
      <c r="CL66" s="919"/>
      <c r="CM66" s="917"/>
      <c r="CN66" s="918"/>
      <c r="CO66" s="918"/>
      <c r="CP66" s="918"/>
      <c r="CQ66" s="919"/>
      <c r="CR66" s="917"/>
      <c r="CS66" s="918"/>
      <c r="CT66" s="918"/>
      <c r="CU66" s="918"/>
      <c r="CV66" s="919"/>
      <c r="CW66" s="917"/>
      <c r="CX66" s="918"/>
      <c r="CY66" s="918"/>
      <c r="CZ66" s="918"/>
      <c r="DA66" s="919"/>
      <c r="DB66" s="917"/>
      <c r="DC66" s="918"/>
      <c r="DD66" s="918"/>
      <c r="DE66" s="918"/>
      <c r="DF66" s="919"/>
      <c r="DG66" s="917"/>
      <c r="DH66" s="918"/>
      <c r="DI66" s="918"/>
      <c r="DJ66" s="918"/>
      <c r="DK66" s="919"/>
      <c r="DL66" s="917"/>
      <c r="DM66" s="918"/>
      <c r="DN66" s="918"/>
      <c r="DO66" s="918"/>
      <c r="DP66" s="919"/>
      <c r="DQ66" s="917"/>
      <c r="DR66" s="918"/>
      <c r="DS66" s="918"/>
      <c r="DT66" s="918"/>
      <c r="DU66" s="919"/>
      <c r="DV66" s="914"/>
      <c r="DW66" s="915"/>
      <c r="DX66" s="915"/>
      <c r="DY66" s="915"/>
      <c r="DZ66" s="916"/>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1"/>
      <c r="AG67" s="873"/>
      <c r="AH67" s="873"/>
      <c r="AI67" s="873"/>
      <c r="AJ67" s="912"/>
      <c r="AK67" s="913"/>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0"/>
      <c r="BT67" s="921"/>
      <c r="BU67" s="921"/>
      <c r="BV67" s="921"/>
      <c r="BW67" s="921"/>
      <c r="BX67" s="921"/>
      <c r="BY67" s="921"/>
      <c r="BZ67" s="921"/>
      <c r="CA67" s="921"/>
      <c r="CB67" s="921"/>
      <c r="CC67" s="921"/>
      <c r="CD67" s="921"/>
      <c r="CE67" s="921"/>
      <c r="CF67" s="921"/>
      <c r="CG67" s="922"/>
      <c r="CH67" s="917"/>
      <c r="CI67" s="918"/>
      <c r="CJ67" s="918"/>
      <c r="CK67" s="918"/>
      <c r="CL67" s="919"/>
      <c r="CM67" s="917"/>
      <c r="CN67" s="918"/>
      <c r="CO67" s="918"/>
      <c r="CP67" s="918"/>
      <c r="CQ67" s="919"/>
      <c r="CR67" s="917"/>
      <c r="CS67" s="918"/>
      <c r="CT67" s="918"/>
      <c r="CU67" s="918"/>
      <c r="CV67" s="919"/>
      <c r="CW67" s="917"/>
      <c r="CX67" s="918"/>
      <c r="CY67" s="918"/>
      <c r="CZ67" s="918"/>
      <c r="DA67" s="919"/>
      <c r="DB67" s="917"/>
      <c r="DC67" s="918"/>
      <c r="DD67" s="918"/>
      <c r="DE67" s="918"/>
      <c r="DF67" s="919"/>
      <c r="DG67" s="917"/>
      <c r="DH67" s="918"/>
      <c r="DI67" s="918"/>
      <c r="DJ67" s="918"/>
      <c r="DK67" s="919"/>
      <c r="DL67" s="917"/>
      <c r="DM67" s="918"/>
      <c r="DN67" s="918"/>
      <c r="DO67" s="918"/>
      <c r="DP67" s="919"/>
      <c r="DQ67" s="917"/>
      <c r="DR67" s="918"/>
      <c r="DS67" s="918"/>
      <c r="DT67" s="918"/>
      <c r="DU67" s="919"/>
      <c r="DV67" s="914"/>
      <c r="DW67" s="915"/>
      <c r="DX67" s="915"/>
      <c r="DY67" s="915"/>
      <c r="DZ67" s="916"/>
      <c r="EA67" s="226"/>
    </row>
    <row r="68" spans="1:131" s="227" customFormat="1" ht="26.25" customHeight="1" thickTop="1" x14ac:dyDescent="0.15">
      <c r="A68" s="238">
        <v>1</v>
      </c>
      <c r="B68" s="926" t="s">
        <v>568</v>
      </c>
      <c r="C68" s="927"/>
      <c r="D68" s="927"/>
      <c r="E68" s="927"/>
      <c r="F68" s="927"/>
      <c r="G68" s="927"/>
      <c r="H68" s="927"/>
      <c r="I68" s="927"/>
      <c r="J68" s="927"/>
      <c r="K68" s="927"/>
      <c r="L68" s="927"/>
      <c r="M68" s="927"/>
      <c r="N68" s="927"/>
      <c r="O68" s="927"/>
      <c r="P68" s="928"/>
      <c r="Q68" s="929">
        <v>52318</v>
      </c>
      <c r="R68" s="923"/>
      <c r="S68" s="923"/>
      <c r="T68" s="923"/>
      <c r="U68" s="923"/>
      <c r="V68" s="923">
        <v>50138</v>
      </c>
      <c r="W68" s="923"/>
      <c r="X68" s="923"/>
      <c r="Y68" s="923"/>
      <c r="Z68" s="923"/>
      <c r="AA68" s="923">
        <v>2179</v>
      </c>
      <c r="AB68" s="923"/>
      <c r="AC68" s="923"/>
      <c r="AD68" s="923"/>
      <c r="AE68" s="923"/>
      <c r="AF68" s="923">
        <v>8835</v>
      </c>
      <c r="AG68" s="923"/>
      <c r="AH68" s="923"/>
      <c r="AI68" s="923"/>
      <c r="AJ68" s="923"/>
      <c r="AK68" s="923" t="s">
        <v>577</v>
      </c>
      <c r="AL68" s="923"/>
      <c r="AM68" s="923"/>
      <c r="AN68" s="923"/>
      <c r="AO68" s="923"/>
      <c r="AP68" s="923" t="s">
        <v>577</v>
      </c>
      <c r="AQ68" s="923"/>
      <c r="AR68" s="923"/>
      <c r="AS68" s="923"/>
      <c r="AT68" s="923"/>
      <c r="AU68" s="923" t="s">
        <v>578</v>
      </c>
      <c r="AV68" s="923"/>
      <c r="AW68" s="923"/>
      <c r="AX68" s="923"/>
      <c r="AY68" s="923"/>
      <c r="AZ68" s="924"/>
      <c r="BA68" s="924"/>
      <c r="BB68" s="924"/>
      <c r="BC68" s="924"/>
      <c r="BD68" s="925"/>
      <c r="BE68" s="245"/>
      <c r="BF68" s="245"/>
      <c r="BG68" s="245"/>
      <c r="BH68" s="245"/>
      <c r="BI68" s="245"/>
      <c r="BJ68" s="245"/>
      <c r="BK68" s="245"/>
      <c r="BL68" s="245"/>
      <c r="BM68" s="245"/>
      <c r="BN68" s="245"/>
      <c r="BO68" s="245"/>
      <c r="BP68" s="245"/>
      <c r="BQ68" s="242">
        <v>62</v>
      </c>
      <c r="BR68" s="247"/>
      <c r="BS68" s="920"/>
      <c r="BT68" s="921"/>
      <c r="BU68" s="921"/>
      <c r="BV68" s="921"/>
      <c r="BW68" s="921"/>
      <c r="BX68" s="921"/>
      <c r="BY68" s="921"/>
      <c r="BZ68" s="921"/>
      <c r="CA68" s="921"/>
      <c r="CB68" s="921"/>
      <c r="CC68" s="921"/>
      <c r="CD68" s="921"/>
      <c r="CE68" s="921"/>
      <c r="CF68" s="921"/>
      <c r="CG68" s="922"/>
      <c r="CH68" s="917"/>
      <c r="CI68" s="918"/>
      <c r="CJ68" s="918"/>
      <c r="CK68" s="918"/>
      <c r="CL68" s="919"/>
      <c r="CM68" s="917"/>
      <c r="CN68" s="918"/>
      <c r="CO68" s="918"/>
      <c r="CP68" s="918"/>
      <c r="CQ68" s="919"/>
      <c r="CR68" s="917"/>
      <c r="CS68" s="918"/>
      <c r="CT68" s="918"/>
      <c r="CU68" s="918"/>
      <c r="CV68" s="919"/>
      <c r="CW68" s="917"/>
      <c r="CX68" s="918"/>
      <c r="CY68" s="918"/>
      <c r="CZ68" s="918"/>
      <c r="DA68" s="919"/>
      <c r="DB68" s="917"/>
      <c r="DC68" s="918"/>
      <c r="DD68" s="918"/>
      <c r="DE68" s="918"/>
      <c r="DF68" s="919"/>
      <c r="DG68" s="917"/>
      <c r="DH68" s="918"/>
      <c r="DI68" s="918"/>
      <c r="DJ68" s="918"/>
      <c r="DK68" s="919"/>
      <c r="DL68" s="917"/>
      <c r="DM68" s="918"/>
      <c r="DN68" s="918"/>
      <c r="DO68" s="918"/>
      <c r="DP68" s="919"/>
      <c r="DQ68" s="917"/>
      <c r="DR68" s="918"/>
      <c r="DS68" s="918"/>
      <c r="DT68" s="918"/>
      <c r="DU68" s="919"/>
      <c r="DV68" s="914"/>
      <c r="DW68" s="915"/>
      <c r="DX68" s="915"/>
      <c r="DY68" s="915"/>
      <c r="DZ68" s="916"/>
      <c r="EA68" s="226"/>
    </row>
    <row r="69" spans="1:131" s="227" customFormat="1" ht="26.25" customHeight="1" x14ac:dyDescent="0.15">
      <c r="A69" s="241">
        <v>2</v>
      </c>
      <c r="B69" s="930" t="s">
        <v>569</v>
      </c>
      <c r="C69" s="931"/>
      <c r="D69" s="931"/>
      <c r="E69" s="931"/>
      <c r="F69" s="931"/>
      <c r="G69" s="931"/>
      <c r="H69" s="931"/>
      <c r="I69" s="931"/>
      <c r="J69" s="931"/>
      <c r="K69" s="931"/>
      <c r="L69" s="931"/>
      <c r="M69" s="931"/>
      <c r="N69" s="931"/>
      <c r="O69" s="931"/>
      <c r="P69" s="932"/>
      <c r="Q69" s="933">
        <v>9</v>
      </c>
      <c r="R69" s="888"/>
      <c r="S69" s="888"/>
      <c r="T69" s="888"/>
      <c r="U69" s="888"/>
      <c r="V69" s="888">
        <v>9</v>
      </c>
      <c r="W69" s="888"/>
      <c r="X69" s="888"/>
      <c r="Y69" s="888"/>
      <c r="Z69" s="888"/>
      <c r="AA69" s="888">
        <v>0</v>
      </c>
      <c r="AB69" s="888"/>
      <c r="AC69" s="888"/>
      <c r="AD69" s="888"/>
      <c r="AE69" s="888"/>
      <c r="AF69" s="888">
        <v>0</v>
      </c>
      <c r="AG69" s="888"/>
      <c r="AH69" s="888"/>
      <c r="AI69" s="888"/>
      <c r="AJ69" s="888"/>
      <c r="AK69" s="888">
        <v>9</v>
      </c>
      <c r="AL69" s="888"/>
      <c r="AM69" s="888"/>
      <c r="AN69" s="888"/>
      <c r="AO69" s="888"/>
      <c r="AP69" s="888" t="s">
        <v>579</v>
      </c>
      <c r="AQ69" s="888"/>
      <c r="AR69" s="888"/>
      <c r="AS69" s="888"/>
      <c r="AT69" s="888"/>
      <c r="AU69" s="888" t="s">
        <v>578</v>
      </c>
      <c r="AV69" s="888"/>
      <c r="AW69" s="888"/>
      <c r="AX69" s="888"/>
      <c r="AY69" s="888"/>
      <c r="AZ69" s="934"/>
      <c r="BA69" s="934"/>
      <c r="BB69" s="934"/>
      <c r="BC69" s="934"/>
      <c r="BD69" s="935"/>
      <c r="BE69" s="245"/>
      <c r="BF69" s="245"/>
      <c r="BG69" s="245"/>
      <c r="BH69" s="245"/>
      <c r="BI69" s="245"/>
      <c r="BJ69" s="245"/>
      <c r="BK69" s="245"/>
      <c r="BL69" s="245"/>
      <c r="BM69" s="245"/>
      <c r="BN69" s="245"/>
      <c r="BO69" s="245"/>
      <c r="BP69" s="245"/>
      <c r="BQ69" s="242">
        <v>63</v>
      </c>
      <c r="BR69" s="247"/>
      <c r="BS69" s="920"/>
      <c r="BT69" s="921"/>
      <c r="BU69" s="921"/>
      <c r="BV69" s="921"/>
      <c r="BW69" s="921"/>
      <c r="BX69" s="921"/>
      <c r="BY69" s="921"/>
      <c r="BZ69" s="921"/>
      <c r="CA69" s="921"/>
      <c r="CB69" s="921"/>
      <c r="CC69" s="921"/>
      <c r="CD69" s="921"/>
      <c r="CE69" s="921"/>
      <c r="CF69" s="921"/>
      <c r="CG69" s="922"/>
      <c r="CH69" s="917"/>
      <c r="CI69" s="918"/>
      <c r="CJ69" s="918"/>
      <c r="CK69" s="918"/>
      <c r="CL69" s="919"/>
      <c r="CM69" s="917"/>
      <c r="CN69" s="918"/>
      <c r="CO69" s="918"/>
      <c r="CP69" s="918"/>
      <c r="CQ69" s="919"/>
      <c r="CR69" s="917"/>
      <c r="CS69" s="918"/>
      <c r="CT69" s="918"/>
      <c r="CU69" s="918"/>
      <c r="CV69" s="919"/>
      <c r="CW69" s="917"/>
      <c r="CX69" s="918"/>
      <c r="CY69" s="918"/>
      <c r="CZ69" s="918"/>
      <c r="DA69" s="919"/>
      <c r="DB69" s="917"/>
      <c r="DC69" s="918"/>
      <c r="DD69" s="918"/>
      <c r="DE69" s="918"/>
      <c r="DF69" s="919"/>
      <c r="DG69" s="917"/>
      <c r="DH69" s="918"/>
      <c r="DI69" s="918"/>
      <c r="DJ69" s="918"/>
      <c r="DK69" s="919"/>
      <c r="DL69" s="917"/>
      <c r="DM69" s="918"/>
      <c r="DN69" s="918"/>
      <c r="DO69" s="918"/>
      <c r="DP69" s="919"/>
      <c r="DQ69" s="917"/>
      <c r="DR69" s="918"/>
      <c r="DS69" s="918"/>
      <c r="DT69" s="918"/>
      <c r="DU69" s="919"/>
      <c r="DV69" s="914"/>
      <c r="DW69" s="915"/>
      <c r="DX69" s="915"/>
      <c r="DY69" s="915"/>
      <c r="DZ69" s="916"/>
      <c r="EA69" s="226"/>
    </row>
    <row r="70" spans="1:131" s="227" customFormat="1" ht="26.25" customHeight="1" x14ac:dyDescent="0.15">
      <c r="A70" s="241">
        <v>3</v>
      </c>
      <c r="B70" s="930" t="s">
        <v>570</v>
      </c>
      <c r="C70" s="931"/>
      <c r="D70" s="931"/>
      <c r="E70" s="931"/>
      <c r="F70" s="931"/>
      <c r="G70" s="931"/>
      <c r="H70" s="931"/>
      <c r="I70" s="931"/>
      <c r="J70" s="931"/>
      <c r="K70" s="931"/>
      <c r="L70" s="931"/>
      <c r="M70" s="931"/>
      <c r="N70" s="931"/>
      <c r="O70" s="931"/>
      <c r="P70" s="932"/>
      <c r="Q70" s="933">
        <v>55</v>
      </c>
      <c r="R70" s="888"/>
      <c r="S70" s="888"/>
      <c r="T70" s="888"/>
      <c r="U70" s="888"/>
      <c r="V70" s="888">
        <v>52</v>
      </c>
      <c r="W70" s="888"/>
      <c r="X70" s="888"/>
      <c r="Y70" s="888"/>
      <c r="Z70" s="888"/>
      <c r="AA70" s="888">
        <v>4</v>
      </c>
      <c r="AB70" s="888"/>
      <c r="AC70" s="888"/>
      <c r="AD70" s="888"/>
      <c r="AE70" s="888"/>
      <c r="AF70" s="888">
        <v>4</v>
      </c>
      <c r="AG70" s="888"/>
      <c r="AH70" s="888"/>
      <c r="AI70" s="888"/>
      <c r="AJ70" s="888"/>
      <c r="AK70" s="888" t="s">
        <v>578</v>
      </c>
      <c r="AL70" s="888"/>
      <c r="AM70" s="888"/>
      <c r="AN70" s="888"/>
      <c r="AO70" s="888"/>
      <c r="AP70" s="888" t="s">
        <v>578</v>
      </c>
      <c r="AQ70" s="888"/>
      <c r="AR70" s="888"/>
      <c r="AS70" s="888"/>
      <c r="AT70" s="888"/>
      <c r="AU70" s="888" t="s">
        <v>578</v>
      </c>
      <c r="AV70" s="888"/>
      <c r="AW70" s="888"/>
      <c r="AX70" s="888"/>
      <c r="AY70" s="888"/>
      <c r="AZ70" s="934"/>
      <c r="BA70" s="934"/>
      <c r="BB70" s="934"/>
      <c r="BC70" s="934"/>
      <c r="BD70" s="935"/>
      <c r="BE70" s="245"/>
      <c r="BF70" s="245"/>
      <c r="BG70" s="245"/>
      <c r="BH70" s="245"/>
      <c r="BI70" s="245"/>
      <c r="BJ70" s="245"/>
      <c r="BK70" s="245"/>
      <c r="BL70" s="245"/>
      <c r="BM70" s="245"/>
      <c r="BN70" s="245"/>
      <c r="BO70" s="245"/>
      <c r="BP70" s="245"/>
      <c r="BQ70" s="242">
        <v>64</v>
      </c>
      <c r="BR70" s="247"/>
      <c r="BS70" s="920"/>
      <c r="BT70" s="921"/>
      <c r="BU70" s="921"/>
      <c r="BV70" s="921"/>
      <c r="BW70" s="921"/>
      <c r="BX70" s="921"/>
      <c r="BY70" s="921"/>
      <c r="BZ70" s="921"/>
      <c r="CA70" s="921"/>
      <c r="CB70" s="921"/>
      <c r="CC70" s="921"/>
      <c r="CD70" s="921"/>
      <c r="CE70" s="921"/>
      <c r="CF70" s="921"/>
      <c r="CG70" s="922"/>
      <c r="CH70" s="917"/>
      <c r="CI70" s="918"/>
      <c r="CJ70" s="918"/>
      <c r="CK70" s="918"/>
      <c r="CL70" s="919"/>
      <c r="CM70" s="917"/>
      <c r="CN70" s="918"/>
      <c r="CO70" s="918"/>
      <c r="CP70" s="918"/>
      <c r="CQ70" s="919"/>
      <c r="CR70" s="917"/>
      <c r="CS70" s="918"/>
      <c r="CT70" s="918"/>
      <c r="CU70" s="918"/>
      <c r="CV70" s="919"/>
      <c r="CW70" s="917"/>
      <c r="CX70" s="918"/>
      <c r="CY70" s="918"/>
      <c r="CZ70" s="918"/>
      <c r="DA70" s="919"/>
      <c r="DB70" s="917"/>
      <c r="DC70" s="918"/>
      <c r="DD70" s="918"/>
      <c r="DE70" s="918"/>
      <c r="DF70" s="919"/>
      <c r="DG70" s="917"/>
      <c r="DH70" s="918"/>
      <c r="DI70" s="918"/>
      <c r="DJ70" s="918"/>
      <c r="DK70" s="919"/>
      <c r="DL70" s="917"/>
      <c r="DM70" s="918"/>
      <c r="DN70" s="918"/>
      <c r="DO70" s="918"/>
      <c r="DP70" s="919"/>
      <c r="DQ70" s="917"/>
      <c r="DR70" s="918"/>
      <c r="DS70" s="918"/>
      <c r="DT70" s="918"/>
      <c r="DU70" s="919"/>
      <c r="DV70" s="914"/>
      <c r="DW70" s="915"/>
      <c r="DX70" s="915"/>
      <c r="DY70" s="915"/>
      <c r="DZ70" s="916"/>
      <c r="EA70" s="226"/>
    </row>
    <row r="71" spans="1:131" s="227" customFormat="1" ht="26.25" customHeight="1" x14ac:dyDescent="0.15">
      <c r="A71" s="241">
        <v>4</v>
      </c>
      <c r="B71" s="930" t="s">
        <v>571</v>
      </c>
      <c r="C71" s="931"/>
      <c r="D71" s="931"/>
      <c r="E71" s="931"/>
      <c r="F71" s="931"/>
      <c r="G71" s="931"/>
      <c r="H71" s="931"/>
      <c r="I71" s="931"/>
      <c r="J71" s="931"/>
      <c r="K71" s="931"/>
      <c r="L71" s="931"/>
      <c r="M71" s="931"/>
      <c r="N71" s="931"/>
      <c r="O71" s="931"/>
      <c r="P71" s="932"/>
      <c r="Q71" s="933">
        <v>93</v>
      </c>
      <c r="R71" s="888"/>
      <c r="S71" s="888"/>
      <c r="T71" s="888"/>
      <c r="U71" s="888"/>
      <c r="V71" s="888">
        <v>90</v>
      </c>
      <c r="W71" s="888"/>
      <c r="X71" s="888"/>
      <c r="Y71" s="888"/>
      <c r="Z71" s="888"/>
      <c r="AA71" s="888">
        <v>3</v>
      </c>
      <c r="AB71" s="888"/>
      <c r="AC71" s="888"/>
      <c r="AD71" s="888"/>
      <c r="AE71" s="888"/>
      <c r="AF71" s="888">
        <v>3</v>
      </c>
      <c r="AG71" s="888"/>
      <c r="AH71" s="888"/>
      <c r="AI71" s="888"/>
      <c r="AJ71" s="888"/>
      <c r="AK71" s="888" t="s">
        <v>578</v>
      </c>
      <c r="AL71" s="888"/>
      <c r="AM71" s="888"/>
      <c r="AN71" s="888"/>
      <c r="AO71" s="888"/>
      <c r="AP71" s="888" t="s">
        <v>578</v>
      </c>
      <c r="AQ71" s="888"/>
      <c r="AR71" s="888"/>
      <c r="AS71" s="888"/>
      <c r="AT71" s="888"/>
      <c r="AU71" s="888" t="s">
        <v>578</v>
      </c>
      <c r="AV71" s="888"/>
      <c r="AW71" s="888"/>
      <c r="AX71" s="888"/>
      <c r="AY71" s="888"/>
      <c r="AZ71" s="934"/>
      <c r="BA71" s="934"/>
      <c r="BB71" s="934"/>
      <c r="BC71" s="934"/>
      <c r="BD71" s="935"/>
      <c r="BE71" s="245"/>
      <c r="BF71" s="245"/>
      <c r="BG71" s="245"/>
      <c r="BH71" s="245"/>
      <c r="BI71" s="245"/>
      <c r="BJ71" s="245"/>
      <c r="BK71" s="245"/>
      <c r="BL71" s="245"/>
      <c r="BM71" s="245"/>
      <c r="BN71" s="245"/>
      <c r="BO71" s="245"/>
      <c r="BP71" s="245"/>
      <c r="BQ71" s="242">
        <v>65</v>
      </c>
      <c r="BR71" s="247"/>
      <c r="BS71" s="920"/>
      <c r="BT71" s="921"/>
      <c r="BU71" s="921"/>
      <c r="BV71" s="921"/>
      <c r="BW71" s="921"/>
      <c r="BX71" s="921"/>
      <c r="BY71" s="921"/>
      <c r="BZ71" s="921"/>
      <c r="CA71" s="921"/>
      <c r="CB71" s="921"/>
      <c r="CC71" s="921"/>
      <c r="CD71" s="921"/>
      <c r="CE71" s="921"/>
      <c r="CF71" s="921"/>
      <c r="CG71" s="922"/>
      <c r="CH71" s="917"/>
      <c r="CI71" s="918"/>
      <c r="CJ71" s="918"/>
      <c r="CK71" s="918"/>
      <c r="CL71" s="919"/>
      <c r="CM71" s="917"/>
      <c r="CN71" s="918"/>
      <c r="CO71" s="918"/>
      <c r="CP71" s="918"/>
      <c r="CQ71" s="919"/>
      <c r="CR71" s="917"/>
      <c r="CS71" s="918"/>
      <c r="CT71" s="918"/>
      <c r="CU71" s="918"/>
      <c r="CV71" s="919"/>
      <c r="CW71" s="917"/>
      <c r="CX71" s="918"/>
      <c r="CY71" s="918"/>
      <c r="CZ71" s="918"/>
      <c r="DA71" s="919"/>
      <c r="DB71" s="917"/>
      <c r="DC71" s="918"/>
      <c r="DD71" s="918"/>
      <c r="DE71" s="918"/>
      <c r="DF71" s="919"/>
      <c r="DG71" s="917"/>
      <c r="DH71" s="918"/>
      <c r="DI71" s="918"/>
      <c r="DJ71" s="918"/>
      <c r="DK71" s="919"/>
      <c r="DL71" s="917"/>
      <c r="DM71" s="918"/>
      <c r="DN71" s="918"/>
      <c r="DO71" s="918"/>
      <c r="DP71" s="919"/>
      <c r="DQ71" s="917"/>
      <c r="DR71" s="918"/>
      <c r="DS71" s="918"/>
      <c r="DT71" s="918"/>
      <c r="DU71" s="919"/>
      <c r="DV71" s="914"/>
      <c r="DW71" s="915"/>
      <c r="DX71" s="915"/>
      <c r="DY71" s="915"/>
      <c r="DZ71" s="916"/>
      <c r="EA71" s="226"/>
    </row>
    <row r="72" spans="1:131" s="227" customFormat="1" ht="26.25" customHeight="1" x14ac:dyDescent="0.15">
      <c r="A72" s="241">
        <v>5</v>
      </c>
      <c r="B72" s="930" t="s">
        <v>572</v>
      </c>
      <c r="C72" s="931"/>
      <c r="D72" s="931"/>
      <c r="E72" s="931"/>
      <c r="F72" s="931"/>
      <c r="G72" s="931"/>
      <c r="H72" s="931"/>
      <c r="I72" s="931"/>
      <c r="J72" s="931"/>
      <c r="K72" s="931"/>
      <c r="L72" s="931"/>
      <c r="M72" s="931"/>
      <c r="N72" s="931"/>
      <c r="O72" s="931"/>
      <c r="P72" s="932"/>
      <c r="Q72" s="933">
        <v>12567</v>
      </c>
      <c r="R72" s="888"/>
      <c r="S72" s="888"/>
      <c r="T72" s="888"/>
      <c r="U72" s="888"/>
      <c r="V72" s="888">
        <v>12567</v>
      </c>
      <c r="W72" s="888"/>
      <c r="X72" s="888"/>
      <c r="Y72" s="888"/>
      <c r="Z72" s="888"/>
      <c r="AA72" s="888" t="s">
        <v>578</v>
      </c>
      <c r="AB72" s="888"/>
      <c r="AC72" s="888"/>
      <c r="AD72" s="888"/>
      <c r="AE72" s="888"/>
      <c r="AF72" s="888" t="s">
        <v>578</v>
      </c>
      <c r="AG72" s="888"/>
      <c r="AH72" s="888"/>
      <c r="AI72" s="888"/>
      <c r="AJ72" s="888"/>
      <c r="AK72" s="888" t="s">
        <v>578</v>
      </c>
      <c r="AL72" s="888"/>
      <c r="AM72" s="888"/>
      <c r="AN72" s="888"/>
      <c r="AO72" s="888"/>
      <c r="AP72" s="888">
        <v>16250</v>
      </c>
      <c r="AQ72" s="888"/>
      <c r="AR72" s="888"/>
      <c r="AS72" s="888"/>
      <c r="AT72" s="888"/>
      <c r="AU72" s="888">
        <v>1024</v>
      </c>
      <c r="AV72" s="888"/>
      <c r="AW72" s="888"/>
      <c r="AX72" s="888"/>
      <c r="AY72" s="888"/>
      <c r="AZ72" s="934"/>
      <c r="BA72" s="934"/>
      <c r="BB72" s="934"/>
      <c r="BC72" s="934"/>
      <c r="BD72" s="935"/>
      <c r="BE72" s="245"/>
      <c r="BF72" s="245"/>
      <c r="BG72" s="245"/>
      <c r="BH72" s="245"/>
      <c r="BI72" s="245"/>
      <c r="BJ72" s="245"/>
      <c r="BK72" s="245"/>
      <c r="BL72" s="245"/>
      <c r="BM72" s="245"/>
      <c r="BN72" s="245"/>
      <c r="BO72" s="245"/>
      <c r="BP72" s="245"/>
      <c r="BQ72" s="242">
        <v>66</v>
      </c>
      <c r="BR72" s="247"/>
      <c r="BS72" s="920"/>
      <c r="BT72" s="921"/>
      <c r="BU72" s="921"/>
      <c r="BV72" s="921"/>
      <c r="BW72" s="921"/>
      <c r="BX72" s="921"/>
      <c r="BY72" s="921"/>
      <c r="BZ72" s="921"/>
      <c r="CA72" s="921"/>
      <c r="CB72" s="921"/>
      <c r="CC72" s="921"/>
      <c r="CD72" s="921"/>
      <c r="CE72" s="921"/>
      <c r="CF72" s="921"/>
      <c r="CG72" s="922"/>
      <c r="CH72" s="917"/>
      <c r="CI72" s="918"/>
      <c r="CJ72" s="918"/>
      <c r="CK72" s="918"/>
      <c r="CL72" s="919"/>
      <c r="CM72" s="917"/>
      <c r="CN72" s="918"/>
      <c r="CO72" s="918"/>
      <c r="CP72" s="918"/>
      <c r="CQ72" s="919"/>
      <c r="CR72" s="917"/>
      <c r="CS72" s="918"/>
      <c r="CT72" s="918"/>
      <c r="CU72" s="918"/>
      <c r="CV72" s="919"/>
      <c r="CW72" s="917"/>
      <c r="CX72" s="918"/>
      <c r="CY72" s="918"/>
      <c r="CZ72" s="918"/>
      <c r="DA72" s="919"/>
      <c r="DB72" s="917"/>
      <c r="DC72" s="918"/>
      <c r="DD72" s="918"/>
      <c r="DE72" s="918"/>
      <c r="DF72" s="919"/>
      <c r="DG72" s="917"/>
      <c r="DH72" s="918"/>
      <c r="DI72" s="918"/>
      <c r="DJ72" s="918"/>
      <c r="DK72" s="919"/>
      <c r="DL72" s="917"/>
      <c r="DM72" s="918"/>
      <c r="DN72" s="918"/>
      <c r="DO72" s="918"/>
      <c r="DP72" s="919"/>
      <c r="DQ72" s="917"/>
      <c r="DR72" s="918"/>
      <c r="DS72" s="918"/>
      <c r="DT72" s="918"/>
      <c r="DU72" s="919"/>
      <c r="DV72" s="914"/>
      <c r="DW72" s="915"/>
      <c r="DX72" s="915"/>
      <c r="DY72" s="915"/>
      <c r="DZ72" s="916"/>
      <c r="EA72" s="226"/>
    </row>
    <row r="73" spans="1:131" s="227" customFormat="1" ht="26.25" customHeight="1" x14ac:dyDescent="0.15">
      <c r="A73" s="241">
        <v>6</v>
      </c>
      <c r="B73" s="930" t="s">
        <v>573</v>
      </c>
      <c r="C73" s="931"/>
      <c r="D73" s="931"/>
      <c r="E73" s="931"/>
      <c r="F73" s="931"/>
      <c r="G73" s="931"/>
      <c r="H73" s="931"/>
      <c r="I73" s="931"/>
      <c r="J73" s="931"/>
      <c r="K73" s="931"/>
      <c r="L73" s="931"/>
      <c r="M73" s="931"/>
      <c r="N73" s="931"/>
      <c r="O73" s="931"/>
      <c r="P73" s="932"/>
      <c r="Q73" s="933">
        <v>197</v>
      </c>
      <c r="R73" s="888"/>
      <c r="S73" s="888"/>
      <c r="T73" s="888"/>
      <c r="U73" s="888"/>
      <c r="V73" s="888">
        <v>168</v>
      </c>
      <c r="W73" s="888"/>
      <c r="X73" s="888"/>
      <c r="Y73" s="888"/>
      <c r="Z73" s="888"/>
      <c r="AA73" s="888">
        <v>29</v>
      </c>
      <c r="AB73" s="888"/>
      <c r="AC73" s="888"/>
      <c r="AD73" s="888"/>
      <c r="AE73" s="888"/>
      <c r="AF73" s="888">
        <v>29</v>
      </c>
      <c r="AG73" s="888"/>
      <c r="AH73" s="888"/>
      <c r="AI73" s="888"/>
      <c r="AJ73" s="888"/>
      <c r="AK73" s="888" t="s">
        <v>577</v>
      </c>
      <c r="AL73" s="888"/>
      <c r="AM73" s="888"/>
      <c r="AN73" s="888"/>
      <c r="AO73" s="888"/>
      <c r="AP73" s="888" t="s">
        <v>578</v>
      </c>
      <c r="AQ73" s="888"/>
      <c r="AR73" s="888"/>
      <c r="AS73" s="888"/>
      <c r="AT73" s="888"/>
      <c r="AU73" s="888" t="s">
        <v>577</v>
      </c>
      <c r="AV73" s="888"/>
      <c r="AW73" s="888"/>
      <c r="AX73" s="888"/>
      <c r="AY73" s="888"/>
      <c r="AZ73" s="934"/>
      <c r="BA73" s="934"/>
      <c r="BB73" s="934"/>
      <c r="BC73" s="934"/>
      <c r="BD73" s="935"/>
      <c r="BE73" s="245"/>
      <c r="BF73" s="245"/>
      <c r="BG73" s="245"/>
      <c r="BH73" s="245"/>
      <c r="BI73" s="245"/>
      <c r="BJ73" s="245"/>
      <c r="BK73" s="245"/>
      <c r="BL73" s="245"/>
      <c r="BM73" s="245"/>
      <c r="BN73" s="245"/>
      <c r="BO73" s="245"/>
      <c r="BP73" s="245"/>
      <c r="BQ73" s="242">
        <v>67</v>
      </c>
      <c r="BR73" s="247"/>
      <c r="BS73" s="920"/>
      <c r="BT73" s="921"/>
      <c r="BU73" s="921"/>
      <c r="BV73" s="921"/>
      <c r="BW73" s="921"/>
      <c r="BX73" s="921"/>
      <c r="BY73" s="921"/>
      <c r="BZ73" s="921"/>
      <c r="CA73" s="921"/>
      <c r="CB73" s="921"/>
      <c r="CC73" s="921"/>
      <c r="CD73" s="921"/>
      <c r="CE73" s="921"/>
      <c r="CF73" s="921"/>
      <c r="CG73" s="922"/>
      <c r="CH73" s="917"/>
      <c r="CI73" s="918"/>
      <c r="CJ73" s="918"/>
      <c r="CK73" s="918"/>
      <c r="CL73" s="919"/>
      <c r="CM73" s="917"/>
      <c r="CN73" s="918"/>
      <c r="CO73" s="918"/>
      <c r="CP73" s="918"/>
      <c r="CQ73" s="919"/>
      <c r="CR73" s="917"/>
      <c r="CS73" s="918"/>
      <c r="CT73" s="918"/>
      <c r="CU73" s="918"/>
      <c r="CV73" s="919"/>
      <c r="CW73" s="917"/>
      <c r="CX73" s="918"/>
      <c r="CY73" s="918"/>
      <c r="CZ73" s="918"/>
      <c r="DA73" s="919"/>
      <c r="DB73" s="917"/>
      <c r="DC73" s="918"/>
      <c r="DD73" s="918"/>
      <c r="DE73" s="918"/>
      <c r="DF73" s="919"/>
      <c r="DG73" s="917"/>
      <c r="DH73" s="918"/>
      <c r="DI73" s="918"/>
      <c r="DJ73" s="918"/>
      <c r="DK73" s="919"/>
      <c r="DL73" s="917"/>
      <c r="DM73" s="918"/>
      <c r="DN73" s="918"/>
      <c r="DO73" s="918"/>
      <c r="DP73" s="919"/>
      <c r="DQ73" s="917"/>
      <c r="DR73" s="918"/>
      <c r="DS73" s="918"/>
      <c r="DT73" s="918"/>
      <c r="DU73" s="919"/>
      <c r="DV73" s="914"/>
      <c r="DW73" s="915"/>
      <c r="DX73" s="915"/>
      <c r="DY73" s="915"/>
      <c r="DZ73" s="916"/>
      <c r="EA73" s="226"/>
    </row>
    <row r="74" spans="1:131" s="227" customFormat="1" ht="26.25" customHeight="1" x14ac:dyDescent="0.15">
      <c r="A74" s="241">
        <v>7</v>
      </c>
      <c r="B74" s="930" t="s">
        <v>574</v>
      </c>
      <c r="C74" s="931"/>
      <c r="D74" s="931"/>
      <c r="E74" s="931"/>
      <c r="F74" s="931"/>
      <c r="G74" s="931"/>
      <c r="H74" s="931"/>
      <c r="I74" s="931"/>
      <c r="J74" s="931"/>
      <c r="K74" s="931"/>
      <c r="L74" s="931"/>
      <c r="M74" s="931"/>
      <c r="N74" s="931"/>
      <c r="O74" s="931"/>
      <c r="P74" s="932"/>
      <c r="Q74" s="933">
        <v>1132716</v>
      </c>
      <c r="R74" s="888"/>
      <c r="S74" s="888"/>
      <c r="T74" s="888"/>
      <c r="U74" s="888"/>
      <c r="V74" s="888">
        <v>1106468</v>
      </c>
      <c r="W74" s="888"/>
      <c r="X74" s="888"/>
      <c r="Y74" s="888"/>
      <c r="Z74" s="888"/>
      <c r="AA74" s="888">
        <v>26248</v>
      </c>
      <c r="AB74" s="888"/>
      <c r="AC74" s="888"/>
      <c r="AD74" s="888"/>
      <c r="AE74" s="888"/>
      <c r="AF74" s="888">
        <v>26248</v>
      </c>
      <c r="AG74" s="888"/>
      <c r="AH74" s="888"/>
      <c r="AI74" s="888"/>
      <c r="AJ74" s="888"/>
      <c r="AK74" s="888">
        <v>8638</v>
      </c>
      <c r="AL74" s="888"/>
      <c r="AM74" s="888"/>
      <c r="AN74" s="888"/>
      <c r="AO74" s="888"/>
      <c r="AP74" s="888" t="s">
        <v>578</v>
      </c>
      <c r="AQ74" s="888"/>
      <c r="AR74" s="888"/>
      <c r="AS74" s="888"/>
      <c r="AT74" s="888"/>
      <c r="AU74" s="888" t="s">
        <v>578</v>
      </c>
      <c r="AV74" s="888"/>
      <c r="AW74" s="888"/>
      <c r="AX74" s="888"/>
      <c r="AY74" s="888"/>
      <c r="AZ74" s="934"/>
      <c r="BA74" s="934"/>
      <c r="BB74" s="934"/>
      <c r="BC74" s="934"/>
      <c r="BD74" s="935"/>
      <c r="BE74" s="245"/>
      <c r="BF74" s="245"/>
      <c r="BG74" s="245"/>
      <c r="BH74" s="245"/>
      <c r="BI74" s="245"/>
      <c r="BJ74" s="245"/>
      <c r="BK74" s="245"/>
      <c r="BL74" s="245"/>
      <c r="BM74" s="245"/>
      <c r="BN74" s="245"/>
      <c r="BO74" s="245"/>
      <c r="BP74" s="245"/>
      <c r="BQ74" s="242">
        <v>68</v>
      </c>
      <c r="BR74" s="247"/>
      <c r="BS74" s="920"/>
      <c r="BT74" s="921"/>
      <c r="BU74" s="921"/>
      <c r="BV74" s="921"/>
      <c r="BW74" s="921"/>
      <c r="BX74" s="921"/>
      <c r="BY74" s="921"/>
      <c r="BZ74" s="921"/>
      <c r="CA74" s="921"/>
      <c r="CB74" s="921"/>
      <c r="CC74" s="921"/>
      <c r="CD74" s="921"/>
      <c r="CE74" s="921"/>
      <c r="CF74" s="921"/>
      <c r="CG74" s="922"/>
      <c r="CH74" s="917"/>
      <c r="CI74" s="918"/>
      <c r="CJ74" s="918"/>
      <c r="CK74" s="918"/>
      <c r="CL74" s="919"/>
      <c r="CM74" s="917"/>
      <c r="CN74" s="918"/>
      <c r="CO74" s="918"/>
      <c r="CP74" s="918"/>
      <c r="CQ74" s="919"/>
      <c r="CR74" s="917"/>
      <c r="CS74" s="918"/>
      <c r="CT74" s="918"/>
      <c r="CU74" s="918"/>
      <c r="CV74" s="919"/>
      <c r="CW74" s="917"/>
      <c r="CX74" s="918"/>
      <c r="CY74" s="918"/>
      <c r="CZ74" s="918"/>
      <c r="DA74" s="919"/>
      <c r="DB74" s="917"/>
      <c r="DC74" s="918"/>
      <c r="DD74" s="918"/>
      <c r="DE74" s="918"/>
      <c r="DF74" s="919"/>
      <c r="DG74" s="917"/>
      <c r="DH74" s="918"/>
      <c r="DI74" s="918"/>
      <c r="DJ74" s="918"/>
      <c r="DK74" s="919"/>
      <c r="DL74" s="917"/>
      <c r="DM74" s="918"/>
      <c r="DN74" s="918"/>
      <c r="DO74" s="918"/>
      <c r="DP74" s="919"/>
      <c r="DQ74" s="917"/>
      <c r="DR74" s="918"/>
      <c r="DS74" s="918"/>
      <c r="DT74" s="918"/>
      <c r="DU74" s="919"/>
      <c r="DV74" s="914"/>
      <c r="DW74" s="915"/>
      <c r="DX74" s="915"/>
      <c r="DY74" s="915"/>
      <c r="DZ74" s="916"/>
      <c r="EA74" s="226"/>
    </row>
    <row r="75" spans="1:131" s="227" customFormat="1" ht="26.25" customHeight="1" x14ac:dyDescent="0.15">
      <c r="A75" s="241">
        <v>8</v>
      </c>
      <c r="B75" s="930" t="s">
        <v>575</v>
      </c>
      <c r="C75" s="931"/>
      <c r="D75" s="931"/>
      <c r="E75" s="931"/>
      <c r="F75" s="931"/>
      <c r="G75" s="931"/>
      <c r="H75" s="931"/>
      <c r="I75" s="931"/>
      <c r="J75" s="931"/>
      <c r="K75" s="931"/>
      <c r="L75" s="931"/>
      <c r="M75" s="931"/>
      <c r="N75" s="931"/>
      <c r="O75" s="931"/>
      <c r="P75" s="932"/>
      <c r="Q75" s="936">
        <v>41771</v>
      </c>
      <c r="R75" s="937"/>
      <c r="S75" s="937"/>
      <c r="T75" s="937"/>
      <c r="U75" s="887"/>
      <c r="V75" s="938">
        <v>34833</v>
      </c>
      <c r="W75" s="937"/>
      <c r="X75" s="937"/>
      <c r="Y75" s="937"/>
      <c r="Z75" s="887"/>
      <c r="AA75" s="938">
        <v>6938</v>
      </c>
      <c r="AB75" s="937"/>
      <c r="AC75" s="937"/>
      <c r="AD75" s="937"/>
      <c r="AE75" s="887"/>
      <c r="AF75" s="938">
        <v>18441</v>
      </c>
      <c r="AG75" s="937"/>
      <c r="AH75" s="937"/>
      <c r="AI75" s="937"/>
      <c r="AJ75" s="887"/>
      <c r="AK75" s="938" t="s">
        <v>578</v>
      </c>
      <c r="AL75" s="937"/>
      <c r="AM75" s="937"/>
      <c r="AN75" s="937"/>
      <c r="AO75" s="887"/>
      <c r="AP75" s="938">
        <v>130769</v>
      </c>
      <c r="AQ75" s="937"/>
      <c r="AR75" s="937"/>
      <c r="AS75" s="937"/>
      <c r="AT75" s="887"/>
      <c r="AU75" s="938" t="s">
        <v>578</v>
      </c>
      <c r="AV75" s="937"/>
      <c r="AW75" s="937"/>
      <c r="AX75" s="937"/>
      <c r="AY75" s="887"/>
      <c r="AZ75" s="934"/>
      <c r="BA75" s="934"/>
      <c r="BB75" s="934"/>
      <c r="BC75" s="934"/>
      <c r="BD75" s="935"/>
      <c r="BE75" s="245"/>
      <c r="BF75" s="245"/>
      <c r="BG75" s="245"/>
      <c r="BH75" s="245"/>
      <c r="BI75" s="245"/>
      <c r="BJ75" s="245"/>
      <c r="BK75" s="245"/>
      <c r="BL75" s="245"/>
      <c r="BM75" s="245"/>
      <c r="BN75" s="245"/>
      <c r="BO75" s="245"/>
      <c r="BP75" s="245"/>
      <c r="BQ75" s="242">
        <v>69</v>
      </c>
      <c r="BR75" s="247"/>
      <c r="BS75" s="920"/>
      <c r="BT75" s="921"/>
      <c r="BU75" s="921"/>
      <c r="BV75" s="921"/>
      <c r="BW75" s="921"/>
      <c r="BX75" s="921"/>
      <c r="BY75" s="921"/>
      <c r="BZ75" s="921"/>
      <c r="CA75" s="921"/>
      <c r="CB75" s="921"/>
      <c r="CC75" s="921"/>
      <c r="CD75" s="921"/>
      <c r="CE75" s="921"/>
      <c r="CF75" s="921"/>
      <c r="CG75" s="922"/>
      <c r="CH75" s="917"/>
      <c r="CI75" s="918"/>
      <c r="CJ75" s="918"/>
      <c r="CK75" s="918"/>
      <c r="CL75" s="919"/>
      <c r="CM75" s="917"/>
      <c r="CN75" s="918"/>
      <c r="CO75" s="918"/>
      <c r="CP75" s="918"/>
      <c r="CQ75" s="919"/>
      <c r="CR75" s="917"/>
      <c r="CS75" s="918"/>
      <c r="CT75" s="918"/>
      <c r="CU75" s="918"/>
      <c r="CV75" s="919"/>
      <c r="CW75" s="917"/>
      <c r="CX75" s="918"/>
      <c r="CY75" s="918"/>
      <c r="CZ75" s="918"/>
      <c r="DA75" s="919"/>
      <c r="DB75" s="917"/>
      <c r="DC75" s="918"/>
      <c r="DD75" s="918"/>
      <c r="DE75" s="918"/>
      <c r="DF75" s="919"/>
      <c r="DG75" s="917"/>
      <c r="DH75" s="918"/>
      <c r="DI75" s="918"/>
      <c r="DJ75" s="918"/>
      <c r="DK75" s="919"/>
      <c r="DL75" s="917"/>
      <c r="DM75" s="918"/>
      <c r="DN75" s="918"/>
      <c r="DO75" s="918"/>
      <c r="DP75" s="919"/>
      <c r="DQ75" s="917"/>
      <c r="DR75" s="918"/>
      <c r="DS75" s="918"/>
      <c r="DT75" s="918"/>
      <c r="DU75" s="919"/>
      <c r="DV75" s="914"/>
      <c r="DW75" s="915"/>
      <c r="DX75" s="915"/>
      <c r="DY75" s="915"/>
      <c r="DZ75" s="916"/>
      <c r="EA75" s="226"/>
    </row>
    <row r="76" spans="1:131" s="227" customFormat="1" ht="26.25" customHeight="1" x14ac:dyDescent="0.15">
      <c r="A76" s="241">
        <v>9</v>
      </c>
      <c r="B76" s="930" t="s">
        <v>576</v>
      </c>
      <c r="C76" s="931"/>
      <c r="D76" s="931"/>
      <c r="E76" s="931"/>
      <c r="F76" s="931"/>
      <c r="G76" s="931"/>
      <c r="H76" s="931"/>
      <c r="I76" s="931"/>
      <c r="J76" s="931"/>
      <c r="K76" s="931"/>
      <c r="L76" s="931"/>
      <c r="M76" s="931"/>
      <c r="N76" s="931"/>
      <c r="O76" s="931"/>
      <c r="P76" s="932"/>
      <c r="Q76" s="936">
        <v>7819</v>
      </c>
      <c r="R76" s="937"/>
      <c r="S76" s="937"/>
      <c r="T76" s="937"/>
      <c r="U76" s="887"/>
      <c r="V76" s="938">
        <v>5819</v>
      </c>
      <c r="W76" s="937"/>
      <c r="X76" s="937"/>
      <c r="Y76" s="937"/>
      <c r="Z76" s="887"/>
      <c r="AA76" s="938">
        <v>1999</v>
      </c>
      <c r="AB76" s="937"/>
      <c r="AC76" s="937"/>
      <c r="AD76" s="937"/>
      <c r="AE76" s="887"/>
      <c r="AF76" s="938">
        <v>18181</v>
      </c>
      <c r="AG76" s="937"/>
      <c r="AH76" s="937"/>
      <c r="AI76" s="937"/>
      <c r="AJ76" s="887"/>
      <c r="AK76" s="938" t="s">
        <v>578</v>
      </c>
      <c r="AL76" s="937"/>
      <c r="AM76" s="937"/>
      <c r="AN76" s="937"/>
      <c r="AO76" s="887"/>
      <c r="AP76" s="938">
        <v>16138</v>
      </c>
      <c r="AQ76" s="937"/>
      <c r="AR76" s="937"/>
      <c r="AS76" s="937"/>
      <c r="AT76" s="887"/>
      <c r="AU76" s="938" t="s">
        <v>578</v>
      </c>
      <c r="AV76" s="937"/>
      <c r="AW76" s="937"/>
      <c r="AX76" s="937"/>
      <c r="AY76" s="887"/>
      <c r="AZ76" s="934"/>
      <c r="BA76" s="934"/>
      <c r="BB76" s="934"/>
      <c r="BC76" s="934"/>
      <c r="BD76" s="935"/>
      <c r="BE76" s="245"/>
      <c r="BF76" s="245"/>
      <c r="BG76" s="245"/>
      <c r="BH76" s="245"/>
      <c r="BI76" s="245"/>
      <c r="BJ76" s="245"/>
      <c r="BK76" s="245"/>
      <c r="BL76" s="245"/>
      <c r="BM76" s="245"/>
      <c r="BN76" s="245"/>
      <c r="BO76" s="245"/>
      <c r="BP76" s="245"/>
      <c r="BQ76" s="242">
        <v>70</v>
      </c>
      <c r="BR76" s="247"/>
      <c r="BS76" s="920"/>
      <c r="BT76" s="921"/>
      <c r="BU76" s="921"/>
      <c r="BV76" s="921"/>
      <c r="BW76" s="921"/>
      <c r="BX76" s="921"/>
      <c r="BY76" s="921"/>
      <c r="BZ76" s="921"/>
      <c r="CA76" s="921"/>
      <c r="CB76" s="921"/>
      <c r="CC76" s="921"/>
      <c r="CD76" s="921"/>
      <c r="CE76" s="921"/>
      <c r="CF76" s="921"/>
      <c r="CG76" s="922"/>
      <c r="CH76" s="917"/>
      <c r="CI76" s="918"/>
      <c r="CJ76" s="918"/>
      <c r="CK76" s="918"/>
      <c r="CL76" s="919"/>
      <c r="CM76" s="917"/>
      <c r="CN76" s="918"/>
      <c r="CO76" s="918"/>
      <c r="CP76" s="918"/>
      <c r="CQ76" s="919"/>
      <c r="CR76" s="917"/>
      <c r="CS76" s="918"/>
      <c r="CT76" s="918"/>
      <c r="CU76" s="918"/>
      <c r="CV76" s="919"/>
      <c r="CW76" s="917"/>
      <c r="CX76" s="918"/>
      <c r="CY76" s="918"/>
      <c r="CZ76" s="918"/>
      <c r="DA76" s="919"/>
      <c r="DB76" s="917"/>
      <c r="DC76" s="918"/>
      <c r="DD76" s="918"/>
      <c r="DE76" s="918"/>
      <c r="DF76" s="919"/>
      <c r="DG76" s="917"/>
      <c r="DH76" s="918"/>
      <c r="DI76" s="918"/>
      <c r="DJ76" s="918"/>
      <c r="DK76" s="919"/>
      <c r="DL76" s="917"/>
      <c r="DM76" s="918"/>
      <c r="DN76" s="918"/>
      <c r="DO76" s="918"/>
      <c r="DP76" s="919"/>
      <c r="DQ76" s="917"/>
      <c r="DR76" s="918"/>
      <c r="DS76" s="918"/>
      <c r="DT76" s="918"/>
      <c r="DU76" s="919"/>
      <c r="DV76" s="914"/>
      <c r="DW76" s="915"/>
      <c r="DX76" s="915"/>
      <c r="DY76" s="915"/>
      <c r="DZ76" s="916"/>
      <c r="EA76" s="226"/>
    </row>
    <row r="77" spans="1:131" s="227" customFormat="1" ht="26.25" customHeight="1" x14ac:dyDescent="0.15">
      <c r="A77" s="241">
        <v>10</v>
      </c>
      <c r="B77" s="930"/>
      <c r="C77" s="931"/>
      <c r="D77" s="931"/>
      <c r="E77" s="931"/>
      <c r="F77" s="931"/>
      <c r="G77" s="931"/>
      <c r="H77" s="931"/>
      <c r="I77" s="931"/>
      <c r="J77" s="931"/>
      <c r="K77" s="931"/>
      <c r="L77" s="931"/>
      <c r="M77" s="931"/>
      <c r="N77" s="931"/>
      <c r="O77" s="931"/>
      <c r="P77" s="932"/>
      <c r="Q77" s="936"/>
      <c r="R77" s="937"/>
      <c r="S77" s="937"/>
      <c r="T77" s="937"/>
      <c r="U77" s="887"/>
      <c r="V77" s="938"/>
      <c r="W77" s="937"/>
      <c r="X77" s="937"/>
      <c r="Y77" s="937"/>
      <c r="Z77" s="887"/>
      <c r="AA77" s="938"/>
      <c r="AB77" s="937"/>
      <c r="AC77" s="937"/>
      <c r="AD77" s="937"/>
      <c r="AE77" s="887"/>
      <c r="AF77" s="938"/>
      <c r="AG77" s="937"/>
      <c r="AH77" s="937"/>
      <c r="AI77" s="937"/>
      <c r="AJ77" s="887"/>
      <c r="AK77" s="938"/>
      <c r="AL77" s="937"/>
      <c r="AM77" s="937"/>
      <c r="AN77" s="937"/>
      <c r="AO77" s="887"/>
      <c r="AP77" s="938"/>
      <c r="AQ77" s="937"/>
      <c r="AR77" s="937"/>
      <c r="AS77" s="937"/>
      <c r="AT77" s="887"/>
      <c r="AU77" s="938"/>
      <c r="AV77" s="937"/>
      <c r="AW77" s="937"/>
      <c r="AX77" s="937"/>
      <c r="AY77" s="887"/>
      <c r="AZ77" s="934"/>
      <c r="BA77" s="934"/>
      <c r="BB77" s="934"/>
      <c r="BC77" s="934"/>
      <c r="BD77" s="935"/>
      <c r="BE77" s="245"/>
      <c r="BF77" s="245"/>
      <c r="BG77" s="245"/>
      <c r="BH77" s="245"/>
      <c r="BI77" s="245"/>
      <c r="BJ77" s="245"/>
      <c r="BK77" s="245"/>
      <c r="BL77" s="245"/>
      <c r="BM77" s="245"/>
      <c r="BN77" s="245"/>
      <c r="BO77" s="245"/>
      <c r="BP77" s="245"/>
      <c r="BQ77" s="242">
        <v>71</v>
      </c>
      <c r="BR77" s="247"/>
      <c r="BS77" s="920"/>
      <c r="BT77" s="921"/>
      <c r="BU77" s="921"/>
      <c r="BV77" s="921"/>
      <c r="BW77" s="921"/>
      <c r="BX77" s="921"/>
      <c r="BY77" s="921"/>
      <c r="BZ77" s="921"/>
      <c r="CA77" s="921"/>
      <c r="CB77" s="921"/>
      <c r="CC77" s="921"/>
      <c r="CD77" s="921"/>
      <c r="CE77" s="921"/>
      <c r="CF77" s="921"/>
      <c r="CG77" s="922"/>
      <c r="CH77" s="917"/>
      <c r="CI77" s="918"/>
      <c r="CJ77" s="918"/>
      <c r="CK77" s="918"/>
      <c r="CL77" s="919"/>
      <c r="CM77" s="917"/>
      <c r="CN77" s="918"/>
      <c r="CO77" s="918"/>
      <c r="CP77" s="918"/>
      <c r="CQ77" s="919"/>
      <c r="CR77" s="917"/>
      <c r="CS77" s="918"/>
      <c r="CT77" s="918"/>
      <c r="CU77" s="918"/>
      <c r="CV77" s="919"/>
      <c r="CW77" s="917"/>
      <c r="CX77" s="918"/>
      <c r="CY77" s="918"/>
      <c r="CZ77" s="918"/>
      <c r="DA77" s="919"/>
      <c r="DB77" s="917"/>
      <c r="DC77" s="918"/>
      <c r="DD77" s="918"/>
      <c r="DE77" s="918"/>
      <c r="DF77" s="919"/>
      <c r="DG77" s="917"/>
      <c r="DH77" s="918"/>
      <c r="DI77" s="918"/>
      <c r="DJ77" s="918"/>
      <c r="DK77" s="919"/>
      <c r="DL77" s="917"/>
      <c r="DM77" s="918"/>
      <c r="DN77" s="918"/>
      <c r="DO77" s="918"/>
      <c r="DP77" s="919"/>
      <c r="DQ77" s="917"/>
      <c r="DR77" s="918"/>
      <c r="DS77" s="918"/>
      <c r="DT77" s="918"/>
      <c r="DU77" s="919"/>
      <c r="DV77" s="914"/>
      <c r="DW77" s="915"/>
      <c r="DX77" s="915"/>
      <c r="DY77" s="915"/>
      <c r="DZ77" s="916"/>
      <c r="EA77" s="226"/>
    </row>
    <row r="78" spans="1:131" s="227" customFormat="1" ht="26.25" customHeight="1" x14ac:dyDescent="0.15">
      <c r="A78" s="241">
        <v>11</v>
      </c>
      <c r="B78" s="930"/>
      <c r="C78" s="931"/>
      <c r="D78" s="931"/>
      <c r="E78" s="931"/>
      <c r="F78" s="931"/>
      <c r="G78" s="931"/>
      <c r="H78" s="931"/>
      <c r="I78" s="931"/>
      <c r="J78" s="931"/>
      <c r="K78" s="931"/>
      <c r="L78" s="931"/>
      <c r="M78" s="931"/>
      <c r="N78" s="931"/>
      <c r="O78" s="931"/>
      <c r="P78" s="932"/>
      <c r="Q78" s="933"/>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934"/>
      <c r="BA78" s="934"/>
      <c r="BB78" s="934"/>
      <c r="BC78" s="934"/>
      <c r="BD78" s="935"/>
      <c r="BE78" s="245"/>
      <c r="BF78" s="245"/>
      <c r="BG78" s="245"/>
      <c r="BH78" s="245"/>
      <c r="BI78" s="245"/>
      <c r="BJ78" s="248"/>
      <c r="BK78" s="248"/>
      <c r="BL78" s="248"/>
      <c r="BM78" s="248"/>
      <c r="BN78" s="248"/>
      <c r="BO78" s="245"/>
      <c r="BP78" s="245"/>
      <c r="BQ78" s="242">
        <v>72</v>
      </c>
      <c r="BR78" s="247"/>
      <c r="BS78" s="920"/>
      <c r="BT78" s="921"/>
      <c r="BU78" s="921"/>
      <c r="BV78" s="921"/>
      <c r="BW78" s="921"/>
      <c r="BX78" s="921"/>
      <c r="BY78" s="921"/>
      <c r="BZ78" s="921"/>
      <c r="CA78" s="921"/>
      <c r="CB78" s="921"/>
      <c r="CC78" s="921"/>
      <c r="CD78" s="921"/>
      <c r="CE78" s="921"/>
      <c r="CF78" s="921"/>
      <c r="CG78" s="922"/>
      <c r="CH78" s="917"/>
      <c r="CI78" s="918"/>
      <c r="CJ78" s="918"/>
      <c r="CK78" s="918"/>
      <c r="CL78" s="919"/>
      <c r="CM78" s="917"/>
      <c r="CN78" s="918"/>
      <c r="CO78" s="918"/>
      <c r="CP78" s="918"/>
      <c r="CQ78" s="919"/>
      <c r="CR78" s="917"/>
      <c r="CS78" s="918"/>
      <c r="CT78" s="918"/>
      <c r="CU78" s="918"/>
      <c r="CV78" s="919"/>
      <c r="CW78" s="917"/>
      <c r="CX78" s="918"/>
      <c r="CY78" s="918"/>
      <c r="CZ78" s="918"/>
      <c r="DA78" s="919"/>
      <c r="DB78" s="917"/>
      <c r="DC78" s="918"/>
      <c r="DD78" s="918"/>
      <c r="DE78" s="918"/>
      <c r="DF78" s="919"/>
      <c r="DG78" s="917"/>
      <c r="DH78" s="918"/>
      <c r="DI78" s="918"/>
      <c r="DJ78" s="918"/>
      <c r="DK78" s="919"/>
      <c r="DL78" s="917"/>
      <c r="DM78" s="918"/>
      <c r="DN78" s="918"/>
      <c r="DO78" s="918"/>
      <c r="DP78" s="919"/>
      <c r="DQ78" s="917"/>
      <c r="DR78" s="918"/>
      <c r="DS78" s="918"/>
      <c r="DT78" s="918"/>
      <c r="DU78" s="919"/>
      <c r="DV78" s="914"/>
      <c r="DW78" s="915"/>
      <c r="DX78" s="915"/>
      <c r="DY78" s="915"/>
      <c r="DZ78" s="916"/>
      <c r="EA78" s="226"/>
    </row>
    <row r="79" spans="1:131" s="227" customFormat="1" ht="26.25" customHeight="1" x14ac:dyDescent="0.15">
      <c r="A79" s="241">
        <v>12</v>
      </c>
      <c r="B79" s="930"/>
      <c r="C79" s="931"/>
      <c r="D79" s="931"/>
      <c r="E79" s="931"/>
      <c r="F79" s="931"/>
      <c r="G79" s="931"/>
      <c r="H79" s="931"/>
      <c r="I79" s="931"/>
      <c r="J79" s="931"/>
      <c r="K79" s="931"/>
      <c r="L79" s="931"/>
      <c r="M79" s="931"/>
      <c r="N79" s="931"/>
      <c r="O79" s="931"/>
      <c r="P79" s="932"/>
      <c r="Q79" s="933"/>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934"/>
      <c r="BA79" s="934"/>
      <c r="BB79" s="934"/>
      <c r="BC79" s="934"/>
      <c r="BD79" s="935"/>
      <c r="BE79" s="245"/>
      <c r="BF79" s="245"/>
      <c r="BG79" s="245"/>
      <c r="BH79" s="245"/>
      <c r="BI79" s="245"/>
      <c r="BJ79" s="248"/>
      <c r="BK79" s="248"/>
      <c r="BL79" s="248"/>
      <c r="BM79" s="248"/>
      <c r="BN79" s="248"/>
      <c r="BO79" s="245"/>
      <c r="BP79" s="245"/>
      <c r="BQ79" s="242">
        <v>73</v>
      </c>
      <c r="BR79" s="247"/>
      <c r="BS79" s="920"/>
      <c r="BT79" s="921"/>
      <c r="BU79" s="921"/>
      <c r="BV79" s="921"/>
      <c r="BW79" s="921"/>
      <c r="BX79" s="921"/>
      <c r="BY79" s="921"/>
      <c r="BZ79" s="921"/>
      <c r="CA79" s="921"/>
      <c r="CB79" s="921"/>
      <c r="CC79" s="921"/>
      <c r="CD79" s="921"/>
      <c r="CE79" s="921"/>
      <c r="CF79" s="921"/>
      <c r="CG79" s="922"/>
      <c r="CH79" s="917"/>
      <c r="CI79" s="918"/>
      <c r="CJ79" s="918"/>
      <c r="CK79" s="918"/>
      <c r="CL79" s="919"/>
      <c r="CM79" s="917"/>
      <c r="CN79" s="918"/>
      <c r="CO79" s="918"/>
      <c r="CP79" s="918"/>
      <c r="CQ79" s="919"/>
      <c r="CR79" s="917"/>
      <c r="CS79" s="918"/>
      <c r="CT79" s="918"/>
      <c r="CU79" s="918"/>
      <c r="CV79" s="919"/>
      <c r="CW79" s="917"/>
      <c r="CX79" s="918"/>
      <c r="CY79" s="918"/>
      <c r="CZ79" s="918"/>
      <c r="DA79" s="919"/>
      <c r="DB79" s="917"/>
      <c r="DC79" s="918"/>
      <c r="DD79" s="918"/>
      <c r="DE79" s="918"/>
      <c r="DF79" s="919"/>
      <c r="DG79" s="917"/>
      <c r="DH79" s="918"/>
      <c r="DI79" s="918"/>
      <c r="DJ79" s="918"/>
      <c r="DK79" s="919"/>
      <c r="DL79" s="917"/>
      <c r="DM79" s="918"/>
      <c r="DN79" s="918"/>
      <c r="DO79" s="918"/>
      <c r="DP79" s="919"/>
      <c r="DQ79" s="917"/>
      <c r="DR79" s="918"/>
      <c r="DS79" s="918"/>
      <c r="DT79" s="918"/>
      <c r="DU79" s="919"/>
      <c r="DV79" s="914"/>
      <c r="DW79" s="915"/>
      <c r="DX79" s="915"/>
      <c r="DY79" s="915"/>
      <c r="DZ79" s="916"/>
      <c r="EA79" s="226"/>
    </row>
    <row r="80" spans="1:131" s="227" customFormat="1" ht="26.25" customHeight="1" x14ac:dyDescent="0.15">
      <c r="A80" s="241">
        <v>13</v>
      </c>
      <c r="B80" s="930"/>
      <c r="C80" s="931"/>
      <c r="D80" s="931"/>
      <c r="E80" s="931"/>
      <c r="F80" s="931"/>
      <c r="G80" s="931"/>
      <c r="H80" s="931"/>
      <c r="I80" s="931"/>
      <c r="J80" s="931"/>
      <c r="K80" s="931"/>
      <c r="L80" s="931"/>
      <c r="M80" s="931"/>
      <c r="N80" s="931"/>
      <c r="O80" s="931"/>
      <c r="P80" s="932"/>
      <c r="Q80" s="933"/>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934"/>
      <c r="BA80" s="934"/>
      <c r="BB80" s="934"/>
      <c r="BC80" s="934"/>
      <c r="BD80" s="935"/>
      <c r="BE80" s="245"/>
      <c r="BF80" s="245"/>
      <c r="BG80" s="245"/>
      <c r="BH80" s="245"/>
      <c r="BI80" s="245"/>
      <c r="BJ80" s="245"/>
      <c r="BK80" s="245"/>
      <c r="BL80" s="245"/>
      <c r="BM80" s="245"/>
      <c r="BN80" s="245"/>
      <c r="BO80" s="245"/>
      <c r="BP80" s="245"/>
      <c r="BQ80" s="242">
        <v>74</v>
      </c>
      <c r="BR80" s="247"/>
      <c r="BS80" s="920"/>
      <c r="BT80" s="921"/>
      <c r="BU80" s="921"/>
      <c r="BV80" s="921"/>
      <c r="BW80" s="921"/>
      <c r="BX80" s="921"/>
      <c r="BY80" s="921"/>
      <c r="BZ80" s="921"/>
      <c r="CA80" s="921"/>
      <c r="CB80" s="921"/>
      <c r="CC80" s="921"/>
      <c r="CD80" s="921"/>
      <c r="CE80" s="921"/>
      <c r="CF80" s="921"/>
      <c r="CG80" s="922"/>
      <c r="CH80" s="917"/>
      <c r="CI80" s="918"/>
      <c r="CJ80" s="918"/>
      <c r="CK80" s="918"/>
      <c r="CL80" s="919"/>
      <c r="CM80" s="917"/>
      <c r="CN80" s="918"/>
      <c r="CO80" s="918"/>
      <c r="CP80" s="918"/>
      <c r="CQ80" s="919"/>
      <c r="CR80" s="917"/>
      <c r="CS80" s="918"/>
      <c r="CT80" s="918"/>
      <c r="CU80" s="918"/>
      <c r="CV80" s="919"/>
      <c r="CW80" s="917"/>
      <c r="CX80" s="918"/>
      <c r="CY80" s="918"/>
      <c r="CZ80" s="918"/>
      <c r="DA80" s="919"/>
      <c r="DB80" s="917"/>
      <c r="DC80" s="918"/>
      <c r="DD80" s="918"/>
      <c r="DE80" s="918"/>
      <c r="DF80" s="919"/>
      <c r="DG80" s="917"/>
      <c r="DH80" s="918"/>
      <c r="DI80" s="918"/>
      <c r="DJ80" s="918"/>
      <c r="DK80" s="919"/>
      <c r="DL80" s="917"/>
      <c r="DM80" s="918"/>
      <c r="DN80" s="918"/>
      <c r="DO80" s="918"/>
      <c r="DP80" s="919"/>
      <c r="DQ80" s="917"/>
      <c r="DR80" s="918"/>
      <c r="DS80" s="918"/>
      <c r="DT80" s="918"/>
      <c r="DU80" s="919"/>
      <c r="DV80" s="914"/>
      <c r="DW80" s="915"/>
      <c r="DX80" s="915"/>
      <c r="DY80" s="915"/>
      <c r="DZ80" s="916"/>
      <c r="EA80" s="226"/>
    </row>
    <row r="81" spans="1:131" s="227" customFormat="1" ht="26.25" customHeight="1" x14ac:dyDescent="0.15">
      <c r="A81" s="241">
        <v>14</v>
      </c>
      <c r="B81" s="930"/>
      <c r="C81" s="931"/>
      <c r="D81" s="931"/>
      <c r="E81" s="931"/>
      <c r="F81" s="931"/>
      <c r="G81" s="931"/>
      <c r="H81" s="931"/>
      <c r="I81" s="931"/>
      <c r="J81" s="931"/>
      <c r="K81" s="931"/>
      <c r="L81" s="931"/>
      <c r="M81" s="931"/>
      <c r="N81" s="931"/>
      <c r="O81" s="931"/>
      <c r="P81" s="932"/>
      <c r="Q81" s="933"/>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934"/>
      <c r="BA81" s="934"/>
      <c r="BB81" s="934"/>
      <c r="BC81" s="934"/>
      <c r="BD81" s="935"/>
      <c r="BE81" s="245"/>
      <c r="BF81" s="245"/>
      <c r="BG81" s="245"/>
      <c r="BH81" s="245"/>
      <c r="BI81" s="245"/>
      <c r="BJ81" s="245"/>
      <c r="BK81" s="245"/>
      <c r="BL81" s="245"/>
      <c r="BM81" s="245"/>
      <c r="BN81" s="245"/>
      <c r="BO81" s="245"/>
      <c r="BP81" s="245"/>
      <c r="BQ81" s="242">
        <v>75</v>
      </c>
      <c r="BR81" s="247"/>
      <c r="BS81" s="920"/>
      <c r="BT81" s="921"/>
      <c r="BU81" s="921"/>
      <c r="BV81" s="921"/>
      <c r="BW81" s="921"/>
      <c r="BX81" s="921"/>
      <c r="BY81" s="921"/>
      <c r="BZ81" s="921"/>
      <c r="CA81" s="921"/>
      <c r="CB81" s="921"/>
      <c r="CC81" s="921"/>
      <c r="CD81" s="921"/>
      <c r="CE81" s="921"/>
      <c r="CF81" s="921"/>
      <c r="CG81" s="922"/>
      <c r="CH81" s="917"/>
      <c r="CI81" s="918"/>
      <c r="CJ81" s="918"/>
      <c r="CK81" s="918"/>
      <c r="CL81" s="919"/>
      <c r="CM81" s="917"/>
      <c r="CN81" s="918"/>
      <c r="CO81" s="918"/>
      <c r="CP81" s="918"/>
      <c r="CQ81" s="919"/>
      <c r="CR81" s="917"/>
      <c r="CS81" s="918"/>
      <c r="CT81" s="918"/>
      <c r="CU81" s="918"/>
      <c r="CV81" s="919"/>
      <c r="CW81" s="917"/>
      <c r="CX81" s="918"/>
      <c r="CY81" s="918"/>
      <c r="CZ81" s="918"/>
      <c r="DA81" s="919"/>
      <c r="DB81" s="917"/>
      <c r="DC81" s="918"/>
      <c r="DD81" s="918"/>
      <c r="DE81" s="918"/>
      <c r="DF81" s="919"/>
      <c r="DG81" s="917"/>
      <c r="DH81" s="918"/>
      <c r="DI81" s="918"/>
      <c r="DJ81" s="918"/>
      <c r="DK81" s="919"/>
      <c r="DL81" s="917"/>
      <c r="DM81" s="918"/>
      <c r="DN81" s="918"/>
      <c r="DO81" s="918"/>
      <c r="DP81" s="919"/>
      <c r="DQ81" s="917"/>
      <c r="DR81" s="918"/>
      <c r="DS81" s="918"/>
      <c r="DT81" s="918"/>
      <c r="DU81" s="919"/>
      <c r="DV81" s="914"/>
      <c r="DW81" s="915"/>
      <c r="DX81" s="915"/>
      <c r="DY81" s="915"/>
      <c r="DZ81" s="916"/>
      <c r="EA81" s="226"/>
    </row>
    <row r="82" spans="1:131" s="227" customFormat="1" ht="26.25" customHeight="1" x14ac:dyDescent="0.15">
      <c r="A82" s="241">
        <v>15</v>
      </c>
      <c r="B82" s="930"/>
      <c r="C82" s="931"/>
      <c r="D82" s="931"/>
      <c r="E82" s="931"/>
      <c r="F82" s="931"/>
      <c r="G82" s="931"/>
      <c r="H82" s="931"/>
      <c r="I82" s="931"/>
      <c r="J82" s="931"/>
      <c r="K82" s="931"/>
      <c r="L82" s="931"/>
      <c r="M82" s="931"/>
      <c r="N82" s="931"/>
      <c r="O82" s="931"/>
      <c r="P82" s="932"/>
      <c r="Q82" s="933"/>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934"/>
      <c r="BA82" s="934"/>
      <c r="BB82" s="934"/>
      <c r="BC82" s="934"/>
      <c r="BD82" s="935"/>
      <c r="BE82" s="245"/>
      <c r="BF82" s="245"/>
      <c r="BG82" s="245"/>
      <c r="BH82" s="245"/>
      <c r="BI82" s="245"/>
      <c r="BJ82" s="245"/>
      <c r="BK82" s="245"/>
      <c r="BL82" s="245"/>
      <c r="BM82" s="245"/>
      <c r="BN82" s="245"/>
      <c r="BO82" s="245"/>
      <c r="BP82" s="245"/>
      <c r="BQ82" s="242">
        <v>76</v>
      </c>
      <c r="BR82" s="247"/>
      <c r="BS82" s="920"/>
      <c r="BT82" s="921"/>
      <c r="BU82" s="921"/>
      <c r="BV82" s="921"/>
      <c r="BW82" s="921"/>
      <c r="BX82" s="921"/>
      <c r="BY82" s="921"/>
      <c r="BZ82" s="921"/>
      <c r="CA82" s="921"/>
      <c r="CB82" s="921"/>
      <c r="CC82" s="921"/>
      <c r="CD82" s="921"/>
      <c r="CE82" s="921"/>
      <c r="CF82" s="921"/>
      <c r="CG82" s="922"/>
      <c r="CH82" s="917"/>
      <c r="CI82" s="918"/>
      <c r="CJ82" s="918"/>
      <c r="CK82" s="918"/>
      <c r="CL82" s="919"/>
      <c r="CM82" s="917"/>
      <c r="CN82" s="918"/>
      <c r="CO82" s="918"/>
      <c r="CP82" s="918"/>
      <c r="CQ82" s="919"/>
      <c r="CR82" s="917"/>
      <c r="CS82" s="918"/>
      <c r="CT82" s="918"/>
      <c r="CU82" s="918"/>
      <c r="CV82" s="919"/>
      <c r="CW82" s="917"/>
      <c r="CX82" s="918"/>
      <c r="CY82" s="918"/>
      <c r="CZ82" s="918"/>
      <c r="DA82" s="919"/>
      <c r="DB82" s="917"/>
      <c r="DC82" s="918"/>
      <c r="DD82" s="918"/>
      <c r="DE82" s="918"/>
      <c r="DF82" s="919"/>
      <c r="DG82" s="917"/>
      <c r="DH82" s="918"/>
      <c r="DI82" s="918"/>
      <c r="DJ82" s="918"/>
      <c r="DK82" s="919"/>
      <c r="DL82" s="917"/>
      <c r="DM82" s="918"/>
      <c r="DN82" s="918"/>
      <c r="DO82" s="918"/>
      <c r="DP82" s="919"/>
      <c r="DQ82" s="917"/>
      <c r="DR82" s="918"/>
      <c r="DS82" s="918"/>
      <c r="DT82" s="918"/>
      <c r="DU82" s="919"/>
      <c r="DV82" s="914"/>
      <c r="DW82" s="915"/>
      <c r="DX82" s="915"/>
      <c r="DY82" s="915"/>
      <c r="DZ82" s="916"/>
      <c r="EA82" s="226"/>
    </row>
    <row r="83" spans="1:131" s="227" customFormat="1" ht="26.25" customHeight="1" x14ac:dyDescent="0.15">
      <c r="A83" s="241">
        <v>16</v>
      </c>
      <c r="B83" s="930"/>
      <c r="C83" s="931"/>
      <c r="D83" s="931"/>
      <c r="E83" s="931"/>
      <c r="F83" s="931"/>
      <c r="G83" s="931"/>
      <c r="H83" s="931"/>
      <c r="I83" s="931"/>
      <c r="J83" s="931"/>
      <c r="K83" s="931"/>
      <c r="L83" s="931"/>
      <c r="M83" s="931"/>
      <c r="N83" s="931"/>
      <c r="O83" s="931"/>
      <c r="P83" s="932"/>
      <c r="Q83" s="933"/>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934"/>
      <c r="BA83" s="934"/>
      <c r="BB83" s="934"/>
      <c r="BC83" s="934"/>
      <c r="BD83" s="935"/>
      <c r="BE83" s="245"/>
      <c r="BF83" s="245"/>
      <c r="BG83" s="245"/>
      <c r="BH83" s="245"/>
      <c r="BI83" s="245"/>
      <c r="BJ83" s="245"/>
      <c r="BK83" s="245"/>
      <c r="BL83" s="245"/>
      <c r="BM83" s="245"/>
      <c r="BN83" s="245"/>
      <c r="BO83" s="245"/>
      <c r="BP83" s="245"/>
      <c r="BQ83" s="242">
        <v>77</v>
      </c>
      <c r="BR83" s="247"/>
      <c r="BS83" s="920"/>
      <c r="BT83" s="921"/>
      <c r="BU83" s="921"/>
      <c r="BV83" s="921"/>
      <c r="BW83" s="921"/>
      <c r="BX83" s="921"/>
      <c r="BY83" s="921"/>
      <c r="BZ83" s="921"/>
      <c r="CA83" s="921"/>
      <c r="CB83" s="921"/>
      <c r="CC83" s="921"/>
      <c r="CD83" s="921"/>
      <c r="CE83" s="921"/>
      <c r="CF83" s="921"/>
      <c r="CG83" s="922"/>
      <c r="CH83" s="917"/>
      <c r="CI83" s="918"/>
      <c r="CJ83" s="918"/>
      <c r="CK83" s="918"/>
      <c r="CL83" s="919"/>
      <c r="CM83" s="917"/>
      <c r="CN83" s="918"/>
      <c r="CO83" s="918"/>
      <c r="CP83" s="918"/>
      <c r="CQ83" s="919"/>
      <c r="CR83" s="917"/>
      <c r="CS83" s="918"/>
      <c r="CT83" s="918"/>
      <c r="CU83" s="918"/>
      <c r="CV83" s="919"/>
      <c r="CW83" s="917"/>
      <c r="CX83" s="918"/>
      <c r="CY83" s="918"/>
      <c r="CZ83" s="918"/>
      <c r="DA83" s="919"/>
      <c r="DB83" s="917"/>
      <c r="DC83" s="918"/>
      <c r="DD83" s="918"/>
      <c r="DE83" s="918"/>
      <c r="DF83" s="919"/>
      <c r="DG83" s="917"/>
      <c r="DH83" s="918"/>
      <c r="DI83" s="918"/>
      <c r="DJ83" s="918"/>
      <c r="DK83" s="919"/>
      <c r="DL83" s="917"/>
      <c r="DM83" s="918"/>
      <c r="DN83" s="918"/>
      <c r="DO83" s="918"/>
      <c r="DP83" s="919"/>
      <c r="DQ83" s="917"/>
      <c r="DR83" s="918"/>
      <c r="DS83" s="918"/>
      <c r="DT83" s="918"/>
      <c r="DU83" s="919"/>
      <c r="DV83" s="914"/>
      <c r="DW83" s="915"/>
      <c r="DX83" s="915"/>
      <c r="DY83" s="915"/>
      <c r="DZ83" s="916"/>
      <c r="EA83" s="226"/>
    </row>
    <row r="84" spans="1:131" s="227" customFormat="1" ht="26.25" customHeight="1" x14ac:dyDescent="0.15">
      <c r="A84" s="241">
        <v>17</v>
      </c>
      <c r="B84" s="930"/>
      <c r="C84" s="931"/>
      <c r="D84" s="931"/>
      <c r="E84" s="931"/>
      <c r="F84" s="931"/>
      <c r="G84" s="931"/>
      <c r="H84" s="931"/>
      <c r="I84" s="931"/>
      <c r="J84" s="931"/>
      <c r="K84" s="931"/>
      <c r="L84" s="931"/>
      <c r="M84" s="931"/>
      <c r="N84" s="931"/>
      <c r="O84" s="931"/>
      <c r="P84" s="932"/>
      <c r="Q84" s="933"/>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934"/>
      <c r="BA84" s="934"/>
      <c r="BB84" s="934"/>
      <c r="BC84" s="934"/>
      <c r="BD84" s="935"/>
      <c r="BE84" s="245"/>
      <c r="BF84" s="245"/>
      <c r="BG84" s="245"/>
      <c r="BH84" s="245"/>
      <c r="BI84" s="245"/>
      <c r="BJ84" s="245"/>
      <c r="BK84" s="245"/>
      <c r="BL84" s="245"/>
      <c r="BM84" s="245"/>
      <c r="BN84" s="245"/>
      <c r="BO84" s="245"/>
      <c r="BP84" s="245"/>
      <c r="BQ84" s="242">
        <v>78</v>
      </c>
      <c r="BR84" s="247"/>
      <c r="BS84" s="920"/>
      <c r="BT84" s="921"/>
      <c r="BU84" s="921"/>
      <c r="BV84" s="921"/>
      <c r="BW84" s="921"/>
      <c r="BX84" s="921"/>
      <c r="BY84" s="921"/>
      <c r="BZ84" s="921"/>
      <c r="CA84" s="921"/>
      <c r="CB84" s="921"/>
      <c r="CC84" s="921"/>
      <c r="CD84" s="921"/>
      <c r="CE84" s="921"/>
      <c r="CF84" s="921"/>
      <c r="CG84" s="922"/>
      <c r="CH84" s="917"/>
      <c r="CI84" s="918"/>
      <c r="CJ84" s="918"/>
      <c r="CK84" s="918"/>
      <c r="CL84" s="919"/>
      <c r="CM84" s="917"/>
      <c r="CN84" s="918"/>
      <c r="CO84" s="918"/>
      <c r="CP84" s="918"/>
      <c r="CQ84" s="919"/>
      <c r="CR84" s="917"/>
      <c r="CS84" s="918"/>
      <c r="CT84" s="918"/>
      <c r="CU84" s="918"/>
      <c r="CV84" s="919"/>
      <c r="CW84" s="917"/>
      <c r="CX84" s="918"/>
      <c r="CY84" s="918"/>
      <c r="CZ84" s="918"/>
      <c r="DA84" s="919"/>
      <c r="DB84" s="917"/>
      <c r="DC84" s="918"/>
      <c r="DD84" s="918"/>
      <c r="DE84" s="918"/>
      <c r="DF84" s="919"/>
      <c r="DG84" s="917"/>
      <c r="DH84" s="918"/>
      <c r="DI84" s="918"/>
      <c r="DJ84" s="918"/>
      <c r="DK84" s="919"/>
      <c r="DL84" s="917"/>
      <c r="DM84" s="918"/>
      <c r="DN84" s="918"/>
      <c r="DO84" s="918"/>
      <c r="DP84" s="919"/>
      <c r="DQ84" s="917"/>
      <c r="DR84" s="918"/>
      <c r="DS84" s="918"/>
      <c r="DT84" s="918"/>
      <c r="DU84" s="919"/>
      <c r="DV84" s="914"/>
      <c r="DW84" s="915"/>
      <c r="DX84" s="915"/>
      <c r="DY84" s="915"/>
      <c r="DZ84" s="916"/>
      <c r="EA84" s="226"/>
    </row>
    <row r="85" spans="1:131" s="227" customFormat="1" ht="26.25" customHeight="1" x14ac:dyDescent="0.15">
      <c r="A85" s="241">
        <v>18</v>
      </c>
      <c r="B85" s="930"/>
      <c r="C85" s="931"/>
      <c r="D85" s="931"/>
      <c r="E85" s="931"/>
      <c r="F85" s="931"/>
      <c r="G85" s="931"/>
      <c r="H85" s="931"/>
      <c r="I85" s="931"/>
      <c r="J85" s="931"/>
      <c r="K85" s="931"/>
      <c r="L85" s="931"/>
      <c r="M85" s="931"/>
      <c r="N85" s="931"/>
      <c r="O85" s="931"/>
      <c r="P85" s="932"/>
      <c r="Q85" s="933"/>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934"/>
      <c r="BA85" s="934"/>
      <c r="BB85" s="934"/>
      <c r="BC85" s="934"/>
      <c r="BD85" s="935"/>
      <c r="BE85" s="245"/>
      <c r="BF85" s="245"/>
      <c r="BG85" s="245"/>
      <c r="BH85" s="245"/>
      <c r="BI85" s="245"/>
      <c r="BJ85" s="245"/>
      <c r="BK85" s="245"/>
      <c r="BL85" s="245"/>
      <c r="BM85" s="245"/>
      <c r="BN85" s="245"/>
      <c r="BO85" s="245"/>
      <c r="BP85" s="245"/>
      <c r="BQ85" s="242">
        <v>79</v>
      </c>
      <c r="BR85" s="247"/>
      <c r="BS85" s="920"/>
      <c r="BT85" s="921"/>
      <c r="BU85" s="921"/>
      <c r="BV85" s="921"/>
      <c r="BW85" s="921"/>
      <c r="BX85" s="921"/>
      <c r="BY85" s="921"/>
      <c r="BZ85" s="921"/>
      <c r="CA85" s="921"/>
      <c r="CB85" s="921"/>
      <c r="CC85" s="921"/>
      <c r="CD85" s="921"/>
      <c r="CE85" s="921"/>
      <c r="CF85" s="921"/>
      <c r="CG85" s="922"/>
      <c r="CH85" s="917"/>
      <c r="CI85" s="918"/>
      <c r="CJ85" s="918"/>
      <c r="CK85" s="918"/>
      <c r="CL85" s="919"/>
      <c r="CM85" s="917"/>
      <c r="CN85" s="918"/>
      <c r="CO85" s="918"/>
      <c r="CP85" s="918"/>
      <c r="CQ85" s="919"/>
      <c r="CR85" s="917"/>
      <c r="CS85" s="918"/>
      <c r="CT85" s="918"/>
      <c r="CU85" s="918"/>
      <c r="CV85" s="919"/>
      <c r="CW85" s="917"/>
      <c r="CX85" s="918"/>
      <c r="CY85" s="918"/>
      <c r="CZ85" s="918"/>
      <c r="DA85" s="919"/>
      <c r="DB85" s="917"/>
      <c r="DC85" s="918"/>
      <c r="DD85" s="918"/>
      <c r="DE85" s="918"/>
      <c r="DF85" s="919"/>
      <c r="DG85" s="917"/>
      <c r="DH85" s="918"/>
      <c r="DI85" s="918"/>
      <c r="DJ85" s="918"/>
      <c r="DK85" s="919"/>
      <c r="DL85" s="917"/>
      <c r="DM85" s="918"/>
      <c r="DN85" s="918"/>
      <c r="DO85" s="918"/>
      <c r="DP85" s="919"/>
      <c r="DQ85" s="917"/>
      <c r="DR85" s="918"/>
      <c r="DS85" s="918"/>
      <c r="DT85" s="918"/>
      <c r="DU85" s="919"/>
      <c r="DV85" s="914"/>
      <c r="DW85" s="915"/>
      <c r="DX85" s="915"/>
      <c r="DY85" s="915"/>
      <c r="DZ85" s="916"/>
      <c r="EA85" s="226"/>
    </row>
    <row r="86" spans="1:131" s="227" customFormat="1" ht="26.25" customHeight="1" x14ac:dyDescent="0.15">
      <c r="A86" s="241">
        <v>19</v>
      </c>
      <c r="B86" s="930"/>
      <c r="C86" s="931"/>
      <c r="D86" s="931"/>
      <c r="E86" s="931"/>
      <c r="F86" s="931"/>
      <c r="G86" s="931"/>
      <c r="H86" s="931"/>
      <c r="I86" s="931"/>
      <c r="J86" s="931"/>
      <c r="K86" s="931"/>
      <c r="L86" s="931"/>
      <c r="M86" s="931"/>
      <c r="N86" s="931"/>
      <c r="O86" s="931"/>
      <c r="P86" s="932"/>
      <c r="Q86" s="933"/>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934"/>
      <c r="BA86" s="934"/>
      <c r="BB86" s="934"/>
      <c r="BC86" s="934"/>
      <c r="BD86" s="935"/>
      <c r="BE86" s="245"/>
      <c r="BF86" s="245"/>
      <c r="BG86" s="245"/>
      <c r="BH86" s="245"/>
      <c r="BI86" s="245"/>
      <c r="BJ86" s="245"/>
      <c r="BK86" s="245"/>
      <c r="BL86" s="245"/>
      <c r="BM86" s="245"/>
      <c r="BN86" s="245"/>
      <c r="BO86" s="245"/>
      <c r="BP86" s="245"/>
      <c r="BQ86" s="242">
        <v>80</v>
      </c>
      <c r="BR86" s="247"/>
      <c r="BS86" s="920"/>
      <c r="BT86" s="921"/>
      <c r="BU86" s="921"/>
      <c r="BV86" s="921"/>
      <c r="BW86" s="921"/>
      <c r="BX86" s="921"/>
      <c r="BY86" s="921"/>
      <c r="BZ86" s="921"/>
      <c r="CA86" s="921"/>
      <c r="CB86" s="921"/>
      <c r="CC86" s="921"/>
      <c r="CD86" s="921"/>
      <c r="CE86" s="921"/>
      <c r="CF86" s="921"/>
      <c r="CG86" s="922"/>
      <c r="CH86" s="917"/>
      <c r="CI86" s="918"/>
      <c r="CJ86" s="918"/>
      <c r="CK86" s="918"/>
      <c r="CL86" s="919"/>
      <c r="CM86" s="917"/>
      <c r="CN86" s="918"/>
      <c r="CO86" s="918"/>
      <c r="CP86" s="918"/>
      <c r="CQ86" s="919"/>
      <c r="CR86" s="917"/>
      <c r="CS86" s="918"/>
      <c r="CT86" s="918"/>
      <c r="CU86" s="918"/>
      <c r="CV86" s="919"/>
      <c r="CW86" s="917"/>
      <c r="CX86" s="918"/>
      <c r="CY86" s="918"/>
      <c r="CZ86" s="918"/>
      <c r="DA86" s="919"/>
      <c r="DB86" s="917"/>
      <c r="DC86" s="918"/>
      <c r="DD86" s="918"/>
      <c r="DE86" s="918"/>
      <c r="DF86" s="919"/>
      <c r="DG86" s="917"/>
      <c r="DH86" s="918"/>
      <c r="DI86" s="918"/>
      <c r="DJ86" s="918"/>
      <c r="DK86" s="919"/>
      <c r="DL86" s="917"/>
      <c r="DM86" s="918"/>
      <c r="DN86" s="918"/>
      <c r="DO86" s="918"/>
      <c r="DP86" s="919"/>
      <c r="DQ86" s="917"/>
      <c r="DR86" s="918"/>
      <c r="DS86" s="918"/>
      <c r="DT86" s="918"/>
      <c r="DU86" s="919"/>
      <c r="DV86" s="914"/>
      <c r="DW86" s="915"/>
      <c r="DX86" s="915"/>
      <c r="DY86" s="915"/>
      <c r="DZ86" s="916"/>
      <c r="EA86" s="226"/>
    </row>
    <row r="87" spans="1:131" s="227" customFormat="1" ht="26.25" customHeight="1" x14ac:dyDescent="0.15">
      <c r="A87" s="249">
        <v>20</v>
      </c>
      <c r="B87" s="939"/>
      <c r="C87" s="940"/>
      <c r="D87" s="940"/>
      <c r="E87" s="940"/>
      <c r="F87" s="940"/>
      <c r="G87" s="940"/>
      <c r="H87" s="940"/>
      <c r="I87" s="940"/>
      <c r="J87" s="940"/>
      <c r="K87" s="940"/>
      <c r="L87" s="940"/>
      <c r="M87" s="940"/>
      <c r="N87" s="940"/>
      <c r="O87" s="940"/>
      <c r="P87" s="941"/>
      <c r="Q87" s="942"/>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944"/>
      <c r="BA87" s="944"/>
      <c r="BB87" s="944"/>
      <c r="BC87" s="944"/>
      <c r="BD87" s="945"/>
      <c r="BE87" s="245"/>
      <c r="BF87" s="245"/>
      <c r="BG87" s="245"/>
      <c r="BH87" s="245"/>
      <c r="BI87" s="245"/>
      <c r="BJ87" s="245"/>
      <c r="BK87" s="245"/>
      <c r="BL87" s="245"/>
      <c r="BM87" s="245"/>
      <c r="BN87" s="245"/>
      <c r="BO87" s="245"/>
      <c r="BP87" s="245"/>
      <c r="BQ87" s="242">
        <v>81</v>
      </c>
      <c r="BR87" s="247"/>
      <c r="BS87" s="920"/>
      <c r="BT87" s="921"/>
      <c r="BU87" s="921"/>
      <c r="BV87" s="921"/>
      <c r="BW87" s="921"/>
      <c r="BX87" s="921"/>
      <c r="BY87" s="921"/>
      <c r="BZ87" s="921"/>
      <c r="CA87" s="921"/>
      <c r="CB87" s="921"/>
      <c r="CC87" s="921"/>
      <c r="CD87" s="921"/>
      <c r="CE87" s="921"/>
      <c r="CF87" s="921"/>
      <c r="CG87" s="922"/>
      <c r="CH87" s="917"/>
      <c r="CI87" s="918"/>
      <c r="CJ87" s="918"/>
      <c r="CK87" s="918"/>
      <c r="CL87" s="919"/>
      <c r="CM87" s="917"/>
      <c r="CN87" s="918"/>
      <c r="CO87" s="918"/>
      <c r="CP87" s="918"/>
      <c r="CQ87" s="919"/>
      <c r="CR87" s="917"/>
      <c r="CS87" s="918"/>
      <c r="CT87" s="918"/>
      <c r="CU87" s="918"/>
      <c r="CV87" s="919"/>
      <c r="CW87" s="917"/>
      <c r="CX87" s="918"/>
      <c r="CY87" s="918"/>
      <c r="CZ87" s="918"/>
      <c r="DA87" s="919"/>
      <c r="DB87" s="917"/>
      <c r="DC87" s="918"/>
      <c r="DD87" s="918"/>
      <c r="DE87" s="918"/>
      <c r="DF87" s="919"/>
      <c r="DG87" s="917"/>
      <c r="DH87" s="918"/>
      <c r="DI87" s="918"/>
      <c r="DJ87" s="918"/>
      <c r="DK87" s="919"/>
      <c r="DL87" s="917"/>
      <c r="DM87" s="918"/>
      <c r="DN87" s="918"/>
      <c r="DO87" s="918"/>
      <c r="DP87" s="919"/>
      <c r="DQ87" s="917"/>
      <c r="DR87" s="918"/>
      <c r="DS87" s="918"/>
      <c r="DT87" s="918"/>
      <c r="DU87" s="919"/>
      <c r="DV87" s="914"/>
      <c r="DW87" s="915"/>
      <c r="DX87" s="915"/>
      <c r="DY87" s="915"/>
      <c r="DZ87" s="916"/>
      <c r="EA87" s="226"/>
    </row>
    <row r="88" spans="1:131" s="227" customFormat="1" ht="26.25" customHeight="1" thickBot="1" x14ac:dyDescent="0.2">
      <c r="A88" s="244" t="s">
        <v>379</v>
      </c>
      <c r="B88" s="847" t="s">
        <v>411</v>
      </c>
      <c r="C88" s="848"/>
      <c r="D88" s="848"/>
      <c r="E88" s="848"/>
      <c r="F88" s="848"/>
      <c r="G88" s="848"/>
      <c r="H88" s="848"/>
      <c r="I88" s="848"/>
      <c r="J88" s="848"/>
      <c r="K88" s="848"/>
      <c r="L88" s="848"/>
      <c r="M88" s="848"/>
      <c r="N88" s="848"/>
      <c r="O88" s="848"/>
      <c r="P88" s="849"/>
      <c r="Q88" s="895"/>
      <c r="R88" s="896"/>
      <c r="S88" s="896"/>
      <c r="T88" s="896"/>
      <c r="U88" s="896"/>
      <c r="V88" s="896"/>
      <c r="W88" s="896"/>
      <c r="X88" s="896"/>
      <c r="Y88" s="896"/>
      <c r="Z88" s="896"/>
      <c r="AA88" s="896"/>
      <c r="AB88" s="896"/>
      <c r="AC88" s="896"/>
      <c r="AD88" s="896"/>
      <c r="AE88" s="896"/>
      <c r="AF88" s="899">
        <v>71741</v>
      </c>
      <c r="AG88" s="899"/>
      <c r="AH88" s="899"/>
      <c r="AI88" s="899"/>
      <c r="AJ88" s="899"/>
      <c r="AK88" s="896"/>
      <c r="AL88" s="896"/>
      <c r="AM88" s="896"/>
      <c r="AN88" s="896"/>
      <c r="AO88" s="896"/>
      <c r="AP88" s="899">
        <v>163157</v>
      </c>
      <c r="AQ88" s="899"/>
      <c r="AR88" s="899"/>
      <c r="AS88" s="899"/>
      <c r="AT88" s="899"/>
      <c r="AU88" s="899">
        <v>1024</v>
      </c>
      <c r="AV88" s="899"/>
      <c r="AW88" s="899"/>
      <c r="AX88" s="899"/>
      <c r="AY88" s="899"/>
      <c r="AZ88" s="904"/>
      <c r="BA88" s="904"/>
      <c r="BB88" s="904"/>
      <c r="BC88" s="904"/>
      <c r="BD88" s="905"/>
      <c r="BE88" s="245"/>
      <c r="BF88" s="245"/>
      <c r="BG88" s="245"/>
      <c r="BH88" s="245"/>
      <c r="BI88" s="245"/>
      <c r="BJ88" s="245"/>
      <c r="BK88" s="245"/>
      <c r="BL88" s="245"/>
      <c r="BM88" s="245"/>
      <c r="BN88" s="245"/>
      <c r="BO88" s="245"/>
      <c r="BP88" s="245"/>
      <c r="BQ88" s="242">
        <v>82</v>
      </c>
      <c r="BR88" s="247"/>
      <c r="BS88" s="920"/>
      <c r="BT88" s="921"/>
      <c r="BU88" s="921"/>
      <c r="BV88" s="921"/>
      <c r="BW88" s="921"/>
      <c r="BX88" s="921"/>
      <c r="BY88" s="921"/>
      <c r="BZ88" s="921"/>
      <c r="CA88" s="921"/>
      <c r="CB88" s="921"/>
      <c r="CC88" s="921"/>
      <c r="CD88" s="921"/>
      <c r="CE88" s="921"/>
      <c r="CF88" s="921"/>
      <c r="CG88" s="922"/>
      <c r="CH88" s="917"/>
      <c r="CI88" s="918"/>
      <c r="CJ88" s="918"/>
      <c r="CK88" s="918"/>
      <c r="CL88" s="919"/>
      <c r="CM88" s="917"/>
      <c r="CN88" s="918"/>
      <c r="CO88" s="918"/>
      <c r="CP88" s="918"/>
      <c r="CQ88" s="919"/>
      <c r="CR88" s="917"/>
      <c r="CS88" s="918"/>
      <c r="CT88" s="918"/>
      <c r="CU88" s="918"/>
      <c r="CV88" s="919"/>
      <c r="CW88" s="917"/>
      <c r="CX88" s="918"/>
      <c r="CY88" s="918"/>
      <c r="CZ88" s="918"/>
      <c r="DA88" s="919"/>
      <c r="DB88" s="917"/>
      <c r="DC88" s="918"/>
      <c r="DD88" s="918"/>
      <c r="DE88" s="918"/>
      <c r="DF88" s="919"/>
      <c r="DG88" s="917"/>
      <c r="DH88" s="918"/>
      <c r="DI88" s="918"/>
      <c r="DJ88" s="918"/>
      <c r="DK88" s="919"/>
      <c r="DL88" s="917"/>
      <c r="DM88" s="918"/>
      <c r="DN88" s="918"/>
      <c r="DO88" s="918"/>
      <c r="DP88" s="919"/>
      <c r="DQ88" s="917"/>
      <c r="DR88" s="918"/>
      <c r="DS88" s="918"/>
      <c r="DT88" s="918"/>
      <c r="DU88" s="919"/>
      <c r="DV88" s="914"/>
      <c r="DW88" s="915"/>
      <c r="DX88" s="915"/>
      <c r="DY88" s="915"/>
      <c r="DZ88" s="916"/>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0"/>
      <c r="BT89" s="921"/>
      <c r="BU89" s="921"/>
      <c r="BV89" s="921"/>
      <c r="BW89" s="921"/>
      <c r="BX89" s="921"/>
      <c r="BY89" s="921"/>
      <c r="BZ89" s="921"/>
      <c r="CA89" s="921"/>
      <c r="CB89" s="921"/>
      <c r="CC89" s="921"/>
      <c r="CD89" s="921"/>
      <c r="CE89" s="921"/>
      <c r="CF89" s="921"/>
      <c r="CG89" s="922"/>
      <c r="CH89" s="917"/>
      <c r="CI89" s="918"/>
      <c r="CJ89" s="918"/>
      <c r="CK89" s="918"/>
      <c r="CL89" s="919"/>
      <c r="CM89" s="917"/>
      <c r="CN89" s="918"/>
      <c r="CO89" s="918"/>
      <c r="CP89" s="918"/>
      <c r="CQ89" s="919"/>
      <c r="CR89" s="917"/>
      <c r="CS89" s="918"/>
      <c r="CT89" s="918"/>
      <c r="CU89" s="918"/>
      <c r="CV89" s="919"/>
      <c r="CW89" s="917"/>
      <c r="CX89" s="918"/>
      <c r="CY89" s="918"/>
      <c r="CZ89" s="918"/>
      <c r="DA89" s="919"/>
      <c r="DB89" s="917"/>
      <c r="DC89" s="918"/>
      <c r="DD89" s="918"/>
      <c r="DE89" s="918"/>
      <c r="DF89" s="919"/>
      <c r="DG89" s="917"/>
      <c r="DH89" s="918"/>
      <c r="DI89" s="918"/>
      <c r="DJ89" s="918"/>
      <c r="DK89" s="919"/>
      <c r="DL89" s="917"/>
      <c r="DM89" s="918"/>
      <c r="DN89" s="918"/>
      <c r="DO89" s="918"/>
      <c r="DP89" s="919"/>
      <c r="DQ89" s="917"/>
      <c r="DR89" s="918"/>
      <c r="DS89" s="918"/>
      <c r="DT89" s="918"/>
      <c r="DU89" s="919"/>
      <c r="DV89" s="914"/>
      <c r="DW89" s="915"/>
      <c r="DX89" s="915"/>
      <c r="DY89" s="915"/>
      <c r="DZ89" s="916"/>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0"/>
      <c r="BT90" s="921"/>
      <c r="BU90" s="921"/>
      <c r="BV90" s="921"/>
      <c r="BW90" s="921"/>
      <c r="BX90" s="921"/>
      <c r="BY90" s="921"/>
      <c r="BZ90" s="921"/>
      <c r="CA90" s="921"/>
      <c r="CB90" s="921"/>
      <c r="CC90" s="921"/>
      <c r="CD90" s="921"/>
      <c r="CE90" s="921"/>
      <c r="CF90" s="921"/>
      <c r="CG90" s="922"/>
      <c r="CH90" s="917"/>
      <c r="CI90" s="918"/>
      <c r="CJ90" s="918"/>
      <c r="CK90" s="918"/>
      <c r="CL90" s="919"/>
      <c r="CM90" s="917"/>
      <c r="CN90" s="918"/>
      <c r="CO90" s="918"/>
      <c r="CP90" s="918"/>
      <c r="CQ90" s="919"/>
      <c r="CR90" s="917"/>
      <c r="CS90" s="918"/>
      <c r="CT90" s="918"/>
      <c r="CU90" s="918"/>
      <c r="CV90" s="919"/>
      <c r="CW90" s="917"/>
      <c r="CX90" s="918"/>
      <c r="CY90" s="918"/>
      <c r="CZ90" s="918"/>
      <c r="DA90" s="919"/>
      <c r="DB90" s="917"/>
      <c r="DC90" s="918"/>
      <c r="DD90" s="918"/>
      <c r="DE90" s="918"/>
      <c r="DF90" s="919"/>
      <c r="DG90" s="917"/>
      <c r="DH90" s="918"/>
      <c r="DI90" s="918"/>
      <c r="DJ90" s="918"/>
      <c r="DK90" s="919"/>
      <c r="DL90" s="917"/>
      <c r="DM90" s="918"/>
      <c r="DN90" s="918"/>
      <c r="DO90" s="918"/>
      <c r="DP90" s="919"/>
      <c r="DQ90" s="917"/>
      <c r="DR90" s="918"/>
      <c r="DS90" s="918"/>
      <c r="DT90" s="918"/>
      <c r="DU90" s="919"/>
      <c r="DV90" s="914"/>
      <c r="DW90" s="915"/>
      <c r="DX90" s="915"/>
      <c r="DY90" s="915"/>
      <c r="DZ90" s="916"/>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0"/>
      <c r="BT91" s="921"/>
      <c r="BU91" s="921"/>
      <c r="BV91" s="921"/>
      <c r="BW91" s="921"/>
      <c r="BX91" s="921"/>
      <c r="BY91" s="921"/>
      <c r="BZ91" s="921"/>
      <c r="CA91" s="921"/>
      <c r="CB91" s="921"/>
      <c r="CC91" s="921"/>
      <c r="CD91" s="921"/>
      <c r="CE91" s="921"/>
      <c r="CF91" s="921"/>
      <c r="CG91" s="922"/>
      <c r="CH91" s="917"/>
      <c r="CI91" s="918"/>
      <c r="CJ91" s="918"/>
      <c r="CK91" s="918"/>
      <c r="CL91" s="919"/>
      <c r="CM91" s="917"/>
      <c r="CN91" s="918"/>
      <c r="CO91" s="918"/>
      <c r="CP91" s="918"/>
      <c r="CQ91" s="919"/>
      <c r="CR91" s="917"/>
      <c r="CS91" s="918"/>
      <c r="CT91" s="918"/>
      <c r="CU91" s="918"/>
      <c r="CV91" s="919"/>
      <c r="CW91" s="917"/>
      <c r="CX91" s="918"/>
      <c r="CY91" s="918"/>
      <c r="CZ91" s="918"/>
      <c r="DA91" s="919"/>
      <c r="DB91" s="917"/>
      <c r="DC91" s="918"/>
      <c r="DD91" s="918"/>
      <c r="DE91" s="918"/>
      <c r="DF91" s="919"/>
      <c r="DG91" s="917"/>
      <c r="DH91" s="918"/>
      <c r="DI91" s="918"/>
      <c r="DJ91" s="918"/>
      <c r="DK91" s="919"/>
      <c r="DL91" s="917"/>
      <c r="DM91" s="918"/>
      <c r="DN91" s="918"/>
      <c r="DO91" s="918"/>
      <c r="DP91" s="919"/>
      <c r="DQ91" s="917"/>
      <c r="DR91" s="918"/>
      <c r="DS91" s="918"/>
      <c r="DT91" s="918"/>
      <c r="DU91" s="919"/>
      <c r="DV91" s="914"/>
      <c r="DW91" s="915"/>
      <c r="DX91" s="915"/>
      <c r="DY91" s="915"/>
      <c r="DZ91" s="916"/>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0"/>
      <c r="BT92" s="921"/>
      <c r="BU92" s="921"/>
      <c r="BV92" s="921"/>
      <c r="BW92" s="921"/>
      <c r="BX92" s="921"/>
      <c r="BY92" s="921"/>
      <c r="BZ92" s="921"/>
      <c r="CA92" s="921"/>
      <c r="CB92" s="921"/>
      <c r="CC92" s="921"/>
      <c r="CD92" s="921"/>
      <c r="CE92" s="921"/>
      <c r="CF92" s="921"/>
      <c r="CG92" s="922"/>
      <c r="CH92" s="917"/>
      <c r="CI92" s="918"/>
      <c r="CJ92" s="918"/>
      <c r="CK92" s="918"/>
      <c r="CL92" s="919"/>
      <c r="CM92" s="917"/>
      <c r="CN92" s="918"/>
      <c r="CO92" s="918"/>
      <c r="CP92" s="918"/>
      <c r="CQ92" s="919"/>
      <c r="CR92" s="917"/>
      <c r="CS92" s="918"/>
      <c r="CT92" s="918"/>
      <c r="CU92" s="918"/>
      <c r="CV92" s="919"/>
      <c r="CW92" s="917"/>
      <c r="CX92" s="918"/>
      <c r="CY92" s="918"/>
      <c r="CZ92" s="918"/>
      <c r="DA92" s="919"/>
      <c r="DB92" s="917"/>
      <c r="DC92" s="918"/>
      <c r="DD92" s="918"/>
      <c r="DE92" s="918"/>
      <c r="DF92" s="919"/>
      <c r="DG92" s="917"/>
      <c r="DH92" s="918"/>
      <c r="DI92" s="918"/>
      <c r="DJ92" s="918"/>
      <c r="DK92" s="919"/>
      <c r="DL92" s="917"/>
      <c r="DM92" s="918"/>
      <c r="DN92" s="918"/>
      <c r="DO92" s="918"/>
      <c r="DP92" s="919"/>
      <c r="DQ92" s="917"/>
      <c r="DR92" s="918"/>
      <c r="DS92" s="918"/>
      <c r="DT92" s="918"/>
      <c r="DU92" s="919"/>
      <c r="DV92" s="914"/>
      <c r="DW92" s="915"/>
      <c r="DX92" s="915"/>
      <c r="DY92" s="915"/>
      <c r="DZ92" s="916"/>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0"/>
      <c r="BT93" s="921"/>
      <c r="BU93" s="921"/>
      <c r="BV93" s="921"/>
      <c r="BW93" s="921"/>
      <c r="BX93" s="921"/>
      <c r="BY93" s="921"/>
      <c r="BZ93" s="921"/>
      <c r="CA93" s="921"/>
      <c r="CB93" s="921"/>
      <c r="CC93" s="921"/>
      <c r="CD93" s="921"/>
      <c r="CE93" s="921"/>
      <c r="CF93" s="921"/>
      <c r="CG93" s="922"/>
      <c r="CH93" s="917"/>
      <c r="CI93" s="918"/>
      <c r="CJ93" s="918"/>
      <c r="CK93" s="918"/>
      <c r="CL93" s="919"/>
      <c r="CM93" s="917"/>
      <c r="CN93" s="918"/>
      <c r="CO93" s="918"/>
      <c r="CP93" s="918"/>
      <c r="CQ93" s="919"/>
      <c r="CR93" s="917"/>
      <c r="CS93" s="918"/>
      <c r="CT93" s="918"/>
      <c r="CU93" s="918"/>
      <c r="CV93" s="919"/>
      <c r="CW93" s="917"/>
      <c r="CX93" s="918"/>
      <c r="CY93" s="918"/>
      <c r="CZ93" s="918"/>
      <c r="DA93" s="919"/>
      <c r="DB93" s="917"/>
      <c r="DC93" s="918"/>
      <c r="DD93" s="918"/>
      <c r="DE93" s="918"/>
      <c r="DF93" s="919"/>
      <c r="DG93" s="917"/>
      <c r="DH93" s="918"/>
      <c r="DI93" s="918"/>
      <c r="DJ93" s="918"/>
      <c r="DK93" s="919"/>
      <c r="DL93" s="917"/>
      <c r="DM93" s="918"/>
      <c r="DN93" s="918"/>
      <c r="DO93" s="918"/>
      <c r="DP93" s="919"/>
      <c r="DQ93" s="917"/>
      <c r="DR93" s="918"/>
      <c r="DS93" s="918"/>
      <c r="DT93" s="918"/>
      <c r="DU93" s="919"/>
      <c r="DV93" s="914"/>
      <c r="DW93" s="915"/>
      <c r="DX93" s="915"/>
      <c r="DY93" s="915"/>
      <c r="DZ93" s="916"/>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0"/>
      <c r="BT94" s="921"/>
      <c r="BU94" s="921"/>
      <c r="BV94" s="921"/>
      <c r="BW94" s="921"/>
      <c r="BX94" s="921"/>
      <c r="BY94" s="921"/>
      <c r="BZ94" s="921"/>
      <c r="CA94" s="921"/>
      <c r="CB94" s="921"/>
      <c r="CC94" s="921"/>
      <c r="CD94" s="921"/>
      <c r="CE94" s="921"/>
      <c r="CF94" s="921"/>
      <c r="CG94" s="922"/>
      <c r="CH94" s="917"/>
      <c r="CI94" s="918"/>
      <c r="CJ94" s="918"/>
      <c r="CK94" s="918"/>
      <c r="CL94" s="919"/>
      <c r="CM94" s="917"/>
      <c r="CN94" s="918"/>
      <c r="CO94" s="918"/>
      <c r="CP94" s="918"/>
      <c r="CQ94" s="919"/>
      <c r="CR94" s="917"/>
      <c r="CS94" s="918"/>
      <c r="CT94" s="918"/>
      <c r="CU94" s="918"/>
      <c r="CV94" s="919"/>
      <c r="CW94" s="917"/>
      <c r="CX94" s="918"/>
      <c r="CY94" s="918"/>
      <c r="CZ94" s="918"/>
      <c r="DA94" s="919"/>
      <c r="DB94" s="917"/>
      <c r="DC94" s="918"/>
      <c r="DD94" s="918"/>
      <c r="DE94" s="918"/>
      <c r="DF94" s="919"/>
      <c r="DG94" s="917"/>
      <c r="DH94" s="918"/>
      <c r="DI94" s="918"/>
      <c r="DJ94" s="918"/>
      <c r="DK94" s="919"/>
      <c r="DL94" s="917"/>
      <c r="DM94" s="918"/>
      <c r="DN94" s="918"/>
      <c r="DO94" s="918"/>
      <c r="DP94" s="919"/>
      <c r="DQ94" s="917"/>
      <c r="DR94" s="918"/>
      <c r="DS94" s="918"/>
      <c r="DT94" s="918"/>
      <c r="DU94" s="919"/>
      <c r="DV94" s="914"/>
      <c r="DW94" s="915"/>
      <c r="DX94" s="915"/>
      <c r="DY94" s="915"/>
      <c r="DZ94" s="916"/>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0"/>
      <c r="BT95" s="921"/>
      <c r="BU95" s="921"/>
      <c r="BV95" s="921"/>
      <c r="BW95" s="921"/>
      <c r="BX95" s="921"/>
      <c r="BY95" s="921"/>
      <c r="BZ95" s="921"/>
      <c r="CA95" s="921"/>
      <c r="CB95" s="921"/>
      <c r="CC95" s="921"/>
      <c r="CD95" s="921"/>
      <c r="CE95" s="921"/>
      <c r="CF95" s="921"/>
      <c r="CG95" s="922"/>
      <c r="CH95" s="917"/>
      <c r="CI95" s="918"/>
      <c r="CJ95" s="918"/>
      <c r="CK95" s="918"/>
      <c r="CL95" s="919"/>
      <c r="CM95" s="917"/>
      <c r="CN95" s="918"/>
      <c r="CO95" s="918"/>
      <c r="CP95" s="918"/>
      <c r="CQ95" s="919"/>
      <c r="CR95" s="917"/>
      <c r="CS95" s="918"/>
      <c r="CT95" s="918"/>
      <c r="CU95" s="918"/>
      <c r="CV95" s="919"/>
      <c r="CW95" s="917"/>
      <c r="CX95" s="918"/>
      <c r="CY95" s="918"/>
      <c r="CZ95" s="918"/>
      <c r="DA95" s="919"/>
      <c r="DB95" s="917"/>
      <c r="DC95" s="918"/>
      <c r="DD95" s="918"/>
      <c r="DE95" s="918"/>
      <c r="DF95" s="919"/>
      <c r="DG95" s="917"/>
      <c r="DH95" s="918"/>
      <c r="DI95" s="918"/>
      <c r="DJ95" s="918"/>
      <c r="DK95" s="919"/>
      <c r="DL95" s="917"/>
      <c r="DM95" s="918"/>
      <c r="DN95" s="918"/>
      <c r="DO95" s="918"/>
      <c r="DP95" s="919"/>
      <c r="DQ95" s="917"/>
      <c r="DR95" s="918"/>
      <c r="DS95" s="918"/>
      <c r="DT95" s="918"/>
      <c r="DU95" s="919"/>
      <c r="DV95" s="914"/>
      <c r="DW95" s="915"/>
      <c r="DX95" s="915"/>
      <c r="DY95" s="915"/>
      <c r="DZ95" s="916"/>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0"/>
      <c r="BT96" s="921"/>
      <c r="BU96" s="921"/>
      <c r="BV96" s="921"/>
      <c r="BW96" s="921"/>
      <c r="BX96" s="921"/>
      <c r="BY96" s="921"/>
      <c r="BZ96" s="921"/>
      <c r="CA96" s="921"/>
      <c r="CB96" s="921"/>
      <c r="CC96" s="921"/>
      <c r="CD96" s="921"/>
      <c r="CE96" s="921"/>
      <c r="CF96" s="921"/>
      <c r="CG96" s="922"/>
      <c r="CH96" s="917"/>
      <c r="CI96" s="918"/>
      <c r="CJ96" s="918"/>
      <c r="CK96" s="918"/>
      <c r="CL96" s="919"/>
      <c r="CM96" s="917"/>
      <c r="CN96" s="918"/>
      <c r="CO96" s="918"/>
      <c r="CP96" s="918"/>
      <c r="CQ96" s="919"/>
      <c r="CR96" s="917"/>
      <c r="CS96" s="918"/>
      <c r="CT96" s="918"/>
      <c r="CU96" s="918"/>
      <c r="CV96" s="919"/>
      <c r="CW96" s="917"/>
      <c r="CX96" s="918"/>
      <c r="CY96" s="918"/>
      <c r="CZ96" s="918"/>
      <c r="DA96" s="919"/>
      <c r="DB96" s="917"/>
      <c r="DC96" s="918"/>
      <c r="DD96" s="918"/>
      <c r="DE96" s="918"/>
      <c r="DF96" s="919"/>
      <c r="DG96" s="917"/>
      <c r="DH96" s="918"/>
      <c r="DI96" s="918"/>
      <c r="DJ96" s="918"/>
      <c r="DK96" s="919"/>
      <c r="DL96" s="917"/>
      <c r="DM96" s="918"/>
      <c r="DN96" s="918"/>
      <c r="DO96" s="918"/>
      <c r="DP96" s="919"/>
      <c r="DQ96" s="917"/>
      <c r="DR96" s="918"/>
      <c r="DS96" s="918"/>
      <c r="DT96" s="918"/>
      <c r="DU96" s="919"/>
      <c r="DV96" s="914"/>
      <c r="DW96" s="915"/>
      <c r="DX96" s="915"/>
      <c r="DY96" s="915"/>
      <c r="DZ96" s="916"/>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0"/>
      <c r="BT97" s="921"/>
      <c r="BU97" s="921"/>
      <c r="BV97" s="921"/>
      <c r="BW97" s="921"/>
      <c r="BX97" s="921"/>
      <c r="BY97" s="921"/>
      <c r="BZ97" s="921"/>
      <c r="CA97" s="921"/>
      <c r="CB97" s="921"/>
      <c r="CC97" s="921"/>
      <c r="CD97" s="921"/>
      <c r="CE97" s="921"/>
      <c r="CF97" s="921"/>
      <c r="CG97" s="922"/>
      <c r="CH97" s="917"/>
      <c r="CI97" s="918"/>
      <c r="CJ97" s="918"/>
      <c r="CK97" s="918"/>
      <c r="CL97" s="919"/>
      <c r="CM97" s="917"/>
      <c r="CN97" s="918"/>
      <c r="CO97" s="918"/>
      <c r="CP97" s="918"/>
      <c r="CQ97" s="919"/>
      <c r="CR97" s="917"/>
      <c r="CS97" s="918"/>
      <c r="CT97" s="918"/>
      <c r="CU97" s="918"/>
      <c r="CV97" s="919"/>
      <c r="CW97" s="917"/>
      <c r="CX97" s="918"/>
      <c r="CY97" s="918"/>
      <c r="CZ97" s="918"/>
      <c r="DA97" s="919"/>
      <c r="DB97" s="917"/>
      <c r="DC97" s="918"/>
      <c r="DD97" s="918"/>
      <c r="DE97" s="918"/>
      <c r="DF97" s="919"/>
      <c r="DG97" s="917"/>
      <c r="DH97" s="918"/>
      <c r="DI97" s="918"/>
      <c r="DJ97" s="918"/>
      <c r="DK97" s="919"/>
      <c r="DL97" s="917"/>
      <c r="DM97" s="918"/>
      <c r="DN97" s="918"/>
      <c r="DO97" s="918"/>
      <c r="DP97" s="919"/>
      <c r="DQ97" s="917"/>
      <c r="DR97" s="918"/>
      <c r="DS97" s="918"/>
      <c r="DT97" s="918"/>
      <c r="DU97" s="919"/>
      <c r="DV97" s="914"/>
      <c r="DW97" s="915"/>
      <c r="DX97" s="915"/>
      <c r="DY97" s="915"/>
      <c r="DZ97" s="916"/>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0"/>
      <c r="BT98" s="921"/>
      <c r="BU98" s="921"/>
      <c r="BV98" s="921"/>
      <c r="BW98" s="921"/>
      <c r="BX98" s="921"/>
      <c r="BY98" s="921"/>
      <c r="BZ98" s="921"/>
      <c r="CA98" s="921"/>
      <c r="CB98" s="921"/>
      <c r="CC98" s="921"/>
      <c r="CD98" s="921"/>
      <c r="CE98" s="921"/>
      <c r="CF98" s="921"/>
      <c r="CG98" s="922"/>
      <c r="CH98" s="917"/>
      <c r="CI98" s="918"/>
      <c r="CJ98" s="918"/>
      <c r="CK98" s="918"/>
      <c r="CL98" s="919"/>
      <c r="CM98" s="917"/>
      <c r="CN98" s="918"/>
      <c r="CO98" s="918"/>
      <c r="CP98" s="918"/>
      <c r="CQ98" s="919"/>
      <c r="CR98" s="917"/>
      <c r="CS98" s="918"/>
      <c r="CT98" s="918"/>
      <c r="CU98" s="918"/>
      <c r="CV98" s="919"/>
      <c r="CW98" s="917"/>
      <c r="CX98" s="918"/>
      <c r="CY98" s="918"/>
      <c r="CZ98" s="918"/>
      <c r="DA98" s="919"/>
      <c r="DB98" s="917"/>
      <c r="DC98" s="918"/>
      <c r="DD98" s="918"/>
      <c r="DE98" s="918"/>
      <c r="DF98" s="919"/>
      <c r="DG98" s="917"/>
      <c r="DH98" s="918"/>
      <c r="DI98" s="918"/>
      <c r="DJ98" s="918"/>
      <c r="DK98" s="919"/>
      <c r="DL98" s="917"/>
      <c r="DM98" s="918"/>
      <c r="DN98" s="918"/>
      <c r="DO98" s="918"/>
      <c r="DP98" s="919"/>
      <c r="DQ98" s="917"/>
      <c r="DR98" s="918"/>
      <c r="DS98" s="918"/>
      <c r="DT98" s="918"/>
      <c r="DU98" s="919"/>
      <c r="DV98" s="914"/>
      <c r="DW98" s="915"/>
      <c r="DX98" s="915"/>
      <c r="DY98" s="915"/>
      <c r="DZ98" s="916"/>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0"/>
      <c r="BT99" s="921"/>
      <c r="BU99" s="921"/>
      <c r="BV99" s="921"/>
      <c r="BW99" s="921"/>
      <c r="BX99" s="921"/>
      <c r="BY99" s="921"/>
      <c r="BZ99" s="921"/>
      <c r="CA99" s="921"/>
      <c r="CB99" s="921"/>
      <c r="CC99" s="921"/>
      <c r="CD99" s="921"/>
      <c r="CE99" s="921"/>
      <c r="CF99" s="921"/>
      <c r="CG99" s="922"/>
      <c r="CH99" s="917"/>
      <c r="CI99" s="918"/>
      <c r="CJ99" s="918"/>
      <c r="CK99" s="918"/>
      <c r="CL99" s="919"/>
      <c r="CM99" s="917"/>
      <c r="CN99" s="918"/>
      <c r="CO99" s="918"/>
      <c r="CP99" s="918"/>
      <c r="CQ99" s="919"/>
      <c r="CR99" s="917"/>
      <c r="CS99" s="918"/>
      <c r="CT99" s="918"/>
      <c r="CU99" s="918"/>
      <c r="CV99" s="919"/>
      <c r="CW99" s="917"/>
      <c r="CX99" s="918"/>
      <c r="CY99" s="918"/>
      <c r="CZ99" s="918"/>
      <c r="DA99" s="919"/>
      <c r="DB99" s="917"/>
      <c r="DC99" s="918"/>
      <c r="DD99" s="918"/>
      <c r="DE99" s="918"/>
      <c r="DF99" s="919"/>
      <c r="DG99" s="917"/>
      <c r="DH99" s="918"/>
      <c r="DI99" s="918"/>
      <c r="DJ99" s="918"/>
      <c r="DK99" s="919"/>
      <c r="DL99" s="917"/>
      <c r="DM99" s="918"/>
      <c r="DN99" s="918"/>
      <c r="DO99" s="918"/>
      <c r="DP99" s="919"/>
      <c r="DQ99" s="917"/>
      <c r="DR99" s="918"/>
      <c r="DS99" s="918"/>
      <c r="DT99" s="918"/>
      <c r="DU99" s="919"/>
      <c r="DV99" s="914"/>
      <c r="DW99" s="915"/>
      <c r="DX99" s="915"/>
      <c r="DY99" s="915"/>
      <c r="DZ99" s="916"/>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0"/>
      <c r="BT100" s="921"/>
      <c r="BU100" s="921"/>
      <c r="BV100" s="921"/>
      <c r="BW100" s="921"/>
      <c r="BX100" s="921"/>
      <c r="BY100" s="921"/>
      <c r="BZ100" s="921"/>
      <c r="CA100" s="921"/>
      <c r="CB100" s="921"/>
      <c r="CC100" s="921"/>
      <c r="CD100" s="921"/>
      <c r="CE100" s="921"/>
      <c r="CF100" s="921"/>
      <c r="CG100" s="922"/>
      <c r="CH100" s="917"/>
      <c r="CI100" s="918"/>
      <c r="CJ100" s="918"/>
      <c r="CK100" s="918"/>
      <c r="CL100" s="919"/>
      <c r="CM100" s="917"/>
      <c r="CN100" s="918"/>
      <c r="CO100" s="918"/>
      <c r="CP100" s="918"/>
      <c r="CQ100" s="919"/>
      <c r="CR100" s="917"/>
      <c r="CS100" s="918"/>
      <c r="CT100" s="918"/>
      <c r="CU100" s="918"/>
      <c r="CV100" s="919"/>
      <c r="CW100" s="917"/>
      <c r="CX100" s="918"/>
      <c r="CY100" s="918"/>
      <c r="CZ100" s="918"/>
      <c r="DA100" s="919"/>
      <c r="DB100" s="917"/>
      <c r="DC100" s="918"/>
      <c r="DD100" s="918"/>
      <c r="DE100" s="918"/>
      <c r="DF100" s="919"/>
      <c r="DG100" s="917"/>
      <c r="DH100" s="918"/>
      <c r="DI100" s="918"/>
      <c r="DJ100" s="918"/>
      <c r="DK100" s="919"/>
      <c r="DL100" s="917"/>
      <c r="DM100" s="918"/>
      <c r="DN100" s="918"/>
      <c r="DO100" s="918"/>
      <c r="DP100" s="919"/>
      <c r="DQ100" s="917"/>
      <c r="DR100" s="918"/>
      <c r="DS100" s="918"/>
      <c r="DT100" s="918"/>
      <c r="DU100" s="919"/>
      <c r="DV100" s="914"/>
      <c r="DW100" s="915"/>
      <c r="DX100" s="915"/>
      <c r="DY100" s="915"/>
      <c r="DZ100" s="916"/>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0"/>
      <c r="BT101" s="921"/>
      <c r="BU101" s="921"/>
      <c r="BV101" s="921"/>
      <c r="BW101" s="921"/>
      <c r="BX101" s="921"/>
      <c r="BY101" s="921"/>
      <c r="BZ101" s="921"/>
      <c r="CA101" s="921"/>
      <c r="CB101" s="921"/>
      <c r="CC101" s="921"/>
      <c r="CD101" s="921"/>
      <c r="CE101" s="921"/>
      <c r="CF101" s="921"/>
      <c r="CG101" s="922"/>
      <c r="CH101" s="917"/>
      <c r="CI101" s="918"/>
      <c r="CJ101" s="918"/>
      <c r="CK101" s="918"/>
      <c r="CL101" s="919"/>
      <c r="CM101" s="917"/>
      <c r="CN101" s="918"/>
      <c r="CO101" s="918"/>
      <c r="CP101" s="918"/>
      <c r="CQ101" s="919"/>
      <c r="CR101" s="917"/>
      <c r="CS101" s="918"/>
      <c r="CT101" s="918"/>
      <c r="CU101" s="918"/>
      <c r="CV101" s="919"/>
      <c r="CW101" s="917"/>
      <c r="CX101" s="918"/>
      <c r="CY101" s="918"/>
      <c r="CZ101" s="918"/>
      <c r="DA101" s="919"/>
      <c r="DB101" s="917"/>
      <c r="DC101" s="918"/>
      <c r="DD101" s="918"/>
      <c r="DE101" s="918"/>
      <c r="DF101" s="919"/>
      <c r="DG101" s="917"/>
      <c r="DH101" s="918"/>
      <c r="DI101" s="918"/>
      <c r="DJ101" s="918"/>
      <c r="DK101" s="919"/>
      <c r="DL101" s="917"/>
      <c r="DM101" s="918"/>
      <c r="DN101" s="918"/>
      <c r="DO101" s="918"/>
      <c r="DP101" s="919"/>
      <c r="DQ101" s="917"/>
      <c r="DR101" s="918"/>
      <c r="DS101" s="918"/>
      <c r="DT101" s="918"/>
      <c r="DU101" s="919"/>
      <c r="DV101" s="914"/>
      <c r="DW101" s="915"/>
      <c r="DX101" s="915"/>
      <c r="DY101" s="915"/>
      <c r="DZ101" s="916"/>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47" t="s">
        <v>412</v>
      </c>
      <c r="BS102" s="848"/>
      <c r="BT102" s="848"/>
      <c r="BU102" s="848"/>
      <c r="BV102" s="848"/>
      <c r="BW102" s="848"/>
      <c r="BX102" s="848"/>
      <c r="BY102" s="848"/>
      <c r="BZ102" s="848"/>
      <c r="CA102" s="848"/>
      <c r="CB102" s="848"/>
      <c r="CC102" s="848"/>
      <c r="CD102" s="848"/>
      <c r="CE102" s="848"/>
      <c r="CF102" s="848"/>
      <c r="CG102" s="849"/>
      <c r="CH102" s="946"/>
      <c r="CI102" s="947"/>
      <c r="CJ102" s="947"/>
      <c r="CK102" s="947"/>
      <c r="CL102" s="948"/>
      <c r="CM102" s="946"/>
      <c r="CN102" s="947"/>
      <c r="CO102" s="947"/>
      <c r="CP102" s="947"/>
      <c r="CQ102" s="948"/>
      <c r="CR102" s="949">
        <v>1217</v>
      </c>
      <c r="CS102" s="907"/>
      <c r="CT102" s="907"/>
      <c r="CU102" s="907"/>
      <c r="CV102" s="950"/>
      <c r="CW102" s="949">
        <v>91</v>
      </c>
      <c r="CX102" s="907"/>
      <c r="CY102" s="907"/>
      <c r="CZ102" s="907"/>
      <c r="DA102" s="950"/>
      <c r="DB102" s="949">
        <v>1342</v>
      </c>
      <c r="DC102" s="907"/>
      <c r="DD102" s="907"/>
      <c r="DE102" s="907"/>
      <c r="DF102" s="950"/>
      <c r="DG102" s="949" t="s">
        <v>577</v>
      </c>
      <c r="DH102" s="907"/>
      <c r="DI102" s="907"/>
      <c r="DJ102" s="907"/>
      <c r="DK102" s="950"/>
      <c r="DL102" s="949" t="s">
        <v>577</v>
      </c>
      <c r="DM102" s="907"/>
      <c r="DN102" s="907"/>
      <c r="DO102" s="907"/>
      <c r="DP102" s="950"/>
      <c r="DQ102" s="949" t="s">
        <v>577</v>
      </c>
      <c r="DR102" s="907"/>
      <c r="DS102" s="907"/>
      <c r="DT102" s="907"/>
      <c r="DU102" s="950"/>
      <c r="DV102" s="973"/>
      <c r="DW102" s="974"/>
      <c r="DX102" s="974"/>
      <c r="DY102" s="974"/>
      <c r="DZ102" s="97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6" t="s">
        <v>413</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7" t="s">
        <v>414</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8" t="s">
        <v>417</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418</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6" customFormat="1" ht="26.25" customHeight="1" x14ac:dyDescent="0.15">
      <c r="A109" s="971" t="s">
        <v>419</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1" t="s">
        <v>420</v>
      </c>
      <c r="AB109" s="952"/>
      <c r="AC109" s="952"/>
      <c r="AD109" s="952"/>
      <c r="AE109" s="953"/>
      <c r="AF109" s="951" t="s">
        <v>297</v>
      </c>
      <c r="AG109" s="952"/>
      <c r="AH109" s="952"/>
      <c r="AI109" s="952"/>
      <c r="AJ109" s="953"/>
      <c r="AK109" s="951" t="s">
        <v>296</v>
      </c>
      <c r="AL109" s="952"/>
      <c r="AM109" s="952"/>
      <c r="AN109" s="952"/>
      <c r="AO109" s="953"/>
      <c r="AP109" s="951" t="s">
        <v>421</v>
      </c>
      <c r="AQ109" s="952"/>
      <c r="AR109" s="952"/>
      <c r="AS109" s="952"/>
      <c r="AT109" s="954"/>
      <c r="AU109" s="971" t="s">
        <v>419</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1" t="s">
        <v>420</v>
      </c>
      <c r="BR109" s="952"/>
      <c r="BS109" s="952"/>
      <c r="BT109" s="952"/>
      <c r="BU109" s="953"/>
      <c r="BV109" s="951" t="s">
        <v>297</v>
      </c>
      <c r="BW109" s="952"/>
      <c r="BX109" s="952"/>
      <c r="BY109" s="952"/>
      <c r="BZ109" s="953"/>
      <c r="CA109" s="951" t="s">
        <v>296</v>
      </c>
      <c r="CB109" s="952"/>
      <c r="CC109" s="952"/>
      <c r="CD109" s="952"/>
      <c r="CE109" s="953"/>
      <c r="CF109" s="972" t="s">
        <v>421</v>
      </c>
      <c r="CG109" s="972"/>
      <c r="CH109" s="972"/>
      <c r="CI109" s="972"/>
      <c r="CJ109" s="972"/>
      <c r="CK109" s="951" t="s">
        <v>422</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1" t="s">
        <v>420</v>
      </c>
      <c r="DH109" s="952"/>
      <c r="DI109" s="952"/>
      <c r="DJ109" s="952"/>
      <c r="DK109" s="953"/>
      <c r="DL109" s="951" t="s">
        <v>297</v>
      </c>
      <c r="DM109" s="952"/>
      <c r="DN109" s="952"/>
      <c r="DO109" s="952"/>
      <c r="DP109" s="953"/>
      <c r="DQ109" s="951" t="s">
        <v>296</v>
      </c>
      <c r="DR109" s="952"/>
      <c r="DS109" s="952"/>
      <c r="DT109" s="952"/>
      <c r="DU109" s="953"/>
      <c r="DV109" s="951" t="s">
        <v>421</v>
      </c>
      <c r="DW109" s="952"/>
      <c r="DX109" s="952"/>
      <c r="DY109" s="952"/>
      <c r="DZ109" s="954"/>
    </row>
    <row r="110" spans="1:131" s="226" customFormat="1" ht="26.25" customHeight="1" x14ac:dyDescent="0.15">
      <c r="A110" s="955" t="s">
        <v>423</v>
      </c>
      <c r="B110" s="956"/>
      <c r="C110" s="956"/>
      <c r="D110" s="956"/>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7"/>
      <c r="AA110" s="958">
        <v>8977338</v>
      </c>
      <c r="AB110" s="959"/>
      <c r="AC110" s="959"/>
      <c r="AD110" s="959"/>
      <c r="AE110" s="960"/>
      <c r="AF110" s="961">
        <v>8937904</v>
      </c>
      <c r="AG110" s="959"/>
      <c r="AH110" s="959"/>
      <c r="AI110" s="959"/>
      <c r="AJ110" s="960"/>
      <c r="AK110" s="961">
        <v>9041492</v>
      </c>
      <c r="AL110" s="959"/>
      <c r="AM110" s="959"/>
      <c r="AN110" s="959"/>
      <c r="AO110" s="960"/>
      <c r="AP110" s="962">
        <v>19.5</v>
      </c>
      <c r="AQ110" s="963"/>
      <c r="AR110" s="963"/>
      <c r="AS110" s="963"/>
      <c r="AT110" s="964"/>
      <c r="AU110" s="965" t="s">
        <v>67</v>
      </c>
      <c r="AV110" s="966"/>
      <c r="AW110" s="966"/>
      <c r="AX110" s="966"/>
      <c r="AY110" s="966"/>
      <c r="AZ110" s="1007" t="s">
        <v>424</v>
      </c>
      <c r="BA110" s="956"/>
      <c r="BB110" s="956"/>
      <c r="BC110" s="956"/>
      <c r="BD110" s="956"/>
      <c r="BE110" s="956"/>
      <c r="BF110" s="956"/>
      <c r="BG110" s="956"/>
      <c r="BH110" s="956"/>
      <c r="BI110" s="956"/>
      <c r="BJ110" s="956"/>
      <c r="BK110" s="956"/>
      <c r="BL110" s="956"/>
      <c r="BM110" s="956"/>
      <c r="BN110" s="956"/>
      <c r="BO110" s="956"/>
      <c r="BP110" s="957"/>
      <c r="BQ110" s="993">
        <v>95487176</v>
      </c>
      <c r="BR110" s="994"/>
      <c r="BS110" s="994"/>
      <c r="BT110" s="994"/>
      <c r="BU110" s="994"/>
      <c r="BV110" s="994">
        <v>94597275</v>
      </c>
      <c r="BW110" s="994"/>
      <c r="BX110" s="994"/>
      <c r="BY110" s="994"/>
      <c r="BZ110" s="994"/>
      <c r="CA110" s="994">
        <v>94939881</v>
      </c>
      <c r="CB110" s="994"/>
      <c r="CC110" s="994"/>
      <c r="CD110" s="994"/>
      <c r="CE110" s="994"/>
      <c r="CF110" s="1008">
        <v>205.2</v>
      </c>
      <c r="CG110" s="1009"/>
      <c r="CH110" s="1009"/>
      <c r="CI110" s="1009"/>
      <c r="CJ110" s="1009"/>
      <c r="CK110" s="1010" t="s">
        <v>425</v>
      </c>
      <c r="CL110" s="1011"/>
      <c r="CM110" s="990" t="s">
        <v>426</v>
      </c>
      <c r="CN110" s="991"/>
      <c r="CO110" s="991"/>
      <c r="CP110" s="991"/>
      <c r="CQ110" s="991"/>
      <c r="CR110" s="991"/>
      <c r="CS110" s="991"/>
      <c r="CT110" s="991"/>
      <c r="CU110" s="991"/>
      <c r="CV110" s="991"/>
      <c r="CW110" s="991"/>
      <c r="CX110" s="991"/>
      <c r="CY110" s="991"/>
      <c r="CZ110" s="991"/>
      <c r="DA110" s="991"/>
      <c r="DB110" s="991"/>
      <c r="DC110" s="991"/>
      <c r="DD110" s="991"/>
      <c r="DE110" s="991"/>
      <c r="DF110" s="992"/>
      <c r="DG110" s="993" t="s">
        <v>121</v>
      </c>
      <c r="DH110" s="994"/>
      <c r="DI110" s="994"/>
      <c r="DJ110" s="994"/>
      <c r="DK110" s="994"/>
      <c r="DL110" s="994" t="s">
        <v>121</v>
      </c>
      <c r="DM110" s="994"/>
      <c r="DN110" s="994"/>
      <c r="DO110" s="994"/>
      <c r="DP110" s="994"/>
      <c r="DQ110" s="994" t="s">
        <v>427</v>
      </c>
      <c r="DR110" s="994"/>
      <c r="DS110" s="994"/>
      <c r="DT110" s="994"/>
      <c r="DU110" s="994"/>
      <c r="DV110" s="995" t="s">
        <v>428</v>
      </c>
      <c r="DW110" s="995"/>
      <c r="DX110" s="995"/>
      <c r="DY110" s="995"/>
      <c r="DZ110" s="996"/>
    </row>
    <row r="111" spans="1:131" s="226" customFormat="1" ht="26.25" customHeight="1" x14ac:dyDescent="0.15">
      <c r="A111" s="997" t="s">
        <v>429</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v>30900</v>
      </c>
      <c r="AB111" s="1001"/>
      <c r="AC111" s="1001"/>
      <c r="AD111" s="1001"/>
      <c r="AE111" s="1002"/>
      <c r="AF111" s="1003">
        <v>11867</v>
      </c>
      <c r="AG111" s="1001"/>
      <c r="AH111" s="1001"/>
      <c r="AI111" s="1001"/>
      <c r="AJ111" s="1002"/>
      <c r="AK111" s="1003">
        <v>25433</v>
      </c>
      <c r="AL111" s="1001"/>
      <c r="AM111" s="1001"/>
      <c r="AN111" s="1001"/>
      <c r="AO111" s="1002"/>
      <c r="AP111" s="1004">
        <v>0.1</v>
      </c>
      <c r="AQ111" s="1005"/>
      <c r="AR111" s="1005"/>
      <c r="AS111" s="1005"/>
      <c r="AT111" s="1006"/>
      <c r="AU111" s="967"/>
      <c r="AV111" s="968"/>
      <c r="AW111" s="968"/>
      <c r="AX111" s="968"/>
      <c r="AY111" s="968"/>
      <c r="AZ111" s="1016" t="s">
        <v>430</v>
      </c>
      <c r="BA111" s="1017"/>
      <c r="BB111" s="1017"/>
      <c r="BC111" s="1017"/>
      <c r="BD111" s="1017"/>
      <c r="BE111" s="1017"/>
      <c r="BF111" s="1017"/>
      <c r="BG111" s="1017"/>
      <c r="BH111" s="1017"/>
      <c r="BI111" s="1017"/>
      <c r="BJ111" s="1017"/>
      <c r="BK111" s="1017"/>
      <c r="BL111" s="1017"/>
      <c r="BM111" s="1017"/>
      <c r="BN111" s="1017"/>
      <c r="BO111" s="1017"/>
      <c r="BP111" s="1018"/>
      <c r="BQ111" s="986" t="s">
        <v>428</v>
      </c>
      <c r="BR111" s="987"/>
      <c r="BS111" s="987"/>
      <c r="BT111" s="987"/>
      <c r="BU111" s="987"/>
      <c r="BV111" s="987" t="s">
        <v>427</v>
      </c>
      <c r="BW111" s="987"/>
      <c r="BX111" s="987"/>
      <c r="BY111" s="987"/>
      <c r="BZ111" s="987"/>
      <c r="CA111" s="987" t="s">
        <v>431</v>
      </c>
      <c r="CB111" s="987"/>
      <c r="CC111" s="987"/>
      <c r="CD111" s="987"/>
      <c r="CE111" s="987"/>
      <c r="CF111" s="981" t="s">
        <v>428</v>
      </c>
      <c r="CG111" s="982"/>
      <c r="CH111" s="982"/>
      <c r="CI111" s="982"/>
      <c r="CJ111" s="982"/>
      <c r="CK111" s="1012"/>
      <c r="CL111" s="1013"/>
      <c r="CM111" s="983" t="s">
        <v>432</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427</v>
      </c>
      <c r="DH111" s="987"/>
      <c r="DI111" s="987"/>
      <c r="DJ111" s="987"/>
      <c r="DK111" s="987"/>
      <c r="DL111" s="987" t="s">
        <v>427</v>
      </c>
      <c r="DM111" s="987"/>
      <c r="DN111" s="987"/>
      <c r="DO111" s="987"/>
      <c r="DP111" s="987"/>
      <c r="DQ111" s="987" t="s">
        <v>427</v>
      </c>
      <c r="DR111" s="987"/>
      <c r="DS111" s="987"/>
      <c r="DT111" s="987"/>
      <c r="DU111" s="987"/>
      <c r="DV111" s="988" t="s">
        <v>427</v>
      </c>
      <c r="DW111" s="988"/>
      <c r="DX111" s="988"/>
      <c r="DY111" s="988"/>
      <c r="DZ111" s="989"/>
    </row>
    <row r="112" spans="1:131" s="226" customFormat="1" ht="26.25" customHeight="1" x14ac:dyDescent="0.15">
      <c r="A112" s="1019" t="s">
        <v>433</v>
      </c>
      <c r="B112" s="1020"/>
      <c r="C112" s="1017" t="s">
        <v>434</v>
      </c>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A112" s="1025">
        <v>8853</v>
      </c>
      <c r="AB112" s="1026"/>
      <c r="AC112" s="1026"/>
      <c r="AD112" s="1026"/>
      <c r="AE112" s="1027"/>
      <c r="AF112" s="1028">
        <v>5763</v>
      </c>
      <c r="AG112" s="1026"/>
      <c r="AH112" s="1026"/>
      <c r="AI112" s="1026"/>
      <c r="AJ112" s="1027"/>
      <c r="AK112" s="1028">
        <v>4577</v>
      </c>
      <c r="AL112" s="1026"/>
      <c r="AM112" s="1026"/>
      <c r="AN112" s="1026"/>
      <c r="AO112" s="1027"/>
      <c r="AP112" s="1029">
        <v>0</v>
      </c>
      <c r="AQ112" s="1030"/>
      <c r="AR112" s="1030"/>
      <c r="AS112" s="1030"/>
      <c r="AT112" s="1031"/>
      <c r="AU112" s="967"/>
      <c r="AV112" s="968"/>
      <c r="AW112" s="968"/>
      <c r="AX112" s="968"/>
      <c r="AY112" s="968"/>
      <c r="AZ112" s="1016" t="s">
        <v>435</v>
      </c>
      <c r="BA112" s="1017"/>
      <c r="BB112" s="1017"/>
      <c r="BC112" s="1017"/>
      <c r="BD112" s="1017"/>
      <c r="BE112" s="1017"/>
      <c r="BF112" s="1017"/>
      <c r="BG112" s="1017"/>
      <c r="BH112" s="1017"/>
      <c r="BI112" s="1017"/>
      <c r="BJ112" s="1017"/>
      <c r="BK112" s="1017"/>
      <c r="BL112" s="1017"/>
      <c r="BM112" s="1017"/>
      <c r="BN112" s="1017"/>
      <c r="BO112" s="1017"/>
      <c r="BP112" s="1018"/>
      <c r="BQ112" s="986">
        <v>78768211</v>
      </c>
      <c r="BR112" s="987"/>
      <c r="BS112" s="987"/>
      <c r="BT112" s="987"/>
      <c r="BU112" s="987"/>
      <c r="BV112" s="987">
        <v>76364203</v>
      </c>
      <c r="BW112" s="987"/>
      <c r="BX112" s="987"/>
      <c r="BY112" s="987"/>
      <c r="BZ112" s="987"/>
      <c r="CA112" s="987">
        <v>74012080</v>
      </c>
      <c r="CB112" s="987"/>
      <c r="CC112" s="987"/>
      <c r="CD112" s="987"/>
      <c r="CE112" s="987"/>
      <c r="CF112" s="981">
        <v>160</v>
      </c>
      <c r="CG112" s="982"/>
      <c r="CH112" s="982"/>
      <c r="CI112" s="982"/>
      <c r="CJ112" s="982"/>
      <c r="CK112" s="1012"/>
      <c r="CL112" s="1013"/>
      <c r="CM112" s="983" t="s">
        <v>436</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427</v>
      </c>
      <c r="DH112" s="987"/>
      <c r="DI112" s="987"/>
      <c r="DJ112" s="987"/>
      <c r="DK112" s="987"/>
      <c r="DL112" s="987" t="s">
        <v>427</v>
      </c>
      <c r="DM112" s="987"/>
      <c r="DN112" s="987"/>
      <c r="DO112" s="987"/>
      <c r="DP112" s="987"/>
      <c r="DQ112" s="987" t="s">
        <v>121</v>
      </c>
      <c r="DR112" s="987"/>
      <c r="DS112" s="987"/>
      <c r="DT112" s="987"/>
      <c r="DU112" s="987"/>
      <c r="DV112" s="988" t="s">
        <v>427</v>
      </c>
      <c r="DW112" s="988"/>
      <c r="DX112" s="988"/>
      <c r="DY112" s="988"/>
      <c r="DZ112" s="989"/>
    </row>
    <row r="113" spans="1:130" s="226" customFormat="1" ht="26.25" customHeight="1" x14ac:dyDescent="0.15">
      <c r="A113" s="1021"/>
      <c r="B113" s="1022"/>
      <c r="C113" s="1017" t="s">
        <v>437</v>
      </c>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A113" s="1000">
        <v>6032215</v>
      </c>
      <c r="AB113" s="1001"/>
      <c r="AC113" s="1001"/>
      <c r="AD113" s="1001"/>
      <c r="AE113" s="1002"/>
      <c r="AF113" s="1003">
        <v>4809297</v>
      </c>
      <c r="AG113" s="1001"/>
      <c r="AH113" s="1001"/>
      <c r="AI113" s="1001"/>
      <c r="AJ113" s="1002"/>
      <c r="AK113" s="1003">
        <v>4835020</v>
      </c>
      <c r="AL113" s="1001"/>
      <c r="AM113" s="1001"/>
      <c r="AN113" s="1001"/>
      <c r="AO113" s="1002"/>
      <c r="AP113" s="1004">
        <v>10.5</v>
      </c>
      <c r="AQ113" s="1005"/>
      <c r="AR113" s="1005"/>
      <c r="AS113" s="1005"/>
      <c r="AT113" s="1006"/>
      <c r="AU113" s="967"/>
      <c r="AV113" s="968"/>
      <c r="AW113" s="968"/>
      <c r="AX113" s="968"/>
      <c r="AY113" s="968"/>
      <c r="AZ113" s="1016" t="s">
        <v>438</v>
      </c>
      <c r="BA113" s="1017"/>
      <c r="BB113" s="1017"/>
      <c r="BC113" s="1017"/>
      <c r="BD113" s="1017"/>
      <c r="BE113" s="1017"/>
      <c r="BF113" s="1017"/>
      <c r="BG113" s="1017"/>
      <c r="BH113" s="1017"/>
      <c r="BI113" s="1017"/>
      <c r="BJ113" s="1017"/>
      <c r="BK113" s="1017"/>
      <c r="BL113" s="1017"/>
      <c r="BM113" s="1017"/>
      <c r="BN113" s="1017"/>
      <c r="BO113" s="1017"/>
      <c r="BP113" s="1018"/>
      <c r="BQ113" s="986">
        <v>1256749</v>
      </c>
      <c r="BR113" s="987"/>
      <c r="BS113" s="987"/>
      <c r="BT113" s="987"/>
      <c r="BU113" s="987"/>
      <c r="BV113" s="987">
        <v>1140097</v>
      </c>
      <c r="BW113" s="987"/>
      <c r="BX113" s="987"/>
      <c r="BY113" s="987"/>
      <c r="BZ113" s="987"/>
      <c r="CA113" s="987">
        <v>1023755</v>
      </c>
      <c r="CB113" s="987"/>
      <c r="CC113" s="987"/>
      <c r="CD113" s="987"/>
      <c r="CE113" s="987"/>
      <c r="CF113" s="981">
        <v>2.2000000000000002</v>
      </c>
      <c r="CG113" s="982"/>
      <c r="CH113" s="982"/>
      <c r="CI113" s="982"/>
      <c r="CJ113" s="982"/>
      <c r="CK113" s="1012"/>
      <c r="CL113" s="1013"/>
      <c r="CM113" s="983" t="s">
        <v>439</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25" t="s">
        <v>121</v>
      </c>
      <c r="DH113" s="1026"/>
      <c r="DI113" s="1026"/>
      <c r="DJ113" s="1026"/>
      <c r="DK113" s="1027"/>
      <c r="DL113" s="1028" t="s">
        <v>428</v>
      </c>
      <c r="DM113" s="1026"/>
      <c r="DN113" s="1026"/>
      <c r="DO113" s="1026"/>
      <c r="DP113" s="1027"/>
      <c r="DQ113" s="1028" t="s">
        <v>121</v>
      </c>
      <c r="DR113" s="1026"/>
      <c r="DS113" s="1026"/>
      <c r="DT113" s="1026"/>
      <c r="DU113" s="1027"/>
      <c r="DV113" s="1029" t="s">
        <v>431</v>
      </c>
      <c r="DW113" s="1030"/>
      <c r="DX113" s="1030"/>
      <c r="DY113" s="1030"/>
      <c r="DZ113" s="1031"/>
    </row>
    <row r="114" spans="1:130" s="226" customFormat="1" ht="26.25" customHeight="1" x14ac:dyDescent="0.15">
      <c r="A114" s="1021"/>
      <c r="B114" s="1022"/>
      <c r="C114" s="1017" t="s">
        <v>440</v>
      </c>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A114" s="1025">
        <v>249355</v>
      </c>
      <c r="AB114" s="1026"/>
      <c r="AC114" s="1026"/>
      <c r="AD114" s="1026"/>
      <c r="AE114" s="1027"/>
      <c r="AF114" s="1028">
        <v>156497</v>
      </c>
      <c r="AG114" s="1026"/>
      <c r="AH114" s="1026"/>
      <c r="AI114" s="1026"/>
      <c r="AJ114" s="1027"/>
      <c r="AK114" s="1028">
        <v>159183</v>
      </c>
      <c r="AL114" s="1026"/>
      <c r="AM114" s="1026"/>
      <c r="AN114" s="1026"/>
      <c r="AO114" s="1027"/>
      <c r="AP114" s="1029">
        <v>0.3</v>
      </c>
      <c r="AQ114" s="1030"/>
      <c r="AR114" s="1030"/>
      <c r="AS114" s="1030"/>
      <c r="AT114" s="1031"/>
      <c r="AU114" s="967"/>
      <c r="AV114" s="968"/>
      <c r="AW114" s="968"/>
      <c r="AX114" s="968"/>
      <c r="AY114" s="968"/>
      <c r="AZ114" s="1016" t="s">
        <v>441</v>
      </c>
      <c r="BA114" s="1017"/>
      <c r="BB114" s="1017"/>
      <c r="BC114" s="1017"/>
      <c r="BD114" s="1017"/>
      <c r="BE114" s="1017"/>
      <c r="BF114" s="1017"/>
      <c r="BG114" s="1017"/>
      <c r="BH114" s="1017"/>
      <c r="BI114" s="1017"/>
      <c r="BJ114" s="1017"/>
      <c r="BK114" s="1017"/>
      <c r="BL114" s="1017"/>
      <c r="BM114" s="1017"/>
      <c r="BN114" s="1017"/>
      <c r="BO114" s="1017"/>
      <c r="BP114" s="1018"/>
      <c r="BQ114" s="986">
        <v>9575422</v>
      </c>
      <c r="BR114" s="987"/>
      <c r="BS114" s="987"/>
      <c r="BT114" s="987"/>
      <c r="BU114" s="987"/>
      <c r="BV114" s="987">
        <v>10203528</v>
      </c>
      <c r="BW114" s="987"/>
      <c r="BX114" s="987"/>
      <c r="BY114" s="987"/>
      <c r="BZ114" s="987"/>
      <c r="CA114" s="987">
        <v>10745393</v>
      </c>
      <c r="CB114" s="987"/>
      <c r="CC114" s="987"/>
      <c r="CD114" s="987"/>
      <c r="CE114" s="987"/>
      <c r="CF114" s="981">
        <v>23.2</v>
      </c>
      <c r="CG114" s="982"/>
      <c r="CH114" s="982"/>
      <c r="CI114" s="982"/>
      <c r="CJ114" s="982"/>
      <c r="CK114" s="1012"/>
      <c r="CL114" s="1013"/>
      <c r="CM114" s="983" t="s">
        <v>442</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25" t="s">
        <v>121</v>
      </c>
      <c r="DH114" s="1026"/>
      <c r="DI114" s="1026"/>
      <c r="DJ114" s="1026"/>
      <c r="DK114" s="1027"/>
      <c r="DL114" s="1028" t="s">
        <v>428</v>
      </c>
      <c r="DM114" s="1026"/>
      <c r="DN114" s="1026"/>
      <c r="DO114" s="1026"/>
      <c r="DP114" s="1027"/>
      <c r="DQ114" s="1028" t="s">
        <v>121</v>
      </c>
      <c r="DR114" s="1026"/>
      <c r="DS114" s="1026"/>
      <c r="DT114" s="1026"/>
      <c r="DU114" s="1027"/>
      <c r="DV114" s="1029" t="s">
        <v>121</v>
      </c>
      <c r="DW114" s="1030"/>
      <c r="DX114" s="1030"/>
      <c r="DY114" s="1030"/>
      <c r="DZ114" s="1031"/>
    </row>
    <row r="115" spans="1:130" s="226" customFormat="1" ht="26.25" customHeight="1" x14ac:dyDescent="0.15">
      <c r="A115" s="1021"/>
      <c r="B115" s="1022"/>
      <c r="C115" s="1017" t="s">
        <v>443</v>
      </c>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A115" s="1000">
        <v>38</v>
      </c>
      <c r="AB115" s="1001"/>
      <c r="AC115" s="1001"/>
      <c r="AD115" s="1001"/>
      <c r="AE115" s="1002"/>
      <c r="AF115" s="1003">
        <v>26</v>
      </c>
      <c r="AG115" s="1001"/>
      <c r="AH115" s="1001"/>
      <c r="AI115" s="1001"/>
      <c r="AJ115" s="1002"/>
      <c r="AK115" s="1003" t="s">
        <v>427</v>
      </c>
      <c r="AL115" s="1001"/>
      <c r="AM115" s="1001"/>
      <c r="AN115" s="1001"/>
      <c r="AO115" s="1002"/>
      <c r="AP115" s="1004" t="s">
        <v>427</v>
      </c>
      <c r="AQ115" s="1005"/>
      <c r="AR115" s="1005"/>
      <c r="AS115" s="1005"/>
      <c r="AT115" s="1006"/>
      <c r="AU115" s="967"/>
      <c r="AV115" s="968"/>
      <c r="AW115" s="968"/>
      <c r="AX115" s="968"/>
      <c r="AY115" s="968"/>
      <c r="AZ115" s="1016" t="s">
        <v>444</v>
      </c>
      <c r="BA115" s="1017"/>
      <c r="BB115" s="1017"/>
      <c r="BC115" s="1017"/>
      <c r="BD115" s="1017"/>
      <c r="BE115" s="1017"/>
      <c r="BF115" s="1017"/>
      <c r="BG115" s="1017"/>
      <c r="BH115" s="1017"/>
      <c r="BI115" s="1017"/>
      <c r="BJ115" s="1017"/>
      <c r="BK115" s="1017"/>
      <c r="BL115" s="1017"/>
      <c r="BM115" s="1017"/>
      <c r="BN115" s="1017"/>
      <c r="BO115" s="1017"/>
      <c r="BP115" s="1018"/>
      <c r="BQ115" s="986">
        <v>3991</v>
      </c>
      <c r="BR115" s="987"/>
      <c r="BS115" s="987"/>
      <c r="BT115" s="987"/>
      <c r="BU115" s="987"/>
      <c r="BV115" s="987">
        <v>2253</v>
      </c>
      <c r="BW115" s="987"/>
      <c r="BX115" s="987"/>
      <c r="BY115" s="987"/>
      <c r="BZ115" s="987"/>
      <c r="CA115" s="987">
        <v>2237</v>
      </c>
      <c r="CB115" s="987"/>
      <c r="CC115" s="987"/>
      <c r="CD115" s="987"/>
      <c r="CE115" s="987"/>
      <c r="CF115" s="981">
        <v>0</v>
      </c>
      <c r="CG115" s="982"/>
      <c r="CH115" s="982"/>
      <c r="CI115" s="982"/>
      <c r="CJ115" s="982"/>
      <c r="CK115" s="1012"/>
      <c r="CL115" s="1013"/>
      <c r="CM115" s="1016" t="s">
        <v>445</v>
      </c>
      <c r="CN115" s="1037"/>
      <c r="CO115" s="1037"/>
      <c r="CP115" s="1037"/>
      <c r="CQ115" s="1037"/>
      <c r="CR115" s="1037"/>
      <c r="CS115" s="1037"/>
      <c r="CT115" s="1037"/>
      <c r="CU115" s="1037"/>
      <c r="CV115" s="1037"/>
      <c r="CW115" s="1037"/>
      <c r="CX115" s="1037"/>
      <c r="CY115" s="1037"/>
      <c r="CZ115" s="1037"/>
      <c r="DA115" s="1037"/>
      <c r="DB115" s="1037"/>
      <c r="DC115" s="1037"/>
      <c r="DD115" s="1037"/>
      <c r="DE115" s="1037"/>
      <c r="DF115" s="1018"/>
      <c r="DG115" s="1025" t="s">
        <v>428</v>
      </c>
      <c r="DH115" s="1026"/>
      <c r="DI115" s="1026"/>
      <c r="DJ115" s="1026"/>
      <c r="DK115" s="1027"/>
      <c r="DL115" s="1028" t="s">
        <v>431</v>
      </c>
      <c r="DM115" s="1026"/>
      <c r="DN115" s="1026"/>
      <c r="DO115" s="1026"/>
      <c r="DP115" s="1027"/>
      <c r="DQ115" s="1028" t="s">
        <v>121</v>
      </c>
      <c r="DR115" s="1026"/>
      <c r="DS115" s="1026"/>
      <c r="DT115" s="1026"/>
      <c r="DU115" s="1027"/>
      <c r="DV115" s="1029" t="s">
        <v>428</v>
      </c>
      <c r="DW115" s="1030"/>
      <c r="DX115" s="1030"/>
      <c r="DY115" s="1030"/>
      <c r="DZ115" s="1031"/>
    </row>
    <row r="116" spans="1:130" s="226" customFormat="1" ht="26.25" customHeight="1" x14ac:dyDescent="0.15">
      <c r="A116" s="1023"/>
      <c r="B116" s="1024"/>
      <c r="C116" s="1032" t="s">
        <v>446</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v>2593</v>
      </c>
      <c r="AB116" s="1026"/>
      <c r="AC116" s="1026"/>
      <c r="AD116" s="1026"/>
      <c r="AE116" s="1027"/>
      <c r="AF116" s="1028">
        <v>3378</v>
      </c>
      <c r="AG116" s="1026"/>
      <c r="AH116" s="1026"/>
      <c r="AI116" s="1026"/>
      <c r="AJ116" s="1027"/>
      <c r="AK116" s="1028">
        <v>827</v>
      </c>
      <c r="AL116" s="1026"/>
      <c r="AM116" s="1026"/>
      <c r="AN116" s="1026"/>
      <c r="AO116" s="1027"/>
      <c r="AP116" s="1029">
        <v>0</v>
      </c>
      <c r="AQ116" s="1030"/>
      <c r="AR116" s="1030"/>
      <c r="AS116" s="1030"/>
      <c r="AT116" s="1031"/>
      <c r="AU116" s="967"/>
      <c r="AV116" s="968"/>
      <c r="AW116" s="968"/>
      <c r="AX116" s="968"/>
      <c r="AY116" s="968"/>
      <c r="AZ116" s="1034" t="s">
        <v>447</v>
      </c>
      <c r="BA116" s="1035"/>
      <c r="BB116" s="1035"/>
      <c r="BC116" s="1035"/>
      <c r="BD116" s="1035"/>
      <c r="BE116" s="1035"/>
      <c r="BF116" s="1035"/>
      <c r="BG116" s="1035"/>
      <c r="BH116" s="1035"/>
      <c r="BI116" s="1035"/>
      <c r="BJ116" s="1035"/>
      <c r="BK116" s="1035"/>
      <c r="BL116" s="1035"/>
      <c r="BM116" s="1035"/>
      <c r="BN116" s="1035"/>
      <c r="BO116" s="1035"/>
      <c r="BP116" s="1036"/>
      <c r="BQ116" s="986" t="s">
        <v>431</v>
      </c>
      <c r="BR116" s="987"/>
      <c r="BS116" s="987"/>
      <c r="BT116" s="987"/>
      <c r="BU116" s="987"/>
      <c r="BV116" s="987" t="s">
        <v>427</v>
      </c>
      <c r="BW116" s="987"/>
      <c r="BX116" s="987"/>
      <c r="BY116" s="987"/>
      <c r="BZ116" s="987"/>
      <c r="CA116" s="987" t="s">
        <v>121</v>
      </c>
      <c r="CB116" s="987"/>
      <c r="CC116" s="987"/>
      <c r="CD116" s="987"/>
      <c r="CE116" s="987"/>
      <c r="CF116" s="981" t="s">
        <v>431</v>
      </c>
      <c r="CG116" s="982"/>
      <c r="CH116" s="982"/>
      <c r="CI116" s="982"/>
      <c r="CJ116" s="982"/>
      <c r="CK116" s="1012"/>
      <c r="CL116" s="1013"/>
      <c r="CM116" s="983" t="s">
        <v>448</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25" t="s">
        <v>121</v>
      </c>
      <c r="DH116" s="1026"/>
      <c r="DI116" s="1026"/>
      <c r="DJ116" s="1026"/>
      <c r="DK116" s="1027"/>
      <c r="DL116" s="1028" t="s">
        <v>121</v>
      </c>
      <c r="DM116" s="1026"/>
      <c r="DN116" s="1026"/>
      <c r="DO116" s="1026"/>
      <c r="DP116" s="1027"/>
      <c r="DQ116" s="1028" t="s">
        <v>121</v>
      </c>
      <c r="DR116" s="1026"/>
      <c r="DS116" s="1026"/>
      <c r="DT116" s="1026"/>
      <c r="DU116" s="1027"/>
      <c r="DV116" s="1029" t="s">
        <v>427</v>
      </c>
      <c r="DW116" s="1030"/>
      <c r="DX116" s="1030"/>
      <c r="DY116" s="1030"/>
      <c r="DZ116" s="1031"/>
    </row>
    <row r="117" spans="1:130" s="226" customFormat="1" ht="26.25" customHeight="1" x14ac:dyDescent="0.15">
      <c r="A117" s="971" t="s">
        <v>178</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1042" t="s">
        <v>449</v>
      </c>
      <c r="Z117" s="953"/>
      <c r="AA117" s="1043">
        <v>15301292</v>
      </c>
      <c r="AB117" s="1044"/>
      <c r="AC117" s="1044"/>
      <c r="AD117" s="1044"/>
      <c r="AE117" s="1045"/>
      <c r="AF117" s="1046">
        <v>13924732</v>
      </c>
      <c r="AG117" s="1044"/>
      <c r="AH117" s="1044"/>
      <c r="AI117" s="1044"/>
      <c r="AJ117" s="1045"/>
      <c r="AK117" s="1046">
        <v>14066532</v>
      </c>
      <c r="AL117" s="1044"/>
      <c r="AM117" s="1044"/>
      <c r="AN117" s="1044"/>
      <c r="AO117" s="1045"/>
      <c r="AP117" s="1047"/>
      <c r="AQ117" s="1048"/>
      <c r="AR117" s="1048"/>
      <c r="AS117" s="1048"/>
      <c r="AT117" s="1049"/>
      <c r="AU117" s="967"/>
      <c r="AV117" s="968"/>
      <c r="AW117" s="968"/>
      <c r="AX117" s="968"/>
      <c r="AY117" s="968"/>
      <c r="AZ117" s="1034" t="s">
        <v>450</v>
      </c>
      <c r="BA117" s="1035"/>
      <c r="BB117" s="1035"/>
      <c r="BC117" s="1035"/>
      <c r="BD117" s="1035"/>
      <c r="BE117" s="1035"/>
      <c r="BF117" s="1035"/>
      <c r="BG117" s="1035"/>
      <c r="BH117" s="1035"/>
      <c r="BI117" s="1035"/>
      <c r="BJ117" s="1035"/>
      <c r="BK117" s="1035"/>
      <c r="BL117" s="1035"/>
      <c r="BM117" s="1035"/>
      <c r="BN117" s="1035"/>
      <c r="BO117" s="1035"/>
      <c r="BP117" s="1036"/>
      <c r="BQ117" s="986" t="s">
        <v>431</v>
      </c>
      <c r="BR117" s="987"/>
      <c r="BS117" s="987"/>
      <c r="BT117" s="987"/>
      <c r="BU117" s="987"/>
      <c r="BV117" s="987" t="s">
        <v>121</v>
      </c>
      <c r="BW117" s="987"/>
      <c r="BX117" s="987"/>
      <c r="BY117" s="987"/>
      <c r="BZ117" s="987"/>
      <c r="CA117" s="987" t="s">
        <v>431</v>
      </c>
      <c r="CB117" s="987"/>
      <c r="CC117" s="987"/>
      <c r="CD117" s="987"/>
      <c r="CE117" s="987"/>
      <c r="CF117" s="981" t="s">
        <v>428</v>
      </c>
      <c r="CG117" s="982"/>
      <c r="CH117" s="982"/>
      <c r="CI117" s="982"/>
      <c r="CJ117" s="982"/>
      <c r="CK117" s="1012"/>
      <c r="CL117" s="1013"/>
      <c r="CM117" s="983" t="s">
        <v>451</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25" t="s">
        <v>431</v>
      </c>
      <c r="DH117" s="1026"/>
      <c r="DI117" s="1026"/>
      <c r="DJ117" s="1026"/>
      <c r="DK117" s="1027"/>
      <c r="DL117" s="1028" t="s">
        <v>121</v>
      </c>
      <c r="DM117" s="1026"/>
      <c r="DN117" s="1026"/>
      <c r="DO117" s="1026"/>
      <c r="DP117" s="1027"/>
      <c r="DQ117" s="1028" t="s">
        <v>121</v>
      </c>
      <c r="DR117" s="1026"/>
      <c r="DS117" s="1026"/>
      <c r="DT117" s="1026"/>
      <c r="DU117" s="1027"/>
      <c r="DV117" s="1029" t="s">
        <v>431</v>
      </c>
      <c r="DW117" s="1030"/>
      <c r="DX117" s="1030"/>
      <c r="DY117" s="1030"/>
      <c r="DZ117" s="1031"/>
    </row>
    <row r="118" spans="1:130" s="226" customFormat="1" ht="26.25" customHeight="1" x14ac:dyDescent="0.15">
      <c r="A118" s="971" t="s">
        <v>422</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1" t="s">
        <v>420</v>
      </c>
      <c r="AB118" s="952"/>
      <c r="AC118" s="952"/>
      <c r="AD118" s="952"/>
      <c r="AE118" s="953"/>
      <c r="AF118" s="951" t="s">
        <v>297</v>
      </c>
      <c r="AG118" s="952"/>
      <c r="AH118" s="952"/>
      <c r="AI118" s="952"/>
      <c r="AJ118" s="953"/>
      <c r="AK118" s="951" t="s">
        <v>296</v>
      </c>
      <c r="AL118" s="952"/>
      <c r="AM118" s="952"/>
      <c r="AN118" s="952"/>
      <c r="AO118" s="953"/>
      <c r="AP118" s="1038" t="s">
        <v>421</v>
      </c>
      <c r="AQ118" s="1039"/>
      <c r="AR118" s="1039"/>
      <c r="AS118" s="1039"/>
      <c r="AT118" s="1040"/>
      <c r="AU118" s="967"/>
      <c r="AV118" s="968"/>
      <c r="AW118" s="968"/>
      <c r="AX118" s="968"/>
      <c r="AY118" s="968"/>
      <c r="AZ118" s="1041" t="s">
        <v>452</v>
      </c>
      <c r="BA118" s="1032"/>
      <c r="BB118" s="1032"/>
      <c r="BC118" s="1032"/>
      <c r="BD118" s="1032"/>
      <c r="BE118" s="1032"/>
      <c r="BF118" s="1032"/>
      <c r="BG118" s="1032"/>
      <c r="BH118" s="1032"/>
      <c r="BI118" s="1032"/>
      <c r="BJ118" s="1032"/>
      <c r="BK118" s="1032"/>
      <c r="BL118" s="1032"/>
      <c r="BM118" s="1032"/>
      <c r="BN118" s="1032"/>
      <c r="BO118" s="1032"/>
      <c r="BP118" s="1033"/>
      <c r="BQ118" s="1064" t="s">
        <v>121</v>
      </c>
      <c r="BR118" s="1065"/>
      <c r="BS118" s="1065"/>
      <c r="BT118" s="1065"/>
      <c r="BU118" s="1065"/>
      <c r="BV118" s="1065" t="s">
        <v>431</v>
      </c>
      <c r="BW118" s="1065"/>
      <c r="BX118" s="1065"/>
      <c r="BY118" s="1065"/>
      <c r="BZ118" s="1065"/>
      <c r="CA118" s="1065" t="s">
        <v>121</v>
      </c>
      <c r="CB118" s="1065"/>
      <c r="CC118" s="1065"/>
      <c r="CD118" s="1065"/>
      <c r="CE118" s="1065"/>
      <c r="CF118" s="981" t="s">
        <v>121</v>
      </c>
      <c r="CG118" s="982"/>
      <c r="CH118" s="982"/>
      <c r="CI118" s="982"/>
      <c r="CJ118" s="982"/>
      <c r="CK118" s="1012"/>
      <c r="CL118" s="1013"/>
      <c r="CM118" s="983" t="s">
        <v>453</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25" t="s">
        <v>121</v>
      </c>
      <c r="DH118" s="1026"/>
      <c r="DI118" s="1026"/>
      <c r="DJ118" s="1026"/>
      <c r="DK118" s="1027"/>
      <c r="DL118" s="1028" t="s">
        <v>121</v>
      </c>
      <c r="DM118" s="1026"/>
      <c r="DN118" s="1026"/>
      <c r="DO118" s="1026"/>
      <c r="DP118" s="1027"/>
      <c r="DQ118" s="1028" t="s">
        <v>121</v>
      </c>
      <c r="DR118" s="1026"/>
      <c r="DS118" s="1026"/>
      <c r="DT118" s="1026"/>
      <c r="DU118" s="1027"/>
      <c r="DV118" s="1029" t="s">
        <v>428</v>
      </c>
      <c r="DW118" s="1030"/>
      <c r="DX118" s="1030"/>
      <c r="DY118" s="1030"/>
      <c r="DZ118" s="1031"/>
    </row>
    <row r="119" spans="1:130" s="226" customFormat="1" ht="26.25" customHeight="1" x14ac:dyDescent="0.15">
      <c r="A119" s="1125" t="s">
        <v>425</v>
      </c>
      <c r="B119" s="1011"/>
      <c r="C119" s="990" t="s">
        <v>426</v>
      </c>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2"/>
      <c r="AA119" s="958" t="s">
        <v>121</v>
      </c>
      <c r="AB119" s="959"/>
      <c r="AC119" s="959"/>
      <c r="AD119" s="959"/>
      <c r="AE119" s="960"/>
      <c r="AF119" s="961" t="s">
        <v>428</v>
      </c>
      <c r="AG119" s="959"/>
      <c r="AH119" s="959"/>
      <c r="AI119" s="959"/>
      <c r="AJ119" s="960"/>
      <c r="AK119" s="961" t="s">
        <v>121</v>
      </c>
      <c r="AL119" s="959"/>
      <c r="AM119" s="959"/>
      <c r="AN119" s="959"/>
      <c r="AO119" s="960"/>
      <c r="AP119" s="962" t="s">
        <v>121</v>
      </c>
      <c r="AQ119" s="963"/>
      <c r="AR119" s="963"/>
      <c r="AS119" s="963"/>
      <c r="AT119" s="964"/>
      <c r="AU119" s="969"/>
      <c r="AV119" s="970"/>
      <c r="AW119" s="970"/>
      <c r="AX119" s="970"/>
      <c r="AY119" s="970"/>
      <c r="AZ119" s="257" t="s">
        <v>178</v>
      </c>
      <c r="BA119" s="257"/>
      <c r="BB119" s="257"/>
      <c r="BC119" s="257"/>
      <c r="BD119" s="257"/>
      <c r="BE119" s="257"/>
      <c r="BF119" s="257"/>
      <c r="BG119" s="257"/>
      <c r="BH119" s="257"/>
      <c r="BI119" s="257"/>
      <c r="BJ119" s="257"/>
      <c r="BK119" s="257"/>
      <c r="BL119" s="257"/>
      <c r="BM119" s="257"/>
      <c r="BN119" s="257"/>
      <c r="BO119" s="1042" t="s">
        <v>454</v>
      </c>
      <c r="BP119" s="1073"/>
      <c r="BQ119" s="1064">
        <v>185091549</v>
      </c>
      <c r="BR119" s="1065"/>
      <c r="BS119" s="1065"/>
      <c r="BT119" s="1065"/>
      <c r="BU119" s="1065"/>
      <c r="BV119" s="1065">
        <v>182307356</v>
      </c>
      <c r="BW119" s="1065"/>
      <c r="BX119" s="1065"/>
      <c r="BY119" s="1065"/>
      <c r="BZ119" s="1065"/>
      <c r="CA119" s="1065">
        <v>180723346</v>
      </c>
      <c r="CB119" s="1065"/>
      <c r="CC119" s="1065"/>
      <c r="CD119" s="1065"/>
      <c r="CE119" s="1065"/>
      <c r="CF119" s="1066"/>
      <c r="CG119" s="1067"/>
      <c r="CH119" s="1067"/>
      <c r="CI119" s="1067"/>
      <c r="CJ119" s="1068"/>
      <c r="CK119" s="1014"/>
      <c r="CL119" s="1015"/>
      <c r="CM119" s="1069" t="s">
        <v>455</v>
      </c>
      <c r="CN119" s="1070"/>
      <c r="CO119" s="1070"/>
      <c r="CP119" s="1070"/>
      <c r="CQ119" s="1070"/>
      <c r="CR119" s="1070"/>
      <c r="CS119" s="1070"/>
      <c r="CT119" s="1070"/>
      <c r="CU119" s="1070"/>
      <c r="CV119" s="1070"/>
      <c r="CW119" s="1070"/>
      <c r="CX119" s="1070"/>
      <c r="CY119" s="1070"/>
      <c r="CZ119" s="1070"/>
      <c r="DA119" s="1070"/>
      <c r="DB119" s="1070"/>
      <c r="DC119" s="1070"/>
      <c r="DD119" s="1070"/>
      <c r="DE119" s="1070"/>
      <c r="DF119" s="1071"/>
      <c r="DG119" s="1072" t="s">
        <v>431</v>
      </c>
      <c r="DH119" s="1051"/>
      <c r="DI119" s="1051"/>
      <c r="DJ119" s="1051"/>
      <c r="DK119" s="1052"/>
      <c r="DL119" s="1050" t="s">
        <v>121</v>
      </c>
      <c r="DM119" s="1051"/>
      <c r="DN119" s="1051"/>
      <c r="DO119" s="1051"/>
      <c r="DP119" s="1052"/>
      <c r="DQ119" s="1050" t="s">
        <v>121</v>
      </c>
      <c r="DR119" s="1051"/>
      <c r="DS119" s="1051"/>
      <c r="DT119" s="1051"/>
      <c r="DU119" s="1052"/>
      <c r="DV119" s="1053" t="s">
        <v>428</v>
      </c>
      <c r="DW119" s="1054"/>
      <c r="DX119" s="1054"/>
      <c r="DY119" s="1054"/>
      <c r="DZ119" s="1055"/>
    </row>
    <row r="120" spans="1:130" s="226" customFormat="1" ht="26.25" customHeight="1" x14ac:dyDescent="0.15">
      <c r="A120" s="1126"/>
      <c r="B120" s="1013"/>
      <c r="C120" s="983" t="s">
        <v>432</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25" t="s">
        <v>431</v>
      </c>
      <c r="AB120" s="1026"/>
      <c r="AC120" s="1026"/>
      <c r="AD120" s="1026"/>
      <c r="AE120" s="1027"/>
      <c r="AF120" s="1028" t="s">
        <v>428</v>
      </c>
      <c r="AG120" s="1026"/>
      <c r="AH120" s="1026"/>
      <c r="AI120" s="1026"/>
      <c r="AJ120" s="1027"/>
      <c r="AK120" s="1028" t="s">
        <v>431</v>
      </c>
      <c r="AL120" s="1026"/>
      <c r="AM120" s="1026"/>
      <c r="AN120" s="1026"/>
      <c r="AO120" s="1027"/>
      <c r="AP120" s="1029" t="s">
        <v>431</v>
      </c>
      <c r="AQ120" s="1030"/>
      <c r="AR120" s="1030"/>
      <c r="AS120" s="1030"/>
      <c r="AT120" s="1031"/>
      <c r="AU120" s="1056" t="s">
        <v>456</v>
      </c>
      <c r="AV120" s="1057"/>
      <c r="AW120" s="1057"/>
      <c r="AX120" s="1057"/>
      <c r="AY120" s="1058"/>
      <c r="AZ120" s="1007" t="s">
        <v>457</v>
      </c>
      <c r="BA120" s="956"/>
      <c r="BB120" s="956"/>
      <c r="BC120" s="956"/>
      <c r="BD120" s="956"/>
      <c r="BE120" s="956"/>
      <c r="BF120" s="956"/>
      <c r="BG120" s="956"/>
      <c r="BH120" s="956"/>
      <c r="BI120" s="956"/>
      <c r="BJ120" s="956"/>
      <c r="BK120" s="956"/>
      <c r="BL120" s="956"/>
      <c r="BM120" s="956"/>
      <c r="BN120" s="956"/>
      <c r="BO120" s="956"/>
      <c r="BP120" s="957"/>
      <c r="BQ120" s="993">
        <v>9027007</v>
      </c>
      <c r="BR120" s="994"/>
      <c r="BS120" s="994"/>
      <c r="BT120" s="994"/>
      <c r="BU120" s="994"/>
      <c r="BV120" s="994">
        <v>8556967</v>
      </c>
      <c r="BW120" s="994"/>
      <c r="BX120" s="994"/>
      <c r="BY120" s="994"/>
      <c r="BZ120" s="994"/>
      <c r="CA120" s="994">
        <v>8231956</v>
      </c>
      <c r="CB120" s="994"/>
      <c r="CC120" s="994"/>
      <c r="CD120" s="994"/>
      <c r="CE120" s="994"/>
      <c r="CF120" s="1008">
        <v>17.8</v>
      </c>
      <c r="CG120" s="1009"/>
      <c r="CH120" s="1009"/>
      <c r="CI120" s="1009"/>
      <c r="CJ120" s="1009"/>
      <c r="CK120" s="1074" t="s">
        <v>458</v>
      </c>
      <c r="CL120" s="1075"/>
      <c r="CM120" s="1075"/>
      <c r="CN120" s="1075"/>
      <c r="CO120" s="1076"/>
      <c r="CP120" s="1082" t="s">
        <v>459</v>
      </c>
      <c r="CQ120" s="1083"/>
      <c r="CR120" s="1083"/>
      <c r="CS120" s="1083"/>
      <c r="CT120" s="1083"/>
      <c r="CU120" s="1083"/>
      <c r="CV120" s="1083"/>
      <c r="CW120" s="1083"/>
      <c r="CX120" s="1083"/>
      <c r="CY120" s="1083"/>
      <c r="CZ120" s="1083"/>
      <c r="DA120" s="1083"/>
      <c r="DB120" s="1083"/>
      <c r="DC120" s="1083"/>
      <c r="DD120" s="1083"/>
      <c r="DE120" s="1083"/>
      <c r="DF120" s="1084"/>
      <c r="DG120" s="993">
        <v>68620456</v>
      </c>
      <c r="DH120" s="994"/>
      <c r="DI120" s="994"/>
      <c r="DJ120" s="994"/>
      <c r="DK120" s="994"/>
      <c r="DL120" s="994">
        <v>66978049</v>
      </c>
      <c r="DM120" s="994"/>
      <c r="DN120" s="994"/>
      <c r="DO120" s="994"/>
      <c r="DP120" s="994"/>
      <c r="DQ120" s="994">
        <v>64909710</v>
      </c>
      <c r="DR120" s="994"/>
      <c r="DS120" s="994"/>
      <c r="DT120" s="994"/>
      <c r="DU120" s="994"/>
      <c r="DV120" s="995">
        <v>140.30000000000001</v>
      </c>
      <c r="DW120" s="995"/>
      <c r="DX120" s="995"/>
      <c r="DY120" s="995"/>
      <c r="DZ120" s="996"/>
    </row>
    <row r="121" spans="1:130" s="226" customFormat="1" ht="26.25" customHeight="1" x14ac:dyDescent="0.15">
      <c r="A121" s="1126"/>
      <c r="B121" s="1013"/>
      <c r="C121" s="1034" t="s">
        <v>460</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1025" t="s">
        <v>431</v>
      </c>
      <c r="AB121" s="1026"/>
      <c r="AC121" s="1026"/>
      <c r="AD121" s="1026"/>
      <c r="AE121" s="1027"/>
      <c r="AF121" s="1028" t="s">
        <v>121</v>
      </c>
      <c r="AG121" s="1026"/>
      <c r="AH121" s="1026"/>
      <c r="AI121" s="1026"/>
      <c r="AJ121" s="1027"/>
      <c r="AK121" s="1028" t="s">
        <v>431</v>
      </c>
      <c r="AL121" s="1026"/>
      <c r="AM121" s="1026"/>
      <c r="AN121" s="1026"/>
      <c r="AO121" s="1027"/>
      <c r="AP121" s="1029" t="s">
        <v>428</v>
      </c>
      <c r="AQ121" s="1030"/>
      <c r="AR121" s="1030"/>
      <c r="AS121" s="1030"/>
      <c r="AT121" s="1031"/>
      <c r="AU121" s="1059"/>
      <c r="AV121" s="1060"/>
      <c r="AW121" s="1060"/>
      <c r="AX121" s="1060"/>
      <c r="AY121" s="1061"/>
      <c r="AZ121" s="1016" t="s">
        <v>461</v>
      </c>
      <c r="BA121" s="1017"/>
      <c r="BB121" s="1017"/>
      <c r="BC121" s="1017"/>
      <c r="BD121" s="1017"/>
      <c r="BE121" s="1017"/>
      <c r="BF121" s="1017"/>
      <c r="BG121" s="1017"/>
      <c r="BH121" s="1017"/>
      <c r="BI121" s="1017"/>
      <c r="BJ121" s="1017"/>
      <c r="BK121" s="1017"/>
      <c r="BL121" s="1017"/>
      <c r="BM121" s="1017"/>
      <c r="BN121" s="1017"/>
      <c r="BO121" s="1017"/>
      <c r="BP121" s="1018"/>
      <c r="BQ121" s="986">
        <v>37308830</v>
      </c>
      <c r="BR121" s="987"/>
      <c r="BS121" s="987"/>
      <c r="BT121" s="987"/>
      <c r="BU121" s="987"/>
      <c r="BV121" s="987">
        <v>39859700</v>
      </c>
      <c r="BW121" s="987"/>
      <c r="BX121" s="987"/>
      <c r="BY121" s="987"/>
      <c r="BZ121" s="987"/>
      <c r="CA121" s="987">
        <v>42417056</v>
      </c>
      <c r="CB121" s="987"/>
      <c r="CC121" s="987"/>
      <c r="CD121" s="987"/>
      <c r="CE121" s="987"/>
      <c r="CF121" s="981">
        <v>91.7</v>
      </c>
      <c r="CG121" s="982"/>
      <c r="CH121" s="982"/>
      <c r="CI121" s="982"/>
      <c r="CJ121" s="982"/>
      <c r="CK121" s="1077"/>
      <c r="CL121" s="1078"/>
      <c r="CM121" s="1078"/>
      <c r="CN121" s="1078"/>
      <c r="CO121" s="1079"/>
      <c r="CP121" s="1087" t="s">
        <v>394</v>
      </c>
      <c r="CQ121" s="1088"/>
      <c r="CR121" s="1088"/>
      <c r="CS121" s="1088"/>
      <c r="CT121" s="1088"/>
      <c r="CU121" s="1088"/>
      <c r="CV121" s="1088"/>
      <c r="CW121" s="1088"/>
      <c r="CX121" s="1088"/>
      <c r="CY121" s="1088"/>
      <c r="CZ121" s="1088"/>
      <c r="DA121" s="1088"/>
      <c r="DB121" s="1088"/>
      <c r="DC121" s="1088"/>
      <c r="DD121" s="1088"/>
      <c r="DE121" s="1088"/>
      <c r="DF121" s="1089"/>
      <c r="DG121" s="986">
        <v>10085884</v>
      </c>
      <c r="DH121" s="987"/>
      <c r="DI121" s="987"/>
      <c r="DJ121" s="987"/>
      <c r="DK121" s="987"/>
      <c r="DL121" s="987">
        <v>9308840</v>
      </c>
      <c r="DM121" s="987"/>
      <c r="DN121" s="987"/>
      <c r="DO121" s="987"/>
      <c r="DP121" s="987"/>
      <c r="DQ121" s="987">
        <v>8998528</v>
      </c>
      <c r="DR121" s="987"/>
      <c r="DS121" s="987"/>
      <c r="DT121" s="987"/>
      <c r="DU121" s="987"/>
      <c r="DV121" s="988">
        <v>19.5</v>
      </c>
      <c r="DW121" s="988"/>
      <c r="DX121" s="988"/>
      <c r="DY121" s="988"/>
      <c r="DZ121" s="989"/>
    </row>
    <row r="122" spans="1:130" s="226" customFormat="1" ht="26.25" customHeight="1" x14ac:dyDescent="0.15">
      <c r="A122" s="1126"/>
      <c r="B122" s="1013"/>
      <c r="C122" s="983" t="s">
        <v>442</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25" t="s">
        <v>121</v>
      </c>
      <c r="AB122" s="1026"/>
      <c r="AC122" s="1026"/>
      <c r="AD122" s="1026"/>
      <c r="AE122" s="1027"/>
      <c r="AF122" s="1028" t="s">
        <v>121</v>
      </c>
      <c r="AG122" s="1026"/>
      <c r="AH122" s="1026"/>
      <c r="AI122" s="1026"/>
      <c r="AJ122" s="1027"/>
      <c r="AK122" s="1028" t="s">
        <v>431</v>
      </c>
      <c r="AL122" s="1026"/>
      <c r="AM122" s="1026"/>
      <c r="AN122" s="1026"/>
      <c r="AO122" s="1027"/>
      <c r="AP122" s="1029" t="s">
        <v>431</v>
      </c>
      <c r="AQ122" s="1030"/>
      <c r="AR122" s="1030"/>
      <c r="AS122" s="1030"/>
      <c r="AT122" s="1031"/>
      <c r="AU122" s="1059"/>
      <c r="AV122" s="1060"/>
      <c r="AW122" s="1060"/>
      <c r="AX122" s="1060"/>
      <c r="AY122" s="1061"/>
      <c r="AZ122" s="1041" t="s">
        <v>462</v>
      </c>
      <c r="BA122" s="1032"/>
      <c r="BB122" s="1032"/>
      <c r="BC122" s="1032"/>
      <c r="BD122" s="1032"/>
      <c r="BE122" s="1032"/>
      <c r="BF122" s="1032"/>
      <c r="BG122" s="1032"/>
      <c r="BH122" s="1032"/>
      <c r="BI122" s="1032"/>
      <c r="BJ122" s="1032"/>
      <c r="BK122" s="1032"/>
      <c r="BL122" s="1032"/>
      <c r="BM122" s="1032"/>
      <c r="BN122" s="1032"/>
      <c r="BO122" s="1032"/>
      <c r="BP122" s="1033"/>
      <c r="BQ122" s="1064">
        <v>114626360</v>
      </c>
      <c r="BR122" s="1065"/>
      <c r="BS122" s="1065"/>
      <c r="BT122" s="1065"/>
      <c r="BU122" s="1065"/>
      <c r="BV122" s="1065">
        <v>115279280</v>
      </c>
      <c r="BW122" s="1065"/>
      <c r="BX122" s="1065"/>
      <c r="BY122" s="1065"/>
      <c r="BZ122" s="1065"/>
      <c r="CA122" s="1065">
        <v>115936452</v>
      </c>
      <c r="CB122" s="1065"/>
      <c r="CC122" s="1065"/>
      <c r="CD122" s="1065"/>
      <c r="CE122" s="1065"/>
      <c r="CF122" s="1085">
        <v>250.6</v>
      </c>
      <c r="CG122" s="1086"/>
      <c r="CH122" s="1086"/>
      <c r="CI122" s="1086"/>
      <c r="CJ122" s="1086"/>
      <c r="CK122" s="1077"/>
      <c r="CL122" s="1078"/>
      <c r="CM122" s="1078"/>
      <c r="CN122" s="1078"/>
      <c r="CO122" s="1079"/>
      <c r="CP122" s="1087" t="s">
        <v>463</v>
      </c>
      <c r="CQ122" s="1088"/>
      <c r="CR122" s="1088"/>
      <c r="CS122" s="1088"/>
      <c r="CT122" s="1088"/>
      <c r="CU122" s="1088"/>
      <c r="CV122" s="1088"/>
      <c r="CW122" s="1088"/>
      <c r="CX122" s="1088"/>
      <c r="CY122" s="1088"/>
      <c r="CZ122" s="1088"/>
      <c r="DA122" s="1088"/>
      <c r="DB122" s="1088"/>
      <c r="DC122" s="1088"/>
      <c r="DD122" s="1088"/>
      <c r="DE122" s="1088"/>
      <c r="DF122" s="1089"/>
      <c r="DG122" s="986">
        <v>61871</v>
      </c>
      <c r="DH122" s="987"/>
      <c r="DI122" s="987"/>
      <c r="DJ122" s="987"/>
      <c r="DK122" s="987"/>
      <c r="DL122" s="987">
        <v>77314</v>
      </c>
      <c r="DM122" s="987"/>
      <c r="DN122" s="987"/>
      <c r="DO122" s="987"/>
      <c r="DP122" s="987"/>
      <c r="DQ122" s="987">
        <v>103842</v>
      </c>
      <c r="DR122" s="987"/>
      <c r="DS122" s="987"/>
      <c r="DT122" s="987"/>
      <c r="DU122" s="987"/>
      <c r="DV122" s="988">
        <v>0.2</v>
      </c>
      <c r="DW122" s="988"/>
      <c r="DX122" s="988"/>
      <c r="DY122" s="988"/>
      <c r="DZ122" s="989"/>
    </row>
    <row r="123" spans="1:130" s="226" customFormat="1" ht="26.25" customHeight="1" x14ac:dyDescent="0.15">
      <c r="A123" s="1126"/>
      <c r="B123" s="1013"/>
      <c r="C123" s="983" t="s">
        <v>448</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25" t="s">
        <v>431</v>
      </c>
      <c r="AB123" s="1026"/>
      <c r="AC123" s="1026"/>
      <c r="AD123" s="1026"/>
      <c r="AE123" s="1027"/>
      <c r="AF123" s="1028" t="s">
        <v>428</v>
      </c>
      <c r="AG123" s="1026"/>
      <c r="AH123" s="1026"/>
      <c r="AI123" s="1026"/>
      <c r="AJ123" s="1027"/>
      <c r="AK123" s="1028" t="s">
        <v>431</v>
      </c>
      <c r="AL123" s="1026"/>
      <c r="AM123" s="1026"/>
      <c r="AN123" s="1026"/>
      <c r="AO123" s="1027"/>
      <c r="AP123" s="1029" t="s">
        <v>431</v>
      </c>
      <c r="AQ123" s="1030"/>
      <c r="AR123" s="1030"/>
      <c r="AS123" s="1030"/>
      <c r="AT123" s="1031"/>
      <c r="AU123" s="1062"/>
      <c r="AV123" s="1063"/>
      <c r="AW123" s="1063"/>
      <c r="AX123" s="1063"/>
      <c r="AY123" s="1063"/>
      <c r="AZ123" s="257" t="s">
        <v>178</v>
      </c>
      <c r="BA123" s="257"/>
      <c r="BB123" s="257"/>
      <c r="BC123" s="257"/>
      <c r="BD123" s="257"/>
      <c r="BE123" s="257"/>
      <c r="BF123" s="257"/>
      <c r="BG123" s="257"/>
      <c r="BH123" s="257"/>
      <c r="BI123" s="257"/>
      <c r="BJ123" s="257"/>
      <c r="BK123" s="257"/>
      <c r="BL123" s="257"/>
      <c r="BM123" s="257"/>
      <c r="BN123" s="257"/>
      <c r="BO123" s="1042" t="s">
        <v>464</v>
      </c>
      <c r="BP123" s="1073"/>
      <c r="BQ123" s="1132">
        <v>160962197</v>
      </c>
      <c r="BR123" s="1133"/>
      <c r="BS123" s="1133"/>
      <c r="BT123" s="1133"/>
      <c r="BU123" s="1133"/>
      <c r="BV123" s="1133">
        <v>163695947</v>
      </c>
      <c r="BW123" s="1133"/>
      <c r="BX123" s="1133"/>
      <c r="BY123" s="1133"/>
      <c r="BZ123" s="1133"/>
      <c r="CA123" s="1133">
        <v>166585464</v>
      </c>
      <c r="CB123" s="1133"/>
      <c r="CC123" s="1133"/>
      <c r="CD123" s="1133"/>
      <c r="CE123" s="1133"/>
      <c r="CF123" s="1066"/>
      <c r="CG123" s="1067"/>
      <c r="CH123" s="1067"/>
      <c r="CI123" s="1067"/>
      <c r="CJ123" s="1068"/>
      <c r="CK123" s="1077"/>
      <c r="CL123" s="1078"/>
      <c r="CM123" s="1078"/>
      <c r="CN123" s="1078"/>
      <c r="CO123" s="1079"/>
      <c r="CP123" s="1087" t="s">
        <v>465</v>
      </c>
      <c r="CQ123" s="1088"/>
      <c r="CR123" s="1088"/>
      <c r="CS123" s="1088"/>
      <c r="CT123" s="1088"/>
      <c r="CU123" s="1088"/>
      <c r="CV123" s="1088"/>
      <c r="CW123" s="1088"/>
      <c r="CX123" s="1088"/>
      <c r="CY123" s="1088"/>
      <c r="CZ123" s="1088"/>
      <c r="DA123" s="1088"/>
      <c r="DB123" s="1088"/>
      <c r="DC123" s="1088"/>
      <c r="DD123" s="1088"/>
      <c r="DE123" s="1088"/>
      <c r="DF123" s="1089"/>
      <c r="DG123" s="1025" t="s">
        <v>427</v>
      </c>
      <c r="DH123" s="1026"/>
      <c r="DI123" s="1026"/>
      <c r="DJ123" s="1026"/>
      <c r="DK123" s="1027"/>
      <c r="DL123" s="1028" t="s">
        <v>431</v>
      </c>
      <c r="DM123" s="1026"/>
      <c r="DN123" s="1026"/>
      <c r="DO123" s="1026"/>
      <c r="DP123" s="1027"/>
      <c r="DQ123" s="1028" t="s">
        <v>428</v>
      </c>
      <c r="DR123" s="1026"/>
      <c r="DS123" s="1026"/>
      <c r="DT123" s="1026"/>
      <c r="DU123" s="1027"/>
      <c r="DV123" s="1029" t="s">
        <v>428</v>
      </c>
      <c r="DW123" s="1030"/>
      <c r="DX123" s="1030"/>
      <c r="DY123" s="1030"/>
      <c r="DZ123" s="1031"/>
    </row>
    <row r="124" spans="1:130" s="226" customFormat="1" ht="26.25" customHeight="1" thickBot="1" x14ac:dyDescent="0.2">
      <c r="A124" s="1126"/>
      <c r="B124" s="1013"/>
      <c r="C124" s="983" t="s">
        <v>451</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25" t="s">
        <v>427</v>
      </c>
      <c r="AB124" s="1026"/>
      <c r="AC124" s="1026"/>
      <c r="AD124" s="1026"/>
      <c r="AE124" s="1027"/>
      <c r="AF124" s="1028" t="s">
        <v>428</v>
      </c>
      <c r="AG124" s="1026"/>
      <c r="AH124" s="1026"/>
      <c r="AI124" s="1026"/>
      <c r="AJ124" s="1027"/>
      <c r="AK124" s="1028" t="s">
        <v>431</v>
      </c>
      <c r="AL124" s="1026"/>
      <c r="AM124" s="1026"/>
      <c r="AN124" s="1026"/>
      <c r="AO124" s="1027"/>
      <c r="AP124" s="1029" t="s">
        <v>428</v>
      </c>
      <c r="AQ124" s="1030"/>
      <c r="AR124" s="1030"/>
      <c r="AS124" s="1030"/>
      <c r="AT124" s="1031"/>
      <c r="AU124" s="1128" t="s">
        <v>466</v>
      </c>
      <c r="AV124" s="1129"/>
      <c r="AW124" s="1129"/>
      <c r="AX124" s="1129"/>
      <c r="AY124" s="1129"/>
      <c r="AZ124" s="1129"/>
      <c r="BA124" s="1129"/>
      <c r="BB124" s="1129"/>
      <c r="BC124" s="1129"/>
      <c r="BD124" s="1129"/>
      <c r="BE124" s="1129"/>
      <c r="BF124" s="1129"/>
      <c r="BG124" s="1129"/>
      <c r="BH124" s="1129"/>
      <c r="BI124" s="1129"/>
      <c r="BJ124" s="1129"/>
      <c r="BK124" s="1129"/>
      <c r="BL124" s="1129"/>
      <c r="BM124" s="1129"/>
      <c r="BN124" s="1129"/>
      <c r="BO124" s="1129"/>
      <c r="BP124" s="1130"/>
      <c r="BQ124" s="1131">
        <v>51.8</v>
      </c>
      <c r="BR124" s="1095"/>
      <c r="BS124" s="1095"/>
      <c r="BT124" s="1095"/>
      <c r="BU124" s="1095"/>
      <c r="BV124" s="1095">
        <v>39.799999999999997</v>
      </c>
      <c r="BW124" s="1095"/>
      <c r="BX124" s="1095"/>
      <c r="BY124" s="1095"/>
      <c r="BZ124" s="1095"/>
      <c r="CA124" s="1095">
        <v>30.5</v>
      </c>
      <c r="CB124" s="1095"/>
      <c r="CC124" s="1095"/>
      <c r="CD124" s="1095"/>
      <c r="CE124" s="1095"/>
      <c r="CF124" s="1096"/>
      <c r="CG124" s="1097"/>
      <c r="CH124" s="1097"/>
      <c r="CI124" s="1097"/>
      <c r="CJ124" s="1098"/>
      <c r="CK124" s="1080"/>
      <c r="CL124" s="1080"/>
      <c r="CM124" s="1080"/>
      <c r="CN124" s="1080"/>
      <c r="CO124" s="1081"/>
      <c r="CP124" s="1087" t="s">
        <v>467</v>
      </c>
      <c r="CQ124" s="1088"/>
      <c r="CR124" s="1088"/>
      <c r="CS124" s="1088"/>
      <c r="CT124" s="1088"/>
      <c r="CU124" s="1088"/>
      <c r="CV124" s="1088"/>
      <c r="CW124" s="1088"/>
      <c r="CX124" s="1088"/>
      <c r="CY124" s="1088"/>
      <c r="CZ124" s="1088"/>
      <c r="DA124" s="1088"/>
      <c r="DB124" s="1088"/>
      <c r="DC124" s="1088"/>
      <c r="DD124" s="1088"/>
      <c r="DE124" s="1088"/>
      <c r="DF124" s="1089"/>
      <c r="DG124" s="1072" t="s">
        <v>121</v>
      </c>
      <c r="DH124" s="1051"/>
      <c r="DI124" s="1051"/>
      <c r="DJ124" s="1051"/>
      <c r="DK124" s="1052"/>
      <c r="DL124" s="1050" t="s">
        <v>121</v>
      </c>
      <c r="DM124" s="1051"/>
      <c r="DN124" s="1051"/>
      <c r="DO124" s="1051"/>
      <c r="DP124" s="1052"/>
      <c r="DQ124" s="1050" t="s">
        <v>121</v>
      </c>
      <c r="DR124" s="1051"/>
      <c r="DS124" s="1051"/>
      <c r="DT124" s="1051"/>
      <c r="DU124" s="1052"/>
      <c r="DV124" s="1053" t="s">
        <v>121</v>
      </c>
      <c r="DW124" s="1054"/>
      <c r="DX124" s="1054"/>
      <c r="DY124" s="1054"/>
      <c r="DZ124" s="1055"/>
    </row>
    <row r="125" spans="1:130" s="226" customFormat="1" ht="26.25" customHeight="1" x14ac:dyDescent="0.15">
      <c r="A125" s="1126"/>
      <c r="B125" s="1013"/>
      <c r="C125" s="983" t="s">
        <v>453</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25" t="s">
        <v>121</v>
      </c>
      <c r="AB125" s="1026"/>
      <c r="AC125" s="1026"/>
      <c r="AD125" s="1026"/>
      <c r="AE125" s="1027"/>
      <c r="AF125" s="1028" t="s">
        <v>121</v>
      </c>
      <c r="AG125" s="1026"/>
      <c r="AH125" s="1026"/>
      <c r="AI125" s="1026"/>
      <c r="AJ125" s="1027"/>
      <c r="AK125" s="1028" t="s">
        <v>121</v>
      </c>
      <c r="AL125" s="1026"/>
      <c r="AM125" s="1026"/>
      <c r="AN125" s="1026"/>
      <c r="AO125" s="1027"/>
      <c r="AP125" s="1029" t="s">
        <v>121</v>
      </c>
      <c r="AQ125" s="1030"/>
      <c r="AR125" s="1030"/>
      <c r="AS125" s="1030"/>
      <c r="AT125" s="103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0" t="s">
        <v>468</v>
      </c>
      <c r="CL125" s="1075"/>
      <c r="CM125" s="1075"/>
      <c r="CN125" s="1075"/>
      <c r="CO125" s="1076"/>
      <c r="CP125" s="1007" t="s">
        <v>469</v>
      </c>
      <c r="CQ125" s="956"/>
      <c r="CR125" s="956"/>
      <c r="CS125" s="956"/>
      <c r="CT125" s="956"/>
      <c r="CU125" s="956"/>
      <c r="CV125" s="956"/>
      <c r="CW125" s="956"/>
      <c r="CX125" s="956"/>
      <c r="CY125" s="956"/>
      <c r="CZ125" s="956"/>
      <c r="DA125" s="956"/>
      <c r="DB125" s="956"/>
      <c r="DC125" s="956"/>
      <c r="DD125" s="956"/>
      <c r="DE125" s="956"/>
      <c r="DF125" s="957"/>
      <c r="DG125" s="993" t="s">
        <v>121</v>
      </c>
      <c r="DH125" s="994"/>
      <c r="DI125" s="994"/>
      <c r="DJ125" s="994"/>
      <c r="DK125" s="994"/>
      <c r="DL125" s="994" t="s">
        <v>121</v>
      </c>
      <c r="DM125" s="994"/>
      <c r="DN125" s="994"/>
      <c r="DO125" s="994"/>
      <c r="DP125" s="994"/>
      <c r="DQ125" s="994" t="s">
        <v>121</v>
      </c>
      <c r="DR125" s="994"/>
      <c r="DS125" s="994"/>
      <c r="DT125" s="994"/>
      <c r="DU125" s="994"/>
      <c r="DV125" s="995" t="s">
        <v>121</v>
      </c>
      <c r="DW125" s="995"/>
      <c r="DX125" s="995"/>
      <c r="DY125" s="995"/>
      <c r="DZ125" s="996"/>
    </row>
    <row r="126" spans="1:130" s="226" customFormat="1" ht="26.25" customHeight="1" thickBot="1" x14ac:dyDescent="0.2">
      <c r="A126" s="1126"/>
      <c r="B126" s="1013"/>
      <c r="C126" s="983" t="s">
        <v>455</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25" t="s">
        <v>121</v>
      </c>
      <c r="AB126" s="1026"/>
      <c r="AC126" s="1026"/>
      <c r="AD126" s="1026"/>
      <c r="AE126" s="1027"/>
      <c r="AF126" s="1028" t="s">
        <v>121</v>
      </c>
      <c r="AG126" s="1026"/>
      <c r="AH126" s="1026"/>
      <c r="AI126" s="1026"/>
      <c r="AJ126" s="1027"/>
      <c r="AK126" s="1028" t="s">
        <v>121</v>
      </c>
      <c r="AL126" s="1026"/>
      <c r="AM126" s="1026"/>
      <c r="AN126" s="1026"/>
      <c r="AO126" s="1027"/>
      <c r="AP126" s="1029" t="s">
        <v>121</v>
      </c>
      <c r="AQ126" s="1030"/>
      <c r="AR126" s="1030"/>
      <c r="AS126" s="1030"/>
      <c r="AT126" s="103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1"/>
      <c r="CL126" s="1078"/>
      <c r="CM126" s="1078"/>
      <c r="CN126" s="1078"/>
      <c r="CO126" s="1079"/>
      <c r="CP126" s="1016" t="s">
        <v>470</v>
      </c>
      <c r="CQ126" s="1017"/>
      <c r="CR126" s="1017"/>
      <c r="CS126" s="1017"/>
      <c r="CT126" s="1017"/>
      <c r="CU126" s="1017"/>
      <c r="CV126" s="1017"/>
      <c r="CW126" s="1017"/>
      <c r="CX126" s="1017"/>
      <c r="CY126" s="1017"/>
      <c r="CZ126" s="1017"/>
      <c r="DA126" s="1017"/>
      <c r="DB126" s="1017"/>
      <c r="DC126" s="1017"/>
      <c r="DD126" s="1017"/>
      <c r="DE126" s="1017"/>
      <c r="DF126" s="1018"/>
      <c r="DG126" s="986" t="s">
        <v>121</v>
      </c>
      <c r="DH126" s="987"/>
      <c r="DI126" s="987"/>
      <c r="DJ126" s="987"/>
      <c r="DK126" s="987"/>
      <c r="DL126" s="987" t="s">
        <v>121</v>
      </c>
      <c r="DM126" s="987"/>
      <c r="DN126" s="987"/>
      <c r="DO126" s="987"/>
      <c r="DP126" s="987"/>
      <c r="DQ126" s="987" t="s">
        <v>121</v>
      </c>
      <c r="DR126" s="987"/>
      <c r="DS126" s="987"/>
      <c r="DT126" s="987"/>
      <c r="DU126" s="987"/>
      <c r="DV126" s="988" t="s">
        <v>121</v>
      </c>
      <c r="DW126" s="988"/>
      <c r="DX126" s="988"/>
      <c r="DY126" s="988"/>
      <c r="DZ126" s="989"/>
    </row>
    <row r="127" spans="1:130" s="226" customFormat="1" ht="26.25" customHeight="1" x14ac:dyDescent="0.15">
      <c r="A127" s="1127"/>
      <c r="B127" s="1015"/>
      <c r="C127" s="1069" t="s">
        <v>471</v>
      </c>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1"/>
      <c r="AA127" s="1025">
        <v>38</v>
      </c>
      <c r="AB127" s="1026"/>
      <c r="AC127" s="1026"/>
      <c r="AD127" s="1026"/>
      <c r="AE127" s="1027"/>
      <c r="AF127" s="1028">
        <v>26</v>
      </c>
      <c r="AG127" s="1026"/>
      <c r="AH127" s="1026"/>
      <c r="AI127" s="1026"/>
      <c r="AJ127" s="1027"/>
      <c r="AK127" s="1028" t="s">
        <v>121</v>
      </c>
      <c r="AL127" s="1026"/>
      <c r="AM127" s="1026"/>
      <c r="AN127" s="1026"/>
      <c r="AO127" s="1027"/>
      <c r="AP127" s="1029" t="s">
        <v>121</v>
      </c>
      <c r="AQ127" s="1030"/>
      <c r="AR127" s="1030"/>
      <c r="AS127" s="1030"/>
      <c r="AT127" s="1031"/>
      <c r="AU127" s="262"/>
      <c r="AV127" s="262"/>
      <c r="AW127" s="262"/>
      <c r="AX127" s="1099" t="s">
        <v>472</v>
      </c>
      <c r="AY127" s="1100"/>
      <c r="AZ127" s="1100"/>
      <c r="BA127" s="1100"/>
      <c r="BB127" s="1100"/>
      <c r="BC127" s="1100"/>
      <c r="BD127" s="1100"/>
      <c r="BE127" s="1101"/>
      <c r="BF127" s="1102" t="s">
        <v>473</v>
      </c>
      <c r="BG127" s="1100"/>
      <c r="BH127" s="1100"/>
      <c r="BI127" s="1100"/>
      <c r="BJ127" s="1100"/>
      <c r="BK127" s="1100"/>
      <c r="BL127" s="1101"/>
      <c r="BM127" s="1102" t="s">
        <v>474</v>
      </c>
      <c r="BN127" s="1100"/>
      <c r="BO127" s="1100"/>
      <c r="BP127" s="1100"/>
      <c r="BQ127" s="1100"/>
      <c r="BR127" s="1100"/>
      <c r="BS127" s="1101"/>
      <c r="BT127" s="1102" t="s">
        <v>475</v>
      </c>
      <c r="BU127" s="1100"/>
      <c r="BV127" s="1100"/>
      <c r="BW127" s="1100"/>
      <c r="BX127" s="1100"/>
      <c r="BY127" s="1100"/>
      <c r="BZ127" s="1124"/>
      <c r="CA127" s="262"/>
      <c r="CB127" s="262"/>
      <c r="CC127" s="262"/>
      <c r="CD127" s="263"/>
      <c r="CE127" s="263"/>
      <c r="CF127" s="263"/>
      <c r="CG127" s="260"/>
      <c r="CH127" s="260"/>
      <c r="CI127" s="260"/>
      <c r="CJ127" s="261"/>
      <c r="CK127" s="1091"/>
      <c r="CL127" s="1078"/>
      <c r="CM127" s="1078"/>
      <c r="CN127" s="1078"/>
      <c r="CO127" s="1079"/>
      <c r="CP127" s="1016" t="s">
        <v>476</v>
      </c>
      <c r="CQ127" s="1017"/>
      <c r="CR127" s="1017"/>
      <c r="CS127" s="1017"/>
      <c r="CT127" s="1017"/>
      <c r="CU127" s="1017"/>
      <c r="CV127" s="1017"/>
      <c r="CW127" s="1017"/>
      <c r="CX127" s="1017"/>
      <c r="CY127" s="1017"/>
      <c r="CZ127" s="1017"/>
      <c r="DA127" s="1017"/>
      <c r="DB127" s="1017"/>
      <c r="DC127" s="1017"/>
      <c r="DD127" s="1017"/>
      <c r="DE127" s="1017"/>
      <c r="DF127" s="1018"/>
      <c r="DG127" s="986" t="s">
        <v>121</v>
      </c>
      <c r="DH127" s="987"/>
      <c r="DI127" s="987"/>
      <c r="DJ127" s="987"/>
      <c r="DK127" s="987"/>
      <c r="DL127" s="987" t="s">
        <v>121</v>
      </c>
      <c r="DM127" s="987"/>
      <c r="DN127" s="987"/>
      <c r="DO127" s="987"/>
      <c r="DP127" s="987"/>
      <c r="DQ127" s="987" t="s">
        <v>121</v>
      </c>
      <c r="DR127" s="987"/>
      <c r="DS127" s="987"/>
      <c r="DT127" s="987"/>
      <c r="DU127" s="987"/>
      <c r="DV127" s="988" t="s">
        <v>431</v>
      </c>
      <c r="DW127" s="988"/>
      <c r="DX127" s="988"/>
      <c r="DY127" s="988"/>
      <c r="DZ127" s="989"/>
    </row>
    <row r="128" spans="1:130" s="226" customFormat="1" ht="26.25" customHeight="1" thickBot="1" x14ac:dyDescent="0.2">
      <c r="A128" s="1110" t="s">
        <v>477</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478</v>
      </c>
      <c r="X128" s="1112"/>
      <c r="Y128" s="1112"/>
      <c r="Z128" s="1113"/>
      <c r="AA128" s="1114">
        <v>3146892</v>
      </c>
      <c r="AB128" s="1115"/>
      <c r="AC128" s="1115"/>
      <c r="AD128" s="1115"/>
      <c r="AE128" s="1116"/>
      <c r="AF128" s="1117">
        <v>3189448</v>
      </c>
      <c r="AG128" s="1115"/>
      <c r="AH128" s="1115"/>
      <c r="AI128" s="1115"/>
      <c r="AJ128" s="1116"/>
      <c r="AK128" s="1117">
        <v>3139909</v>
      </c>
      <c r="AL128" s="1115"/>
      <c r="AM128" s="1115"/>
      <c r="AN128" s="1115"/>
      <c r="AO128" s="1116"/>
      <c r="AP128" s="1118"/>
      <c r="AQ128" s="1119"/>
      <c r="AR128" s="1119"/>
      <c r="AS128" s="1119"/>
      <c r="AT128" s="1120"/>
      <c r="AU128" s="262"/>
      <c r="AV128" s="262"/>
      <c r="AW128" s="262"/>
      <c r="AX128" s="955" t="s">
        <v>479</v>
      </c>
      <c r="AY128" s="956"/>
      <c r="AZ128" s="956"/>
      <c r="BA128" s="956"/>
      <c r="BB128" s="956"/>
      <c r="BC128" s="956"/>
      <c r="BD128" s="956"/>
      <c r="BE128" s="957"/>
      <c r="BF128" s="1121" t="s">
        <v>121</v>
      </c>
      <c r="BG128" s="1122"/>
      <c r="BH128" s="1122"/>
      <c r="BI128" s="1122"/>
      <c r="BJ128" s="1122"/>
      <c r="BK128" s="1122"/>
      <c r="BL128" s="1123"/>
      <c r="BM128" s="1121">
        <v>11.25</v>
      </c>
      <c r="BN128" s="1122"/>
      <c r="BO128" s="1122"/>
      <c r="BP128" s="1122"/>
      <c r="BQ128" s="1122"/>
      <c r="BR128" s="1122"/>
      <c r="BS128" s="1123"/>
      <c r="BT128" s="1121">
        <v>20</v>
      </c>
      <c r="BU128" s="1122"/>
      <c r="BV128" s="1122"/>
      <c r="BW128" s="1122"/>
      <c r="BX128" s="1122"/>
      <c r="BY128" s="1122"/>
      <c r="BZ128" s="1146"/>
      <c r="CA128" s="263"/>
      <c r="CB128" s="263"/>
      <c r="CC128" s="263"/>
      <c r="CD128" s="263"/>
      <c r="CE128" s="263"/>
      <c r="CF128" s="263"/>
      <c r="CG128" s="260"/>
      <c r="CH128" s="260"/>
      <c r="CI128" s="260"/>
      <c r="CJ128" s="261"/>
      <c r="CK128" s="1092"/>
      <c r="CL128" s="1093"/>
      <c r="CM128" s="1093"/>
      <c r="CN128" s="1093"/>
      <c r="CO128" s="1094"/>
      <c r="CP128" s="1103" t="s">
        <v>480</v>
      </c>
      <c r="CQ128" s="1104"/>
      <c r="CR128" s="1104"/>
      <c r="CS128" s="1104"/>
      <c r="CT128" s="1104"/>
      <c r="CU128" s="1104"/>
      <c r="CV128" s="1104"/>
      <c r="CW128" s="1104"/>
      <c r="CX128" s="1104"/>
      <c r="CY128" s="1104"/>
      <c r="CZ128" s="1104"/>
      <c r="DA128" s="1104"/>
      <c r="DB128" s="1104"/>
      <c r="DC128" s="1104"/>
      <c r="DD128" s="1104"/>
      <c r="DE128" s="1104"/>
      <c r="DF128" s="1105"/>
      <c r="DG128" s="1106">
        <v>3991</v>
      </c>
      <c r="DH128" s="1107"/>
      <c r="DI128" s="1107"/>
      <c r="DJ128" s="1107"/>
      <c r="DK128" s="1107"/>
      <c r="DL128" s="1107">
        <v>2253</v>
      </c>
      <c r="DM128" s="1107"/>
      <c r="DN128" s="1107"/>
      <c r="DO128" s="1107"/>
      <c r="DP128" s="1107"/>
      <c r="DQ128" s="1107">
        <v>2237</v>
      </c>
      <c r="DR128" s="1107"/>
      <c r="DS128" s="1107"/>
      <c r="DT128" s="1107"/>
      <c r="DU128" s="1107"/>
      <c r="DV128" s="1108">
        <v>0</v>
      </c>
      <c r="DW128" s="1108"/>
      <c r="DX128" s="1108"/>
      <c r="DY128" s="1108"/>
      <c r="DZ128" s="1109"/>
    </row>
    <row r="129" spans="1:131" s="226" customFormat="1" ht="26.25" customHeight="1" x14ac:dyDescent="0.15">
      <c r="A129" s="997" t="s">
        <v>101</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40" t="s">
        <v>481</v>
      </c>
      <c r="X129" s="1141"/>
      <c r="Y129" s="1141"/>
      <c r="Z129" s="1142"/>
      <c r="AA129" s="1025">
        <v>54994876</v>
      </c>
      <c r="AB129" s="1026"/>
      <c r="AC129" s="1026"/>
      <c r="AD129" s="1026"/>
      <c r="AE129" s="1027"/>
      <c r="AF129" s="1028">
        <v>54487935</v>
      </c>
      <c r="AG129" s="1026"/>
      <c r="AH129" s="1026"/>
      <c r="AI129" s="1026"/>
      <c r="AJ129" s="1027"/>
      <c r="AK129" s="1028">
        <v>54207935</v>
      </c>
      <c r="AL129" s="1026"/>
      <c r="AM129" s="1026"/>
      <c r="AN129" s="1026"/>
      <c r="AO129" s="1027"/>
      <c r="AP129" s="1143"/>
      <c r="AQ129" s="1144"/>
      <c r="AR129" s="1144"/>
      <c r="AS129" s="1144"/>
      <c r="AT129" s="1145"/>
      <c r="AU129" s="264"/>
      <c r="AV129" s="264"/>
      <c r="AW129" s="264"/>
      <c r="AX129" s="1134" t="s">
        <v>482</v>
      </c>
      <c r="AY129" s="1017"/>
      <c r="AZ129" s="1017"/>
      <c r="BA129" s="1017"/>
      <c r="BB129" s="1017"/>
      <c r="BC129" s="1017"/>
      <c r="BD129" s="1017"/>
      <c r="BE129" s="1018"/>
      <c r="BF129" s="1135" t="s">
        <v>121</v>
      </c>
      <c r="BG129" s="1136"/>
      <c r="BH129" s="1136"/>
      <c r="BI129" s="1136"/>
      <c r="BJ129" s="1136"/>
      <c r="BK129" s="1136"/>
      <c r="BL129" s="1137"/>
      <c r="BM129" s="1135">
        <v>16.25</v>
      </c>
      <c r="BN129" s="1136"/>
      <c r="BO129" s="1136"/>
      <c r="BP129" s="1136"/>
      <c r="BQ129" s="1136"/>
      <c r="BR129" s="1136"/>
      <c r="BS129" s="1137"/>
      <c r="BT129" s="1135">
        <v>30</v>
      </c>
      <c r="BU129" s="1138"/>
      <c r="BV129" s="1138"/>
      <c r="BW129" s="1138"/>
      <c r="BX129" s="1138"/>
      <c r="BY129" s="1138"/>
      <c r="BZ129" s="113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7" t="s">
        <v>483</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40" t="s">
        <v>484</v>
      </c>
      <c r="X130" s="1141"/>
      <c r="Y130" s="1141"/>
      <c r="Z130" s="1142"/>
      <c r="AA130" s="1025">
        <v>8480347</v>
      </c>
      <c r="AB130" s="1026"/>
      <c r="AC130" s="1026"/>
      <c r="AD130" s="1026"/>
      <c r="AE130" s="1027"/>
      <c r="AF130" s="1028">
        <v>7728820</v>
      </c>
      <c r="AG130" s="1026"/>
      <c r="AH130" s="1026"/>
      <c r="AI130" s="1026"/>
      <c r="AJ130" s="1027"/>
      <c r="AK130" s="1028">
        <v>7945016</v>
      </c>
      <c r="AL130" s="1026"/>
      <c r="AM130" s="1026"/>
      <c r="AN130" s="1026"/>
      <c r="AO130" s="1027"/>
      <c r="AP130" s="1143"/>
      <c r="AQ130" s="1144"/>
      <c r="AR130" s="1144"/>
      <c r="AS130" s="1144"/>
      <c r="AT130" s="1145"/>
      <c r="AU130" s="264"/>
      <c r="AV130" s="264"/>
      <c r="AW130" s="264"/>
      <c r="AX130" s="1134" t="s">
        <v>485</v>
      </c>
      <c r="AY130" s="1017"/>
      <c r="AZ130" s="1017"/>
      <c r="BA130" s="1017"/>
      <c r="BB130" s="1017"/>
      <c r="BC130" s="1017"/>
      <c r="BD130" s="1017"/>
      <c r="BE130" s="1018"/>
      <c r="BF130" s="1171">
        <v>6.9</v>
      </c>
      <c r="BG130" s="1172"/>
      <c r="BH130" s="1172"/>
      <c r="BI130" s="1172"/>
      <c r="BJ130" s="1172"/>
      <c r="BK130" s="1172"/>
      <c r="BL130" s="1173"/>
      <c r="BM130" s="1171">
        <v>25</v>
      </c>
      <c r="BN130" s="1172"/>
      <c r="BO130" s="1172"/>
      <c r="BP130" s="1172"/>
      <c r="BQ130" s="1172"/>
      <c r="BR130" s="1172"/>
      <c r="BS130" s="1173"/>
      <c r="BT130" s="1171">
        <v>35</v>
      </c>
      <c r="BU130" s="1174"/>
      <c r="BV130" s="1174"/>
      <c r="BW130" s="1174"/>
      <c r="BX130" s="1174"/>
      <c r="BY130" s="1174"/>
      <c r="BZ130" s="117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6"/>
      <c r="B131" s="1177"/>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c r="W131" s="1178" t="s">
        <v>486</v>
      </c>
      <c r="X131" s="1179"/>
      <c r="Y131" s="1179"/>
      <c r="Z131" s="1180"/>
      <c r="AA131" s="1072">
        <v>46514529</v>
      </c>
      <c r="AB131" s="1051"/>
      <c r="AC131" s="1051"/>
      <c r="AD131" s="1051"/>
      <c r="AE131" s="1052"/>
      <c r="AF131" s="1050">
        <v>46759115</v>
      </c>
      <c r="AG131" s="1051"/>
      <c r="AH131" s="1051"/>
      <c r="AI131" s="1051"/>
      <c r="AJ131" s="1052"/>
      <c r="AK131" s="1050">
        <v>46262919</v>
      </c>
      <c r="AL131" s="1051"/>
      <c r="AM131" s="1051"/>
      <c r="AN131" s="1051"/>
      <c r="AO131" s="1052"/>
      <c r="AP131" s="1181"/>
      <c r="AQ131" s="1182"/>
      <c r="AR131" s="1182"/>
      <c r="AS131" s="1182"/>
      <c r="AT131" s="1183"/>
      <c r="AU131" s="264"/>
      <c r="AV131" s="264"/>
      <c r="AW131" s="264"/>
      <c r="AX131" s="1153" t="s">
        <v>487</v>
      </c>
      <c r="AY131" s="1104"/>
      <c r="AZ131" s="1104"/>
      <c r="BA131" s="1104"/>
      <c r="BB131" s="1104"/>
      <c r="BC131" s="1104"/>
      <c r="BD131" s="1104"/>
      <c r="BE131" s="1105"/>
      <c r="BF131" s="1154">
        <v>30.5</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0" t="s">
        <v>488</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489</v>
      </c>
      <c r="W132" s="1164"/>
      <c r="X132" s="1164"/>
      <c r="Y132" s="1164"/>
      <c r="Z132" s="1165"/>
      <c r="AA132" s="1166">
        <v>7.8987212790000001</v>
      </c>
      <c r="AB132" s="1167"/>
      <c r="AC132" s="1167"/>
      <c r="AD132" s="1167"/>
      <c r="AE132" s="1168"/>
      <c r="AF132" s="1169">
        <v>6.4296854210000003</v>
      </c>
      <c r="AG132" s="1167"/>
      <c r="AH132" s="1167"/>
      <c r="AI132" s="1167"/>
      <c r="AJ132" s="1168"/>
      <c r="AK132" s="1169">
        <v>6.4449175810000003</v>
      </c>
      <c r="AL132" s="1167"/>
      <c r="AM132" s="1167"/>
      <c r="AN132" s="1167"/>
      <c r="AO132" s="1168"/>
      <c r="AP132" s="1066"/>
      <c r="AQ132" s="1067"/>
      <c r="AR132" s="1067"/>
      <c r="AS132" s="1067"/>
      <c r="AT132" s="117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490</v>
      </c>
      <c r="W133" s="1147"/>
      <c r="X133" s="1147"/>
      <c r="Y133" s="1147"/>
      <c r="Z133" s="1148"/>
      <c r="AA133" s="1149">
        <v>7.4</v>
      </c>
      <c r="AB133" s="1150"/>
      <c r="AC133" s="1150"/>
      <c r="AD133" s="1150"/>
      <c r="AE133" s="1151"/>
      <c r="AF133" s="1149">
        <v>7.1</v>
      </c>
      <c r="AG133" s="1150"/>
      <c r="AH133" s="1150"/>
      <c r="AI133" s="1150"/>
      <c r="AJ133" s="1151"/>
      <c r="AK133" s="1149">
        <v>6.9</v>
      </c>
      <c r="AL133" s="1150"/>
      <c r="AM133" s="1150"/>
      <c r="AN133" s="1150"/>
      <c r="AO133" s="1151"/>
      <c r="AP133" s="1096"/>
      <c r="AQ133" s="1097"/>
      <c r="AR133" s="1097"/>
      <c r="AS133" s="1097"/>
      <c r="AT133" s="115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1DkatoBMGUuA1xK2VcaQmPkb3jipZQIOgHSb9/QVJKCFV+bVrZvc2cuq7yHLUHBeJY0G2dFNBAbkLiE8vFZKg==" saltValue="KHc9gJFAwu3Dc5MsjOTG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I+fkqFmOCg/fBhO85ieNB429uz0VQzu3euWsk4v6tGnduZyhvh17eP4N5/tK2XD2an6sAHtqBY3U8PkM/5Scg==" saltValue="kRY2Fr9+/5XKyk+tQSuK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pFLeotMTzgTOEetytjMKRdb1oPXe3AgjmS0lvCGJiLShc5qnjSUvkJC9Vh6Vk/ptX2XBoZPgSn5NtGBSu32bQ==" saltValue="IS8sVMD767krwSbHfzSVf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7"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8"/>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9" t="s">
        <v>499</v>
      </c>
      <c r="AL9" s="1190"/>
      <c r="AM9" s="1190"/>
      <c r="AN9" s="1191"/>
      <c r="AO9" s="292">
        <v>16308094</v>
      </c>
      <c r="AP9" s="292">
        <v>60932</v>
      </c>
      <c r="AQ9" s="293">
        <v>56080</v>
      </c>
      <c r="AR9" s="294">
        <v>8.6999999999999993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9" t="s">
        <v>500</v>
      </c>
      <c r="AL10" s="1190"/>
      <c r="AM10" s="1190"/>
      <c r="AN10" s="1191"/>
      <c r="AO10" s="295">
        <v>582665</v>
      </c>
      <c r="AP10" s="295">
        <v>2177</v>
      </c>
      <c r="AQ10" s="296">
        <v>3754</v>
      </c>
      <c r="AR10" s="297">
        <v>-42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9" t="s">
        <v>501</v>
      </c>
      <c r="AL11" s="1190"/>
      <c r="AM11" s="1190"/>
      <c r="AN11" s="1191"/>
      <c r="AO11" s="295">
        <v>433135</v>
      </c>
      <c r="AP11" s="295">
        <v>1618</v>
      </c>
      <c r="AQ11" s="296">
        <v>2189</v>
      </c>
      <c r="AR11" s="297">
        <v>-26.1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9" t="s">
        <v>502</v>
      </c>
      <c r="AL12" s="1190"/>
      <c r="AM12" s="1190"/>
      <c r="AN12" s="1191"/>
      <c r="AO12" s="295">
        <v>622202</v>
      </c>
      <c r="AP12" s="295">
        <v>2325</v>
      </c>
      <c r="AQ12" s="296">
        <v>1449</v>
      </c>
      <c r="AR12" s="297">
        <v>60.5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9" t="s">
        <v>503</v>
      </c>
      <c r="AL13" s="1190"/>
      <c r="AM13" s="1190"/>
      <c r="AN13" s="1191"/>
      <c r="AO13" s="295" t="s">
        <v>504</v>
      </c>
      <c r="AP13" s="295" t="s">
        <v>504</v>
      </c>
      <c r="AQ13" s="296">
        <v>54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9" t="s">
        <v>505</v>
      </c>
      <c r="AL14" s="1190"/>
      <c r="AM14" s="1190"/>
      <c r="AN14" s="1191"/>
      <c r="AO14" s="295">
        <v>470951</v>
      </c>
      <c r="AP14" s="295">
        <v>1760</v>
      </c>
      <c r="AQ14" s="296">
        <v>1875</v>
      </c>
      <c r="AR14" s="297">
        <v>-6.1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9" t="s">
        <v>506</v>
      </c>
      <c r="AL15" s="1190"/>
      <c r="AM15" s="1190"/>
      <c r="AN15" s="1191"/>
      <c r="AO15" s="295">
        <v>411835</v>
      </c>
      <c r="AP15" s="295">
        <v>1539</v>
      </c>
      <c r="AQ15" s="296">
        <v>1160</v>
      </c>
      <c r="AR15" s="297">
        <v>32.700000000000003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2" t="s">
        <v>507</v>
      </c>
      <c r="AL16" s="1193"/>
      <c r="AM16" s="1193"/>
      <c r="AN16" s="1194"/>
      <c r="AO16" s="295">
        <v>-496352</v>
      </c>
      <c r="AP16" s="295">
        <v>-1855</v>
      </c>
      <c r="AQ16" s="296">
        <v>-3977</v>
      </c>
      <c r="AR16" s="297">
        <v>-53.4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2" t="s">
        <v>178</v>
      </c>
      <c r="AL17" s="1193"/>
      <c r="AM17" s="1193"/>
      <c r="AN17" s="1194"/>
      <c r="AO17" s="295">
        <v>18332530</v>
      </c>
      <c r="AP17" s="295">
        <v>68496</v>
      </c>
      <c r="AQ17" s="296">
        <v>62584</v>
      </c>
      <c r="AR17" s="297">
        <v>9.4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4" t="s">
        <v>512</v>
      </c>
      <c r="AL21" s="1185"/>
      <c r="AM21" s="1185"/>
      <c r="AN21" s="1186"/>
      <c r="AO21" s="307">
        <v>6.25</v>
      </c>
      <c r="AP21" s="308">
        <v>6.17</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4" t="s">
        <v>513</v>
      </c>
      <c r="AL22" s="1185"/>
      <c r="AM22" s="1185"/>
      <c r="AN22" s="1186"/>
      <c r="AO22" s="312">
        <v>100</v>
      </c>
      <c r="AP22" s="313">
        <v>100.1</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7"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8"/>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518</v>
      </c>
      <c r="AL32" s="1201"/>
      <c r="AM32" s="1201"/>
      <c r="AN32" s="1202"/>
      <c r="AO32" s="322">
        <v>9041492</v>
      </c>
      <c r="AP32" s="322">
        <v>33782</v>
      </c>
      <c r="AQ32" s="323">
        <v>31427</v>
      </c>
      <c r="AR32" s="324">
        <v>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519</v>
      </c>
      <c r="AL33" s="1201"/>
      <c r="AM33" s="1201"/>
      <c r="AN33" s="1202"/>
      <c r="AO33" s="322">
        <v>25433</v>
      </c>
      <c r="AP33" s="322">
        <v>95</v>
      </c>
      <c r="AQ33" s="323">
        <v>3</v>
      </c>
      <c r="AR33" s="324">
        <v>3066.7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520</v>
      </c>
      <c r="AL34" s="1201"/>
      <c r="AM34" s="1201"/>
      <c r="AN34" s="1202"/>
      <c r="AO34" s="322">
        <v>4577</v>
      </c>
      <c r="AP34" s="322">
        <v>17</v>
      </c>
      <c r="AQ34" s="323">
        <v>30</v>
      </c>
      <c r="AR34" s="324">
        <v>-43.3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521</v>
      </c>
      <c r="AL35" s="1201"/>
      <c r="AM35" s="1201"/>
      <c r="AN35" s="1202"/>
      <c r="AO35" s="322">
        <v>4835020</v>
      </c>
      <c r="AP35" s="322">
        <v>18065</v>
      </c>
      <c r="AQ35" s="323">
        <v>10730</v>
      </c>
      <c r="AR35" s="324">
        <v>68.400000000000006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522</v>
      </c>
      <c r="AL36" s="1201"/>
      <c r="AM36" s="1201"/>
      <c r="AN36" s="1202"/>
      <c r="AO36" s="322">
        <v>159183</v>
      </c>
      <c r="AP36" s="322">
        <v>595</v>
      </c>
      <c r="AQ36" s="323">
        <v>463</v>
      </c>
      <c r="AR36" s="324">
        <v>28.5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523</v>
      </c>
      <c r="AL37" s="1201"/>
      <c r="AM37" s="1201"/>
      <c r="AN37" s="1202"/>
      <c r="AO37" s="322" t="s">
        <v>504</v>
      </c>
      <c r="AP37" s="322" t="s">
        <v>504</v>
      </c>
      <c r="AQ37" s="323">
        <v>1052</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524</v>
      </c>
      <c r="AL38" s="1204"/>
      <c r="AM38" s="1204"/>
      <c r="AN38" s="1205"/>
      <c r="AO38" s="325">
        <v>827</v>
      </c>
      <c r="AP38" s="325">
        <v>3</v>
      </c>
      <c r="AQ38" s="326">
        <v>1</v>
      </c>
      <c r="AR38" s="314">
        <v>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525</v>
      </c>
      <c r="AL39" s="1204"/>
      <c r="AM39" s="1204"/>
      <c r="AN39" s="1205"/>
      <c r="AO39" s="322">
        <v>-3139909</v>
      </c>
      <c r="AP39" s="322">
        <v>-11732</v>
      </c>
      <c r="AQ39" s="323">
        <v>-7904</v>
      </c>
      <c r="AR39" s="324">
        <v>48.4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526</v>
      </c>
      <c r="AL40" s="1201"/>
      <c r="AM40" s="1201"/>
      <c r="AN40" s="1202"/>
      <c r="AO40" s="322">
        <v>-7945016</v>
      </c>
      <c r="AP40" s="322">
        <v>-29685</v>
      </c>
      <c r="AQ40" s="323">
        <v>-27308</v>
      </c>
      <c r="AR40" s="324">
        <v>8.6999999999999993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291</v>
      </c>
      <c r="AL41" s="1207"/>
      <c r="AM41" s="1207"/>
      <c r="AN41" s="1208"/>
      <c r="AO41" s="322">
        <v>2981607</v>
      </c>
      <c r="AP41" s="322">
        <v>11140</v>
      </c>
      <c r="AQ41" s="323">
        <v>8493</v>
      </c>
      <c r="AR41" s="324">
        <v>31.2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5" t="s">
        <v>494</v>
      </c>
      <c r="AN49" s="1197" t="s">
        <v>530</v>
      </c>
      <c r="AO49" s="1198"/>
      <c r="AP49" s="1198"/>
      <c r="AQ49" s="1198"/>
      <c r="AR49" s="119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6"/>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12387006</v>
      </c>
      <c r="AN51" s="344">
        <v>45826</v>
      </c>
      <c r="AO51" s="345">
        <v>41</v>
      </c>
      <c r="AP51" s="346">
        <v>41235</v>
      </c>
      <c r="AQ51" s="347">
        <v>5.6</v>
      </c>
      <c r="AR51" s="348">
        <v>35.4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6936705</v>
      </c>
      <c r="AN52" s="352">
        <v>25662</v>
      </c>
      <c r="AO52" s="353">
        <v>39</v>
      </c>
      <c r="AP52" s="354">
        <v>22086</v>
      </c>
      <c r="AQ52" s="355">
        <v>4.2</v>
      </c>
      <c r="AR52" s="356">
        <v>34.799999999999997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11246395</v>
      </c>
      <c r="AN53" s="344">
        <v>41716</v>
      </c>
      <c r="AO53" s="345">
        <v>-9</v>
      </c>
      <c r="AP53" s="346">
        <v>41862</v>
      </c>
      <c r="AQ53" s="347">
        <v>1.5</v>
      </c>
      <c r="AR53" s="348">
        <v>-10.5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5799676</v>
      </c>
      <c r="AN54" s="352">
        <v>21513</v>
      </c>
      <c r="AO54" s="353">
        <v>-16.2</v>
      </c>
      <c r="AP54" s="354">
        <v>23710</v>
      </c>
      <c r="AQ54" s="355">
        <v>7.4</v>
      </c>
      <c r="AR54" s="356">
        <v>-23.6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15483918</v>
      </c>
      <c r="AN55" s="344">
        <v>57569</v>
      </c>
      <c r="AO55" s="345">
        <v>38</v>
      </c>
      <c r="AP55" s="346">
        <v>43554</v>
      </c>
      <c r="AQ55" s="347">
        <v>4</v>
      </c>
      <c r="AR55" s="348">
        <v>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10250105</v>
      </c>
      <c r="AN56" s="352">
        <v>38109</v>
      </c>
      <c r="AO56" s="353">
        <v>77.099999999999994</v>
      </c>
      <c r="AP56" s="354">
        <v>24811</v>
      </c>
      <c r="AQ56" s="355">
        <v>4.5999999999999996</v>
      </c>
      <c r="AR56" s="356">
        <v>72.5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6308578</v>
      </c>
      <c r="AN57" s="344">
        <v>23499</v>
      </c>
      <c r="AO57" s="345">
        <v>-59.2</v>
      </c>
      <c r="AP57" s="346">
        <v>42581</v>
      </c>
      <c r="AQ57" s="347">
        <v>-2.2000000000000002</v>
      </c>
      <c r="AR57" s="348">
        <v>-57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4155441</v>
      </c>
      <c r="AN58" s="352">
        <v>15479</v>
      </c>
      <c r="AO58" s="353">
        <v>-59.4</v>
      </c>
      <c r="AP58" s="354">
        <v>24354</v>
      </c>
      <c r="AQ58" s="355">
        <v>-1.8</v>
      </c>
      <c r="AR58" s="356">
        <v>-57.6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7919091</v>
      </c>
      <c r="AN59" s="344">
        <v>29588</v>
      </c>
      <c r="AO59" s="345">
        <v>25.9</v>
      </c>
      <c r="AP59" s="346">
        <v>45426</v>
      </c>
      <c r="AQ59" s="347">
        <v>6.7</v>
      </c>
      <c r="AR59" s="348">
        <v>19.2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4055079</v>
      </c>
      <c r="AN60" s="352">
        <v>15151</v>
      </c>
      <c r="AO60" s="353">
        <v>-2.1</v>
      </c>
      <c r="AP60" s="354">
        <v>24508</v>
      </c>
      <c r="AQ60" s="355">
        <v>0.6</v>
      </c>
      <c r="AR60" s="356">
        <v>-2.7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10668998</v>
      </c>
      <c r="AN61" s="359">
        <v>39640</v>
      </c>
      <c r="AO61" s="360">
        <v>7.3</v>
      </c>
      <c r="AP61" s="361">
        <v>42932</v>
      </c>
      <c r="AQ61" s="362">
        <v>3.1</v>
      </c>
      <c r="AR61" s="348">
        <v>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6239401</v>
      </c>
      <c r="AN62" s="352">
        <v>23183</v>
      </c>
      <c r="AO62" s="353">
        <v>7.7</v>
      </c>
      <c r="AP62" s="354">
        <v>23894</v>
      </c>
      <c r="AQ62" s="355">
        <v>3</v>
      </c>
      <c r="AR62" s="356">
        <v>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dntakYFrB3ladv3Uxs41Tvm/D1DABw+S7t0rjvZu01IyeHFvhTp1uH7+A8C7/1VT1YhZph7dlfwnD7ZS5mebw==" saltValue="oJjEP2c3kj+ywIeFBY01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cVx3Am99FqBR1ifudwa1mRsCkO8jrjV+FujxN2XRZGensfj+f03QuGJlwxIsbXfHoQbKnJDCwPYUlBwSQpWpQ==" saltValue="ZgpV++vyCBnLwltB2YMrB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Z9fIhiUnkmvnA+Eb2W98EVQIUS5lmXWhzTPVJ21RB038CCy+IKvrFthLun8JGaAV5bYvHaVpOGCuCgIdfeWg==" saltValue="24qgf+HBvhCQCChrwF/n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9" t="s">
        <v>3</v>
      </c>
      <c r="D47" s="1209"/>
      <c r="E47" s="1210"/>
      <c r="F47" s="11">
        <v>11.42</v>
      </c>
      <c r="G47" s="12">
        <v>11.82</v>
      </c>
      <c r="H47" s="12">
        <v>11.73</v>
      </c>
      <c r="I47" s="12">
        <v>11.04</v>
      </c>
      <c r="J47" s="13">
        <v>10.67</v>
      </c>
    </row>
    <row r="48" spans="2:10" ht="57.75" customHeight="1" x14ac:dyDescent="0.15">
      <c r="B48" s="14"/>
      <c r="C48" s="1211" t="s">
        <v>4</v>
      </c>
      <c r="D48" s="1211"/>
      <c r="E48" s="1212"/>
      <c r="F48" s="15">
        <v>3.91</v>
      </c>
      <c r="G48" s="16">
        <v>0.03</v>
      </c>
      <c r="H48" s="16">
        <v>0.09</v>
      </c>
      <c r="I48" s="16">
        <v>7.0000000000000007E-2</v>
      </c>
      <c r="J48" s="17">
        <v>7.0000000000000007E-2</v>
      </c>
    </row>
    <row r="49" spans="2:10" ht="57.75" customHeight="1" thickBot="1" x14ac:dyDescent="0.2">
      <c r="B49" s="18"/>
      <c r="C49" s="1213" t="s">
        <v>5</v>
      </c>
      <c r="D49" s="1213"/>
      <c r="E49" s="1214"/>
      <c r="F49" s="19">
        <v>3.46</v>
      </c>
      <c r="G49" s="20" t="s">
        <v>551</v>
      </c>
      <c r="H49" s="20">
        <v>0.2</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0M3ApIDvXGpa8TL47wNjy3DdoYGfhLNVfmVUFuVlaDHoTKJXz9dtecDSa2ytWhqar+ZZLsTNlNeBaHUzBT68Q==" saltValue="IfZw21bsbJDTYOJZPvc1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2019-07-25T00:22:56Z</dcterms:modified>
</cp:coreProperties>
</file>