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BE38" i="10"/>
  <c r="AM38" i="10"/>
  <c r="U38" i="10"/>
  <c r="BE37" i="10"/>
  <c r="AM37" i="10"/>
  <c r="U37" i="10"/>
  <c r="BE36" i="10"/>
  <c r="AM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U34" i="10"/>
  <c r="U35" i="10" s="1"/>
  <c r="U36" i="10" s="1"/>
  <c r="AM34" i="10" l="1"/>
  <c r="AM35" i="10" l="1"/>
  <c r="BW34" i="10"/>
  <c r="BW35" i="10" s="1"/>
  <c r="BW36" i="10" s="1"/>
  <c r="BW37" i="10" s="1"/>
  <c r="BW38" i="10" s="1"/>
  <c r="BW39" i="10" s="1"/>
  <c r="CO34" i="10"/>
  <c r="CO35" i="10" s="1"/>
  <c r="CO36" i="10" s="1"/>
  <c r="CO37" i="10" s="1"/>
  <c r="CO38" i="10" s="1"/>
  <c r="CO39" i="10" s="1"/>
  <c r="CO40" i="10" s="1"/>
  <c r="CO41" i="10" s="1"/>
</calcChain>
</file>

<file path=xl/sharedStrings.xml><?xml version="1.0" encoding="utf-8"?>
<sst xmlns="http://schemas.openxmlformats.org/spreadsheetml/2006/main" count="1164" uniqueCount="619">
  <si>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</si>
  <si>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</si>
  <si>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</si>
  <si>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</si>
  <si>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</si>
  <si>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</si>
  <si>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</si>
  <si>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</si>
  <si>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</si>
  <si>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</si>
  <si>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</si>
  <si>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</si>
  <si>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</si>
  <si>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</si>
  <si>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</si>
  <si>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</si>
  <si>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</si>
  <si>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</si>
  <si>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</si>
  <si>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</si>
  <si>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</si>
  <si>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</si>
  <si>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</si>
  <si>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</si>
  <si>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</si>
  <si>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</si>
  <si>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</si>
  <si>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</si>
  <si>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</si>
  <si>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</si>
  <si>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</si>
  <si>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</si>
  <si>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</si>
  <si>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</si>
  <si>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</si>
  <si>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</si>
  <si>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</si>
  <si>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</si>
  <si>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</si>
  <si>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</si>
  <si>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</si>
  <si>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</si>
  <si>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</si>
  <si>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</si>
  <si>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</si>
  <si>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</si>
  <si>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</si>
  <si>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</si>
  <si>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</si>
  <si>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</si>
  <si>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</si>
  <si>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</si>
  <si>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</si>
  <si>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</si>
  <si>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</si>
  <si>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</si>
  <si>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</si>
  <si>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</si>
  <si>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</si>
  <si>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</si>
  <si>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</si>
  <si>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</si>
  <si>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</si>
  <si>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</si>
  <si>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</si>
  <si>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</si>
  <si>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</si>
  <si>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</si>
  <si>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</si>
  <si>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</si>
  <si>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</si>
  <si>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</si>
  <si>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</si>
  <si>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</si>
  <si>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</si>
  <si>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</si>
  <si>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</si>
  <si>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</si>
  <si>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</si>
  <si>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</si>
  <si>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</si>
  <si>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</si>
  <si>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</si>
  <si>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</si>
  <si>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</si>
  <si>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</si>
  <si>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</si>
  <si>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</si>
  <si>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</si>
  <si>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</si>
  <si>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</si>
  <si>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</si>
  <si>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吹田市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</si>
  <si>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</si>
  <si>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</si>
  <si>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</si>
  <si>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</si>
  <si>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</si>
  <si>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</si>
  <si>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</si>
  <si>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</si>
  <si>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</si>
  <si>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</si>
  <si>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</si>
  <si>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</si>
  <si>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</si>
  <si>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</si>
  <si>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</si>
  <si>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</si>
  <si>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</si>
  <si>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</si>
  <si>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</si>
  <si>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</si>
  <si>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</si>
  <si>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</si>
  <si>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</si>
  <si>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</si>
  <si>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</si>
  <si>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</si>
  <si>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</si>
  <si>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</si>
  <si>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</si>
  <si>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</si>
  <si>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</si>
  <si>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</si>
  <si>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</si>
  <si>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</si>
  <si>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</si>
  <si>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</si>
  <si>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</si>
  <si>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</si>
  <si>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</si>
  <si>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</si>
  <si>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</si>
  <si>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</si>
  <si>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</si>
  <si>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</si>
  <si>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</si>
  <si>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</si>
  <si>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</si>
  <si>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</si>
  <si>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</si>
  <si>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</si>
  <si>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</si>
  <si>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</si>
  <si>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</si>
  <si>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</si>
  <si>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</si>
  <si>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</si>
  <si>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</si>
  <si>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</si>
  <si>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</si>
  <si>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</si>
  <si>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</si>
  <si>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</si>
  <si>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</si>
  <si>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</si>
  <si>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</si>
  <si>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</si>
  <si>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</si>
  <si>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</si>
  <si>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</si>
  <si>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</si>
  <si>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</si>
  <si>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</si>
  <si>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</si>
  <si>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</si>
  <si>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</si>
  <si>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</si>
  <si>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</si>
  <si>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</si>
  <si>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</si>
  <si>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</si>
  <si>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</si>
  <si>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</si>
  <si>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</si>
  <si>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</si>
  <si>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</si>
  <si>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</si>
  <si>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</si>
  <si>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</si>
  <si>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</si>
  <si>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</si>
  <si>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</si>
  <si>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</si>
  <si>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</si>
  <si>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</si>
  <si>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</si>
  <si>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</si>
  <si>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</si>
  <si>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</si>
  <si>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</si>
  <si>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</si>
  <si>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</si>
  <si>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</si>
  <si>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</si>
  <si>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</si>
  <si>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</si>
  <si>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</si>
  <si>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</si>
  <si>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</si>
  <si>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</si>
  <si>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</si>
  <si>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</si>
  <si>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大阪府吹田市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</si>
  <si>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</si>
  <si>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</si>
  <si>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</si>
  <si>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</si>
  <si>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</si>
  <si>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</si>
  <si>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</si>
  <si>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</si>
  <si>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</si>
  <si>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</si>
  <si>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</si>
  <si>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</si>
  <si>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</si>
  <si>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</si>
  <si>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</si>
  <si>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</si>
  <si>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</si>
  <si>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</si>
  <si>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</si>
  <si>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</si>
  <si>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</si>
  <si>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</si>
  <si>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</si>
  <si>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</si>
  <si>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</si>
  <si>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</si>
  <si>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</si>
  <si>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</si>
  <si>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</si>
  <si>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</si>
  <si>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</si>
  <si>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</si>
  <si>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</si>
  <si>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</si>
  <si>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</si>
  <si>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</si>
  <si>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</si>
  <si>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</si>
  <si>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</si>
  <si>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</si>
  <si>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</si>
  <si>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</si>
  <si>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</si>
  <si>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</si>
  <si>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</si>
  <si>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</si>
  <si>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</si>
  <si>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</si>
  <si>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</si>
  <si>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</si>
  <si>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</si>
  <si>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</si>
  <si>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</si>
  <si>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</si>
  <si>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</si>
  <si>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</si>
  <si>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</si>
  <si>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</si>
  <si>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</si>
  <si>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</si>
  <si>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</si>
  <si>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</si>
  <si>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</si>
  <si>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</si>
  <si>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</si>
  <si>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</si>
  <si>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</si>
  <si>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</si>
  <si>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</si>
  <si>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</si>
  <si>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</si>
  <si>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</si>
  <si>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</si>
  <si>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</si>
  <si>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</si>
  <si>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</si>
  <si>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</si>
  <si>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</si>
  <si>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</si>
  <si>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</si>
  <si>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</si>
  <si>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</si>
  <si>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</si>
  <si>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</si>
  <si>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</si>
  <si>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</si>
  <si>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</si>
  <si>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</si>
  <si>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</si>
  <si>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</si>
  <si>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</si>
  <si>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</si>
  <si>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</si>
  <si>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</si>
  <si>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</si>
  <si>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</si>
  <si>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</si>
  <si>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</si>
  <si>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</si>
  <si>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</si>
  <si>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</si>
  <si>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</si>
  <si>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</si>
  <si>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</si>
  <si>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</si>
  <si>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</si>
  <si>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</si>
  <si>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</si>
  <si>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</si>
  <si>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</si>
  <si>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</si>
  <si>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</si>
  <si>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</si>
  <si>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</si>
  <si>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</si>
  <si>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</si>
  <si>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</si>
  <si>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</si>
  <si>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</si>
  <si>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</si>
  <si>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</si>
  <si>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</si>
  <si>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</si>
  <si>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</si>
  <si>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</si>
  <si>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</si>
  <si>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</si>
  <si>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</si>
  <si>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</si>
  <si>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</si>
  <si>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</si>
  <si>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</si>
  <si>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</si>
  <si>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</si>
  <si>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</si>
  <si>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</si>
  <si>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</si>
  <si>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</si>
  <si>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</si>
  <si>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</si>
  <si>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</si>
  <si>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</si>
  <si>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</si>
  <si>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</si>
  <si>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</si>
  <si>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</si>
  <si>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</si>
  <si>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</si>
  <si>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大阪府吹田市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</si>
  <si>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</si>
  <si>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</si>
  <si>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</si>
  <si>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</si>
  <si>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</si>
  <si>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</si>
  <si>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</si>
  <si>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</si>
  <si>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</si>
  <si>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</si>
  <si>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</si>
  <si>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</si>
  <si>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</si>
  <si>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</si>
  <si>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</si>
  <si>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</si>
  <si>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</si>
  <si>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</si>
  <si>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</si>
  <si>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</si>
  <si>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部落有財産特別会計</t>
    <phoneticPr fontId="5"/>
  </si>
  <si>
    <t>-</t>
    <phoneticPr fontId="5"/>
  </si>
  <si>
    <t>交通災害・火災等共済特別会計</t>
    <phoneticPr fontId="5"/>
  </si>
  <si>
    <t>勤労者福祉共済特別会計</t>
    <phoneticPr fontId="5"/>
  </si>
  <si>
    <t>公共用地先行取得特別会計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</si>
  <si>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</si>
  <si>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</si>
  <si>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</si>
  <si>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</si>
  <si>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</si>
  <si>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</si>
  <si>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</si>
  <si>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</si>
  <si>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</si>
  <si>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</si>
  <si>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</si>
  <si>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</si>
  <si>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</si>
  <si>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</si>
  <si>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</si>
  <si>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</si>
  <si>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</si>
  <si>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</si>
  <si>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</si>
  <si>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</si>
  <si>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</si>
  <si>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</si>
  <si>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</si>
  <si>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</si>
  <si>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</si>
  <si>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</si>
  <si>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</si>
  <si>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</si>
  <si>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</si>
  <si>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</si>
  <si>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</si>
  <si>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</si>
  <si>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</si>
  <si>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</si>
  <si>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</si>
  <si>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</si>
  <si>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</si>
  <si>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</si>
  <si>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</si>
  <si>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</si>
  <si>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</si>
  <si>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</si>
  <si>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</si>
  <si>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</si>
  <si>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</si>
  <si>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</si>
  <si>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</si>
  <si>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</si>
  <si>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</si>
  <si>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</si>
  <si>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</si>
  <si>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</si>
  <si>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</si>
  <si>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</si>
  <si>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</si>
  <si>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</si>
  <si>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</si>
  <si>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</si>
  <si>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</si>
  <si>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</si>
  <si>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</si>
  <si>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</si>
  <si>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</si>
  <si>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</si>
  <si>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</si>
  <si>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</si>
  <si>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</si>
  <si>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</si>
  <si>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</si>
  <si>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</si>
  <si>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</si>
  <si>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</si>
  <si>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</si>
  <si>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</si>
  <si>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</si>
  <si>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</si>
  <si>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</si>
  <si>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</si>
  <si>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</si>
  <si>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</si>
  <si>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</si>
  <si>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</si>
  <si>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</si>
  <si>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</si>
  <si>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</si>
  <si>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</si>
  <si>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</si>
  <si>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</si>
  <si>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</si>
  <si>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</si>
  <si>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</si>
  <si>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</si>
  <si>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</si>
  <si>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</si>
  <si>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</si>
  <si>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</si>
  <si>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</si>
  <si>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</si>
  <si>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</si>
  <si>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</si>
  <si>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</si>
  <si>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</si>
  <si>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</si>
  <si>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</si>
  <si>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</si>
  <si>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</si>
  <si>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</si>
  <si>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</si>
  <si>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</si>
  <si>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</si>
  <si>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</si>
  <si>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</si>
  <si>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</si>
  <si>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</si>
  <si>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</si>
  <si>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</si>
  <si>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</si>
  <si>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</si>
  <si>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</si>
  <si>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</si>
  <si>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</si>
  <si>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</si>
  <si>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</si>
  <si>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</si>
  <si>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</si>
  <si>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</si>
  <si>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</si>
  <si>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</si>
  <si>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</si>
  <si>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</si>
  <si>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</si>
  <si>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</si>
  <si>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</si>
  <si>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</si>
  <si>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</si>
  <si>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</si>
  <si>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</si>
  <si>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</si>
  <si>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</si>
  <si>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</si>
  <si>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</si>
  <si>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</si>
  <si>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</si>
  <si>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</si>
  <si>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</si>
  <si>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</si>
  <si>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</si>
  <si>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</si>
  <si>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</si>
  <si>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</si>
  <si>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</si>
  <si>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</si>
  <si>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</si>
  <si>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</si>
  <si>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</si>
  <si>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</si>
  <si>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</si>
  <si>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</si>
  <si>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</si>
  <si>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</si>
  <si>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</si>
  <si>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</si>
  <si>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</si>
  <si>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</si>
  <si>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</si>
  <si>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</si>
  <si>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</si>
  <si>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</si>
  <si>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</si>
  <si>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</si>
  <si>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</si>
  <si>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</si>
  <si>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</si>
  <si>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</si>
  <si>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</si>
  <si>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</si>
  <si>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</si>
  <si>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0.87</t>
  </si>
  <si>
    <t>国民健康保険特別会計</t>
  </si>
  <si>
    <t>▲ 4.98</t>
  </si>
  <si>
    <t>▲ 4.26</t>
  </si>
  <si>
    <t>▲ 4.03</t>
  </si>
  <si>
    <t>▲ 3.36</t>
  </si>
  <si>
    <t>▲ 1.72</t>
  </si>
  <si>
    <t>水道事業会計</t>
  </si>
  <si>
    <t>下水道事業会計</t>
  </si>
  <si>
    <t>一般会計</t>
  </si>
  <si>
    <t>介護保険特別会計</t>
  </si>
  <si>
    <t>後期高齢者医療特別会計</t>
  </si>
  <si>
    <t>交通災害・火災等共済特別会計</t>
  </si>
  <si>
    <t>勤労者福祉共済特別会計</t>
  </si>
  <si>
    <t>その他会計（赤字）</t>
  </si>
  <si>
    <t>その他会計（黒字）</t>
  </si>
  <si>
    <t>-</t>
    <phoneticPr fontId="2"/>
  </si>
  <si>
    <t>-</t>
    <phoneticPr fontId="2"/>
  </si>
  <si>
    <t>-</t>
    <phoneticPr fontId="2"/>
  </si>
  <si>
    <t>-</t>
    <phoneticPr fontId="2"/>
  </si>
  <si>
    <t>-</t>
    <phoneticPr fontId="2"/>
  </si>
  <si>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</si>
  <si>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</si>
  <si>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</si>
  <si>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</si>
  <si>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</si>
  <si>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</si>
  <si>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　</t>
    <phoneticPr fontId="2"/>
  </si>
  <si>
    <t>吹田市健康づくり推進事業団</t>
    <rPh sb="0" eb="3">
      <t>スイタシ</t>
    </rPh>
    <rPh sb="3" eb="5">
      <t>ケンコウ</t>
    </rPh>
    <rPh sb="8" eb="10">
      <t>スイシン</t>
    </rPh>
    <rPh sb="10" eb="13">
      <t>ジギョウダン</t>
    </rPh>
    <phoneticPr fontId="2"/>
  </si>
  <si>
    <t>吹田市介護老人保健施設事業団</t>
    <rPh sb="0" eb="3">
      <t>スイタシ</t>
    </rPh>
    <rPh sb="3" eb="5">
      <t>カイゴ</t>
    </rPh>
    <rPh sb="5" eb="7">
      <t>ロウジン</t>
    </rPh>
    <rPh sb="7" eb="9">
      <t>ホケン</t>
    </rPh>
    <rPh sb="9" eb="11">
      <t>シセツ</t>
    </rPh>
    <rPh sb="11" eb="14">
      <t>ジギョウダン</t>
    </rPh>
    <phoneticPr fontId="2"/>
  </si>
  <si>
    <t>吹田市文化振興事業団</t>
    <rPh sb="0" eb="3">
      <t>スイタシ</t>
    </rPh>
    <rPh sb="3" eb="5">
      <t>ブンカ</t>
    </rPh>
    <rPh sb="5" eb="7">
      <t>シンコウ</t>
    </rPh>
    <rPh sb="7" eb="10">
      <t>ジギョウダン</t>
    </rPh>
    <phoneticPr fontId="2"/>
  </si>
  <si>
    <t>吹田市国際交流協会</t>
    <rPh sb="0" eb="3">
      <t>スイタシ</t>
    </rPh>
    <rPh sb="3" eb="5">
      <t>コクサイ</t>
    </rPh>
    <rPh sb="5" eb="7">
      <t>コウリュウ</t>
    </rPh>
    <rPh sb="7" eb="9">
      <t>キョウカイ</t>
    </rPh>
    <phoneticPr fontId="2"/>
  </si>
  <si>
    <t>吹田市開発ビル</t>
    <rPh sb="0" eb="3">
      <t>スイタシ</t>
    </rPh>
    <rPh sb="3" eb="5">
      <t>カイハツ</t>
    </rPh>
    <phoneticPr fontId="2"/>
  </si>
  <si>
    <t>千里リサイクルプラザ</t>
    <rPh sb="0" eb="2">
      <t>センリ</t>
    </rPh>
    <phoneticPr fontId="2"/>
  </si>
  <si>
    <t>市立吹田市民病院</t>
    <rPh sb="0" eb="2">
      <t>シリツ</t>
    </rPh>
    <rPh sb="2" eb="6">
      <t>スイタシミン</t>
    </rPh>
    <rPh sb="6" eb="8">
      <t>ビョウイン</t>
    </rPh>
    <phoneticPr fontId="2"/>
  </si>
  <si>
    <t>大阪外環状鉄道</t>
    <rPh sb="0" eb="2">
      <t>オオサカ</t>
    </rPh>
    <rPh sb="2" eb="3">
      <t>ソト</t>
    </rPh>
    <rPh sb="3" eb="5">
      <t>カンジョウ</t>
    </rPh>
    <rPh sb="5" eb="7">
      <t>テツドウ</t>
    </rPh>
    <phoneticPr fontId="2"/>
  </si>
  <si>
    <t>○</t>
    <phoneticPr fontId="2"/>
  </si>
  <si>
    <t>-</t>
    <phoneticPr fontId="2"/>
  </si>
  <si>
    <t>-</t>
    <phoneticPr fontId="2"/>
  </si>
  <si>
    <t>-</t>
    <phoneticPr fontId="2"/>
  </si>
  <si>
    <t>都市計画施設整備基金</t>
    <rPh sb="0" eb="2">
      <t>トシ</t>
    </rPh>
    <rPh sb="2" eb="4">
      <t>ケイカク</t>
    </rPh>
    <rPh sb="4" eb="6">
      <t>シセツ</t>
    </rPh>
    <rPh sb="6" eb="8">
      <t>セイビ</t>
    </rPh>
    <rPh sb="8" eb="10">
      <t>キキン</t>
    </rPh>
    <phoneticPr fontId="11"/>
  </si>
  <si>
    <t>廃棄物処理施設整備基金</t>
    <rPh sb="0" eb="3">
      <t>ハイキブツ</t>
    </rPh>
    <rPh sb="3" eb="5">
      <t>ショリ</t>
    </rPh>
    <rPh sb="5" eb="7">
      <t>シセツ</t>
    </rPh>
    <rPh sb="7" eb="9">
      <t>セイビ</t>
    </rPh>
    <rPh sb="9" eb="11">
      <t>キキン</t>
    </rPh>
    <phoneticPr fontId="11"/>
  </si>
  <si>
    <t>公共施設等整備基金</t>
    <rPh sb="0" eb="2">
      <t>コウキョウ</t>
    </rPh>
    <rPh sb="2" eb="4">
      <t>シセツ</t>
    </rPh>
    <rPh sb="4" eb="5">
      <t>トウ</t>
    </rPh>
    <rPh sb="5" eb="7">
      <t>セイビ</t>
    </rPh>
    <rPh sb="7" eb="9">
      <t>キキン</t>
    </rPh>
    <phoneticPr fontId="11"/>
  </si>
  <si>
    <t>緑化推進基金</t>
    <rPh sb="0" eb="2">
      <t>リョクカ</t>
    </rPh>
    <rPh sb="2" eb="4">
      <t>スイシン</t>
    </rPh>
    <rPh sb="4" eb="6">
      <t>キキン</t>
    </rPh>
    <phoneticPr fontId="11"/>
  </si>
  <si>
    <t>地域福祉基金</t>
    <rPh sb="0" eb="2">
      <t>チイキ</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</si>
  <si>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</si>
  <si>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</si>
  <si>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</si>
  <si>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</si>
  <si>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現時点では地方債の現在高などが近い将来に本市の財政を圧迫する見込みは少ないと思われる。しかしながら、北大阪健康医療都市（建都）のまちづくりや都市計画道路の整備などの大規模な普通建設事業が施工中であり、多額の地方債発行が見込まれていること、また、有形固定資産減価償却率が60.6%と、既存施設の老朽化が進んでいることから、今後、多額の費用が必要となるため、長寿命化など公共施設のあり方の検討を進め、公共施設の維持管理・修繕・更新等にかかるトータルコストの縮減や市の財政負担の平準化を図り、公共施設の管理運営に取り組む。</t>
    <rPh sb="234" eb="236">
      <t>フタン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</si>
  <si>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</si>
  <si>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</si>
  <si>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</si>
  <si>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</si>
  <si>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</si>
  <si>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</si>
  <si>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</si>
  <si>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吹田市が将来負担する可能性のある債務等の規模は前年度に引き続き類似団体内平均値と比べて小さく、また、地方債償還のための一般財源等を前年度以下に抑えることができている。　しかしながら、今後、多額の地方債発行を伴う普通建設事業の実施が見込まれていることから、世代間の公平性を十分に考慮し、将来世代への過度な負担の先送りなどを行わない財政運営に努める必要がある。
</t>
    <rPh sb="37" eb="38">
      <t>ウチ</t>
    </rPh>
    <rPh sb="38" eb="41">
      <t>ヘイキンチ</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</si>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</sst>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F08E-4105-AD4E-C9C01ED443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22859</c:v>
                </c:pt>
                <c:pt idx="1">
                  <c:v>33299</c:v>
                </c:pt>
                <c:pt idx="2">
                  <c:v>42005</c:v>
                </c:pt>
                <c:pt idx="3">
                  <c:v>44081</c:v>
                </c:pt>
                <c:pt idx="4">
                  <c:v>45457</c:v>
                </c:pt>
              </c:numCache>
            </c:numRef>
          </c:val>
          <c:smooth val="0"/>
          <c:extLst>
            <c:ext xmlns:c16="http://schemas.microsoft.com/office/drawing/2014/chart" uri="{C3380CC4-5D6E-409C-BE32-E72D297353CC}">
              <c16:uniqueId val="{00000001-F08E-4105-AD4E-C9C01ED44353}"/>
            </c:ext>
          </c:extLst>
        </c:ser>
        <c:dLbls>
          <c:showLegendKey val="0"/>
          <c:showVal val="0"/>
          <c:showCatName val="0"/>
          <c:showSerName val="0"/>
          <c:showPercent val="0"/>
          <c:showBubbleSize val="0"/>
        </c:dLbls>
        <c:marker val="1"/>
        <c:smooth val="0"/>
        <c:axId val="239632384"/>
        <c:axId val="239634304"/>
      </c:lineChart>
      <c:catAx>
        <c:axId val="239632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634304"/>
        <c:crosses val="autoZero"/>
        <c:auto val="1"/>
        <c:lblAlgn val="ctr"/>
        <c:lblOffset val="100"/>
        <c:tickLblSkip val="1"/>
        <c:tickMarkSkip val="1"/>
        <c:noMultiLvlLbl val="0"/>
      </c:catAx>
      <c:valAx>
        <c:axId val="2396343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63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3.03</c:v>
                </c:pt>
                <c:pt idx="1">
                  <c:v>1.66</c:v>
                </c:pt>
                <c:pt idx="2">
                  <c:v>0.26</c:v>
                </c:pt>
                <c:pt idx="3">
                  <c:v>0.76</c:v>
                </c:pt>
                <c:pt idx="4">
                  <c:v>3.59</c:v>
                </c:pt>
              </c:numCache>
            </c:numRef>
          </c:val>
          <c:extLst>
            <c:ext xmlns:c16="http://schemas.microsoft.com/office/drawing/2014/chart" uri="{C3380CC4-5D6E-409C-BE32-E72D297353CC}">
              <c16:uniqueId val="{00000000-EDF5-44DD-8EF6-7BAE341B1F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13.62</c:v>
                </c:pt>
                <c:pt idx="1">
                  <c:v>15.15</c:v>
                </c:pt>
                <c:pt idx="2">
                  <c:v>15.57</c:v>
                </c:pt>
                <c:pt idx="3">
                  <c:v>15.16</c:v>
                </c:pt>
                <c:pt idx="4">
                  <c:v>15.43</c:v>
                </c:pt>
              </c:numCache>
            </c:numRef>
          </c:val>
          <c:extLst>
            <c:ext xmlns:c16="http://schemas.microsoft.com/office/drawing/2014/chart" uri="{C3380CC4-5D6E-409C-BE32-E72D297353CC}">
              <c16:uniqueId val="{00000001-EDF5-44DD-8EF6-7BAE341B1F59}"/>
            </c:ext>
          </c:extLst>
        </c:ser>
        <c:dLbls>
          <c:showLegendKey val="0"/>
          <c:showVal val="0"/>
          <c:showCatName val="0"/>
          <c:showSerName val="0"/>
          <c:showPercent val="0"/>
          <c:showBubbleSize val="0"/>
        </c:dLbls>
        <c:gapWidth val="250"/>
        <c:overlap val="100"/>
        <c:axId val="240199552"/>
        <c:axId val="24020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2.94</c:v>
                </c:pt>
                <c:pt idx="1">
                  <c:v>0.14000000000000001</c:v>
                </c:pt>
                <c:pt idx="2">
                  <c:v>-0.87</c:v>
                </c:pt>
                <c:pt idx="3">
                  <c:v>0.63</c:v>
                </c:pt>
                <c:pt idx="4">
                  <c:v>3.21</c:v>
                </c:pt>
              </c:numCache>
            </c:numRef>
          </c:val>
          <c:smooth val="0"/>
          <c:extLst>
            <c:ext xmlns:c16="http://schemas.microsoft.com/office/drawing/2014/chart" uri="{C3380CC4-5D6E-409C-BE32-E72D297353CC}">
              <c16:uniqueId val="{00000002-EDF5-44DD-8EF6-7BAE341B1F59}"/>
            </c:ext>
          </c:extLst>
        </c:ser>
        <c:dLbls>
          <c:showLegendKey val="0"/>
          <c:showVal val="0"/>
          <c:showCatName val="0"/>
          <c:showSerName val="0"/>
          <c:showPercent val="0"/>
          <c:showBubbleSize val="0"/>
        </c:dLbls>
        <c:marker val="1"/>
        <c:smooth val="0"/>
        <c:axId val="240199552"/>
        <c:axId val="240205824"/>
      </c:lineChart>
      <c:catAx>
        <c:axId val="24019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205824"/>
        <c:crosses val="autoZero"/>
        <c:auto val="1"/>
        <c:lblAlgn val="ctr"/>
        <c:lblOffset val="100"/>
        <c:tickLblSkip val="1"/>
        <c:tickMarkSkip val="1"/>
        <c:noMultiLvlLbl val="0"/>
      </c:catAx>
      <c:valAx>
        <c:axId val="24020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19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3.62</c:v>
                </c:pt>
                <c:pt idx="2">
                  <c:v>#N/A</c:v>
                </c:pt>
                <c:pt idx="3">
                  <c:v>1.21</c:v>
                </c:pt>
                <c:pt idx="4">
                  <c:v>#N/A</c:v>
                </c:pt>
                <c:pt idx="5">
                  <c:v>2.0099999999999998</c:v>
                </c:pt>
                <c:pt idx="6">
                  <c:v>#N/A</c:v>
                </c:pt>
                <c:pt idx="7">
                  <c:v>3.68</c:v>
                </c:pt>
                <c:pt idx="8">
                  <c:v>#N/A</c:v>
                </c:pt>
                <c:pt idx="9">
                  <c:v>0</c:v>
                </c:pt>
              </c:numCache>
            </c:numRef>
          </c:val>
          <c:extLst>
            <c:ext xmlns:c16="http://schemas.microsoft.com/office/drawing/2014/chart" uri="{C3380CC4-5D6E-409C-BE32-E72D297353CC}">
              <c16:uniqueId val="{00000000-B8BB-46FB-B819-69C80E9773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BB-46FB-B819-69C80E97736B}"/>
            </c:ext>
          </c:extLst>
        </c:ser>
        <c:ser>
          <c:idx val="2"/>
          <c:order val="2"/>
          <c:tx>
            <c:strRef>
              <c:f>データシート!$A$29</c:f>
              <c:strCache>
                <c:ptCount val="1"/>
                <c:pt idx="0">
                  <c:v>勤労者福祉共済特別会計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BB-46FB-B819-69C80E97736B}"/>
            </c:ext>
          </c:extLst>
        </c:ser>
        <c:ser>
          <c:idx val="3"/>
          <c:order val="3"/>
          <c:tx>
            <c:strRef>
              <c:f>データシート!$A$30</c:f>
              <c:strCache>
                <c:ptCount val="1"/>
                <c:pt idx="0">
                  <c:v>交通災害・火災等共済特別会計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B8BB-46FB-B819-69C80E9773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0.18</c:v>
                </c:pt>
                <c:pt idx="4">
                  <c:v>#N/A</c:v>
                </c:pt>
                <c:pt idx="5">
                  <c:v>0.18</c:v>
                </c:pt>
                <c:pt idx="6">
                  <c:v>#N/A</c:v>
                </c:pt>
                <c:pt idx="7">
                  <c:v>0.17</c:v>
                </c:pt>
                <c:pt idx="8">
                  <c:v>#N/A</c:v>
                </c:pt>
                <c:pt idx="9">
                  <c:v>0.19</c:v>
                </c:pt>
              </c:numCache>
            </c:numRef>
          </c:val>
          <c:extLst>
            <c:ext xmlns:c16="http://schemas.microsoft.com/office/drawing/2014/chart" uri="{C3380CC4-5D6E-409C-BE32-E72D297353CC}">
              <c16:uniqueId val="{00000004-B8BB-46FB-B819-69C80E97736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0.47</c:v>
                </c:pt>
                <c:pt idx="2">
                  <c:v>#N/A</c:v>
                </c:pt>
                <c:pt idx="3">
                  <c:v>0.56000000000000005</c:v>
                </c:pt>
                <c:pt idx="4">
                  <c:v>#N/A</c:v>
                </c:pt>
                <c:pt idx="5">
                  <c:v>0.43</c:v>
                </c:pt>
                <c:pt idx="6">
                  <c:v>#N/A</c:v>
                </c:pt>
                <c:pt idx="7">
                  <c:v>0.83</c:v>
                </c:pt>
                <c:pt idx="8">
                  <c:v>#N/A</c:v>
                </c:pt>
                <c:pt idx="9">
                  <c:v>0.88</c:v>
                </c:pt>
              </c:numCache>
            </c:numRef>
          </c:val>
          <c:extLst>
            <c:ext xmlns:c16="http://schemas.microsoft.com/office/drawing/2014/chart" uri="{C3380CC4-5D6E-409C-BE32-E72D297353CC}">
              <c16:uniqueId val="{00000005-B8BB-46FB-B819-69C80E97736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3.02</c:v>
                </c:pt>
                <c:pt idx="2">
                  <c:v>#N/A</c:v>
                </c:pt>
                <c:pt idx="3">
                  <c:v>1.65</c:v>
                </c:pt>
                <c:pt idx="4">
                  <c:v>#N/A</c:v>
                </c:pt>
                <c:pt idx="5">
                  <c:v>0.24</c:v>
                </c:pt>
                <c:pt idx="6">
                  <c:v>#N/A</c:v>
                </c:pt>
                <c:pt idx="7">
                  <c:v>0.74</c:v>
                </c:pt>
                <c:pt idx="8">
                  <c:v>#N/A</c:v>
                </c:pt>
                <c:pt idx="9">
                  <c:v>3.57</c:v>
                </c:pt>
              </c:numCache>
            </c:numRef>
          </c:val>
          <c:extLst>
            <c:ext xmlns:c16="http://schemas.microsoft.com/office/drawing/2014/chart" uri="{C3380CC4-5D6E-409C-BE32-E72D297353CC}">
              <c16:uniqueId val="{00000006-B8BB-46FB-B819-69C80E97736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4.37</c:v>
                </c:pt>
              </c:numCache>
            </c:numRef>
          </c:val>
          <c:extLst>
            <c:ext xmlns:c16="http://schemas.microsoft.com/office/drawing/2014/chart" uri="{C3380CC4-5D6E-409C-BE32-E72D297353CC}">
              <c16:uniqueId val="{00000007-B8BB-46FB-B819-69C80E9773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7.11</c:v>
                </c:pt>
                <c:pt idx="2">
                  <c:v>#N/A</c:v>
                </c:pt>
                <c:pt idx="3">
                  <c:v>6.52</c:v>
                </c:pt>
                <c:pt idx="4">
                  <c:v>#N/A</c:v>
                </c:pt>
                <c:pt idx="5">
                  <c:v>5.47</c:v>
                </c:pt>
                <c:pt idx="6">
                  <c:v>#N/A</c:v>
                </c:pt>
                <c:pt idx="7">
                  <c:v>5.83</c:v>
                </c:pt>
                <c:pt idx="8">
                  <c:v>#N/A</c:v>
                </c:pt>
                <c:pt idx="9">
                  <c:v>5.27</c:v>
                </c:pt>
              </c:numCache>
            </c:numRef>
          </c:val>
          <c:extLst>
            <c:ext xmlns:c16="http://schemas.microsoft.com/office/drawing/2014/chart" uri="{C3380CC4-5D6E-409C-BE32-E72D297353CC}">
              <c16:uniqueId val="{00000008-B8BB-46FB-B819-69C80E97736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4.9800000000000004</c:v>
                </c:pt>
                <c:pt idx="1">
                  <c:v>#N/A</c:v>
                </c:pt>
                <c:pt idx="2">
                  <c:v>4.26</c:v>
                </c:pt>
                <c:pt idx="3">
                  <c:v>#N/A</c:v>
                </c:pt>
                <c:pt idx="4">
                  <c:v>4.03</c:v>
                </c:pt>
                <c:pt idx="5">
                  <c:v>#N/A</c:v>
                </c:pt>
                <c:pt idx="6">
                  <c:v>3.36</c:v>
                </c:pt>
                <c:pt idx="7">
                  <c:v>#N/A</c:v>
                </c:pt>
                <c:pt idx="8">
                  <c:v>1.72</c:v>
                </c:pt>
                <c:pt idx="9">
                  <c:v>#N/A</c:v>
                </c:pt>
              </c:numCache>
            </c:numRef>
          </c:val>
          <c:extLst>
            <c:ext xmlns:c16="http://schemas.microsoft.com/office/drawing/2014/chart" uri="{C3380CC4-5D6E-409C-BE32-E72D297353CC}">
              <c16:uniqueId val="{00000009-B8BB-46FB-B819-69C80E97736B}"/>
            </c:ext>
          </c:extLst>
        </c:ser>
        <c:dLbls>
          <c:showLegendKey val="0"/>
          <c:showVal val="0"/>
          <c:showCatName val="0"/>
          <c:showSerName val="0"/>
          <c:showPercent val="0"/>
          <c:showBubbleSize val="0"/>
        </c:dLbls>
        <c:gapWidth val="150"/>
        <c:overlap val="100"/>
        <c:axId val="240336896"/>
        <c:axId val="240338432"/>
      </c:barChart>
      <c:catAx>
        <c:axId val="2403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338432"/>
        <c:crosses val="autoZero"/>
        <c:auto val="1"/>
        <c:lblAlgn val="ctr"/>
        <c:lblOffset val="100"/>
        <c:tickLblSkip val="1"/>
        <c:tickMarkSkip val="1"/>
        <c:noMultiLvlLbl val="0"/>
      </c:catAx>
      <c:valAx>
        <c:axId val="2403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33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10533</c:v>
                </c:pt>
                <c:pt idx="5">
                  <c:v>10631</c:v>
                </c:pt>
                <c:pt idx="8">
                  <c:v>9785</c:v>
                </c:pt>
                <c:pt idx="11">
                  <c:v>10086</c:v>
                </c:pt>
                <c:pt idx="14">
                  <c:v>9500</c:v>
                </c:pt>
              </c:numCache>
            </c:numRef>
          </c:val>
          <c:extLst>
            <c:ext xmlns:c16="http://schemas.microsoft.com/office/drawing/2014/chart" uri="{C3380CC4-5D6E-409C-BE32-E72D297353CC}">
              <c16:uniqueId val="{00000000-880A-4197-8EBF-C09E4ECC1F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0A-4197-8EBF-C09E4ECC1F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316</c:v>
                </c:pt>
                <c:pt idx="3">
                  <c:v>311</c:v>
                </c:pt>
                <c:pt idx="6">
                  <c:v>308</c:v>
                </c:pt>
                <c:pt idx="9">
                  <c:v>303</c:v>
                </c:pt>
                <c:pt idx="12">
                  <c:v>310</c:v>
                </c:pt>
              </c:numCache>
            </c:numRef>
          </c:val>
          <c:extLst>
            <c:ext xmlns:c16="http://schemas.microsoft.com/office/drawing/2014/chart" uri="{C3380CC4-5D6E-409C-BE32-E72D297353CC}">
              <c16:uniqueId val="{00000002-880A-4197-8EBF-C09E4ECC1F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0A-4197-8EBF-C09E4ECC1F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2431</c:v>
                </c:pt>
                <c:pt idx="3">
                  <c:v>2652</c:v>
                </c:pt>
                <c:pt idx="6">
                  <c:v>2683</c:v>
                </c:pt>
                <c:pt idx="9">
                  <c:v>2584</c:v>
                </c:pt>
                <c:pt idx="12">
                  <c:v>2145</c:v>
                </c:pt>
              </c:numCache>
            </c:numRef>
          </c:val>
          <c:extLst>
            <c:ext xmlns:c16="http://schemas.microsoft.com/office/drawing/2014/chart" uri="{C3380CC4-5D6E-409C-BE32-E72D297353CC}">
              <c16:uniqueId val="{00000004-880A-4197-8EBF-C09E4ECC1F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880A-4197-8EBF-C09E4ECC1F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0A-4197-8EBF-C09E4ECC1F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6850</c:v>
                </c:pt>
                <c:pt idx="3">
                  <c:v>6690</c:v>
                </c:pt>
                <c:pt idx="6">
                  <c:v>5840</c:v>
                </c:pt>
                <c:pt idx="9">
                  <c:v>5624</c:v>
                </c:pt>
                <c:pt idx="12">
                  <c:v>5351</c:v>
                </c:pt>
              </c:numCache>
            </c:numRef>
          </c:val>
          <c:extLst>
            <c:ext xmlns:c16="http://schemas.microsoft.com/office/drawing/2014/chart" uri="{C3380CC4-5D6E-409C-BE32-E72D297353CC}">
              <c16:uniqueId val="{00000007-880A-4197-8EBF-C09E4ECC1F45}"/>
            </c:ext>
          </c:extLst>
        </c:ser>
        <c:dLbls>
          <c:showLegendKey val="0"/>
          <c:showVal val="0"/>
          <c:showCatName val="0"/>
          <c:showSerName val="0"/>
          <c:showPercent val="0"/>
          <c:showBubbleSize val="0"/>
        </c:dLbls>
        <c:gapWidth val="100"/>
        <c:overlap val="100"/>
        <c:axId val="240512000"/>
        <c:axId val="24051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-931</c:v>
                </c:pt>
                <c:pt idx="2">
                  <c:v>#N/A</c:v>
                </c:pt>
                <c:pt idx="3">
                  <c:v>#N/A</c:v>
                </c:pt>
                <c:pt idx="4">
                  <c:v>-978</c:v>
                </c:pt>
                <c:pt idx="5">
                  <c:v>#N/A</c:v>
                </c:pt>
                <c:pt idx="6">
                  <c:v>#N/A</c:v>
                </c:pt>
                <c:pt idx="7">
                  <c:v>-954</c:v>
                </c:pt>
                <c:pt idx="8">
                  <c:v>#N/A</c:v>
                </c:pt>
                <c:pt idx="9">
                  <c:v>#N/A</c:v>
                </c:pt>
                <c:pt idx="10">
                  <c:v>-1575</c:v>
                </c:pt>
                <c:pt idx="11">
                  <c:v>#N/A</c:v>
                </c:pt>
                <c:pt idx="12">
                  <c:v>#N/A</c:v>
                </c:pt>
                <c:pt idx="13">
                  <c:v>-1694</c:v>
                </c:pt>
                <c:pt idx="14">
                  <c:v>#N/A</c:v>
                </c:pt>
              </c:numCache>
            </c:numRef>
          </c:val>
          <c:smooth val="0"/>
          <c:extLst>
            <c:ext xmlns:c16="http://schemas.microsoft.com/office/drawing/2014/chart" uri="{C3380CC4-5D6E-409C-BE32-E72D297353CC}">
              <c16:uniqueId val="{00000008-880A-4197-8EBF-C09E4ECC1F45}"/>
            </c:ext>
          </c:extLst>
        </c:ser>
        <c:dLbls>
          <c:showLegendKey val="0"/>
          <c:showVal val="0"/>
          <c:showCatName val="0"/>
          <c:showSerName val="0"/>
          <c:showPercent val="0"/>
          <c:showBubbleSize val="0"/>
        </c:dLbls>
        <c:marker val="1"/>
        <c:smooth val="0"/>
        <c:axId val="240512000"/>
        <c:axId val="240518272"/>
      </c:lineChart>
      <c:catAx>
        <c:axId val="24051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518272"/>
        <c:crosses val="autoZero"/>
        <c:auto val="1"/>
        <c:lblAlgn val="ctr"/>
        <c:lblOffset val="100"/>
        <c:tickLblSkip val="1"/>
        <c:tickMarkSkip val="1"/>
        <c:noMultiLvlLbl val="0"/>
      </c:catAx>
      <c:valAx>
        <c:axId val="24051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51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74106</c:v>
                </c:pt>
                <c:pt idx="5">
                  <c:v>73316</c:v>
                </c:pt>
                <c:pt idx="8">
                  <c:v>72050</c:v>
                </c:pt>
                <c:pt idx="11">
                  <c:v>69561</c:v>
                </c:pt>
                <c:pt idx="14">
                  <c:v>68995</c:v>
                </c:pt>
              </c:numCache>
            </c:numRef>
          </c:val>
          <c:extLst>
            <c:ext xmlns:c16="http://schemas.microsoft.com/office/drawing/2014/chart" uri="{C3380CC4-5D6E-409C-BE32-E72D297353CC}">
              <c16:uniqueId val="{00000000-8462-4151-8E56-74A0977041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31637</c:v>
                </c:pt>
                <c:pt idx="5">
                  <c:v>33973</c:v>
                </c:pt>
                <c:pt idx="8">
                  <c:v>33865</c:v>
                </c:pt>
                <c:pt idx="11">
                  <c:v>31913</c:v>
                </c:pt>
                <c:pt idx="14">
                  <c:v>32661</c:v>
                </c:pt>
              </c:numCache>
            </c:numRef>
          </c:val>
          <c:extLst>
            <c:ext xmlns:c16="http://schemas.microsoft.com/office/drawing/2014/chart" uri="{C3380CC4-5D6E-409C-BE32-E72D297353CC}">
              <c16:uniqueId val="{00000001-8462-4151-8E56-74A0977041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25515</c:v>
                </c:pt>
                <c:pt idx="5">
                  <c:v>27769</c:v>
                </c:pt>
                <c:pt idx="8">
                  <c:v>28788</c:v>
                </c:pt>
                <c:pt idx="11">
                  <c:v>25551</c:v>
                </c:pt>
                <c:pt idx="14">
                  <c:v>24396</c:v>
                </c:pt>
              </c:numCache>
            </c:numRef>
          </c:val>
          <c:extLst>
            <c:ext xmlns:c16="http://schemas.microsoft.com/office/drawing/2014/chart" uri="{C3380CC4-5D6E-409C-BE32-E72D297353CC}">
              <c16:uniqueId val="{00000002-8462-4151-8E56-74A0977041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62-4151-8E56-74A0977041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62-4151-8E56-74A0977041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62-4151-8E56-74A0977041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18172</c:v>
                </c:pt>
                <c:pt idx="3">
                  <c:v>19207</c:v>
                </c:pt>
                <c:pt idx="6">
                  <c:v>16839</c:v>
                </c:pt>
                <c:pt idx="9">
                  <c:v>17033</c:v>
                </c:pt>
                <c:pt idx="12">
                  <c:v>16671</c:v>
                </c:pt>
              </c:numCache>
            </c:numRef>
          </c:val>
          <c:extLst>
            <c:ext xmlns:c16="http://schemas.microsoft.com/office/drawing/2014/chart" uri="{C3380CC4-5D6E-409C-BE32-E72D297353CC}">
              <c16:uniqueId val="{00000006-8462-4151-8E56-74A0977041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62-4151-8E56-74A0977041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27781</c:v>
                </c:pt>
                <c:pt idx="3">
                  <c:v>25088</c:v>
                </c:pt>
                <c:pt idx="6">
                  <c:v>26418</c:v>
                </c:pt>
                <c:pt idx="9">
                  <c:v>24626</c:v>
                </c:pt>
                <c:pt idx="12">
                  <c:v>23109</c:v>
                </c:pt>
              </c:numCache>
            </c:numRef>
          </c:val>
          <c:extLst>
            <c:ext xmlns:c16="http://schemas.microsoft.com/office/drawing/2014/chart" uri="{C3380CC4-5D6E-409C-BE32-E72D297353CC}">
              <c16:uniqueId val="{00000008-8462-4151-8E56-74A0977041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4140</c:v>
                </c:pt>
                <c:pt idx="3">
                  <c:v>4075</c:v>
                </c:pt>
                <c:pt idx="6">
                  <c:v>3844</c:v>
                </c:pt>
                <c:pt idx="9">
                  <c:v>3720</c:v>
                </c:pt>
                <c:pt idx="12">
                  <c:v>3478</c:v>
                </c:pt>
              </c:numCache>
            </c:numRef>
          </c:val>
          <c:extLst>
            <c:ext xmlns:c16="http://schemas.microsoft.com/office/drawing/2014/chart" uri="{C3380CC4-5D6E-409C-BE32-E72D297353CC}">
              <c16:uniqueId val="{00000009-8462-4151-8E56-74A0977041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47949</c:v>
                </c:pt>
                <c:pt idx="3">
                  <c:v>50343</c:v>
                </c:pt>
                <c:pt idx="6">
                  <c:v>49603</c:v>
                </c:pt>
                <c:pt idx="9">
                  <c:v>50699</c:v>
                </c:pt>
                <c:pt idx="12">
                  <c:v>55158</c:v>
                </c:pt>
              </c:numCache>
            </c:numRef>
          </c:val>
          <c:extLst>
            <c:ext xmlns:c16="http://schemas.microsoft.com/office/drawing/2014/chart" uri="{C3380CC4-5D6E-409C-BE32-E72D297353CC}">
              <c16:uniqueId val="{0000000A-8462-4151-8E56-74A0977041C3}"/>
            </c:ext>
          </c:extLst>
        </c:ser>
        <c:dLbls>
          <c:showLegendKey val="0"/>
          <c:showVal val="0"/>
          <c:showCatName val="0"/>
          <c:showSerName val="0"/>
          <c:showPercent val="0"/>
          <c:showBubbleSize val="0"/>
        </c:dLbls>
        <c:gapWidth val="100"/>
        <c:overlap val="100"/>
        <c:axId val="240637824"/>
        <c:axId val="24066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62-4151-8E56-74A0977041C3}"/>
            </c:ext>
          </c:extLst>
        </c:ser>
        <c:dLbls>
          <c:showLegendKey val="0"/>
          <c:showVal val="0"/>
          <c:showCatName val="0"/>
          <c:showSerName val="0"/>
          <c:showPercent val="0"/>
          <c:showBubbleSize val="0"/>
        </c:dLbls>
        <c:marker val="1"/>
        <c:smooth val="0"/>
        <c:axId val="240637824"/>
        <c:axId val="240660480"/>
      </c:lineChart>
      <c:catAx>
        <c:axId val="2406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660480"/>
        <c:crosses val="autoZero"/>
        <c:auto val="1"/>
        <c:lblAlgn val="ctr"/>
        <c:lblOffset val="100"/>
        <c:tickLblSkip val="1"/>
        <c:tickMarkSkip val="1"/>
        <c:noMultiLvlLbl val="0"/>
      </c:catAx>
      <c:valAx>
        <c:axId val="24066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3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10544</c:v>
                </c:pt>
                <c:pt idx="1">
                  <c:v>10628</c:v>
                </c:pt>
                <c:pt idx="2">
                  <c:v>10891</c:v>
                </c:pt>
              </c:numCache>
            </c:numRef>
          </c:val>
          <c:extLst>
            <c:ext xmlns:c16="http://schemas.microsoft.com/office/drawing/2014/chart" uri="{C3380CC4-5D6E-409C-BE32-E72D297353CC}">
              <c16:uniqueId val="{00000000-4B20-48A0-BD7E-E4CCD44B36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B20-48A0-BD7E-E4CCD44B36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16319</c:v>
                </c:pt>
                <c:pt idx="1">
                  <c:v>12552</c:v>
                </c:pt>
                <c:pt idx="2">
                  <c:v>11183</c:v>
                </c:pt>
              </c:numCache>
            </c:numRef>
          </c:val>
          <c:extLst>
            <c:ext xmlns:c16="http://schemas.microsoft.com/office/drawing/2014/chart" uri="{C3380CC4-5D6E-409C-BE32-E72D297353CC}">
              <c16:uniqueId val="{00000002-4B20-48A0-BD7E-E4CCD44B3652}"/>
            </c:ext>
          </c:extLst>
        </c:ser>
        <c:dLbls>
          <c:showLegendKey val="0"/>
          <c:showVal val="0"/>
          <c:showCatName val="0"/>
          <c:showSerName val="0"/>
          <c:showPercent val="0"/>
          <c:showBubbleSize val="0"/>
        </c:dLbls>
        <c:gapWidth val="120"/>
        <c:overlap val="100"/>
        <c:axId val="240720512"/>
        <c:axId val="240734592"/>
      </c:barChart>
      <c:catAx>
        <c:axId val="24072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734592"/>
        <c:crosses val="autoZero"/>
        <c:auto val="1"/>
        <c:lblAlgn val="ctr"/>
        <c:lblOffset val="100"/>
        <c:tickLblSkip val="1"/>
        <c:tickMarkSkip val="1"/>
        <c:noMultiLvlLbl val="0"/>
      </c:catAx>
      <c:valAx>
        <c:axId val="240734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072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{AEC4E1BA-675C-49F5-B02A-D842CFEC1B99}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97-4ED4-89D9-64D57954CE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{1F776AA4-34CC-4A1D-B929-932FDBD317C8}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97-4ED4-89D9-64D57954CE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{4847D6C3-D1B1-48E3-B535-05113F2F7EC1}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97-4ED4-89D9-64D57954CE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{18ED2026-61D0-4FC8-9516-7AF6DBB53718}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97-4ED4-89D9-64D57954CE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{7B8671B8-86FB-4C8D-9AEE-444D05E4067C}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97-4ED4-89D9-64D57954CE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{DE6691F2-2B56-42B4-8A62-B8967F70709E}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97-4ED4-89D9-64D57954CE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{C9977318-6EF6-4C1E-92C4-2D99F03E3593}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97-4ED4-89D9-64D57954CE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{AB18DA9C-A5E2-4C72-86E3-4641909905E0}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97-4ED4-89D9-64D57954CE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{3C0302F1-3D46-471F-BC7B-C85D4846DD0F}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97-4ED4-89D9-64D57954CE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59.9</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97-4ED4-89D9-64D57954CE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{FE23F7F3-7B4F-466F-8DD7-0B39B9BE342C}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97-4ED4-89D9-64D57954CE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{B73E6A34-F370-4E1D-A27F-DA4D2DB4620F}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97-4ED4-89D9-64D57954CE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{6A4E6F09-0DDD-4308-B0E8-BA1D7345A2AF}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97-4ED4-89D9-64D57954CE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{F6446854-583E-4D3E-9265-26F71FABD65C}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97-4ED4-89D9-64D57954CE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{6D09BE59-89AD-420E-9323-683B22E10074}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97-4ED4-89D9-64D57954CE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{47551B69-E0E8-49BF-8F5C-9F373DEDF11D}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97-4ED4-89D9-64D57954CE4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{5818A099-A780-438C-B2C3-8E56085A7210}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97-4ED4-89D9-64D57954CE4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{8A8D06C5-866B-4667-8AF5-C2BF508AD925}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97-4ED4-89D9-64D57954CE4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{DBF1E82F-40FE-457E-8E08-8D86015D1FDC}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97-4ED4-89D9-64D57954CE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D597-4ED4-89D9-64D57954CE42}"/>
            </c:ext>
          </c:extLst>
        </c:ser>
        <c:dLbls>
          <c:showLegendKey val="0"/>
          <c:showVal val="1"/>
          <c:showCatName val="0"/>
          <c:showSerName val="0"/>
          <c:showPercent val="0"/>
          <c:showBubbleSize val="0"/>
        </c:dLbls>
        <c:axId val="127190912"/>
        <c:axId val="127197184"/>
      </c:scatterChart>
      <c:valAx>
        <c:axId val="127190912"/>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97184"/>
        <c:crosses val="autoZero"/>
        <c:crossBetween val="midCat"/>
      </c:valAx>
      <c:valAx>
        <c:axId val="127197184"/>
        <c:scaling>
          <c:orientation val="minMax"/>
          <c:max val="38.700000000000003"/>
          <c:min val="2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9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{5076D297-0F0F-4A3C-A919-BF4CFD4596BB}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B1B-471B-9E70-4E782E2085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{FBB73774-48E6-438B-AC60-FC8CEB3CFFC7}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1B-471B-9E70-4E782E2085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{D696D3C2-962B-41C7-91A6-AC99794D5496}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1B-471B-9E70-4E782E2085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{03E6DADA-8DD3-4400-A661-6283B50EE0E3}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1B-471B-9E70-4E782E2085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{92A7053C-4B5B-4071-8A7D-44C0D7E57364}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1B-471B-9E70-4E782E2085D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{1C2CF20E-1B02-468B-B998-EB1B6D778930}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B1B-471B-9E70-4E782E2085D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{5C23693F-D32A-47A9-9293-546B12E95DE4}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B1B-471B-9E70-4E782E2085D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{0B0D6671-2452-407D-91AB-396C176B0DE4}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B1B-471B-9E70-4E782E2085D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{E248E635-D9B4-4580-B459-12CC2C67C923}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B1B-471B-9E70-4E782E2085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-1.1000000000000001</c:v>
                </c:pt>
                <c:pt idx="16">
                  <c:v>-1.5</c:v>
                </c:pt>
                <c:pt idx="24">
                  <c:v>-1.8</c:v>
                </c:pt>
                <c:pt idx="32">
                  <c:v>-2.2000000000000002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B1B-471B-9E70-4E782E2085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{FF2AA471-BBEB-411D-9C83-DC4AEF5F853E}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B1B-471B-9E70-4E782E2085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{76CFB9F2-9CE9-40E7-B2EB-7F1959DFA0A8}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1B-471B-9E70-4E782E2085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{20422EC5-81C4-4D44-BB06-5CBA69DA2E6C}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1B-471B-9E70-4E782E2085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{168F4C45-EB48-4E3F-A866-C3BD05D098E2}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1B-471B-9E70-4E782E2085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{211A15EA-745E-4F81-97AA-2E8260F9F812}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1B-471B-9E70-4E782E2085D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{86FBE1EF-346F-4EB8-94BB-1152930C5E77}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B1B-471B-9E70-4E782E2085D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{B5AF875A-C9F2-4B9E-A649-881684349511}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B1B-471B-9E70-4E782E2085D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{93BF5CC8-1824-4D31-A081-7495BB40F3F0}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B1B-471B-9E70-4E782E2085D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{42E34A7C-3C3B-40E4-A965-3BDEF4EDC066}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B1B-471B-9E70-4E782E2085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9B1B-471B-9E70-4E782E2085DF}"/>
            </c:ext>
          </c:extLst>
        </c:ser>
        <c:dLbls>
          <c:showLegendKey val="0"/>
          <c:showVal val="1"/>
          <c:showCatName val="0"/>
          <c:showSerName val="0"/>
          <c:showPercent val="0"/>
          <c:showBubbleSize val="0"/>
        </c:dLbls>
        <c:axId val="127227392"/>
        <c:axId val="127229312"/>
      </c:scatterChart>
      <c:valAx>
        <c:axId val="127227392"/>
        <c:scaling>
          <c:orientation val="minMax"/>
          <c:max val="8"/>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229312"/>
        <c:crosses val="autoZero"/>
        <c:crossBetween val="midCat"/>
      </c:valAx>
      <c:valAx>
        <c:axId val="127229312"/>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227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過去から市債発行抑制に努めてきた結果、一般会計等に係る元利償還金等の額は減少し、地方債の償還等のための一般</a:t>
          </a:r>
          <a:r>
            <a:rPr kumimoji="1" lang="ja-JP" altLang="en-US" sz="1400">
              <a:solidFill>
                <a:sysClr val="windowText" lastClr="000000"/>
              </a:solidFill>
              <a:latin typeface="ＭＳ ゴシック" pitchFamily="49" charset="-128"/>
              <a:ea typeface="ＭＳ ゴシック" pitchFamily="49" charset="-128"/>
            </a:rPr>
            <a:t>財源（</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をさらに減少させた。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今後、多額の地方債発行を伴う普通建設事業の実施が見込まれていることから、今後も十分な精査に努める。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算定上は充当可能財源等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を上回り、現時点では地方債の現在高などが近い将来に本市の財政を圧迫する見込みは少ないと思われる。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しかしながら、小中学校校舎の大規模改造や都市計画道路の整備などの大規模な普通建設事業が施行中であり、その財源として多額の地方債発行が見込まれている。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今後も将来世代への過度な負担を強いることがないよう、世代間の公平性を十分に考慮した財政運営に努める。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平成２８年度の実質収支額の２分の１である２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６億円を財政調整基金に積立てた一方、都市計画道路の新設工事に伴い都市計画施設整備基金を８</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４億円取崩したこと、破砕選別工場の改修工事に伴い廃棄物処理施設整備基金を１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９億円取崩したこと、公園等の維持管理のために緑化推進基金を３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２億円取崩したことなどにより、基金全体としては１１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１億円の減少となった。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平成２７年度より基金残高は減少傾向にあり、今後も公共施設の整備等が進むため減少していく見込みである。各基金の設置目的の達成のため、今後も適切な積立て、取崩しに努める。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都市計画施設整備基金：都市計画道路などの都市計画施設等の整備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廃棄物処理施設整備基金：資源循環エネルギーセンターや破砕選別工場等の廃棄物処理施設の整備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スポーツ推進基金：サッカースタジアムの利用促進、プロサッカーチームのホームタウン関連施策の推進並びにスポーツ施設及びその環境の整備</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こども笑顔輝き基金：子育て支援、青少年健全育成に係る環境整備</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都市計画施設整備基金：都市計画道路の新設工事のために８</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４億円取崩したことにより減少となった。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公共施設等整備基金：文化会館の改修や小中学校校舎の大規模改造などのために７億円取り崩したものの、土地の売却収入を７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６億円積立てたことにより、０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６億円の増加となった。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緑化推進基金：公園等の維持管理のために３</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２億円取崩したことにより減少となった。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こども笑顔輝き基金：認定こども園の整備等のために２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３億円取崩したことにより減少となった。</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都市計画施設整備基金：</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都市計画道路の整備</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が続くため、今後も減少していく予定である。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公共施設等整備基金：小中学校校舎や屋内運動場の大規模改造が続くため、今後は減少していく予定である。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平成２８年度の実質収支額の２分の１である２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６億円を積立てた一方、取崩しによる財源補填措置を行わなかったため、平成２８年度に引き続き増加となった。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目標額をおおむね１００億円程度と設定している。平成２８年度及び平成２９年度は財政調整基金の取崩しによる財源補填措置を行うことなく黒字決算となり、目標額を達成している。今後も目標額を下回ることがないよう、事務事業を精査し、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本市では、一般建築物やインフラ・プラント系施設を含めた公共施設の最適化に取り組んでおり、長寿命化など、施設の特性に応じた最適化を進めているが、多くの施設が昭和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年代にかけて建設されており、減価償却の累計額が上回っているため、有形固定資産減価償却率が上昇し、類似団体内平均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より上回っていると考えられる。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今後、各施設の状況を踏まえ、修繕・更新などの検討を進める。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70" name="直線コネクタ 69"/>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71"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72" name="直線コネクタ 71"/>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73"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74" name="直線コネクタ 73"/>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75"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6" name="フローチャート: 判断 75"/>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7" name="フローチャート: 判断 76"/>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8" name="フローチャート: 判断 77"/>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167767</xdr:rowOff>
    </xdr:from>
    <xdr:to>
      <xdr:col>23</xdr:col>
      <xdr:colOff>136525</xdr:colOff>
      <xdr:row>29</xdr:row>
      <xdr:rowOff>97917</xdr:rowOff>
    </xdr:to>
    <xdr:sp macro="" textlink="">
      <xdr:nvSpPr>
        <xdr:cNvPr id="84" name="楕円 83"/>
        <xdr:cNvSpPr/>
      </xdr:nvSpPr>
      <xdr:spPr>
        <a:xfrm>
          <a:off x="47117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19194</xdr:rowOff>
    </xdr:from>
    <xdr:ext cx="405111" cy="259045"/>
    <xdr:sp macro="" textlink="">
      <xdr:nvSpPr>
        <xdr:cNvPr id="85" name="有形固定資産減価償却率該当値テキスト"/>
        <xdr:cNvSpPr txBox="1"/>
      </xdr:nvSpPr>
      <xdr:spPr>
        <a:xfrm>
          <a:off x="4813300" y="559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86" name="楕円 85"/>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77343</xdr:rowOff>
    </xdr:to>
    <xdr:cxnSp macro="">
      <xdr:nvCxnSpPr>
        <xdr:cNvPr id="87" name="直線コネクタ 86"/>
        <xdr:cNvCxnSpPr/>
      </xdr:nvCxnSpPr>
      <xdr:spPr>
        <a:xfrm flipV="1">
          <a:off x="4051300" y="579069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8" name="楕円 87"/>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77343</xdr:rowOff>
    </xdr:from>
    <xdr:to>
      <xdr:col>19</xdr:col>
      <xdr:colOff>136525</xdr:colOff>
      <xdr:row>29</xdr:row>
      <xdr:rowOff>116205</xdr:rowOff>
    </xdr:to>
    <xdr:cxnSp macro="">
      <xdr:nvCxnSpPr>
        <xdr:cNvPr id="89" name="直線コネクタ 88"/>
        <xdr:cNvCxnSpPr/>
      </xdr:nvCxnSpPr>
      <xdr:spPr>
        <a:xfrm flipV="1">
          <a:off x="3289300" y="582091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0"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91"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144670</xdr:rowOff>
    </xdr:from>
    <xdr:ext cx="405111" cy="259045"/>
    <xdr:sp macro="" textlink="">
      <xdr:nvSpPr>
        <xdr:cNvPr id="92" name="n_1mainValue有形固定資産減価償却率"/>
        <xdr:cNvSpPr txBox="1"/>
      </xdr:nvSpPr>
      <xdr:spPr>
        <a:xfrm>
          <a:off x="38360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3" name="n_2mainValue有形固定資産減価償却率"/>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吹田市の債務償還可能年数は前年度に引き続き類似団体と比べて短く、債務償還能力は高いと考えられる。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多額の地方債発行と基金の繰入れを伴う普通建設事業の実施が見込まれていることから、債務償還可能年数が長くなることが見込まれ、世代間の公平性を十分に考慮し、将来世代への過度な負担の先送りなどを行わない財政運営に努める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23" name="直線コネクタ 122"/>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24"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25" name="直線コネクタ 124"/>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6"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7" name="直線コネクタ 126"/>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17585</xdr:rowOff>
    </xdr:from>
    <xdr:ext cx="340478" cy="259045"/>
    <xdr:sp macro="" textlink="">
      <xdr:nvSpPr>
        <xdr:cNvPr id="128" name="債務償還可能年数平均値テキスト"/>
        <xdr:cNvSpPr txBox="1"/>
      </xdr:nvSpPr>
      <xdr:spPr>
        <a:xfrm>
          <a:off x="14846300" y="5761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9" name="フローチャート: 判断 128"/>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20108</xdr:rowOff>
    </xdr:from>
    <xdr:to>
      <xdr:col>76</xdr:col>
      <xdr:colOff>73025</xdr:colOff>
      <xdr:row>33</xdr:row>
      <xdr:rowOff>121709</xdr:rowOff>
    </xdr:to>
    <xdr:sp macro="" textlink="">
      <xdr:nvSpPr>
        <xdr:cNvPr id="135" name="楕円 134"/>
        <xdr:cNvSpPr/>
      </xdr:nvSpPr>
      <xdr:spPr>
        <a:xfrm>
          <a:off x="147447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106485</xdr:rowOff>
    </xdr:from>
    <xdr:ext cx="340478" cy="259045"/>
    <xdr:sp macro="" textlink="">
      <xdr:nvSpPr>
        <xdr:cNvPr id="136" name="債務償還可能年数該当値テキスト"/>
        <xdr:cNvSpPr txBox="1"/>
      </xdr:nvSpPr>
      <xdr:spPr>
        <a:xfrm>
          <a:off x="14846300" y="6364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0" name="楕円 69"/>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1" name="【道路】&#10;有形固定資産減価償却率該当値テキスト"/>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2" name="楕円 71"/>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55245</xdr:rowOff>
    </xdr:to>
    <xdr:cxnSp macro="">
      <xdr:nvCxnSpPr>
        <xdr:cNvPr id="73" name="直線コネクタ 72"/>
        <xdr:cNvCxnSpPr/>
      </xdr:nvCxnSpPr>
      <xdr:spPr>
        <a:xfrm flipV="1">
          <a:off x="3797300" y="63741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4" name="楕円 73"/>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78105</xdr:rowOff>
    </xdr:to>
    <xdr:cxnSp macro="">
      <xdr:nvCxnSpPr>
        <xdr:cNvPr id="75" name="直線コネクタ 74"/>
        <xdr:cNvCxnSpPr/>
      </xdr:nvCxnSpPr>
      <xdr:spPr>
        <a:xfrm flipV="1">
          <a:off x="2908300" y="639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6"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78" name="n_1mainValue【道路】&#10;有形固定資産減価償却率"/>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79" name="n_2mainValue【道路】&#10;有形固定資産減価償却率"/>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16530</xdr:rowOff>
    </xdr:from>
    <xdr:to>
      <xdr:col>55</xdr:col>
      <xdr:colOff>50800</xdr:colOff>
      <xdr:row>41</xdr:row>
      <xdr:rowOff>118130</xdr:rowOff>
    </xdr:to>
    <xdr:sp macro="" textlink="">
      <xdr:nvSpPr>
        <xdr:cNvPr id="115" name="楕円 114"/>
        <xdr:cNvSpPr/>
      </xdr:nvSpPr>
      <xdr:spPr>
        <a:xfrm>
          <a:off x="10426700" y="7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102907</xdr:rowOff>
    </xdr:from>
    <xdr:ext cx="469744" cy="259045"/>
    <xdr:sp macro="" textlink="">
      <xdr:nvSpPr>
        <xdr:cNvPr id="116" name="【道路】&#10;一人当たり延長該当値テキスト"/>
        <xdr:cNvSpPr txBox="1"/>
      </xdr:nvSpPr>
      <xdr:spPr>
        <a:xfrm>
          <a:off x="10515600" y="696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16484</xdr:rowOff>
    </xdr:from>
    <xdr:to>
      <xdr:col>50</xdr:col>
      <xdr:colOff>165100</xdr:colOff>
      <xdr:row>41</xdr:row>
      <xdr:rowOff>118084</xdr:rowOff>
    </xdr:to>
    <xdr:sp macro="" textlink="">
      <xdr:nvSpPr>
        <xdr:cNvPr id="117" name="楕円 116"/>
        <xdr:cNvSpPr/>
      </xdr:nvSpPr>
      <xdr:spPr>
        <a:xfrm>
          <a:off x="9588500" y="70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67284</xdr:rowOff>
    </xdr:from>
    <xdr:to>
      <xdr:col>55</xdr:col>
      <xdr:colOff>0</xdr:colOff>
      <xdr:row>41</xdr:row>
      <xdr:rowOff>67330</xdr:rowOff>
    </xdr:to>
    <xdr:cxnSp macro="">
      <xdr:nvCxnSpPr>
        <xdr:cNvPr id="118" name="直線コネクタ 117"/>
        <xdr:cNvCxnSpPr/>
      </xdr:nvCxnSpPr>
      <xdr:spPr>
        <a:xfrm>
          <a:off x="9639300" y="709673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16119</xdr:rowOff>
    </xdr:from>
    <xdr:to>
      <xdr:col>46</xdr:col>
      <xdr:colOff>38100</xdr:colOff>
      <xdr:row>41</xdr:row>
      <xdr:rowOff>117719</xdr:rowOff>
    </xdr:to>
    <xdr:sp macro="" textlink="">
      <xdr:nvSpPr>
        <xdr:cNvPr id="119" name="楕円 118"/>
        <xdr:cNvSpPr/>
      </xdr:nvSpPr>
      <xdr:spPr>
        <a:xfrm>
          <a:off x="8699500" y="70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66919</xdr:rowOff>
    </xdr:from>
    <xdr:to>
      <xdr:col>50</xdr:col>
      <xdr:colOff>114300</xdr:colOff>
      <xdr:row>41</xdr:row>
      <xdr:rowOff>67284</xdr:rowOff>
    </xdr:to>
    <xdr:cxnSp macro="">
      <xdr:nvCxnSpPr>
        <xdr:cNvPr id="120" name="直線コネクタ 119"/>
        <xdr:cNvCxnSpPr/>
      </xdr:nvCxnSpPr>
      <xdr:spPr>
        <a:xfrm>
          <a:off x="8750300" y="709636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109211</xdr:rowOff>
    </xdr:from>
    <xdr:ext cx="469744" cy="259045"/>
    <xdr:sp macro="" textlink="">
      <xdr:nvSpPr>
        <xdr:cNvPr id="123" name="n_1mainValue【道路】&#10;一人当たり延長"/>
        <xdr:cNvSpPr txBox="1"/>
      </xdr:nvSpPr>
      <xdr:spPr>
        <a:xfrm>
          <a:off x="9391727" y="713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108846</xdr:rowOff>
    </xdr:from>
    <xdr:ext cx="469744" cy="259045"/>
    <xdr:sp macro="" textlink="">
      <xdr:nvSpPr>
        <xdr:cNvPr id="124" name="n_2mainValue【道路】&#10;一人当たり延長"/>
        <xdr:cNvSpPr txBox="1"/>
      </xdr:nvSpPr>
      <xdr:spPr>
        <a:xfrm>
          <a:off x="8515427" y="713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112485</xdr:rowOff>
    </xdr:from>
    <xdr:to>
      <xdr:col>24</xdr:col>
      <xdr:colOff>114300</xdr:colOff>
      <xdr:row>63</xdr:row>
      <xdr:rowOff>42635</xdr:rowOff>
    </xdr:to>
    <xdr:sp macro="" textlink="">
      <xdr:nvSpPr>
        <xdr:cNvPr id="165" name="楕円 164"/>
        <xdr:cNvSpPr/>
      </xdr:nvSpPr>
      <xdr:spPr>
        <a:xfrm>
          <a:off x="4584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90912</xdr:rowOff>
    </xdr:from>
    <xdr:ext cx="405111" cy="259045"/>
    <xdr:sp macro="" textlink="">
      <xdr:nvSpPr>
        <xdr:cNvPr id="166" name="【橋りょう・トンネル】&#10;有形固定資産減価償却率該当値テキスト"/>
        <xdr:cNvSpPr txBox="1"/>
      </xdr:nvSpPr>
      <xdr:spPr>
        <a:xfrm>
          <a:off x="4673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xdr:rowOff>
    </xdr:from>
    <xdr:to>
      <xdr:col>20</xdr:col>
      <xdr:colOff>38100</xdr:colOff>
      <xdr:row>63</xdr:row>
      <xdr:rowOff>107950</xdr:rowOff>
    </xdr:to>
    <xdr:sp macro="" textlink="">
      <xdr:nvSpPr>
        <xdr:cNvPr id="167" name="楕円 166"/>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163285</xdr:rowOff>
    </xdr:from>
    <xdr:to>
      <xdr:col>24</xdr:col>
      <xdr:colOff>63500</xdr:colOff>
      <xdr:row>63</xdr:row>
      <xdr:rowOff>57150</xdr:rowOff>
    </xdr:to>
    <xdr:cxnSp macro="">
      <xdr:nvCxnSpPr>
        <xdr:cNvPr id="168" name="直線コネクタ 167"/>
        <xdr:cNvCxnSpPr/>
      </xdr:nvCxnSpPr>
      <xdr:spPr>
        <a:xfrm flipV="1">
          <a:off x="3797300" y="10793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130447</xdr:rowOff>
    </xdr:from>
    <xdr:to>
      <xdr:col>15</xdr:col>
      <xdr:colOff>101600</xdr:colOff>
      <xdr:row>64</xdr:row>
      <xdr:rowOff>60597</xdr:rowOff>
    </xdr:to>
    <xdr:sp macro="" textlink="">
      <xdr:nvSpPr>
        <xdr:cNvPr id="169" name="楕円 168"/>
        <xdr:cNvSpPr/>
      </xdr:nvSpPr>
      <xdr:spPr>
        <a:xfrm>
          <a:off x="2857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64</xdr:row>
      <xdr:rowOff>9797</xdr:rowOff>
    </xdr:to>
    <xdr:cxnSp macro="">
      <xdr:nvCxnSpPr>
        <xdr:cNvPr id="170" name="直線コネクタ 169"/>
        <xdr:cNvCxnSpPr/>
      </xdr:nvCxnSpPr>
      <xdr:spPr>
        <a:xfrm flipV="1">
          <a:off x="2908300" y="108585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99077</xdr:rowOff>
    </xdr:from>
    <xdr:ext cx="405111" cy="259045"/>
    <xdr:sp macro="" textlink="">
      <xdr:nvSpPr>
        <xdr:cNvPr id="173" name="n_1mainValue【橋りょう・トンネル】&#10;有形固定資産減価償却率"/>
        <xdr:cNvSpPr txBox="1"/>
      </xdr:nvSpPr>
      <xdr:spPr>
        <a:xfrm>
          <a:off x="3582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51724</xdr:rowOff>
    </xdr:from>
    <xdr:ext cx="405111" cy="259045"/>
    <xdr:sp macro="" textlink="">
      <xdr:nvSpPr>
        <xdr:cNvPr id="174" name="n_2mainValue【橋りょう・トンネル】&#10;有形固定資産減価償却率"/>
        <xdr:cNvSpPr txBox="1"/>
      </xdr:nvSpPr>
      <xdr:spPr>
        <a:xfrm>
          <a:off x="2705744" y="1102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55997</xdr:rowOff>
    </xdr:from>
    <xdr:to>
      <xdr:col>55</xdr:col>
      <xdr:colOff>50800</xdr:colOff>
      <xdr:row>63</xdr:row>
      <xdr:rowOff>157597</xdr:rowOff>
    </xdr:to>
    <xdr:sp macro="" textlink="">
      <xdr:nvSpPr>
        <xdr:cNvPr id="210" name="楕円 209"/>
        <xdr:cNvSpPr/>
      </xdr:nvSpPr>
      <xdr:spPr>
        <a:xfrm>
          <a:off x="10426700" y="10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142374</xdr:rowOff>
    </xdr:from>
    <xdr:ext cx="534377" cy="259045"/>
    <xdr:sp macro="" textlink="">
      <xdr:nvSpPr>
        <xdr:cNvPr id="211" name="【橋りょう・トンネル】&#10;一人当たり有形固定資産（償却資産）額該当値テキスト"/>
        <xdr:cNvSpPr txBox="1"/>
      </xdr:nvSpPr>
      <xdr:spPr>
        <a:xfrm>
          <a:off x="10515600" y="1077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55879</xdr:rowOff>
    </xdr:from>
    <xdr:to>
      <xdr:col>50</xdr:col>
      <xdr:colOff>165100</xdr:colOff>
      <xdr:row>63</xdr:row>
      <xdr:rowOff>157479</xdr:rowOff>
    </xdr:to>
    <xdr:sp macro="" textlink="">
      <xdr:nvSpPr>
        <xdr:cNvPr id="212" name="楕円 211"/>
        <xdr:cNvSpPr/>
      </xdr:nvSpPr>
      <xdr:spPr>
        <a:xfrm>
          <a:off x="9588500" y="1085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106679</xdr:rowOff>
    </xdr:from>
    <xdr:to>
      <xdr:col>55</xdr:col>
      <xdr:colOff>0</xdr:colOff>
      <xdr:row>63</xdr:row>
      <xdr:rowOff>106797</xdr:rowOff>
    </xdr:to>
    <xdr:cxnSp macro="">
      <xdr:nvCxnSpPr>
        <xdr:cNvPr id="213" name="直線コネクタ 212"/>
        <xdr:cNvCxnSpPr/>
      </xdr:nvCxnSpPr>
      <xdr:spPr>
        <a:xfrm>
          <a:off x="9639300" y="10908029"/>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55019</xdr:rowOff>
    </xdr:from>
    <xdr:to>
      <xdr:col>46</xdr:col>
      <xdr:colOff>38100</xdr:colOff>
      <xdr:row>63</xdr:row>
      <xdr:rowOff>156619</xdr:rowOff>
    </xdr:to>
    <xdr:sp macro="" textlink="">
      <xdr:nvSpPr>
        <xdr:cNvPr id="214" name="楕円 213"/>
        <xdr:cNvSpPr/>
      </xdr:nvSpPr>
      <xdr:spPr>
        <a:xfrm>
          <a:off x="8699500" y="108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105819</xdr:rowOff>
    </xdr:from>
    <xdr:to>
      <xdr:col>50</xdr:col>
      <xdr:colOff>114300</xdr:colOff>
      <xdr:row>63</xdr:row>
      <xdr:rowOff>106679</xdr:rowOff>
    </xdr:to>
    <xdr:cxnSp macro="">
      <xdr:nvCxnSpPr>
        <xdr:cNvPr id="215" name="直線コネクタ 214"/>
        <xdr:cNvCxnSpPr/>
      </xdr:nvCxnSpPr>
      <xdr:spPr>
        <a:xfrm>
          <a:off x="8750300" y="10907169"/>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148606</xdr:rowOff>
    </xdr:from>
    <xdr:ext cx="534377" cy="259045"/>
    <xdr:sp macro="" textlink="">
      <xdr:nvSpPr>
        <xdr:cNvPr id="218" name="n_1mainValue【橋りょう・トンネル】&#10;一人当たり有形固定資産（償却資産）額"/>
        <xdr:cNvSpPr txBox="1"/>
      </xdr:nvSpPr>
      <xdr:spPr>
        <a:xfrm>
          <a:off x="9359411" y="109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147746</xdr:rowOff>
    </xdr:from>
    <xdr:ext cx="534377" cy="259045"/>
    <xdr:sp macro="" textlink="">
      <xdr:nvSpPr>
        <xdr:cNvPr id="219" name="n_2mainValue【橋りょう・トンネル】&#10;一人当たり有形固定資産（償却資産）額"/>
        <xdr:cNvSpPr txBox="1"/>
      </xdr:nvSpPr>
      <xdr:spPr>
        <a:xfrm>
          <a:off x="8483111" y="109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46753</xdr:rowOff>
    </xdr:from>
    <xdr:ext cx="405111" cy="259045"/>
    <xdr:sp macro="" textlink="">
      <xdr:nvSpPr>
        <xdr:cNvPr id="247" name="【公営住宅】&#10;有形固定資産減価償却率平均値テキスト"/>
        <xdr:cNvSpPr txBox="1"/>
      </xdr:nvSpPr>
      <xdr:spPr>
        <a:xfrm>
          <a:off x="4673600" y="14105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97028</xdr:rowOff>
    </xdr:from>
    <xdr:to>
      <xdr:col>24</xdr:col>
      <xdr:colOff>114300</xdr:colOff>
      <xdr:row>86</xdr:row>
      <xdr:rowOff>27178</xdr:rowOff>
    </xdr:to>
    <xdr:sp macro="" textlink="">
      <xdr:nvSpPr>
        <xdr:cNvPr id="256" name="楕円 255"/>
        <xdr:cNvSpPr/>
      </xdr:nvSpPr>
      <xdr:spPr>
        <a:xfrm>
          <a:off x="45847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11955</xdr:rowOff>
    </xdr:from>
    <xdr:ext cx="405111" cy="259045"/>
    <xdr:sp macro="" textlink="">
      <xdr:nvSpPr>
        <xdr:cNvPr id="257" name="【公営住宅】&#10;有形固定資産減価償却率該当値テキスト"/>
        <xdr:cNvSpPr txBox="1"/>
      </xdr:nvSpPr>
      <xdr:spPr>
        <a:xfrm>
          <a:off x="4673600" y="1458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165608</xdr:rowOff>
    </xdr:from>
    <xdr:to>
      <xdr:col>20</xdr:col>
      <xdr:colOff>38100</xdr:colOff>
      <xdr:row>83</xdr:row>
      <xdr:rowOff>95758</xdr:rowOff>
    </xdr:to>
    <xdr:sp macro="" textlink="">
      <xdr:nvSpPr>
        <xdr:cNvPr id="258" name="楕円 257"/>
        <xdr:cNvSpPr/>
      </xdr:nvSpPr>
      <xdr:spPr>
        <a:xfrm>
          <a:off x="3746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44958</xdr:rowOff>
    </xdr:from>
    <xdr:to>
      <xdr:col>24</xdr:col>
      <xdr:colOff>63500</xdr:colOff>
      <xdr:row>85</xdr:row>
      <xdr:rowOff>147828</xdr:rowOff>
    </xdr:to>
    <xdr:cxnSp macro="">
      <xdr:nvCxnSpPr>
        <xdr:cNvPr id="259" name="直線コネクタ 258"/>
        <xdr:cNvCxnSpPr/>
      </xdr:nvCxnSpPr>
      <xdr:spPr>
        <a:xfrm>
          <a:off x="3797300" y="14275308"/>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39878</xdr:rowOff>
    </xdr:from>
    <xdr:to>
      <xdr:col>15</xdr:col>
      <xdr:colOff>101600</xdr:colOff>
      <xdr:row>83</xdr:row>
      <xdr:rowOff>141478</xdr:rowOff>
    </xdr:to>
    <xdr:sp macro="" textlink="">
      <xdr:nvSpPr>
        <xdr:cNvPr id="260" name="楕円 259"/>
        <xdr:cNvSpPr/>
      </xdr:nvSpPr>
      <xdr:spPr>
        <a:xfrm>
          <a:off x="2857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44958</xdr:rowOff>
    </xdr:from>
    <xdr:to>
      <xdr:col>19</xdr:col>
      <xdr:colOff>177800</xdr:colOff>
      <xdr:row>83</xdr:row>
      <xdr:rowOff>90678</xdr:rowOff>
    </xdr:to>
    <xdr:cxnSp macro="">
      <xdr:nvCxnSpPr>
        <xdr:cNvPr id="261" name="直線コネクタ 260"/>
        <xdr:cNvCxnSpPr/>
      </xdr:nvCxnSpPr>
      <xdr:spPr>
        <a:xfrm flipV="1">
          <a:off x="2908300" y="14275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112285</xdr:rowOff>
    </xdr:from>
    <xdr:ext cx="405111" cy="259045"/>
    <xdr:sp macro="" textlink="">
      <xdr:nvSpPr>
        <xdr:cNvPr id="264" name="n_1mainValue【公営住宅】&#10;有形固定資産減価償却率"/>
        <xdr:cNvSpPr txBox="1"/>
      </xdr:nvSpPr>
      <xdr:spPr>
        <a:xfrm>
          <a:off x="3582044"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158005</xdr:rowOff>
    </xdr:from>
    <xdr:ext cx="405111" cy="259045"/>
    <xdr:sp macro="" textlink="">
      <xdr:nvSpPr>
        <xdr:cNvPr id="265" name="n_2mainValue【公営住宅】&#10;有形固定資産減価償却率"/>
        <xdr:cNvSpPr txBox="1"/>
      </xdr:nvSpPr>
      <xdr:spPr>
        <a:xfrm>
          <a:off x="2705744" y="1404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83638</xdr:rowOff>
    </xdr:from>
    <xdr:to>
      <xdr:col>55</xdr:col>
      <xdr:colOff>50800</xdr:colOff>
      <xdr:row>85</xdr:row>
      <xdr:rowOff>13788</xdr:rowOff>
    </xdr:to>
    <xdr:sp macro="" textlink="">
      <xdr:nvSpPr>
        <xdr:cNvPr id="305" name="楕円 304"/>
        <xdr:cNvSpPr/>
      </xdr:nvSpPr>
      <xdr:spPr>
        <a:xfrm>
          <a:off x="10426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62065</xdr:rowOff>
    </xdr:from>
    <xdr:ext cx="469744" cy="259045"/>
    <xdr:sp macro="" textlink="">
      <xdr:nvSpPr>
        <xdr:cNvPr id="306" name="【公営住宅】&#10;一人当たり面積該当値テキスト"/>
        <xdr:cNvSpPr txBox="1"/>
      </xdr:nvSpPr>
      <xdr:spPr>
        <a:xfrm>
          <a:off x="10515600" y="144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137523</xdr:rowOff>
    </xdr:from>
    <xdr:to>
      <xdr:col>50</xdr:col>
      <xdr:colOff>165100</xdr:colOff>
      <xdr:row>85</xdr:row>
      <xdr:rowOff>67673</xdr:rowOff>
    </xdr:to>
    <xdr:sp macro="" textlink="">
      <xdr:nvSpPr>
        <xdr:cNvPr id="307" name="楕円 306"/>
        <xdr:cNvSpPr/>
      </xdr:nvSpPr>
      <xdr:spPr>
        <a:xfrm>
          <a:off x="958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134438</xdr:rowOff>
    </xdr:from>
    <xdr:to>
      <xdr:col>55</xdr:col>
      <xdr:colOff>0</xdr:colOff>
      <xdr:row>85</xdr:row>
      <xdr:rowOff>16873</xdr:rowOff>
    </xdr:to>
    <xdr:cxnSp macro="">
      <xdr:nvCxnSpPr>
        <xdr:cNvPr id="308" name="直線コネクタ 307"/>
        <xdr:cNvCxnSpPr/>
      </xdr:nvCxnSpPr>
      <xdr:spPr>
        <a:xfrm flipV="1">
          <a:off x="9639300" y="1453623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134257</xdr:rowOff>
    </xdr:from>
    <xdr:to>
      <xdr:col>46</xdr:col>
      <xdr:colOff>38100</xdr:colOff>
      <xdr:row>85</xdr:row>
      <xdr:rowOff>64407</xdr:rowOff>
    </xdr:to>
    <xdr:sp macro="" textlink="">
      <xdr:nvSpPr>
        <xdr:cNvPr id="309" name="楕円 308"/>
        <xdr:cNvSpPr/>
      </xdr:nvSpPr>
      <xdr:spPr>
        <a:xfrm>
          <a:off x="8699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13607</xdr:rowOff>
    </xdr:from>
    <xdr:to>
      <xdr:col>50</xdr:col>
      <xdr:colOff>114300</xdr:colOff>
      <xdr:row>85</xdr:row>
      <xdr:rowOff>16873</xdr:rowOff>
    </xdr:to>
    <xdr:cxnSp macro="">
      <xdr:nvCxnSpPr>
        <xdr:cNvPr id="310" name="直線コネクタ 309"/>
        <xdr:cNvCxnSpPr/>
      </xdr:nvCxnSpPr>
      <xdr:spPr>
        <a:xfrm>
          <a:off x="8750300" y="1458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58800</xdr:rowOff>
    </xdr:from>
    <xdr:ext cx="469744" cy="259045"/>
    <xdr:sp macro="" textlink="">
      <xdr:nvSpPr>
        <xdr:cNvPr id="313" name="n_1mainValue【公営住宅】&#10;一人当たり面積"/>
        <xdr:cNvSpPr txBox="1"/>
      </xdr:nvSpPr>
      <xdr:spPr>
        <a:xfrm>
          <a:off x="93917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55534</xdr:rowOff>
    </xdr:from>
    <xdr:ext cx="469744" cy="259045"/>
    <xdr:sp macro="" textlink="">
      <xdr:nvSpPr>
        <xdr:cNvPr id="314" name="n_2mainValue【公営住宅】&#10;一人当たり面積"/>
        <xdr:cNvSpPr txBox="1"/>
      </xdr:nvSpPr>
      <xdr:spPr>
        <a:xfrm>
          <a:off x="8515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41" name="テキスト ボックス 34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42" name="直線コネクタ 341"/>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43" name="テキスト ボックス 342"/>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44" name="直線コネクタ 343"/>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45" name="テキスト ボックス 344"/>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46" name="直線コネクタ 345"/>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47" name="テキスト ボックス 346"/>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50" name="直線コネクタ 349"/>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51" name="テキスト ボックス 350"/>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2" name="直線コネクタ 351"/>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3" name="テキスト ボックス 352"/>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54" name="直線コネクタ 353"/>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55" name="テキスト ボックス 354"/>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59" name="直線コネクタ 358"/>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60"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61" name="直線コネクタ 360"/>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62"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63" name="直線コネクタ 362"/>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4"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65" name="フローチャート: 判断 364"/>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66" name="フローチャート: 判断 365"/>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67" name="フローチャート: 判断 366"/>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99695</xdr:rowOff>
    </xdr:from>
    <xdr:to>
      <xdr:col>85</xdr:col>
      <xdr:colOff>177800</xdr:colOff>
      <xdr:row>34</xdr:row>
      <xdr:rowOff>29845</xdr:rowOff>
    </xdr:to>
    <xdr:sp macro="" textlink="">
      <xdr:nvSpPr>
        <xdr:cNvPr id="373" name="楕円 372"/>
        <xdr:cNvSpPr/>
      </xdr:nvSpPr>
      <xdr:spPr>
        <a:xfrm>
          <a:off x="162687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52722</xdr:rowOff>
    </xdr:from>
    <xdr:ext cx="405111" cy="259045"/>
    <xdr:sp macro="" textlink="">
      <xdr:nvSpPr>
        <xdr:cNvPr id="374" name="【認定こども園・幼稚園・保育所】&#10;有形固定資産減価償却率該当値テキスト"/>
        <xdr:cNvSpPr txBox="1"/>
      </xdr:nvSpPr>
      <xdr:spPr>
        <a:xfrm>
          <a:off x="16357600" y="571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148272</xdr:rowOff>
    </xdr:from>
    <xdr:to>
      <xdr:col>81</xdr:col>
      <xdr:colOff>101600</xdr:colOff>
      <xdr:row>34</xdr:row>
      <xdr:rowOff>78422</xdr:rowOff>
    </xdr:to>
    <xdr:sp macro="" textlink="">
      <xdr:nvSpPr>
        <xdr:cNvPr id="375" name="楕円 374"/>
        <xdr:cNvSpPr/>
      </xdr:nvSpPr>
      <xdr:spPr>
        <a:xfrm>
          <a:off x="15430500" y="58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150495</xdr:rowOff>
    </xdr:from>
    <xdr:to>
      <xdr:col>85</xdr:col>
      <xdr:colOff>127000</xdr:colOff>
      <xdr:row>34</xdr:row>
      <xdr:rowOff>27622</xdr:rowOff>
    </xdr:to>
    <xdr:cxnSp macro="">
      <xdr:nvCxnSpPr>
        <xdr:cNvPr id="376" name="直線コネクタ 375"/>
        <xdr:cNvCxnSpPr/>
      </xdr:nvCxnSpPr>
      <xdr:spPr>
        <a:xfrm flipV="1">
          <a:off x="15481300" y="5808345"/>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108267</xdr:rowOff>
    </xdr:from>
    <xdr:to>
      <xdr:col>76</xdr:col>
      <xdr:colOff>165100</xdr:colOff>
      <xdr:row>35</xdr:row>
      <xdr:rowOff>38417</xdr:rowOff>
    </xdr:to>
    <xdr:sp macro="" textlink="">
      <xdr:nvSpPr>
        <xdr:cNvPr id="377" name="楕円 376"/>
        <xdr:cNvSpPr/>
      </xdr:nvSpPr>
      <xdr:spPr>
        <a:xfrm>
          <a:off x="14541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27622</xdr:rowOff>
    </xdr:from>
    <xdr:to>
      <xdr:col>81</xdr:col>
      <xdr:colOff>50800</xdr:colOff>
      <xdr:row>34</xdr:row>
      <xdr:rowOff>159067</xdr:rowOff>
    </xdr:to>
    <xdr:cxnSp macro="">
      <xdr:nvCxnSpPr>
        <xdr:cNvPr id="378" name="直線コネクタ 377"/>
        <xdr:cNvCxnSpPr/>
      </xdr:nvCxnSpPr>
      <xdr:spPr>
        <a:xfrm flipV="1">
          <a:off x="14592300" y="5856922"/>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379"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380"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94949</xdr:rowOff>
    </xdr:from>
    <xdr:ext cx="405111" cy="259045"/>
    <xdr:sp macro="" textlink="">
      <xdr:nvSpPr>
        <xdr:cNvPr id="381" name="n_1mainValue【認定こども園・幼稚園・保育所】&#10;有形固定資産減価償却率"/>
        <xdr:cNvSpPr txBox="1"/>
      </xdr:nvSpPr>
      <xdr:spPr>
        <a:xfrm>
          <a:off x="15266044" y="558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54944</xdr:rowOff>
    </xdr:from>
    <xdr:ext cx="405111" cy="259045"/>
    <xdr:sp macro="" textlink="">
      <xdr:nvSpPr>
        <xdr:cNvPr id="382" name="n_2mainValue【認定こども園・幼稚園・保育所】&#10;有形固定資産減価償却率"/>
        <xdr:cNvSpPr txBox="1"/>
      </xdr:nvSpPr>
      <xdr:spPr>
        <a:xfrm>
          <a:off x="14389744" y="571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06" name="直線コネクタ 405"/>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07"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08" name="直線コネクタ 40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09"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10" name="直線コネクタ 409"/>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11"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12" name="フローチャート: 判断 411"/>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13" name="フローチャート: 判断 412"/>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14" name="フローチャート: 判断 413"/>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20" name="楕円 419"/>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72407</xdr:rowOff>
    </xdr:from>
    <xdr:ext cx="469744" cy="259045"/>
    <xdr:sp macro="" textlink="">
      <xdr:nvSpPr>
        <xdr:cNvPr id="421" name="【認定こども園・幼稚園・保育所】&#10;一人当たり面積該当値テキスト"/>
        <xdr:cNvSpPr txBox="1"/>
      </xdr:nvSpPr>
      <xdr:spPr>
        <a:xfrm>
          <a:off x="22199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22" name="楕円 421"/>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144780</xdr:rowOff>
    </xdr:to>
    <xdr:cxnSp macro="">
      <xdr:nvCxnSpPr>
        <xdr:cNvPr id="423" name="直線コネクタ 422"/>
        <xdr:cNvCxnSpPr/>
      </xdr:nvCxnSpPr>
      <xdr:spPr>
        <a:xfrm>
          <a:off x="21323300" y="6614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24" name="楕円 423"/>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106680</xdr:rowOff>
    </xdr:to>
    <xdr:cxnSp macro="">
      <xdr:nvCxnSpPr>
        <xdr:cNvPr id="425" name="直線コネクタ 424"/>
        <xdr:cNvCxnSpPr/>
      </xdr:nvCxnSpPr>
      <xdr:spPr>
        <a:xfrm flipV="1">
          <a:off x="20434300" y="661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426"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27"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28"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429" name="n_2mainValue【認定こども園・幼稚園・保育所】&#10;一人当たり面積"/>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0" name="テキスト ボックス 44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2" name="テキスト ボックス 45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54" name="直線コネクタ 453"/>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55"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56" name="直線コネクタ 455"/>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57"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58" name="直線コネクタ 457"/>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59"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60" name="フローチャート: 判断 45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61" name="フローチャート: 判断 460"/>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62" name="フローチャート: 判断 461"/>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13970</xdr:rowOff>
    </xdr:from>
    <xdr:to>
      <xdr:col>85</xdr:col>
      <xdr:colOff>177800</xdr:colOff>
      <xdr:row>55</xdr:row>
      <xdr:rowOff>115570</xdr:rowOff>
    </xdr:to>
    <xdr:sp macro="" textlink="">
      <xdr:nvSpPr>
        <xdr:cNvPr id="468" name="楕円 467"/>
        <xdr:cNvSpPr/>
      </xdr:nvSpPr>
      <xdr:spPr>
        <a:xfrm>
          <a:off x="16268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138447</xdr:rowOff>
    </xdr:from>
    <xdr:ext cx="405111" cy="259045"/>
    <xdr:sp macro="" textlink="">
      <xdr:nvSpPr>
        <xdr:cNvPr id="469" name="【学校施設】&#10;有形固定資産減価償却率該当値テキスト"/>
        <xdr:cNvSpPr txBox="1"/>
      </xdr:nvSpPr>
      <xdr:spPr>
        <a:xfrm>
          <a:off x="163576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82550</xdr:rowOff>
    </xdr:from>
    <xdr:to>
      <xdr:col>81</xdr:col>
      <xdr:colOff>101600</xdr:colOff>
      <xdr:row>56</xdr:row>
      <xdr:rowOff>12700</xdr:rowOff>
    </xdr:to>
    <xdr:sp macro="" textlink="">
      <xdr:nvSpPr>
        <xdr:cNvPr id="470" name="楕円 469"/>
        <xdr:cNvSpPr/>
      </xdr:nvSpPr>
      <xdr:spPr>
        <a:xfrm>
          <a:off x="15430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64770</xdr:rowOff>
    </xdr:from>
    <xdr:to>
      <xdr:col>85</xdr:col>
      <xdr:colOff>127000</xdr:colOff>
      <xdr:row>55</xdr:row>
      <xdr:rowOff>133350</xdr:rowOff>
    </xdr:to>
    <xdr:cxnSp macro="">
      <xdr:nvCxnSpPr>
        <xdr:cNvPr id="471" name="直線コネクタ 470"/>
        <xdr:cNvCxnSpPr/>
      </xdr:nvCxnSpPr>
      <xdr:spPr>
        <a:xfrm flipV="1">
          <a:off x="15481300" y="9494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151130</xdr:rowOff>
    </xdr:from>
    <xdr:to>
      <xdr:col>76</xdr:col>
      <xdr:colOff>165100</xdr:colOff>
      <xdr:row>57</xdr:row>
      <xdr:rowOff>81280</xdr:rowOff>
    </xdr:to>
    <xdr:sp macro="" textlink="">
      <xdr:nvSpPr>
        <xdr:cNvPr id="472" name="楕円 471"/>
        <xdr:cNvSpPr/>
      </xdr:nvSpPr>
      <xdr:spPr>
        <a:xfrm>
          <a:off x="14541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133350</xdr:rowOff>
    </xdr:from>
    <xdr:to>
      <xdr:col>81</xdr:col>
      <xdr:colOff>50800</xdr:colOff>
      <xdr:row>57</xdr:row>
      <xdr:rowOff>30480</xdr:rowOff>
    </xdr:to>
    <xdr:cxnSp macro="">
      <xdr:nvCxnSpPr>
        <xdr:cNvPr id="473" name="直線コネクタ 472"/>
        <xdr:cNvCxnSpPr/>
      </xdr:nvCxnSpPr>
      <xdr:spPr>
        <a:xfrm flipV="1">
          <a:off x="14592300" y="956310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74"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475"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29227</xdr:rowOff>
    </xdr:from>
    <xdr:ext cx="405111" cy="259045"/>
    <xdr:sp macro="" textlink="">
      <xdr:nvSpPr>
        <xdr:cNvPr id="476" name="n_1mainValue【学校施設】&#10;有形固定資産減価償却率"/>
        <xdr:cNvSpPr txBox="1"/>
      </xdr:nvSpPr>
      <xdr:spPr>
        <a:xfrm>
          <a:off x="152660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97807</xdr:rowOff>
    </xdr:from>
    <xdr:ext cx="405111" cy="259045"/>
    <xdr:sp macro="" textlink="">
      <xdr:nvSpPr>
        <xdr:cNvPr id="477" name="n_2mainValue【学校施設】&#10;有形固定資産減価償却率"/>
        <xdr:cNvSpPr txBox="1"/>
      </xdr:nvSpPr>
      <xdr:spPr>
        <a:xfrm>
          <a:off x="14389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0" name="テキスト ボックス 49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04" name="直線コネクタ 503"/>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05"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06" name="直線コネクタ 505"/>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07"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08" name="直線コネクタ 507"/>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9"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10" name="フローチャート: 判断 509"/>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11" name="フローチャート: 判断 510"/>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12" name="フローチャート: 判断 511"/>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104322</xdr:rowOff>
    </xdr:from>
    <xdr:to>
      <xdr:col>116</xdr:col>
      <xdr:colOff>114300</xdr:colOff>
      <xdr:row>64</xdr:row>
      <xdr:rowOff>34472</xdr:rowOff>
    </xdr:to>
    <xdr:sp macro="" textlink="">
      <xdr:nvSpPr>
        <xdr:cNvPr id="518" name="楕円 517"/>
        <xdr:cNvSpPr/>
      </xdr:nvSpPr>
      <xdr:spPr>
        <a:xfrm>
          <a:off x="22110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82749</xdr:rowOff>
    </xdr:from>
    <xdr:ext cx="469744" cy="259045"/>
    <xdr:sp macro="" textlink="">
      <xdr:nvSpPr>
        <xdr:cNvPr id="519" name="【学校施設】&#10;一人当たり面積該当値テキスト"/>
        <xdr:cNvSpPr txBox="1"/>
      </xdr:nvSpPr>
      <xdr:spPr>
        <a:xfrm>
          <a:off x="22199600"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101056</xdr:rowOff>
    </xdr:from>
    <xdr:to>
      <xdr:col>112</xdr:col>
      <xdr:colOff>38100</xdr:colOff>
      <xdr:row>64</xdr:row>
      <xdr:rowOff>31206</xdr:rowOff>
    </xdr:to>
    <xdr:sp macro="" textlink="">
      <xdr:nvSpPr>
        <xdr:cNvPr id="520" name="楕円 519"/>
        <xdr:cNvSpPr/>
      </xdr:nvSpPr>
      <xdr:spPr>
        <a:xfrm>
          <a:off x="21272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151856</xdr:rowOff>
    </xdr:from>
    <xdr:to>
      <xdr:col>116</xdr:col>
      <xdr:colOff>63500</xdr:colOff>
      <xdr:row>63</xdr:row>
      <xdr:rowOff>155122</xdr:rowOff>
    </xdr:to>
    <xdr:cxnSp macro="">
      <xdr:nvCxnSpPr>
        <xdr:cNvPr id="521" name="直線コネクタ 520"/>
        <xdr:cNvCxnSpPr/>
      </xdr:nvCxnSpPr>
      <xdr:spPr>
        <a:xfrm>
          <a:off x="21323300" y="109532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78196</xdr:rowOff>
    </xdr:from>
    <xdr:to>
      <xdr:col>107</xdr:col>
      <xdr:colOff>101600</xdr:colOff>
      <xdr:row>64</xdr:row>
      <xdr:rowOff>8346</xdr:rowOff>
    </xdr:to>
    <xdr:sp macro="" textlink="">
      <xdr:nvSpPr>
        <xdr:cNvPr id="522" name="楕円 521"/>
        <xdr:cNvSpPr/>
      </xdr:nvSpPr>
      <xdr:spPr>
        <a:xfrm>
          <a:off x="20383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128996</xdr:rowOff>
    </xdr:from>
    <xdr:to>
      <xdr:col>111</xdr:col>
      <xdr:colOff>177800</xdr:colOff>
      <xdr:row>63</xdr:row>
      <xdr:rowOff>151856</xdr:rowOff>
    </xdr:to>
    <xdr:cxnSp macro="">
      <xdr:nvCxnSpPr>
        <xdr:cNvPr id="523" name="直線コネクタ 522"/>
        <xdr:cNvCxnSpPr/>
      </xdr:nvCxnSpPr>
      <xdr:spPr>
        <a:xfrm>
          <a:off x="20434300" y="109303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524"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525"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22333</xdr:rowOff>
    </xdr:from>
    <xdr:ext cx="469744" cy="259045"/>
    <xdr:sp macro="" textlink="">
      <xdr:nvSpPr>
        <xdr:cNvPr id="526" name="n_1mainValue【学校施設】&#10;一人当たり面積"/>
        <xdr:cNvSpPr txBox="1"/>
      </xdr:nvSpPr>
      <xdr:spPr>
        <a:xfrm>
          <a:off x="210757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170923</xdr:rowOff>
    </xdr:from>
    <xdr:ext cx="469744" cy="259045"/>
    <xdr:sp macro="" textlink="">
      <xdr:nvSpPr>
        <xdr:cNvPr id="527" name="n_2mainValue【学校施設】&#10;一人当たり面積"/>
        <xdr:cNvSpPr txBox="1"/>
      </xdr:nvSpPr>
      <xdr:spPr>
        <a:xfrm>
          <a:off x="20199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52" name="直線コネクタ 551"/>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53"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54" name="直線コネクタ 55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55"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56" name="直線コネクタ 55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7" name="【児童館】&#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58" name="フローチャート: 判断 55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59" name="フローチャート: 判断 55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60" name="フローチャート: 判断 55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86361</xdr:rowOff>
    </xdr:from>
    <xdr:to>
      <xdr:col>85</xdr:col>
      <xdr:colOff>177800</xdr:colOff>
      <xdr:row>83</xdr:row>
      <xdr:rowOff>16511</xdr:rowOff>
    </xdr:to>
    <xdr:sp macro="" textlink="">
      <xdr:nvSpPr>
        <xdr:cNvPr id="566" name="楕円 565"/>
        <xdr:cNvSpPr/>
      </xdr:nvSpPr>
      <xdr:spPr>
        <a:xfrm>
          <a:off x="16268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64788</xdr:rowOff>
    </xdr:from>
    <xdr:ext cx="405111" cy="259045"/>
    <xdr:sp macro="" textlink="">
      <xdr:nvSpPr>
        <xdr:cNvPr id="567" name="【児童館】&#10;有形固定資産減価償却率該当値テキスト"/>
        <xdr:cNvSpPr txBox="1"/>
      </xdr:nvSpPr>
      <xdr:spPr>
        <a:xfrm>
          <a:off x="16357600"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130175</xdr:rowOff>
    </xdr:from>
    <xdr:to>
      <xdr:col>81</xdr:col>
      <xdr:colOff>101600</xdr:colOff>
      <xdr:row>83</xdr:row>
      <xdr:rowOff>60325</xdr:rowOff>
    </xdr:to>
    <xdr:sp macro="" textlink="">
      <xdr:nvSpPr>
        <xdr:cNvPr id="568" name="楕円 567"/>
        <xdr:cNvSpPr/>
      </xdr:nvSpPr>
      <xdr:spPr>
        <a:xfrm>
          <a:off x="15430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137161</xdr:rowOff>
    </xdr:from>
    <xdr:to>
      <xdr:col>85</xdr:col>
      <xdr:colOff>127000</xdr:colOff>
      <xdr:row>83</xdr:row>
      <xdr:rowOff>9525</xdr:rowOff>
    </xdr:to>
    <xdr:cxnSp macro="">
      <xdr:nvCxnSpPr>
        <xdr:cNvPr id="569" name="直線コネクタ 568"/>
        <xdr:cNvCxnSpPr/>
      </xdr:nvCxnSpPr>
      <xdr:spPr>
        <a:xfrm flipV="1">
          <a:off x="15481300" y="141960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636</xdr:rowOff>
    </xdr:from>
    <xdr:to>
      <xdr:col>76</xdr:col>
      <xdr:colOff>165100</xdr:colOff>
      <xdr:row>83</xdr:row>
      <xdr:rowOff>102236</xdr:rowOff>
    </xdr:to>
    <xdr:sp macro="" textlink="">
      <xdr:nvSpPr>
        <xdr:cNvPr id="570" name="楕円 569"/>
        <xdr:cNvSpPr/>
      </xdr:nvSpPr>
      <xdr:spPr>
        <a:xfrm>
          <a:off x="14541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xdr:rowOff>
    </xdr:from>
    <xdr:to>
      <xdr:col>81</xdr:col>
      <xdr:colOff>50800</xdr:colOff>
      <xdr:row>83</xdr:row>
      <xdr:rowOff>51436</xdr:rowOff>
    </xdr:to>
    <xdr:cxnSp macro="">
      <xdr:nvCxnSpPr>
        <xdr:cNvPr id="571" name="直線コネクタ 570"/>
        <xdr:cNvCxnSpPr/>
      </xdr:nvCxnSpPr>
      <xdr:spPr>
        <a:xfrm flipV="1">
          <a:off x="14592300" y="142398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2" name="n_1aveValue【児童館】&#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573"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51452</xdr:rowOff>
    </xdr:from>
    <xdr:ext cx="405111" cy="259045"/>
    <xdr:sp macro="" textlink="">
      <xdr:nvSpPr>
        <xdr:cNvPr id="574" name="n_1mainValue【児童館】&#10;有形固定資産減価償却率"/>
        <xdr:cNvSpPr txBox="1"/>
      </xdr:nvSpPr>
      <xdr:spPr>
        <a:xfrm>
          <a:off x="15266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118763</xdr:rowOff>
    </xdr:from>
    <xdr:ext cx="405111" cy="259045"/>
    <xdr:sp macro="" textlink="">
      <xdr:nvSpPr>
        <xdr:cNvPr id="575" name="n_2mainValue【児童館】&#10;有形固定資産減価償却率"/>
        <xdr:cNvSpPr txBox="1"/>
      </xdr:nvSpPr>
      <xdr:spPr>
        <a:xfrm>
          <a:off x="14389744"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6" name="直線コネクタ 5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7" name="テキスト ボックス 5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8" name="直線コネクタ 5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9" name="テキスト ボックス 5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0" name="直線コネクタ 5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1" name="テキスト ボックス 5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2" name="直線コネクタ 5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3" name="テキスト ボックス 5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4" name="直線コネクタ 5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5" name="テキスト ボックス 5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99" name="直線コネクタ 598"/>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1" name="直線コネクタ 60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3" name="直線コネクタ 60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04"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05" name="フローチャート: 判断 60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6" name="フローチャート: 判断 60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07" name="フローチャート: 判断 606"/>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3" name="楕円 612"/>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14"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15" name="楕円 614"/>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95250</xdr:rowOff>
    </xdr:to>
    <xdr:cxnSp macro="">
      <xdr:nvCxnSpPr>
        <xdr:cNvPr id="616" name="直線コネクタ 615"/>
        <xdr:cNvCxnSpPr/>
      </xdr:nvCxnSpPr>
      <xdr:spPr>
        <a:xfrm>
          <a:off x="21323300" y="1424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17" name="楕円 616"/>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57150</xdr:rowOff>
    </xdr:to>
    <xdr:cxnSp macro="">
      <xdr:nvCxnSpPr>
        <xdr:cNvPr id="618" name="直線コネクタ 617"/>
        <xdr:cNvCxnSpPr/>
      </xdr:nvCxnSpPr>
      <xdr:spPr>
        <a:xfrm flipV="1">
          <a:off x="20434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19"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20"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21"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22"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5" name="テキスト ボックス 6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5" name="テキスト ボックス 6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9" name="直線コネクタ 648"/>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50"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51" name="直線コネクタ 650"/>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2"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3" name="直線コネクタ 6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4"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5" name="フローチャート: 判断 654"/>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6" name="フローチャート: 判断 655"/>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7" name="フローチャート: 判断 656"/>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663" name="楕円 662"/>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54808</xdr:rowOff>
    </xdr:from>
    <xdr:ext cx="405111" cy="259045"/>
    <xdr:sp macro="" textlink="">
      <xdr:nvSpPr>
        <xdr:cNvPr id="664" name="【公民館】&#10;有形固定資産減価償却率該当値テキスト"/>
        <xdr:cNvSpPr txBox="1"/>
      </xdr:nvSpPr>
      <xdr:spPr>
        <a:xfrm>
          <a:off x="16357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97245</xdr:rowOff>
    </xdr:from>
    <xdr:to>
      <xdr:col>81</xdr:col>
      <xdr:colOff>101600</xdr:colOff>
      <xdr:row>105</xdr:row>
      <xdr:rowOff>27395</xdr:rowOff>
    </xdr:to>
    <xdr:sp macro="" textlink="">
      <xdr:nvSpPr>
        <xdr:cNvPr id="665" name="楕円 664"/>
        <xdr:cNvSpPr/>
      </xdr:nvSpPr>
      <xdr:spPr>
        <a:xfrm>
          <a:off x="15430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82731</xdr:rowOff>
    </xdr:from>
    <xdr:to>
      <xdr:col>85</xdr:col>
      <xdr:colOff>127000</xdr:colOff>
      <xdr:row>104</xdr:row>
      <xdr:rowOff>148045</xdr:rowOff>
    </xdr:to>
    <xdr:cxnSp macro="">
      <xdr:nvCxnSpPr>
        <xdr:cNvPr id="666" name="直線コネクタ 665"/>
        <xdr:cNvCxnSpPr/>
      </xdr:nvCxnSpPr>
      <xdr:spPr>
        <a:xfrm flipV="1">
          <a:off x="15481300" y="1791353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49893</xdr:rowOff>
    </xdr:from>
    <xdr:to>
      <xdr:col>76</xdr:col>
      <xdr:colOff>165100</xdr:colOff>
      <xdr:row>105</xdr:row>
      <xdr:rowOff>151493</xdr:rowOff>
    </xdr:to>
    <xdr:sp macro="" textlink="">
      <xdr:nvSpPr>
        <xdr:cNvPr id="667" name="楕円 666"/>
        <xdr:cNvSpPr/>
      </xdr:nvSpPr>
      <xdr:spPr>
        <a:xfrm>
          <a:off x="1454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148045</xdr:rowOff>
    </xdr:from>
    <xdr:to>
      <xdr:col>81</xdr:col>
      <xdr:colOff>50800</xdr:colOff>
      <xdr:row>105</xdr:row>
      <xdr:rowOff>100693</xdr:rowOff>
    </xdr:to>
    <xdr:cxnSp macro="">
      <xdr:nvCxnSpPr>
        <xdr:cNvPr id="668" name="直線コネクタ 667"/>
        <xdr:cNvCxnSpPr/>
      </xdr:nvCxnSpPr>
      <xdr:spPr>
        <a:xfrm flipV="1">
          <a:off x="14592300" y="17978845"/>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9"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70"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43922</xdr:rowOff>
    </xdr:from>
    <xdr:ext cx="405111" cy="259045"/>
    <xdr:sp macro="" textlink="">
      <xdr:nvSpPr>
        <xdr:cNvPr id="671" name="n_1mainValue【公民館】&#10;有形固定資産減価償却率"/>
        <xdr:cNvSpPr txBox="1"/>
      </xdr:nvSpPr>
      <xdr:spPr>
        <a:xfrm>
          <a:off x="15266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168020</xdr:rowOff>
    </xdr:from>
    <xdr:ext cx="405111" cy="259045"/>
    <xdr:sp macro="" textlink="">
      <xdr:nvSpPr>
        <xdr:cNvPr id="672" name="n_2mainValue【公民館】&#10;有形固定資産減価償却率"/>
        <xdr:cNvSpPr txBox="1"/>
      </xdr:nvSpPr>
      <xdr:spPr>
        <a:xfrm>
          <a:off x="14389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6" name="直線コネクタ 695"/>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8" name="直線コネクタ 69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9"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00" name="直線コネクタ 699"/>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701"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2" name="フローチャート: 判断 701"/>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3" name="フローチャート: 判断 70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4" name="フローチャート: 判断 70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710" name="楕円 709"/>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711" name="【公民館】&#10;一人当たり面積該当値テキスト"/>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712" name="楕円 711"/>
        <xdr:cNvSpPr/>
      </xdr:nvSpPr>
      <xdr:spPr>
        <a:xfrm>
          <a:off x="2127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95250</xdr:rowOff>
    </xdr:to>
    <xdr:cxnSp macro="">
      <xdr:nvCxnSpPr>
        <xdr:cNvPr id="713" name="直線コネクタ 712"/>
        <xdr:cNvCxnSpPr/>
      </xdr:nvCxnSpPr>
      <xdr:spPr>
        <a:xfrm>
          <a:off x="21323300" y="1843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14" name="楕円 713"/>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87630</xdr:rowOff>
    </xdr:to>
    <xdr:cxnSp macro="">
      <xdr:nvCxnSpPr>
        <xdr:cNvPr id="715" name="直線コネクタ 714"/>
        <xdr:cNvCxnSpPr/>
      </xdr:nvCxnSpPr>
      <xdr:spPr>
        <a:xfrm>
          <a:off x="20434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7"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718" name="n_1mainValue【公民館】&#10;一人当たり面積"/>
        <xdr:cNvSpPr txBox="1"/>
      </xdr:nvSpPr>
      <xdr:spPr>
        <a:xfrm>
          <a:off x="21075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19" name="n_2main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年度より数値が上がっており、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と本市の中で最も高く、類似団体内でも最も高い状態にあり、施設の老朽化が進んでおり、現在、施設の建替などに取り組んでいる。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についても有形固定資産減価償却率は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で、本市の中でも比較的高く、類似団体と比較しても高い状態にあり、施設の老朽化が進んでおり、現在、老朽化の対策として、大規模改修による施設の長寿命化に取り組んでいる。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については集約建替を行ったことから、有形固定資産減価償却率が平成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と大きく下がったと考えられる。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2" name="【図書館】&#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71" name="楕円 70"/>
        <xdr:cNvSpPr/>
      </xdr:nvSpPr>
      <xdr:spPr>
        <a:xfrm>
          <a:off x="45847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90368</xdr:rowOff>
    </xdr:from>
    <xdr:ext cx="405111" cy="259045"/>
    <xdr:sp macro="" textlink="">
      <xdr:nvSpPr>
        <xdr:cNvPr id="72" name="【図書館】&#10;有形固定資産減価償却率該当値テキスト"/>
        <xdr:cNvSpPr txBox="1"/>
      </xdr:nvSpPr>
      <xdr:spPr>
        <a:xfrm>
          <a:off x="4673600"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147865</xdr:rowOff>
    </xdr:from>
    <xdr:to>
      <xdr:col>20</xdr:col>
      <xdr:colOff>38100</xdr:colOff>
      <xdr:row>39</xdr:row>
      <xdr:rowOff>78015</xdr:rowOff>
    </xdr:to>
    <xdr:sp macro="" textlink="">
      <xdr:nvSpPr>
        <xdr:cNvPr id="73" name="楕円 72"/>
        <xdr:cNvSpPr/>
      </xdr:nvSpPr>
      <xdr:spPr>
        <a:xfrm>
          <a:off x="3746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162741</xdr:rowOff>
    </xdr:from>
    <xdr:to>
      <xdr:col>24</xdr:col>
      <xdr:colOff>63500</xdr:colOff>
      <xdr:row>39</xdr:row>
      <xdr:rowOff>27215</xdr:rowOff>
    </xdr:to>
    <xdr:cxnSp macro="">
      <xdr:nvCxnSpPr>
        <xdr:cNvPr id="74" name="直線コネクタ 73"/>
        <xdr:cNvCxnSpPr/>
      </xdr:nvCxnSpPr>
      <xdr:spPr>
        <a:xfrm flipV="1">
          <a:off x="3797300" y="66778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5" name="楕円 74"/>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27215</xdr:rowOff>
    </xdr:from>
    <xdr:to>
      <xdr:col>19</xdr:col>
      <xdr:colOff>177800</xdr:colOff>
      <xdr:row>39</xdr:row>
      <xdr:rowOff>63137</xdr:rowOff>
    </xdr:to>
    <xdr:cxnSp macro="">
      <xdr:nvCxnSpPr>
        <xdr:cNvPr id="76" name="直線コネクタ 75"/>
        <xdr:cNvCxnSpPr/>
      </xdr:nvCxnSpPr>
      <xdr:spPr>
        <a:xfrm flipV="1">
          <a:off x="2908300" y="67137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161488</xdr:rowOff>
    </xdr:from>
    <xdr:ext cx="405111" cy="259045"/>
    <xdr:sp macro="" textlink="">
      <xdr:nvSpPr>
        <xdr:cNvPr id="77" name="n_1aveValue【図書館】&#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8"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69142</xdr:rowOff>
    </xdr:from>
    <xdr:ext cx="405111" cy="259045"/>
    <xdr:sp macro="" textlink="">
      <xdr:nvSpPr>
        <xdr:cNvPr id="79" name="n_1mainValue【図書館】&#10;有形固定資産減価償却率"/>
        <xdr:cNvSpPr txBox="1"/>
      </xdr:nvSpPr>
      <xdr:spPr>
        <a:xfrm>
          <a:off x="3582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0" name="n_2mainValue【図書館】&#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0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楕円 11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7"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8" name="楕円 117"/>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19" name="直線コネクタ 118"/>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0" name="楕円 119"/>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1" name="直線コネクタ 120"/>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2" name="n_1ave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24"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53" name="【体育館・プール】&#10;有形固定資産減価償却率平均値テキスト"/>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62" name="楕円 161"/>
        <xdr:cNvSpPr/>
      </xdr:nvSpPr>
      <xdr:spPr>
        <a:xfrm>
          <a:off x="45847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54373</xdr:rowOff>
    </xdr:from>
    <xdr:ext cx="405111" cy="259045"/>
    <xdr:sp macro="" textlink="">
      <xdr:nvSpPr>
        <xdr:cNvPr id="163" name="【体育館・プール】&#10;有形固定資産減価償却率該当値テキスト"/>
        <xdr:cNvSpPr txBox="1"/>
      </xdr:nvSpPr>
      <xdr:spPr>
        <a:xfrm>
          <a:off x="4673600" y="999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77216</xdr:rowOff>
    </xdr:from>
    <xdr:to>
      <xdr:col>20</xdr:col>
      <xdr:colOff>38100</xdr:colOff>
      <xdr:row>60</xdr:row>
      <xdr:rowOff>7366</xdr:rowOff>
    </xdr:to>
    <xdr:sp macro="" textlink="">
      <xdr:nvSpPr>
        <xdr:cNvPr id="164" name="楕円 163"/>
        <xdr:cNvSpPr/>
      </xdr:nvSpPr>
      <xdr:spPr>
        <a:xfrm>
          <a:off x="3746500" y="101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82296</xdr:rowOff>
    </xdr:from>
    <xdr:to>
      <xdr:col>24</xdr:col>
      <xdr:colOff>63500</xdr:colOff>
      <xdr:row>59</xdr:row>
      <xdr:rowOff>128016</xdr:rowOff>
    </xdr:to>
    <xdr:cxnSp macro="">
      <xdr:nvCxnSpPr>
        <xdr:cNvPr id="165" name="直線コネクタ 164"/>
        <xdr:cNvCxnSpPr/>
      </xdr:nvCxnSpPr>
      <xdr:spPr>
        <a:xfrm flipV="1">
          <a:off x="3797300" y="101978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125222</xdr:rowOff>
    </xdr:from>
    <xdr:to>
      <xdr:col>15</xdr:col>
      <xdr:colOff>101600</xdr:colOff>
      <xdr:row>60</xdr:row>
      <xdr:rowOff>55372</xdr:rowOff>
    </xdr:to>
    <xdr:sp macro="" textlink="">
      <xdr:nvSpPr>
        <xdr:cNvPr id="166" name="楕円 165"/>
        <xdr:cNvSpPr/>
      </xdr:nvSpPr>
      <xdr:spPr>
        <a:xfrm>
          <a:off x="2857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128016</xdr:rowOff>
    </xdr:from>
    <xdr:to>
      <xdr:col>19</xdr:col>
      <xdr:colOff>177800</xdr:colOff>
      <xdr:row>60</xdr:row>
      <xdr:rowOff>4572</xdr:rowOff>
    </xdr:to>
    <xdr:cxnSp macro="">
      <xdr:nvCxnSpPr>
        <xdr:cNvPr id="167" name="直線コネクタ 166"/>
        <xdr:cNvCxnSpPr/>
      </xdr:nvCxnSpPr>
      <xdr:spPr>
        <a:xfrm flipV="1">
          <a:off x="2908300" y="1024356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23893</xdr:rowOff>
    </xdr:from>
    <xdr:ext cx="405111" cy="259045"/>
    <xdr:sp macro="" textlink="">
      <xdr:nvSpPr>
        <xdr:cNvPr id="170" name="n_1mainValue【体育館・プール】&#10;有形固定資産減価償却率"/>
        <xdr:cNvSpPr txBox="1"/>
      </xdr:nvSpPr>
      <xdr:spPr>
        <a:xfrm>
          <a:off x="3582044" y="99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71899</xdr:rowOff>
    </xdr:from>
    <xdr:ext cx="405111" cy="259045"/>
    <xdr:sp macro="" textlink="">
      <xdr:nvSpPr>
        <xdr:cNvPr id="171" name="n_2mainValue【体育館・プール】&#10;有形固定資産減価償却率"/>
        <xdr:cNvSpPr txBox="1"/>
      </xdr:nvSpPr>
      <xdr:spPr>
        <a:xfrm>
          <a:off x="2705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200" name="【体育館・プール】&#10;一人当たり面積平均値テキスト"/>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xdr:rowOff>
    </xdr:from>
    <xdr:to>
      <xdr:col>55</xdr:col>
      <xdr:colOff>50800</xdr:colOff>
      <xdr:row>62</xdr:row>
      <xdr:rowOff>104140</xdr:rowOff>
    </xdr:to>
    <xdr:sp macro="" textlink="">
      <xdr:nvSpPr>
        <xdr:cNvPr id="209" name="楕円 208"/>
        <xdr:cNvSpPr/>
      </xdr:nvSpPr>
      <xdr:spPr>
        <a:xfrm>
          <a:off x="10426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152417</xdr:rowOff>
    </xdr:from>
    <xdr:ext cx="469744" cy="259045"/>
    <xdr:sp macro="" textlink="">
      <xdr:nvSpPr>
        <xdr:cNvPr id="210" name="【体育館・プール】&#10;一人当たり面積該当値テキスト"/>
        <xdr:cNvSpPr txBox="1"/>
      </xdr:nvSpPr>
      <xdr:spPr>
        <a:xfrm>
          <a:off x="10515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170180</xdr:rowOff>
    </xdr:from>
    <xdr:to>
      <xdr:col>50</xdr:col>
      <xdr:colOff>165100</xdr:colOff>
      <xdr:row>62</xdr:row>
      <xdr:rowOff>100330</xdr:rowOff>
    </xdr:to>
    <xdr:sp macro="" textlink="">
      <xdr:nvSpPr>
        <xdr:cNvPr id="211" name="楕円 210"/>
        <xdr:cNvSpPr/>
      </xdr:nvSpPr>
      <xdr:spPr>
        <a:xfrm>
          <a:off x="9588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49530</xdr:rowOff>
    </xdr:from>
    <xdr:to>
      <xdr:col>55</xdr:col>
      <xdr:colOff>0</xdr:colOff>
      <xdr:row>62</xdr:row>
      <xdr:rowOff>53340</xdr:rowOff>
    </xdr:to>
    <xdr:cxnSp macro="">
      <xdr:nvCxnSpPr>
        <xdr:cNvPr id="212" name="直線コネクタ 211"/>
        <xdr:cNvCxnSpPr/>
      </xdr:nvCxnSpPr>
      <xdr:spPr>
        <a:xfrm>
          <a:off x="9639300" y="10679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13" name="楕円 212"/>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49530</xdr:rowOff>
    </xdr:to>
    <xdr:cxnSp macro="">
      <xdr:nvCxnSpPr>
        <xdr:cNvPr id="214" name="直線コネクタ 213"/>
        <xdr:cNvCxnSpPr/>
      </xdr:nvCxnSpPr>
      <xdr:spPr>
        <a:xfrm>
          <a:off x="8750300" y="1067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15" name="n_1aveValue【体育館・プール】&#10;一人当たり面積"/>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91457</xdr:rowOff>
    </xdr:from>
    <xdr:ext cx="469744" cy="259045"/>
    <xdr:sp macro="" textlink="">
      <xdr:nvSpPr>
        <xdr:cNvPr id="217" name="n_1mainValue【体育館・プール】&#10;一人当たり面積"/>
        <xdr:cNvSpPr txBox="1"/>
      </xdr:nvSpPr>
      <xdr:spPr>
        <a:xfrm>
          <a:off x="9391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1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36847</xdr:rowOff>
    </xdr:from>
    <xdr:ext cx="405111" cy="259045"/>
    <xdr:sp macro="" textlink="">
      <xdr:nvSpPr>
        <xdr:cNvPr id="248" name="【福祉施設】&#10;有形固定資産減価償却率平均値テキスト"/>
        <xdr:cNvSpPr txBox="1"/>
      </xdr:nvSpPr>
      <xdr:spPr>
        <a:xfrm>
          <a:off x="4673600" y="14095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257" name="楕円 256"/>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258" name="【福祉施設】&#10;有形固定資産減価償却率該当値テキスト"/>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259" name="楕円 258"/>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3811</xdr:rowOff>
    </xdr:to>
    <xdr:cxnSp macro="">
      <xdr:nvCxnSpPr>
        <xdr:cNvPr id="260" name="直線コネクタ 259"/>
        <xdr:cNvCxnSpPr/>
      </xdr:nvCxnSpPr>
      <xdr:spPr>
        <a:xfrm flipV="1">
          <a:off x="3797300" y="145370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95886</xdr:rowOff>
    </xdr:from>
    <xdr:to>
      <xdr:col>15</xdr:col>
      <xdr:colOff>101600</xdr:colOff>
      <xdr:row>85</xdr:row>
      <xdr:rowOff>26036</xdr:rowOff>
    </xdr:to>
    <xdr:sp macro="" textlink="">
      <xdr:nvSpPr>
        <xdr:cNvPr id="261" name="楕円 260"/>
        <xdr:cNvSpPr/>
      </xdr:nvSpPr>
      <xdr:spPr>
        <a:xfrm>
          <a:off x="2857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85</xdr:row>
      <xdr:rowOff>3811</xdr:rowOff>
    </xdr:to>
    <xdr:cxnSp macro="">
      <xdr:nvCxnSpPr>
        <xdr:cNvPr id="262" name="直線コネクタ 261"/>
        <xdr:cNvCxnSpPr/>
      </xdr:nvCxnSpPr>
      <xdr:spPr>
        <a:xfrm>
          <a:off x="2908300" y="145484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164482</xdr:rowOff>
    </xdr:from>
    <xdr:ext cx="405111" cy="259045"/>
    <xdr:sp macro="" textlink="">
      <xdr:nvSpPr>
        <xdr:cNvPr id="263" name="n_1aveValue【福祉施設】&#10;有形固定資産減価償却率"/>
        <xdr:cNvSpPr txBox="1"/>
      </xdr:nvSpPr>
      <xdr:spPr>
        <a:xfrm>
          <a:off x="3582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64" name="n_2aveValue【福祉施設】&#10;有形固定資産減価償却率"/>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265" name="n_1mainValue【福祉施設】&#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17163</xdr:rowOff>
    </xdr:from>
    <xdr:ext cx="405111" cy="259045"/>
    <xdr:sp macro="" textlink="">
      <xdr:nvSpPr>
        <xdr:cNvPr id="266" name="n_2mainValue【福祉施設】&#10;有形固定資産減価償却率"/>
        <xdr:cNvSpPr txBox="1"/>
      </xdr:nvSpPr>
      <xdr:spPr>
        <a:xfrm>
          <a:off x="27057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04" name="楕円 303"/>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05" name="【福祉施設】&#10;一人当たり面積該当値テキスト"/>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107950</xdr:rowOff>
    </xdr:from>
    <xdr:to>
      <xdr:col>50</xdr:col>
      <xdr:colOff>165100</xdr:colOff>
      <xdr:row>84</xdr:row>
      <xdr:rowOff>38100</xdr:rowOff>
    </xdr:to>
    <xdr:sp macro="" textlink="">
      <xdr:nvSpPr>
        <xdr:cNvPr id="306" name="楕円 305"/>
        <xdr:cNvSpPr/>
      </xdr:nvSpPr>
      <xdr:spPr>
        <a:xfrm>
          <a:off x="9588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83</xdr:row>
      <xdr:rowOff>158750</xdr:rowOff>
    </xdr:to>
    <xdr:cxnSp macro="">
      <xdr:nvCxnSpPr>
        <xdr:cNvPr id="307" name="直線コネクタ 306"/>
        <xdr:cNvCxnSpPr/>
      </xdr:nvCxnSpPr>
      <xdr:spPr>
        <a:xfrm>
          <a:off x="9639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08" name="楕円 307"/>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158750</xdr:rowOff>
    </xdr:from>
    <xdr:to>
      <xdr:col>50</xdr:col>
      <xdr:colOff>114300</xdr:colOff>
      <xdr:row>85</xdr:row>
      <xdr:rowOff>19050</xdr:rowOff>
    </xdr:to>
    <xdr:cxnSp macro="">
      <xdr:nvCxnSpPr>
        <xdr:cNvPr id="309" name="直線コネクタ 308"/>
        <xdr:cNvCxnSpPr/>
      </xdr:nvCxnSpPr>
      <xdr:spPr>
        <a:xfrm flipV="1">
          <a:off x="8750300" y="14389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29227</xdr:rowOff>
    </xdr:from>
    <xdr:ext cx="469744" cy="259045"/>
    <xdr:sp macro="" textlink="">
      <xdr:nvSpPr>
        <xdr:cNvPr id="312" name="n_1mainValue【福祉施設】&#10;一人当たり面積"/>
        <xdr:cNvSpPr txBox="1"/>
      </xdr:nvSpPr>
      <xdr:spPr>
        <a:xfrm>
          <a:off x="9391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13" name="n_2mainValue【福祉施設】&#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52" name="楕円 351"/>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353" name="【市民会館】&#10;有形固定資産減価償却率該当値テキスト"/>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34925</xdr:rowOff>
    </xdr:from>
    <xdr:to>
      <xdr:col>20</xdr:col>
      <xdr:colOff>38100</xdr:colOff>
      <xdr:row>104</xdr:row>
      <xdr:rowOff>136525</xdr:rowOff>
    </xdr:to>
    <xdr:sp macro="" textlink="">
      <xdr:nvSpPr>
        <xdr:cNvPr id="354" name="楕円 353"/>
        <xdr:cNvSpPr/>
      </xdr:nvSpPr>
      <xdr:spPr>
        <a:xfrm>
          <a:off x="3746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85725</xdr:rowOff>
    </xdr:to>
    <xdr:cxnSp macro="">
      <xdr:nvCxnSpPr>
        <xdr:cNvPr id="355" name="直線コネクタ 354"/>
        <xdr:cNvCxnSpPr/>
      </xdr:nvCxnSpPr>
      <xdr:spPr>
        <a:xfrm flipV="1">
          <a:off x="3797300" y="178727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78739</xdr:rowOff>
    </xdr:from>
    <xdr:to>
      <xdr:col>15</xdr:col>
      <xdr:colOff>101600</xdr:colOff>
      <xdr:row>105</xdr:row>
      <xdr:rowOff>8889</xdr:rowOff>
    </xdr:to>
    <xdr:sp macro="" textlink="">
      <xdr:nvSpPr>
        <xdr:cNvPr id="356" name="楕円 355"/>
        <xdr:cNvSpPr/>
      </xdr:nvSpPr>
      <xdr:spPr>
        <a:xfrm>
          <a:off x="2857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85725</xdr:rowOff>
    </xdr:from>
    <xdr:to>
      <xdr:col>19</xdr:col>
      <xdr:colOff>177800</xdr:colOff>
      <xdr:row>104</xdr:row>
      <xdr:rowOff>129539</xdr:rowOff>
    </xdr:to>
    <xdr:cxnSp macro="">
      <xdr:nvCxnSpPr>
        <xdr:cNvPr id="357" name="直線コネクタ 356"/>
        <xdr:cNvCxnSpPr/>
      </xdr:nvCxnSpPr>
      <xdr:spPr>
        <a:xfrm flipV="1">
          <a:off x="2908300" y="179165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153052</xdr:rowOff>
    </xdr:from>
    <xdr:ext cx="405111" cy="259045"/>
    <xdr:sp macro="" textlink="">
      <xdr:nvSpPr>
        <xdr:cNvPr id="360" name="n_1mainValue【市民会館】&#10;有形固定資産減価償却率"/>
        <xdr:cNvSpPr txBox="1"/>
      </xdr:nvSpPr>
      <xdr:spPr>
        <a:xfrm>
          <a:off x="3582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25416</xdr:rowOff>
    </xdr:from>
    <xdr:ext cx="405111" cy="259045"/>
    <xdr:sp macro="" textlink="">
      <xdr:nvSpPr>
        <xdr:cNvPr id="361" name="n_2mainValue【市民会館】&#10;有形固定資産減価償却率"/>
        <xdr:cNvSpPr txBox="1"/>
      </xdr:nvSpPr>
      <xdr:spPr>
        <a:xfrm>
          <a:off x="2705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99" name="楕円 398"/>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00" name="【市民会館】&#10;一人当たり面積該当値テキスト"/>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162561</xdr:rowOff>
    </xdr:from>
    <xdr:to>
      <xdr:col>50</xdr:col>
      <xdr:colOff>165100</xdr:colOff>
      <xdr:row>105</xdr:row>
      <xdr:rowOff>92711</xdr:rowOff>
    </xdr:to>
    <xdr:sp macro="" textlink="">
      <xdr:nvSpPr>
        <xdr:cNvPr id="401" name="楕円 400"/>
        <xdr:cNvSpPr/>
      </xdr:nvSpPr>
      <xdr:spPr>
        <a:xfrm>
          <a:off x="9588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49530</xdr:rowOff>
    </xdr:to>
    <xdr:cxnSp macro="">
      <xdr:nvCxnSpPr>
        <xdr:cNvPr id="402" name="直線コネクタ 401"/>
        <xdr:cNvCxnSpPr/>
      </xdr:nvCxnSpPr>
      <xdr:spPr>
        <a:xfrm>
          <a:off x="9639300" y="180441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03" name="楕円 402"/>
        <xdr:cNvSpPr/>
      </xdr:nvSpPr>
      <xdr:spPr>
        <a:xfrm>
          <a:off x="8699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41911</xdr:rowOff>
    </xdr:from>
    <xdr:to>
      <xdr:col>50</xdr:col>
      <xdr:colOff>114300</xdr:colOff>
      <xdr:row>105</xdr:row>
      <xdr:rowOff>41911</xdr:rowOff>
    </xdr:to>
    <xdr:cxnSp macro="">
      <xdr:nvCxnSpPr>
        <xdr:cNvPr id="404" name="直線コネクタ 403"/>
        <xdr:cNvCxnSpPr/>
      </xdr:nvCxnSpPr>
      <xdr:spPr>
        <a:xfrm>
          <a:off x="8750300" y="1804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06"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109238</xdr:rowOff>
    </xdr:from>
    <xdr:ext cx="469744" cy="259045"/>
    <xdr:sp macro="" textlink="">
      <xdr:nvSpPr>
        <xdr:cNvPr id="407" name="n_1main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408" name="n_2mainValue【市民会館】&#10;一人当たり面積"/>
        <xdr:cNvSpPr txBox="1"/>
      </xdr:nvSpPr>
      <xdr:spPr>
        <a:xfrm>
          <a:off x="8515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137414</xdr:rowOff>
    </xdr:from>
    <xdr:to>
      <xdr:col>85</xdr:col>
      <xdr:colOff>177800</xdr:colOff>
      <xdr:row>40</xdr:row>
      <xdr:rowOff>67564</xdr:rowOff>
    </xdr:to>
    <xdr:sp macro="" textlink="">
      <xdr:nvSpPr>
        <xdr:cNvPr id="445" name="楕円 444"/>
        <xdr:cNvSpPr/>
      </xdr:nvSpPr>
      <xdr:spPr>
        <a:xfrm>
          <a:off x="162687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115841</xdr:rowOff>
    </xdr:from>
    <xdr:ext cx="405111" cy="259045"/>
    <xdr:sp macro="" textlink="">
      <xdr:nvSpPr>
        <xdr:cNvPr id="446" name="【一般廃棄物処理施設】&#10;有形固定資産減価償却率該当値テキスト"/>
        <xdr:cNvSpPr txBox="1"/>
      </xdr:nvSpPr>
      <xdr:spPr>
        <a:xfrm>
          <a:off x="16357600"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27686</xdr:rowOff>
    </xdr:from>
    <xdr:to>
      <xdr:col>81</xdr:col>
      <xdr:colOff>101600</xdr:colOff>
      <xdr:row>40</xdr:row>
      <xdr:rowOff>129286</xdr:rowOff>
    </xdr:to>
    <xdr:sp macro="" textlink="">
      <xdr:nvSpPr>
        <xdr:cNvPr id="447" name="楕円 446"/>
        <xdr:cNvSpPr/>
      </xdr:nvSpPr>
      <xdr:spPr>
        <a:xfrm>
          <a:off x="15430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xdr:rowOff>
    </xdr:from>
    <xdr:to>
      <xdr:col>85</xdr:col>
      <xdr:colOff>127000</xdr:colOff>
      <xdr:row>40</xdr:row>
      <xdr:rowOff>78486</xdr:rowOff>
    </xdr:to>
    <xdr:cxnSp macro="">
      <xdr:nvCxnSpPr>
        <xdr:cNvPr id="448" name="直線コネクタ 447"/>
        <xdr:cNvCxnSpPr/>
      </xdr:nvCxnSpPr>
      <xdr:spPr>
        <a:xfrm flipV="1">
          <a:off x="15481300" y="687476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449" name="楕円 448"/>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40</xdr:row>
      <xdr:rowOff>78486</xdr:rowOff>
    </xdr:to>
    <xdr:cxnSp macro="">
      <xdr:nvCxnSpPr>
        <xdr:cNvPr id="450" name="直線コネクタ 449"/>
        <xdr:cNvCxnSpPr/>
      </xdr:nvCxnSpPr>
      <xdr:spPr>
        <a:xfrm>
          <a:off x="14592300" y="673989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120413</xdr:rowOff>
    </xdr:from>
    <xdr:ext cx="405111" cy="259045"/>
    <xdr:sp macro="" textlink="">
      <xdr:nvSpPr>
        <xdr:cNvPr id="453" name="n_1mainValue【一般廃棄物処理施設】&#10;有形固定資産減価償却率"/>
        <xdr:cNvSpPr txBox="1"/>
      </xdr:nvSpPr>
      <xdr:spPr>
        <a:xfrm>
          <a:off x="152660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54"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83" name="【一般廃棄物処理施設】&#10;一人当たり有形固定資産（償却資産）額平均値テキスト"/>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58763</xdr:rowOff>
    </xdr:from>
    <xdr:to>
      <xdr:col>116</xdr:col>
      <xdr:colOff>114300</xdr:colOff>
      <xdr:row>40</xdr:row>
      <xdr:rowOff>160363</xdr:rowOff>
    </xdr:to>
    <xdr:sp macro="" textlink="">
      <xdr:nvSpPr>
        <xdr:cNvPr id="492" name="楕円 491"/>
        <xdr:cNvSpPr/>
      </xdr:nvSpPr>
      <xdr:spPr>
        <a:xfrm>
          <a:off x="22110700" y="69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37190</xdr:rowOff>
    </xdr:from>
    <xdr:ext cx="534377" cy="259045"/>
    <xdr:sp macro="" textlink="">
      <xdr:nvSpPr>
        <xdr:cNvPr id="493" name="【一般廃棄物処理施設】&#10;一人当たり有形固定資産（償却資産）額該当値テキスト"/>
        <xdr:cNvSpPr txBox="1"/>
      </xdr:nvSpPr>
      <xdr:spPr>
        <a:xfrm>
          <a:off x="22199600" y="68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58255</xdr:rowOff>
    </xdr:from>
    <xdr:to>
      <xdr:col>112</xdr:col>
      <xdr:colOff>38100</xdr:colOff>
      <xdr:row>40</xdr:row>
      <xdr:rowOff>159855</xdr:rowOff>
    </xdr:to>
    <xdr:sp macro="" textlink="">
      <xdr:nvSpPr>
        <xdr:cNvPr id="494" name="楕円 493"/>
        <xdr:cNvSpPr/>
      </xdr:nvSpPr>
      <xdr:spPr>
        <a:xfrm>
          <a:off x="21272500" y="69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109055</xdr:rowOff>
    </xdr:from>
    <xdr:to>
      <xdr:col>116</xdr:col>
      <xdr:colOff>63500</xdr:colOff>
      <xdr:row>40</xdr:row>
      <xdr:rowOff>109563</xdr:rowOff>
    </xdr:to>
    <xdr:cxnSp macro="">
      <xdr:nvCxnSpPr>
        <xdr:cNvPr id="495" name="直線コネクタ 494"/>
        <xdr:cNvCxnSpPr/>
      </xdr:nvCxnSpPr>
      <xdr:spPr>
        <a:xfrm>
          <a:off x="21323300" y="6967055"/>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96621</xdr:rowOff>
    </xdr:from>
    <xdr:to>
      <xdr:col>107</xdr:col>
      <xdr:colOff>101600</xdr:colOff>
      <xdr:row>40</xdr:row>
      <xdr:rowOff>26771</xdr:rowOff>
    </xdr:to>
    <xdr:sp macro="" textlink="">
      <xdr:nvSpPr>
        <xdr:cNvPr id="496" name="楕円 495"/>
        <xdr:cNvSpPr/>
      </xdr:nvSpPr>
      <xdr:spPr>
        <a:xfrm>
          <a:off x="20383500" y="67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147421</xdr:rowOff>
    </xdr:from>
    <xdr:to>
      <xdr:col>111</xdr:col>
      <xdr:colOff>177800</xdr:colOff>
      <xdr:row>40</xdr:row>
      <xdr:rowOff>109055</xdr:rowOff>
    </xdr:to>
    <xdr:cxnSp macro="">
      <xdr:nvCxnSpPr>
        <xdr:cNvPr id="497" name="直線コネクタ 496"/>
        <xdr:cNvCxnSpPr/>
      </xdr:nvCxnSpPr>
      <xdr:spPr>
        <a:xfrm>
          <a:off x="20434300" y="6833971"/>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98" name="n_1aveValue【一般廃棄物処理施設】&#10;一人当たり有形固定資産（償却資産）額"/>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99" name="n_2aveValue【一般廃棄物処理施設】&#10;一人当たり有形固定資産（償却資産）額"/>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150982</xdr:rowOff>
    </xdr:from>
    <xdr:ext cx="534377" cy="259045"/>
    <xdr:sp macro="" textlink="">
      <xdr:nvSpPr>
        <xdr:cNvPr id="500" name="n_1mainValue【一般廃棄物処理施設】&#10;一人当たり有形固定資産（償却資産）額"/>
        <xdr:cNvSpPr txBox="1"/>
      </xdr:nvSpPr>
      <xdr:spPr>
        <a:xfrm>
          <a:off x="21043411" y="7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17898</xdr:rowOff>
    </xdr:from>
    <xdr:ext cx="534377" cy="259045"/>
    <xdr:sp macro="" textlink="">
      <xdr:nvSpPr>
        <xdr:cNvPr id="501" name="n_2mainValue【一般廃棄物処理施設】&#10;一人当たり有形固定資産（償却資産）額"/>
        <xdr:cNvSpPr txBox="1"/>
      </xdr:nvSpPr>
      <xdr:spPr>
        <a:xfrm>
          <a:off x="20167111" y="68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530" name="【保健センター・保健所】&#10;有形固定資産減価償却率平均値テキスト"/>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149225</xdr:rowOff>
    </xdr:from>
    <xdr:to>
      <xdr:col>85</xdr:col>
      <xdr:colOff>177800</xdr:colOff>
      <xdr:row>63</xdr:row>
      <xdr:rowOff>79375</xdr:rowOff>
    </xdr:to>
    <xdr:sp macro="" textlink="">
      <xdr:nvSpPr>
        <xdr:cNvPr id="539" name="楕円 538"/>
        <xdr:cNvSpPr/>
      </xdr:nvSpPr>
      <xdr:spPr>
        <a:xfrm>
          <a:off x="16268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64152</xdr:rowOff>
    </xdr:from>
    <xdr:ext cx="405111" cy="259045"/>
    <xdr:sp macro="" textlink="">
      <xdr:nvSpPr>
        <xdr:cNvPr id="540" name="【保健センター・保健所】&#10;有形固定資産減価償却率該当値テキスト"/>
        <xdr:cNvSpPr txBox="1"/>
      </xdr:nvSpPr>
      <xdr:spPr>
        <a:xfrm>
          <a:off x="16357600" y="1069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xdr:rowOff>
    </xdr:from>
    <xdr:to>
      <xdr:col>81</xdr:col>
      <xdr:colOff>101600</xdr:colOff>
      <xdr:row>63</xdr:row>
      <xdr:rowOff>117475</xdr:rowOff>
    </xdr:to>
    <xdr:sp macro="" textlink="">
      <xdr:nvSpPr>
        <xdr:cNvPr id="541" name="楕円 540"/>
        <xdr:cNvSpPr/>
      </xdr:nvSpPr>
      <xdr:spPr>
        <a:xfrm>
          <a:off x="1543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28575</xdr:rowOff>
    </xdr:from>
    <xdr:to>
      <xdr:col>85</xdr:col>
      <xdr:colOff>127000</xdr:colOff>
      <xdr:row>63</xdr:row>
      <xdr:rowOff>66675</xdr:rowOff>
    </xdr:to>
    <xdr:cxnSp macro="">
      <xdr:nvCxnSpPr>
        <xdr:cNvPr id="542" name="直線コネクタ 541"/>
        <xdr:cNvCxnSpPr/>
      </xdr:nvCxnSpPr>
      <xdr:spPr>
        <a:xfrm flipV="1">
          <a:off x="15481300" y="108299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43" name="楕円 542"/>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63</xdr:row>
      <xdr:rowOff>66675</xdr:rowOff>
    </xdr:to>
    <xdr:cxnSp macro="">
      <xdr:nvCxnSpPr>
        <xdr:cNvPr id="544" name="直線コネクタ 543"/>
        <xdr:cNvCxnSpPr/>
      </xdr:nvCxnSpPr>
      <xdr:spPr>
        <a:xfrm>
          <a:off x="14592300" y="1044321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63</xdr:row>
      <xdr:rowOff>108602</xdr:rowOff>
    </xdr:from>
    <xdr:ext cx="340478" cy="259045"/>
    <xdr:sp macro="" textlink="">
      <xdr:nvSpPr>
        <xdr:cNvPr id="547" name="n_1mainValue【保健センター・保健所】&#10;有形固定資産減価償却率"/>
        <xdr:cNvSpPr txBox="1"/>
      </xdr:nvSpPr>
      <xdr:spPr>
        <a:xfrm>
          <a:off x="15298361" y="10909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48" name="n_2mainValue【保健センター・保健所】&#10;有形固定資産減価償却率"/>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84" name="楕円 583"/>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85"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86" name="楕円 585"/>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87" name="直線コネクタ 586"/>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588" name="楕円 587"/>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125730</xdr:rowOff>
    </xdr:to>
    <xdr:cxnSp macro="">
      <xdr:nvCxnSpPr>
        <xdr:cNvPr id="589" name="直線コネクタ 588"/>
        <xdr:cNvCxnSpPr/>
      </xdr:nvCxnSpPr>
      <xdr:spPr>
        <a:xfrm>
          <a:off x="20434300" y="10904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92"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593"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158766</xdr:rowOff>
    </xdr:from>
    <xdr:ext cx="405111" cy="259045"/>
    <xdr:sp macro="" textlink="">
      <xdr:nvSpPr>
        <xdr:cNvPr id="621" name="【消防施設】&#10;有形固定資産減価償却率平均値テキスト"/>
        <xdr:cNvSpPr txBox="1"/>
      </xdr:nvSpPr>
      <xdr:spPr>
        <a:xfrm>
          <a:off x="16357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23876</xdr:rowOff>
    </xdr:from>
    <xdr:to>
      <xdr:col>85</xdr:col>
      <xdr:colOff>177800</xdr:colOff>
      <xdr:row>82</xdr:row>
      <xdr:rowOff>125476</xdr:rowOff>
    </xdr:to>
    <xdr:sp macro="" textlink="">
      <xdr:nvSpPr>
        <xdr:cNvPr id="630" name="楕円 629"/>
        <xdr:cNvSpPr/>
      </xdr:nvSpPr>
      <xdr:spPr>
        <a:xfrm>
          <a:off x="16268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2303</xdr:rowOff>
    </xdr:from>
    <xdr:ext cx="405111" cy="259045"/>
    <xdr:sp macro="" textlink="">
      <xdr:nvSpPr>
        <xdr:cNvPr id="631" name="【消防施設】&#10;有形固定資産減価償却率該当値テキスト"/>
        <xdr:cNvSpPr txBox="1"/>
      </xdr:nvSpPr>
      <xdr:spPr>
        <a:xfrm>
          <a:off x="16357600"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76454</xdr:rowOff>
    </xdr:from>
    <xdr:to>
      <xdr:col>81</xdr:col>
      <xdr:colOff>101600</xdr:colOff>
      <xdr:row>83</xdr:row>
      <xdr:rowOff>6604</xdr:rowOff>
    </xdr:to>
    <xdr:sp macro="" textlink="">
      <xdr:nvSpPr>
        <xdr:cNvPr id="632" name="楕円 631"/>
        <xdr:cNvSpPr/>
      </xdr:nvSpPr>
      <xdr:spPr>
        <a:xfrm>
          <a:off x="15430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74676</xdr:rowOff>
    </xdr:from>
    <xdr:to>
      <xdr:col>85</xdr:col>
      <xdr:colOff>127000</xdr:colOff>
      <xdr:row>82</xdr:row>
      <xdr:rowOff>127254</xdr:rowOff>
    </xdr:to>
    <xdr:cxnSp macro="">
      <xdr:nvCxnSpPr>
        <xdr:cNvPr id="633" name="直線コネクタ 632"/>
        <xdr:cNvCxnSpPr/>
      </xdr:nvCxnSpPr>
      <xdr:spPr>
        <a:xfrm flipV="1">
          <a:off x="15481300" y="1413357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131318</xdr:rowOff>
    </xdr:from>
    <xdr:to>
      <xdr:col>76</xdr:col>
      <xdr:colOff>165100</xdr:colOff>
      <xdr:row>83</xdr:row>
      <xdr:rowOff>61468</xdr:rowOff>
    </xdr:to>
    <xdr:sp macro="" textlink="">
      <xdr:nvSpPr>
        <xdr:cNvPr id="634" name="楕円 633"/>
        <xdr:cNvSpPr/>
      </xdr:nvSpPr>
      <xdr:spPr>
        <a:xfrm>
          <a:off x="14541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127254</xdr:rowOff>
    </xdr:from>
    <xdr:to>
      <xdr:col>81</xdr:col>
      <xdr:colOff>50800</xdr:colOff>
      <xdr:row>83</xdr:row>
      <xdr:rowOff>10668</xdr:rowOff>
    </xdr:to>
    <xdr:cxnSp macro="">
      <xdr:nvCxnSpPr>
        <xdr:cNvPr id="635" name="直線コネクタ 634"/>
        <xdr:cNvCxnSpPr/>
      </xdr:nvCxnSpPr>
      <xdr:spPr>
        <a:xfrm flipV="1">
          <a:off x="14592300" y="1418615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109999</xdr:rowOff>
    </xdr:from>
    <xdr:ext cx="405111" cy="259045"/>
    <xdr:sp macro="" textlink="">
      <xdr:nvSpPr>
        <xdr:cNvPr id="636" name="n_1aveValue【消防施設】&#10;有形固定資産減価償却率"/>
        <xdr:cNvSpPr txBox="1"/>
      </xdr:nvSpPr>
      <xdr:spPr>
        <a:xfrm>
          <a:off x="152660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7" name="n_2ave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169181</xdr:rowOff>
    </xdr:from>
    <xdr:ext cx="405111" cy="259045"/>
    <xdr:sp macro="" textlink="">
      <xdr:nvSpPr>
        <xdr:cNvPr id="638" name="n_1mainValue【消防施設】&#10;有形固定資産減価償却率"/>
        <xdr:cNvSpPr txBox="1"/>
      </xdr:nvSpPr>
      <xdr:spPr>
        <a:xfrm>
          <a:off x="1526604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52595</xdr:rowOff>
    </xdr:from>
    <xdr:ext cx="405111" cy="259045"/>
    <xdr:sp macro="" textlink="">
      <xdr:nvSpPr>
        <xdr:cNvPr id="639" name="n_2mainValue【消防施設】&#10;有形固定資産減価償却率"/>
        <xdr:cNvSpPr txBox="1"/>
      </xdr:nvSpPr>
      <xdr:spPr>
        <a:xfrm>
          <a:off x="14389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78" name="楕円 677"/>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79"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0" name="楕円 67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1" name="直線コネクタ 680"/>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2" name="楕円 681"/>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83" name="直線コネクタ 682"/>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5"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86"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8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17"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726" name="楕円 725"/>
        <xdr:cNvSpPr/>
      </xdr:nvSpPr>
      <xdr:spPr>
        <a:xfrm>
          <a:off x="16268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61613</xdr:rowOff>
    </xdr:from>
    <xdr:ext cx="405111" cy="259045"/>
    <xdr:sp macro="" textlink="">
      <xdr:nvSpPr>
        <xdr:cNvPr id="727" name="【庁舎】&#10;有形固定資産減価償却率該当値テキスト"/>
        <xdr:cNvSpPr txBox="1"/>
      </xdr:nvSpPr>
      <xdr:spPr>
        <a:xfrm>
          <a:off x="16357600" y="178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31114</xdr:rowOff>
    </xdr:from>
    <xdr:to>
      <xdr:col>81</xdr:col>
      <xdr:colOff>101600</xdr:colOff>
      <xdr:row>105</xdr:row>
      <xdr:rowOff>132714</xdr:rowOff>
    </xdr:to>
    <xdr:sp macro="" textlink="">
      <xdr:nvSpPr>
        <xdr:cNvPr id="728" name="楕円 727"/>
        <xdr:cNvSpPr/>
      </xdr:nvSpPr>
      <xdr:spPr>
        <a:xfrm>
          <a:off x="15430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81914</xdr:rowOff>
    </xdr:from>
    <xdr:to>
      <xdr:col>85</xdr:col>
      <xdr:colOff>127000</xdr:colOff>
      <xdr:row>105</xdr:row>
      <xdr:rowOff>89536</xdr:rowOff>
    </xdr:to>
    <xdr:cxnSp macro="">
      <xdr:nvCxnSpPr>
        <xdr:cNvPr id="729" name="直線コネクタ 728"/>
        <xdr:cNvCxnSpPr/>
      </xdr:nvCxnSpPr>
      <xdr:spPr>
        <a:xfrm>
          <a:off x="15481300" y="1808416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730" name="楕円 729"/>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81914</xdr:rowOff>
    </xdr:to>
    <xdr:cxnSp macro="">
      <xdr:nvCxnSpPr>
        <xdr:cNvPr id="731" name="直線コネクタ 730"/>
        <xdr:cNvCxnSpPr/>
      </xdr:nvCxnSpPr>
      <xdr:spPr>
        <a:xfrm>
          <a:off x="14592300" y="180251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2"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33"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149241</xdr:rowOff>
    </xdr:from>
    <xdr:ext cx="405111" cy="259045"/>
    <xdr:sp macro="" textlink="">
      <xdr:nvSpPr>
        <xdr:cNvPr id="734" name="n_1mainValue【庁舎】&#10;有形固定資産減価償却率"/>
        <xdr:cNvSpPr txBox="1"/>
      </xdr:nvSpPr>
      <xdr:spPr>
        <a:xfrm>
          <a:off x="152660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90188</xdr:rowOff>
    </xdr:from>
    <xdr:ext cx="405111" cy="259045"/>
    <xdr:sp macro="" textlink="">
      <xdr:nvSpPr>
        <xdr:cNvPr id="735" name="n_2mainValue【庁舎】&#10;有形固定資産減価償却率"/>
        <xdr:cNvSpPr txBox="1"/>
      </xdr:nvSpPr>
      <xdr:spPr>
        <a:xfrm>
          <a:off x="143897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158750</xdr:rowOff>
    </xdr:from>
    <xdr:to>
      <xdr:col>116</xdr:col>
      <xdr:colOff>114300</xdr:colOff>
      <xdr:row>104</xdr:row>
      <xdr:rowOff>88900</xdr:rowOff>
    </xdr:to>
    <xdr:sp macro="" textlink="">
      <xdr:nvSpPr>
        <xdr:cNvPr id="773" name="楕円 772"/>
        <xdr:cNvSpPr/>
      </xdr:nvSpPr>
      <xdr:spPr>
        <a:xfrm>
          <a:off x="22110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10177</xdr:rowOff>
    </xdr:from>
    <xdr:ext cx="469744" cy="259045"/>
    <xdr:sp macro="" textlink="">
      <xdr:nvSpPr>
        <xdr:cNvPr id="774" name="【庁舎】&#10;一人当たり面積該当値テキスト"/>
        <xdr:cNvSpPr txBox="1"/>
      </xdr:nvSpPr>
      <xdr:spPr>
        <a:xfrm>
          <a:off x="22199600"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25400</xdr:rowOff>
    </xdr:from>
    <xdr:to>
      <xdr:col>112</xdr:col>
      <xdr:colOff>38100</xdr:colOff>
      <xdr:row>103</xdr:row>
      <xdr:rowOff>127000</xdr:rowOff>
    </xdr:to>
    <xdr:sp macro="" textlink="">
      <xdr:nvSpPr>
        <xdr:cNvPr id="775" name="楕円 774"/>
        <xdr:cNvSpPr/>
      </xdr:nvSpPr>
      <xdr:spPr>
        <a:xfrm>
          <a:off x="2127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76200</xdr:rowOff>
    </xdr:from>
    <xdr:to>
      <xdr:col>116</xdr:col>
      <xdr:colOff>63500</xdr:colOff>
      <xdr:row>104</xdr:row>
      <xdr:rowOff>38100</xdr:rowOff>
    </xdr:to>
    <xdr:cxnSp macro="">
      <xdr:nvCxnSpPr>
        <xdr:cNvPr id="776" name="直線コネクタ 775"/>
        <xdr:cNvCxnSpPr/>
      </xdr:nvCxnSpPr>
      <xdr:spPr>
        <a:xfrm>
          <a:off x="21323300" y="17735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777" name="楕円 776"/>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76200</xdr:rowOff>
    </xdr:from>
    <xdr:to>
      <xdr:col>111</xdr:col>
      <xdr:colOff>177800</xdr:colOff>
      <xdr:row>104</xdr:row>
      <xdr:rowOff>121920</xdr:rowOff>
    </xdr:to>
    <xdr:cxnSp macro="">
      <xdr:nvCxnSpPr>
        <xdr:cNvPr id="778" name="直線コネクタ 777"/>
        <xdr:cNvCxnSpPr/>
      </xdr:nvCxnSpPr>
      <xdr:spPr>
        <a:xfrm flipV="1">
          <a:off x="20434300" y="177355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79"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8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143527</xdr:rowOff>
    </xdr:from>
    <xdr:ext cx="469744" cy="259045"/>
    <xdr:sp macro="" textlink="">
      <xdr:nvSpPr>
        <xdr:cNvPr id="781" name="n_1mainValue【庁舎】&#10;一人当たり面積"/>
        <xdr:cNvSpPr txBox="1"/>
      </xdr:nvSpPr>
      <xdr:spPr>
        <a:xfrm>
          <a:off x="210757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82" name="n_2mainValue【庁舎】&#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については、築後の経過年数が進んでいるため有形固定資産減価償却率が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を超えており、類似団体内平均値より高い状態にある。</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今後、劣化状況を踏まえて大規模改修や建替えなどの検討を進める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台で低く、類似団体内平均値より低い</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平成２５年度から平成２７年度までは横ばいとなっていたが、平成２８年度は平成２７年度に比べ、市税収入が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a:t>
          </a:r>
          <a:r>
            <a:rPr kumimoji="1" lang="ja-JP" altLang="en-US" sz="1300">
              <a:latin typeface="ＭＳ Ｐゴシック" panose="020B0600070205080204" pitchFamily="50" charset="-128"/>
              <a:ea typeface="ＭＳ Ｐゴシック" panose="020B0600070205080204" pitchFamily="50" charset="-128"/>
            </a:rPr>
            <a:t>したことなどにより、基準財政収入額が増加したため、０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平成２９年度は、人口増等によりさらに市税収入</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が増加</a:t>
          </a:r>
          <a:r>
            <a:rPr kumimoji="1" lang="ja-JP" altLang="en-US" sz="1300">
              <a:latin typeface="ＭＳ Ｐゴシック" panose="020B0600070205080204" pitchFamily="50" charset="-128"/>
              <a:ea typeface="ＭＳ Ｐゴシック" panose="020B0600070205080204" pitchFamily="50" charset="-128"/>
            </a:rPr>
            <a:t>したことで、基準財政需要額の伸び率よりも基準財政収入額の伸び率が上回ったため、０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０１ポイント改善した。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107950</xdr:rowOff>
    </xdr:to>
    <xdr:cxnSp macro="">
      <xdr:nvCxnSpPr>
        <xdr:cNvPr id="69" name="直線コネクタ 68"/>
        <xdr:cNvCxnSpPr/>
      </xdr:nvCxnSpPr>
      <xdr:spPr>
        <a:xfrm flipV="1">
          <a:off x="4114800" y="66029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128058</xdr:rowOff>
    </xdr:to>
    <xdr:cxnSp macro="">
      <xdr:nvCxnSpPr>
        <xdr:cNvPr id="72" name="直線コネクタ 71"/>
        <xdr:cNvCxnSpPr/>
      </xdr:nvCxnSpPr>
      <xdr:spPr>
        <a:xfrm flipV="1">
          <a:off x="3225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128058</xdr:rowOff>
    </xdr:from>
    <xdr:to>
      <xdr:col>15</xdr:col>
      <xdr:colOff>82550</xdr:colOff>
      <xdr:row>38</xdr:row>
      <xdr:rowOff>128058</xdr:rowOff>
    </xdr:to>
    <xdr:cxnSp macro="">
      <xdr:nvCxnSpPr>
        <xdr:cNvPr id="75" name="直線コネクタ 74"/>
        <xdr:cNvCxnSpPr/>
      </xdr:nvCxnSpPr>
      <xdr:spPr>
        <a:xfrm>
          <a:off x="2336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128058</xdr:rowOff>
    </xdr:to>
    <xdr:cxnSp macro="">
      <xdr:nvCxnSpPr>
        <xdr:cNvPr id="78" name="直線コネクタ 77"/>
        <xdr:cNvCxnSpPr/>
      </xdr:nvCxnSpPr>
      <xdr:spPr>
        <a:xfrm>
          <a:off x="1447800" y="6643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77258</xdr:rowOff>
    </xdr:from>
    <xdr:to>
      <xdr:col>15</xdr:col>
      <xdr:colOff>133350</xdr:colOff>
      <xdr:row>39</xdr:row>
      <xdr:rowOff>7408</xdr:rowOff>
    </xdr:to>
    <xdr:sp macro="" textlink="">
      <xdr:nvSpPr>
        <xdr:cNvPr id="92" name="楕円 91"/>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17585</xdr:rowOff>
    </xdr:from>
    <xdr:ext cx="762000" cy="259045"/>
    <xdr:sp macro="" textlink="">
      <xdr:nvSpPr>
        <xdr:cNvPr id="93" name="テキスト ボックス 92"/>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平成２９年度は扶助費等の支出が増加しているが、地方税や株式等譲渡所得割交付金等の収入が増加したため、０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を上回る状況となっていることから、財政構造の弾力性を担保すべく、引き続き経常経費の削減等に努める。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166007</xdr:rowOff>
    </xdr:from>
    <xdr:to>
      <xdr:col>23</xdr:col>
      <xdr:colOff>133350</xdr:colOff>
      <xdr:row>64</xdr:row>
      <xdr:rowOff>35923</xdr:rowOff>
    </xdr:to>
    <xdr:cxnSp macro="">
      <xdr:nvCxnSpPr>
        <xdr:cNvPr id="134" name="直線コネクタ 133"/>
        <xdr:cNvCxnSpPr/>
      </xdr:nvCxnSpPr>
      <xdr:spPr>
        <a:xfrm flipV="1">
          <a:off x="4114800" y="109673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8346</xdr:rowOff>
    </xdr:from>
    <xdr:to>
      <xdr:col>19</xdr:col>
      <xdr:colOff>133350</xdr:colOff>
      <xdr:row>64</xdr:row>
      <xdr:rowOff>35923</xdr:rowOff>
    </xdr:to>
    <xdr:cxnSp macro="">
      <xdr:nvCxnSpPr>
        <xdr:cNvPr id="137" name="直線コネクタ 136"/>
        <xdr:cNvCxnSpPr/>
      </xdr:nvCxnSpPr>
      <xdr:spPr>
        <a:xfrm>
          <a:off x="3225800" y="109811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91077</xdr:rowOff>
    </xdr:to>
    <xdr:cxnSp macro="">
      <xdr:nvCxnSpPr>
        <xdr:cNvPr id="140" name="直線コネクタ 139"/>
        <xdr:cNvCxnSpPr/>
      </xdr:nvCxnSpPr>
      <xdr:spPr>
        <a:xfrm flipV="1">
          <a:off x="2336800" y="109811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91077</xdr:rowOff>
    </xdr:from>
    <xdr:to>
      <xdr:col>11</xdr:col>
      <xdr:colOff>31750</xdr:colOff>
      <xdr:row>64</xdr:row>
      <xdr:rowOff>91077</xdr:rowOff>
    </xdr:to>
    <xdr:cxnSp macro="">
      <xdr:nvCxnSpPr>
        <xdr:cNvPr id="143" name="直線コネクタ 142"/>
        <xdr:cNvCxnSpPr/>
      </xdr:nvCxnSpPr>
      <xdr:spPr>
        <a:xfrm>
          <a:off x="1447800" y="11063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53" name="楕円 152"/>
        <xdr:cNvSpPr/>
      </xdr:nvSpPr>
      <xdr:spPr>
        <a:xfrm>
          <a:off x="4902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87284</xdr:rowOff>
    </xdr:from>
    <xdr:ext cx="762000" cy="259045"/>
    <xdr:sp macro="" textlink="">
      <xdr:nvSpPr>
        <xdr:cNvPr id="154" name="財政構造の弾力性該当値テキスト"/>
        <xdr:cNvSpPr txBox="1"/>
      </xdr:nvSpPr>
      <xdr:spPr>
        <a:xfrm>
          <a:off x="5041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156573</xdr:rowOff>
    </xdr:from>
    <xdr:to>
      <xdr:col>19</xdr:col>
      <xdr:colOff>184150</xdr:colOff>
      <xdr:row>64</xdr:row>
      <xdr:rowOff>86723</xdr:rowOff>
    </xdr:to>
    <xdr:sp macro="" textlink="">
      <xdr:nvSpPr>
        <xdr:cNvPr id="155" name="楕円 154"/>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56" name="テキスト ボックス 155"/>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128996</xdr:rowOff>
    </xdr:from>
    <xdr:to>
      <xdr:col>15</xdr:col>
      <xdr:colOff>133350</xdr:colOff>
      <xdr:row>64</xdr:row>
      <xdr:rowOff>59146</xdr:rowOff>
    </xdr:to>
    <xdr:sp macro="" textlink="">
      <xdr:nvSpPr>
        <xdr:cNvPr id="157" name="楕円 156"/>
        <xdr:cNvSpPr/>
      </xdr:nvSpPr>
      <xdr:spPr>
        <a:xfrm>
          <a:off x="3175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43923</xdr:rowOff>
    </xdr:from>
    <xdr:ext cx="762000" cy="259045"/>
    <xdr:sp macro="" textlink="">
      <xdr:nvSpPr>
        <xdr:cNvPr id="158" name="テキスト ボックス 157"/>
        <xdr:cNvSpPr txBox="1"/>
      </xdr:nvSpPr>
      <xdr:spPr>
        <a:xfrm>
          <a:off x="2844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40277</xdr:rowOff>
    </xdr:from>
    <xdr:to>
      <xdr:col>11</xdr:col>
      <xdr:colOff>82550</xdr:colOff>
      <xdr:row>64</xdr:row>
      <xdr:rowOff>141877</xdr:rowOff>
    </xdr:to>
    <xdr:sp macro="" textlink="">
      <xdr:nvSpPr>
        <xdr:cNvPr id="159" name="楕円 158"/>
        <xdr:cNvSpPr/>
      </xdr:nvSpPr>
      <xdr:spPr>
        <a:xfrm>
          <a:off x="2286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126654</xdr:rowOff>
    </xdr:from>
    <xdr:ext cx="762000" cy="259045"/>
    <xdr:sp macro="" textlink="">
      <xdr:nvSpPr>
        <xdr:cNvPr id="160" name="テキスト ボックス 159"/>
        <xdr:cNvSpPr txBox="1"/>
      </xdr:nvSpPr>
      <xdr:spPr>
        <a:xfrm>
          <a:off x="1955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40277</xdr:rowOff>
    </xdr:from>
    <xdr:to>
      <xdr:col>7</xdr:col>
      <xdr:colOff>31750</xdr:colOff>
      <xdr:row>64</xdr:row>
      <xdr:rowOff>141877</xdr:rowOff>
    </xdr:to>
    <xdr:sp macro="" textlink="">
      <xdr:nvSpPr>
        <xdr:cNvPr id="161" name="楕円 160"/>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126654</xdr:rowOff>
    </xdr:from>
    <xdr:ext cx="762000" cy="259045"/>
    <xdr:sp macro="" textlink="">
      <xdr:nvSpPr>
        <xdr:cNvPr id="162" name="テキスト ボックス 161"/>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３年間停止していた新規採用の再開（平成２７年度～）による職員増により増加となった。物件費については、基幹系システム再構築により大型汎用機の運用が終了したことなどにより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一方で、分母となる人口が増加したことから、人口１人当たりの人件費・物件費等の決算額は平成２８年度に比べ、７９円減少しているものの、依然として類似団体内平均値</a:t>
          </a:r>
          <a:r>
            <a:rPr kumimoji="1" lang="ja-JP" altLang="en-US" sz="1300">
              <a:latin typeface="ＭＳ Ｐゴシック" panose="020B0600070205080204" pitchFamily="50" charset="-128"/>
              <a:ea typeface="ＭＳ Ｐゴシック" panose="020B0600070205080204" pitchFamily="50" charset="-128"/>
            </a:rPr>
            <a:t>を上回る状況となっている。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102498</xdr:rowOff>
    </xdr:from>
    <xdr:to>
      <xdr:col>23</xdr:col>
      <xdr:colOff>133350</xdr:colOff>
      <xdr:row>83</xdr:row>
      <xdr:rowOff>103860</xdr:rowOff>
    </xdr:to>
    <xdr:cxnSp macro="">
      <xdr:nvCxnSpPr>
        <xdr:cNvPr id="199" name="直線コネクタ 198"/>
        <xdr:cNvCxnSpPr/>
      </xdr:nvCxnSpPr>
      <xdr:spPr>
        <a:xfrm flipV="1">
          <a:off x="4114800" y="14332848"/>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103860</xdr:rowOff>
    </xdr:from>
    <xdr:to>
      <xdr:col>19</xdr:col>
      <xdr:colOff>133350</xdr:colOff>
      <xdr:row>83</xdr:row>
      <xdr:rowOff>121613</xdr:rowOff>
    </xdr:to>
    <xdr:cxnSp macro="">
      <xdr:nvCxnSpPr>
        <xdr:cNvPr id="202" name="直線コネクタ 201"/>
        <xdr:cNvCxnSpPr/>
      </xdr:nvCxnSpPr>
      <xdr:spPr>
        <a:xfrm flipV="1">
          <a:off x="3225800" y="14334210"/>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26161</xdr:rowOff>
    </xdr:from>
    <xdr:to>
      <xdr:col>15</xdr:col>
      <xdr:colOff>82550</xdr:colOff>
      <xdr:row>83</xdr:row>
      <xdr:rowOff>121613</xdr:rowOff>
    </xdr:to>
    <xdr:cxnSp macro="">
      <xdr:nvCxnSpPr>
        <xdr:cNvPr id="205" name="直線コネクタ 204"/>
        <xdr:cNvCxnSpPr/>
      </xdr:nvCxnSpPr>
      <xdr:spPr>
        <a:xfrm>
          <a:off x="2336800" y="14256511"/>
          <a:ext cx="889000" cy="9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96420</xdr:rowOff>
    </xdr:from>
    <xdr:to>
      <xdr:col>11</xdr:col>
      <xdr:colOff>31750</xdr:colOff>
      <xdr:row>83</xdr:row>
      <xdr:rowOff>26161</xdr:rowOff>
    </xdr:to>
    <xdr:cxnSp macro="">
      <xdr:nvCxnSpPr>
        <xdr:cNvPr id="208" name="直線コネクタ 207"/>
        <xdr:cNvCxnSpPr/>
      </xdr:nvCxnSpPr>
      <xdr:spPr>
        <a:xfrm>
          <a:off x="1447800" y="14155320"/>
          <a:ext cx="889000" cy="1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51698</xdr:rowOff>
    </xdr:from>
    <xdr:to>
      <xdr:col>23</xdr:col>
      <xdr:colOff>184150</xdr:colOff>
      <xdr:row>83</xdr:row>
      <xdr:rowOff>153298</xdr:rowOff>
    </xdr:to>
    <xdr:sp macro="" textlink="">
      <xdr:nvSpPr>
        <xdr:cNvPr id="218" name="楕円 217"/>
        <xdr:cNvSpPr/>
      </xdr:nvSpPr>
      <xdr:spPr>
        <a:xfrm>
          <a:off x="4902200" y="142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23775</xdr:rowOff>
    </xdr:from>
    <xdr:ext cx="762000" cy="259045"/>
    <xdr:sp macro="" textlink="">
      <xdr:nvSpPr>
        <xdr:cNvPr id="219" name="人件費・物件費等の状況該当値テキスト"/>
        <xdr:cNvSpPr txBox="1"/>
      </xdr:nvSpPr>
      <xdr:spPr>
        <a:xfrm>
          <a:off x="5041900" y="1425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53060</xdr:rowOff>
    </xdr:from>
    <xdr:to>
      <xdr:col>19</xdr:col>
      <xdr:colOff>184150</xdr:colOff>
      <xdr:row>83</xdr:row>
      <xdr:rowOff>154660</xdr:rowOff>
    </xdr:to>
    <xdr:sp macro="" textlink="">
      <xdr:nvSpPr>
        <xdr:cNvPr id="220" name="楕円 219"/>
        <xdr:cNvSpPr/>
      </xdr:nvSpPr>
      <xdr:spPr>
        <a:xfrm>
          <a:off x="4064000" y="142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139437</xdr:rowOff>
    </xdr:from>
    <xdr:ext cx="736600" cy="259045"/>
    <xdr:sp macro="" textlink="">
      <xdr:nvSpPr>
        <xdr:cNvPr id="221" name="テキスト ボックス 220"/>
        <xdr:cNvSpPr txBox="1"/>
      </xdr:nvSpPr>
      <xdr:spPr>
        <a:xfrm>
          <a:off x="3733800" y="1436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70813</xdr:rowOff>
    </xdr:from>
    <xdr:to>
      <xdr:col>15</xdr:col>
      <xdr:colOff>133350</xdr:colOff>
      <xdr:row>84</xdr:row>
      <xdr:rowOff>963</xdr:rowOff>
    </xdr:to>
    <xdr:sp macro="" textlink="">
      <xdr:nvSpPr>
        <xdr:cNvPr id="222" name="楕円 221"/>
        <xdr:cNvSpPr/>
      </xdr:nvSpPr>
      <xdr:spPr>
        <a:xfrm>
          <a:off x="3175000" y="143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157190</xdr:rowOff>
    </xdr:from>
    <xdr:ext cx="762000" cy="259045"/>
    <xdr:sp macro="" textlink="">
      <xdr:nvSpPr>
        <xdr:cNvPr id="223" name="テキスト ボックス 222"/>
        <xdr:cNvSpPr txBox="1"/>
      </xdr:nvSpPr>
      <xdr:spPr>
        <a:xfrm>
          <a:off x="2844800" y="1438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146811</xdr:rowOff>
    </xdr:from>
    <xdr:to>
      <xdr:col>11</xdr:col>
      <xdr:colOff>82550</xdr:colOff>
      <xdr:row>83</xdr:row>
      <xdr:rowOff>76961</xdr:rowOff>
    </xdr:to>
    <xdr:sp macro="" textlink="">
      <xdr:nvSpPr>
        <xdr:cNvPr id="224" name="楕円 223"/>
        <xdr:cNvSpPr/>
      </xdr:nvSpPr>
      <xdr:spPr>
        <a:xfrm>
          <a:off x="2286000" y="14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61738</xdr:rowOff>
    </xdr:from>
    <xdr:ext cx="762000" cy="259045"/>
    <xdr:sp macro="" textlink="">
      <xdr:nvSpPr>
        <xdr:cNvPr id="225" name="テキスト ボックス 224"/>
        <xdr:cNvSpPr txBox="1"/>
      </xdr:nvSpPr>
      <xdr:spPr>
        <a:xfrm>
          <a:off x="1955800" y="14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45620</xdr:rowOff>
    </xdr:from>
    <xdr:to>
      <xdr:col>7</xdr:col>
      <xdr:colOff>31750</xdr:colOff>
      <xdr:row>82</xdr:row>
      <xdr:rowOff>147220</xdr:rowOff>
    </xdr:to>
    <xdr:sp macro="" textlink="">
      <xdr:nvSpPr>
        <xdr:cNvPr id="226" name="楕円 225"/>
        <xdr:cNvSpPr/>
      </xdr:nvSpPr>
      <xdr:spPr>
        <a:xfrm>
          <a:off x="1397000" y="141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131997</xdr:rowOff>
    </xdr:from>
    <xdr:ext cx="762000" cy="259045"/>
    <xdr:sp macro="" textlink="">
      <xdr:nvSpPr>
        <xdr:cNvPr id="227" name="テキスト ボックス 226"/>
        <xdr:cNvSpPr txBox="1"/>
      </xdr:nvSpPr>
      <xdr:spPr>
        <a:xfrm>
          <a:off x="1066800" y="141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平成２４年１月１日に給与制度改革を実施し、ほぼ国家公務員に準拠した給与体系に改めた。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平成２９年度のラスパイレス指数は</a:t>
          </a:r>
          <a:r>
            <a:rPr kumimoji="1" lang="ja-JP" altLang="en-US" sz="1300">
              <a:latin typeface="ＭＳ Ｐゴシック" panose="020B0600070205080204" pitchFamily="50" charset="-128"/>
              <a:ea typeface="ＭＳ Ｐゴシック" panose="020B0600070205080204" pitchFamily="50" charset="-128"/>
            </a:rPr>
            <a:t>９９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６であり、国家公務員及び</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61" name="直線コネクタ 260"/>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142875</xdr:rowOff>
    </xdr:to>
    <xdr:cxnSp macro="">
      <xdr:nvCxnSpPr>
        <xdr:cNvPr id="264" name="直線コネクタ 263"/>
        <xdr:cNvCxnSpPr/>
      </xdr:nvCxnSpPr>
      <xdr:spPr>
        <a:xfrm flipV="1">
          <a:off x="15290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142875</xdr:rowOff>
    </xdr:to>
    <xdr:cxnSp macro="">
      <xdr:nvCxnSpPr>
        <xdr:cNvPr id="267" name="直線コネクタ 266"/>
        <xdr:cNvCxnSpPr/>
      </xdr:nvCxnSpPr>
      <xdr:spPr>
        <a:xfrm>
          <a:off x="14401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122766</xdr:rowOff>
    </xdr:to>
    <xdr:cxnSp macro="">
      <xdr:nvCxnSpPr>
        <xdr:cNvPr id="270" name="直線コネクタ 269"/>
        <xdr:cNvCxnSpPr/>
      </xdr:nvCxnSpPr>
      <xdr:spPr>
        <a:xfrm>
          <a:off x="13512800" y="144441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80" name="楕円 279"/>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1"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2" name="楕円 281"/>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3" name="テキスト ボックス 28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4" name="楕円 283"/>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85" name="テキスト ボックス 284"/>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6" name="楕円 285"/>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7" name="テキスト ボックス 28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8" name="楕円 287"/>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9" name="テキスト ボックス 288"/>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職員体制最適化計画（暫定版）」を策定し、地方公務員法等の改正への対応や中核市移行を見据えるなか、職員体制上、大きな変化を迎える状況にあることから、目標数値を定めていませんが、可能な限り現状の職員数を超えることのない職員体制の構築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年度から、ワーク・ライフ・バランスの観点から、産休、育休者等に対応するために必要な職員を採用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また、再任用常時勤務を希望する職員が増加する傾向にあることから、より適正な定員管理に努める。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89263</xdr:rowOff>
    </xdr:from>
    <xdr:to>
      <xdr:col>81</xdr:col>
      <xdr:colOff>44450</xdr:colOff>
      <xdr:row>62</xdr:row>
      <xdr:rowOff>96157</xdr:rowOff>
    </xdr:to>
    <xdr:cxnSp macro="">
      <xdr:nvCxnSpPr>
        <xdr:cNvPr id="326" name="直線コネクタ 325"/>
        <xdr:cNvCxnSpPr/>
      </xdr:nvCxnSpPr>
      <xdr:spPr>
        <a:xfrm flipV="1">
          <a:off x="16179800" y="107191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37556</xdr:rowOff>
    </xdr:from>
    <xdr:to>
      <xdr:col>77</xdr:col>
      <xdr:colOff>44450</xdr:colOff>
      <xdr:row>62</xdr:row>
      <xdr:rowOff>96157</xdr:rowOff>
    </xdr:to>
    <xdr:cxnSp macro="">
      <xdr:nvCxnSpPr>
        <xdr:cNvPr id="329" name="直線コネクタ 328"/>
        <xdr:cNvCxnSpPr/>
      </xdr:nvCxnSpPr>
      <xdr:spPr>
        <a:xfrm>
          <a:off x="15290800" y="1066745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62</xdr:row>
      <xdr:rowOff>37556</xdr:rowOff>
    </xdr:to>
    <xdr:cxnSp macro="">
      <xdr:nvCxnSpPr>
        <xdr:cNvPr id="332" name="直線コネクタ 331"/>
        <xdr:cNvCxnSpPr/>
      </xdr:nvCxnSpPr>
      <xdr:spPr>
        <a:xfrm>
          <a:off x="14401800" y="1061574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157299</xdr:rowOff>
    </xdr:to>
    <xdr:cxnSp macro="">
      <xdr:nvCxnSpPr>
        <xdr:cNvPr id="335" name="直線コネクタ 334"/>
        <xdr:cNvCxnSpPr/>
      </xdr:nvCxnSpPr>
      <xdr:spPr>
        <a:xfrm>
          <a:off x="13512800" y="105674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38463</xdr:rowOff>
    </xdr:from>
    <xdr:to>
      <xdr:col>81</xdr:col>
      <xdr:colOff>95250</xdr:colOff>
      <xdr:row>62</xdr:row>
      <xdr:rowOff>140063</xdr:rowOff>
    </xdr:to>
    <xdr:sp macro="" textlink="">
      <xdr:nvSpPr>
        <xdr:cNvPr id="345" name="楕円 344"/>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10540</xdr:rowOff>
    </xdr:from>
    <xdr:ext cx="762000" cy="259045"/>
    <xdr:sp macro="" textlink="">
      <xdr:nvSpPr>
        <xdr:cNvPr id="346" name="定員管理の状況該当値テキスト"/>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45357</xdr:rowOff>
    </xdr:from>
    <xdr:to>
      <xdr:col>77</xdr:col>
      <xdr:colOff>95250</xdr:colOff>
      <xdr:row>62</xdr:row>
      <xdr:rowOff>146957</xdr:rowOff>
    </xdr:to>
    <xdr:sp macro="" textlink="">
      <xdr:nvSpPr>
        <xdr:cNvPr id="347" name="楕円 346"/>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131734</xdr:rowOff>
    </xdr:from>
    <xdr:ext cx="736600" cy="259045"/>
    <xdr:sp macro="" textlink="">
      <xdr:nvSpPr>
        <xdr:cNvPr id="348" name="テキスト ボックス 347"/>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158206</xdr:rowOff>
    </xdr:from>
    <xdr:to>
      <xdr:col>73</xdr:col>
      <xdr:colOff>44450</xdr:colOff>
      <xdr:row>62</xdr:row>
      <xdr:rowOff>88356</xdr:rowOff>
    </xdr:to>
    <xdr:sp macro="" textlink="">
      <xdr:nvSpPr>
        <xdr:cNvPr id="349" name="楕円 348"/>
        <xdr:cNvSpPr/>
      </xdr:nvSpPr>
      <xdr:spPr>
        <a:xfrm>
          <a:off x="15240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98533</xdr:rowOff>
    </xdr:from>
    <xdr:ext cx="762000" cy="259045"/>
    <xdr:sp macro="" textlink="">
      <xdr:nvSpPr>
        <xdr:cNvPr id="350" name="テキスト ボックス 349"/>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51" name="楕円 350"/>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46826</xdr:rowOff>
    </xdr:from>
    <xdr:ext cx="762000" cy="259045"/>
    <xdr:sp macro="" textlink="">
      <xdr:nvSpPr>
        <xdr:cNvPr id="352" name="テキスト ボックス 351"/>
        <xdr:cNvSpPr txBox="1"/>
      </xdr:nvSpPr>
      <xdr:spPr>
        <a:xfrm>
          <a:off x="14020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58238</xdr:rowOff>
    </xdr:from>
    <xdr:to>
      <xdr:col>64</xdr:col>
      <xdr:colOff>152400</xdr:colOff>
      <xdr:row>61</xdr:row>
      <xdr:rowOff>159838</xdr:rowOff>
    </xdr:to>
    <xdr:sp macro="" textlink="">
      <xdr:nvSpPr>
        <xdr:cNvPr id="353" name="楕円 352"/>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170015</xdr:rowOff>
    </xdr:from>
    <xdr:ext cx="762000" cy="259045"/>
    <xdr:sp macro="" textlink="">
      <xdr:nvSpPr>
        <xdr:cNvPr id="354" name="テキスト ボックス 353"/>
        <xdr:cNvSpPr txBox="1"/>
      </xdr:nvSpPr>
      <xdr:spPr>
        <a:xfrm>
          <a:off x="13131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普通建設事業費の精査に努めていることに加え、平成２３年度以降臨時財政対策債を発行しない財政運営を行っていることから、近年は地方債の発行が抑えられている。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また、過去に借り入れた地方債について、償還が完了するものも多く、地方債償還のための一般財源等を昨年度以下に抑えることができている。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ただし、近い将来、多額の地方債発行を伴う普通建設事業の実施が見込まれていることから、今後も十分な精査のもと、普通建設事業を実施するよう努める。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94403</xdr:rowOff>
    </xdr:to>
    <xdr:cxnSp macro="">
      <xdr:nvCxnSpPr>
        <xdr:cNvPr id="387" name="直線コネクタ 386"/>
        <xdr:cNvCxnSpPr/>
      </xdr:nvCxnSpPr>
      <xdr:spPr>
        <a:xfrm flipV="1">
          <a:off x="16179800" y="640588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94403</xdr:rowOff>
    </xdr:from>
    <xdr:to>
      <xdr:col>77</xdr:col>
      <xdr:colOff>44450</xdr:colOff>
      <xdr:row>37</xdr:row>
      <xdr:rowOff>118533</xdr:rowOff>
    </xdr:to>
    <xdr:cxnSp macro="">
      <xdr:nvCxnSpPr>
        <xdr:cNvPr id="390" name="直線コネクタ 389"/>
        <xdr:cNvCxnSpPr/>
      </xdr:nvCxnSpPr>
      <xdr:spPr>
        <a:xfrm flipV="1">
          <a:off x="15290800" y="64380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150707</xdr:rowOff>
    </xdr:to>
    <xdr:cxnSp macro="">
      <xdr:nvCxnSpPr>
        <xdr:cNvPr id="393" name="直線コネクタ 392"/>
        <xdr:cNvCxnSpPr/>
      </xdr:nvCxnSpPr>
      <xdr:spPr>
        <a:xfrm flipV="1">
          <a:off x="14401800" y="646218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27517</xdr:rowOff>
    </xdr:to>
    <xdr:cxnSp macro="">
      <xdr:nvCxnSpPr>
        <xdr:cNvPr id="396" name="直線コネクタ 395"/>
        <xdr:cNvCxnSpPr/>
      </xdr:nvCxnSpPr>
      <xdr:spPr>
        <a:xfrm flipV="1">
          <a:off x="13512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6" name="楕円 405"/>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7"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43603</xdr:rowOff>
    </xdr:from>
    <xdr:to>
      <xdr:col>77</xdr:col>
      <xdr:colOff>95250</xdr:colOff>
      <xdr:row>37</xdr:row>
      <xdr:rowOff>145203</xdr:rowOff>
    </xdr:to>
    <xdr:sp macro="" textlink="">
      <xdr:nvSpPr>
        <xdr:cNvPr id="408" name="楕円 407"/>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155380</xdr:rowOff>
    </xdr:from>
    <xdr:ext cx="736600" cy="259045"/>
    <xdr:sp macro="" textlink="">
      <xdr:nvSpPr>
        <xdr:cNvPr id="409" name="テキスト ボックス 408"/>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10" name="楕円 409"/>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11" name="テキスト ボックス 410"/>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12" name="楕円 411"/>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13" name="テキスト ボックス 412"/>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4" name="楕円 413"/>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5" name="テキスト ボックス 414"/>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本市が将来負担する可能性のある債務等の規模は、平成２８年度に引き続き類似団体と比べて小さい。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しかしながら、小中学校校舎の大規模改造や都市計画道路の整備などの大規模な普通建設事業が施行中であり、その財源として多額の地方債発行が見込まれている。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今後も将来世代への過度な負担を先送りすることがないよう、世代間の公平性を十分に考慮した財政運営に努める。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49"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0" name="フローチャート: 判断 449"/>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1" name="フローチャート: 判断 450"/>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2" name="テキスト ボックス 451"/>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78034</xdr:rowOff>
    </xdr:from>
    <xdr:to>
      <xdr:col>73</xdr:col>
      <xdr:colOff>44450</xdr:colOff>
      <xdr:row>17</xdr:row>
      <xdr:rowOff>8184</xdr:rowOff>
    </xdr:to>
    <xdr:sp macro="" textlink="">
      <xdr:nvSpPr>
        <xdr:cNvPr id="453" name="フローチャート: 判断 452"/>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4" name="テキスト ボックス 453"/>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9807</xdr:rowOff>
    </xdr:from>
    <xdr:to>
      <xdr:col>68</xdr:col>
      <xdr:colOff>203200</xdr:colOff>
      <xdr:row>17</xdr:row>
      <xdr:rowOff>111407</xdr:rowOff>
    </xdr:to>
    <xdr:sp macro="" textlink="">
      <xdr:nvSpPr>
        <xdr:cNvPr id="455" name="フローチャート: 判断 454"/>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56" name="テキスト ボックス 455"/>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57" name="フローチャート: 判断 456"/>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13140</xdr:rowOff>
    </xdr:from>
    <xdr:ext cx="762000" cy="259045"/>
    <xdr:sp macro="" textlink="">
      <xdr:nvSpPr>
        <xdr:cNvPr id="458" name="テキスト ボックス 457"/>
        <xdr:cNvSpPr txBox="1"/>
      </xdr:nvSpPr>
      <xdr:spPr>
        <a:xfrm>
          <a:off x="13131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給与制度改革（役職に応じた給与カット等）を実施し、人件費抑制を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年間停止していた新規採用の再開（平成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年度～）による職員数の増により、人件費が増加している。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と比べると高い水準が続いていることから、今後も職員体制等の見直しを実施していく。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16510</xdr:rowOff>
    </xdr:to>
    <xdr:cxnSp macro="">
      <xdr:nvCxnSpPr>
        <xdr:cNvPr id="66" name="直線コネクタ 65"/>
        <xdr:cNvCxnSpPr/>
      </xdr:nvCxnSpPr>
      <xdr:spPr>
        <a:xfrm>
          <a:off x="3987800" y="668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38</xdr:row>
      <xdr:rowOff>165100</xdr:rowOff>
    </xdr:to>
    <xdr:cxnSp macro="">
      <xdr:nvCxnSpPr>
        <xdr:cNvPr id="69" name="直線コネクタ 68"/>
        <xdr:cNvCxnSpPr/>
      </xdr:nvCxnSpPr>
      <xdr:spPr>
        <a:xfrm>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16510</xdr:rowOff>
    </xdr:to>
    <xdr:cxnSp macro="">
      <xdr:nvCxnSpPr>
        <xdr:cNvPr id="72" name="直線コネクタ 71"/>
        <xdr:cNvCxnSpPr/>
      </xdr:nvCxnSpPr>
      <xdr:spPr>
        <a:xfrm flipV="1">
          <a:off x="2209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24130</xdr:rowOff>
    </xdr:to>
    <xdr:cxnSp macro="">
      <xdr:nvCxnSpPr>
        <xdr:cNvPr id="75" name="直線コネクタ 74"/>
        <xdr:cNvCxnSpPr/>
      </xdr:nvCxnSpPr>
      <xdr:spPr>
        <a:xfrm flipV="1">
          <a:off x="1320800" y="6703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平成２９年度決算では、基幹系システム再構築により大型汎用機の運用が終了したことなどにより、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に比べ０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６ポイントの減少となった。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図書館や体育館などの公共施設が多いことから、施設保守や設備点検に係る経費が多額となっており、類似団体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平均値と比べて大きく乖離する状況となっている。今後、公共施設総合管理計画に基づき、施設規模の縮小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により効果的な運営策を検討し、経費の縮減を図ることが必要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45357</xdr:rowOff>
    </xdr:to>
    <xdr:cxnSp macro="">
      <xdr:nvCxnSpPr>
        <xdr:cNvPr id="129" name="直線コネクタ 128"/>
        <xdr:cNvCxnSpPr/>
      </xdr:nvCxnSpPr>
      <xdr:spPr>
        <a:xfrm flipV="1">
          <a:off x="15671800" y="3409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20</xdr:row>
      <xdr:rowOff>45357</xdr:rowOff>
    </xdr:to>
    <xdr:cxnSp macro="">
      <xdr:nvCxnSpPr>
        <xdr:cNvPr id="132" name="直線コネクタ 131"/>
        <xdr:cNvCxnSpPr/>
      </xdr:nvCxnSpPr>
      <xdr:spPr>
        <a:xfrm>
          <a:off x="14782800" y="3398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129722</xdr:rowOff>
    </xdr:from>
    <xdr:to>
      <xdr:col>73</xdr:col>
      <xdr:colOff>180975</xdr:colOff>
      <xdr:row>19</xdr:row>
      <xdr:rowOff>140607</xdr:rowOff>
    </xdr:to>
    <xdr:cxnSp macro="">
      <xdr:nvCxnSpPr>
        <xdr:cNvPr id="135" name="直線コネクタ 134"/>
        <xdr:cNvCxnSpPr/>
      </xdr:nvCxnSpPr>
      <xdr:spPr>
        <a:xfrm>
          <a:off x="13893800" y="3387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19</xdr:row>
      <xdr:rowOff>129722</xdr:rowOff>
    </xdr:to>
    <xdr:cxnSp macro="">
      <xdr:nvCxnSpPr>
        <xdr:cNvPr id="138" name="直線コネクタ 137"/>
        <xdr:cNvCxnSpPr/>
      </xdr:nvCxnSpPr>
      <xdr:spPr>
        <a:xfrm>
          <a:off x="13004800" y="3321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100693</xdr:rowOff>
    </xdr:from>
    <xdr:to>
      <xdr:col>82</xdr:col>
      <xdr:colOff>158750</xdr:colOff>
      <xdr:row>20</xdr:row>
      <xdr:rowOff>30843</xdr:rowOff>
    </xdr:to>
    <xdr:sp macro="" textlink="">
      <xdr:nvSpPr>
        <xdr:cNvPr id="148" name="楕円 147"/>
        <xdr:cNvSpPr/>
      </xdr:nvSpPr>
      <xdr:spPr>
        <a:xfrm>
          <a:off x="164592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72770</xdr:rowOff>
    </xdr:from>
    <xdr:ext cx="762000" cy="259045"/>
    <xdr:sp macro="" textlink="">
      <xdr:nvSpPr>
        <xdr:cNvPr id="149" name="物件費該当値テキスト"/>
        <xdr:cNvSpPr txBox="1"/>
      </xdr:nvSpPr>
      <xdr:spPr>
        <a:xfrm>
          <a:off x="165989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50" name="楕円 149"/>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51" name="テキスト ボックス 150"/>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2" name="楕円 151"/>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3" name="テキスト ボックス 152"/>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4" name="楕円 153"/>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5" name="テキスト ボックス 154"/>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13607</xdr:rowOff>
    </xdr:from>
    <xdr:to>
      <xdr:col>65</xdr:col>
      <xdr:colOff>53975</xdr:colOff>
      <xdr:row>19</xdr:row>
      <xdr:rowOff>115207</xdr:rowOff>
    </xdr:to>
    <xdr:sp macro="" textlink="">
      <xdr:nvSpPr>
        <xdr:cNvPr id="156" name="楕円 155"/>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99984</xdr:rowOff>
    </xdr:from>
    <xdr:ext cx="762000" cy="259045"/>
    <xdr:sp macro="" textlink="">
      <xdr:nvSpPr>
        <xdr:cNvPr id="157" name="テキスト ボックス 156"/>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私立保育所・小規模保育事業所等の新規開所に伴</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、特定教育・保育の利用者に対する施設型給付・地域型保育給付費の支給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や障害者自立支援給付費の支給が増加したことなどにより、平成２８年度に比べ０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２ポイントの増加となった。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0</xdr:rowOff>
    </xdr:to>
    <xdr:cxnSp macro="">
      <xdr:nvCxnSpPr>
        <xdr:cNvPr id="190" name="直線コネクタ 189"/>
        <xdr:cNvCxnSpPr/>
      </xdr:nvCxnSpPr>
      <xdr:spPr>
        <a:xfrm>
          <a:off x="3987800" y="9918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158750</xdr:rowOff>
    </xdr:to>
    <xdr:cxnSp macro="">
      <xdr:nvCxnSpPr>
        <xdr:cNvPr id="193" name="直線コネクタ 192"/>
        <xdr:cNvCxnSpPr/>
      </xdr:nvCxnSpPr>
      <xdr:spPr>
        <a:xfrm flipV="1">
          <a:off x="3098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158750</xdr:rowOff>
    </xdr:to>
    <xdr:cxnSp macro="">
      <xdr:nvCxnSpPr>
        <xdr:cNvPr id="196" name="直線コネクタ 195"/>
        <xdr:cNvCxnSpPr/>
      </xdr:nvCxnSpPr>
      <xdr:spPr>
        <a:xfrm>
          <a:off x="2209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199" name="直線コネクタ 198"/>
        <xdr:cNvCxnSpPr/>
      </xdr:nvCxnSpPr>
      <xdr:spPr>
        <a:xfrm>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平成２９年度より下水道事業が地方公営企業法の一部（財務規定等）を適用し、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に移行したこと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に伴い、繰出金が大幅に減少したことにより、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に比べて大きく減少した。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公共施設が多く、構造的に維持管理経費が多く必要なことから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高い比率を示している。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60</xdr:row>
      <xdr:rowOff>101600</xdr:rowOff>
    </xdr:to>
    <xdr:cxnSp macro="">
      <xdr:nvCxnSpPr>
        <xdr:cNvPr id="251" name="直線コネクタ 250"/>
        <xdr:cNvCxnSpPr/>
      </xdr:nvCxnSpPr>
      <xdr:spPr>
        <a:xfrm flipV="1">
          <a:off x="15671800" y="9766300"/>
          <a:ext cx="8382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101600</xdr:rowOff>
    </xdr:from>
    <xdr:to>
      <xdr:col>78</xdr:col>
      <xdr:colOff>69850</xdr:colOff>
      <xdr:row>60</xdr:row>
      <xdr:rowOff>127000</xdr:rowOff>
    </xdr:to>
    <xdr:cxnSp macro="">
      <xdr:nvCxnSpPr>
        <xdr:cNvPr id="254" name="直線コネクタ 253"/>
        <xdr:cNvCxnSpPr/>
      </xdr:nvCxnSpPr>
      <xdr:spPr>
        <a:xfrm flipV="1">
          <a:off x="14782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127000</xdr:rowOff>
    </xdr:to>
    <xdr:cxnSp macro="">
      <xdr:nvCxnSpPr>
        <xdr:cNvPr id="257" name="直線コネクタ 256"/>
        <xdr:cNvCxnSpPr/>
      </xdr:nvCxnSpPr>
      <xdr:spPr>
        <a:xfrm>
          <a:off x="13893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50800</xdr:rowOff>
    </xdr:to>
    <xdr:cxnSp macro="">
      <xdr:nvCxnSpPr>
        <xdr:cNvPr id="260" name="直線コネクタ 259"/>
        <xdr:cNvCxnSpPr/>
      </xdr:nvCxnSpPr>
      <xdr:spPr>
        <a:xfrm>
          <a:off x="13004800" y="1033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50800</xdr:rowOff>
    </xdr:from>
    <xdr:to>
      <xdr:col>78</xdr:col>
      <xdr:colOff>120650</xdr:colOff>
      <xdr:row>60</xdr:row>
      <xdr:rowOff>152400</xdr:rowOff>
    </xdr:to>
    <xdr:sp macro="" textlink="">
      <xdr:nvSpPr>
        <xdr:cNvPr id="272" name="楕円 271"/>
        <xdr:cNvSpPr/>
      </xdr:nvSpPr>
      <xdr:spPr>
        <a:xfrm>
          <a:off x="15621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137177</xdr:rowOff>
    </xdr:from>
    <xdr:ext cx="736600" cy="259045"/>
    <xdr:sp macro="" textlink="">
      <xdr:nvSpPr>
        <xdr:cNvPr id="273" name="テキスト ボックス 272"/>
        <xdr:cNvSpPr txBox="1"/>
      </xdr:nvSpPr>
      <xdr:spPr>
        <a:xfrm>
          <a:off x="15290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6" name="楕円 275"/>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7" name="テキスト ボックス 276"/>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平成２９年度より下水道事業が地方公営企業法の一部（財務規定等）を適用し、公営企業会に移行したことや</a:t>
          </a:r>
          <a:r>
            <a:rPr kumimoji="1" lang="en-US" altLang="ja-JP" sz="1300">
              <a:latin typeface="ＭＳ Ｐゴシック" panose="020B0600070205080204" pitchFamily="50" charset="-128"/>
              <a:ea typeface="ＭＳ Ｐゴシック" panose="020B0600070205080204" pitchFamily="50" charset="-128"/>
            </a:rPr>
            <a:t>B</a:t>
          </a:r>
          <a:r>
            <a:rPr kumimoji="1" lang="ja-JP" altLang="en-US" sz="1300">
              <a:latin typeface="ＭＳ Ｐゴシック" panose="020B0600070205080204" pitchFamily="50" charset="-128"/>
              <a:ea typeface="ＭＳ Ｐゴシック" panose="020B0600070205080204" pitchFamily="50" charset="-128"/>
            </a:rPr>
            <a:t>型肝炎予防接種助成を開始したことにより、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平成２８年度</a:t>
          </a:r>
          <a:r>
            <a:rPr kumimoji="1" lang="ja-JP" altLang="en-US" sz="1300">
              <a:latin typeface="ＭＳ Ｐゴシック" panose="020B0600070205080204" pitchFamily="50" charset="-128"/>
              <a:ea typeface="ＭＳ Ｐゴシック" panose="020B0600070205080204" pitchFamily="50" charset="-128"/>
            </a:rPr>
            <a:t>に比べて大きく増加した。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122428</xdr:rowOff>
    </xdr:from>
    <xdr:to>
      <xdr:col>82</xdr:col>
      <xdr:colOff>107950</xdr:colOff>
      <xdr:row>35</xdr:row>
      <xdr:rowOff>37846</xdr:rowOff>
    </xdr:to>
    <xdr:cxnSp macro="">
      <xdr:nvCxnSpPr>
        <xdr:cNvPr id="310" name="直線コネクタ 309"/>
        <xdr:cNvCxnSpPr/>
      </xdr:nvCxnSpPr>
      <xdr:spPr>
        <a:xfrm>
          <a:off x="15671800" y="5608828"/>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113284</xdr:rowOff>
    </xdr:from>
    <xdr:to>
      <xdr:col>78</xdr:col>
      <xdr:colOff>69850</xdr:colOff>
      <xdr:row>32</xdr:row>
      <xdr:rowOff>122428</xdr:rowOff>
    </xdr:to>
    <xdr:cxnSp macro="">
      <xdr:nvCxnSpPr>
        <xdr:cNvPr id="313" name="直線コネクタ 312"/>
        <xdr:cNvCxnSpPr/>
      </xdr:nvCxnSpPr>
      <xdr:spPr>
        <a:xfrm>
          <a:off x="14782800" y="5599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113284</xdr:rowOff>
    </xdr:from>
    <xdr:to>
      <xdr:col>73</xdr:col>
      <xdr:colOff>180975</xdr:colOff>
      <xdr:row>32</xdr:row>
      <xdr:rowOff>140716</xdr:rowOff>
    </xdr:to>
    <xdr:cxnSp macro="">
      <xdr:nvCxnSpPr>
        <xdr:cNvPr id="316" name="直線コネクタ 315"/>
        <xdr:cNvCxnSpPr/>
      </xdr:nvCxnSpPr>
      <xdr:spPr>
        <a:xfrm flipV="1">
          <a:off x="13893800" y="5599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140716</xdr:rowOff>
    </xdr:from>
    <xdr:to>
      <xdr:col>69</xdr:col>
      <xdr:colOff>92075</xdr:colOff>
      <xdr:row>32</xdr:row>
      <xdr:rowOff>168148</xdr:rowOff>
    </xdr:to>
    <xdr:cxnSp macro="">
      <xdr:nvCxnSpPr>
        <xdr:cNvPr id="319" name="直線コネクタ 318"/>
        <xdr:cNvCxnSpPr/>
      </xdr:nvCxnSpPr>
      <xdr:spPr>
        <a:xfrm flipV="1">
          <a:off x="13004800" y="56271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9" name="楕円 328"/>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0"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71628</xdr:rowOff>
    </xdr:from>
    <xdr:to>
      <xdr:col>78</xdr:col>
      <xdr:colOff>120650</xdr:colOff>
      <xdr:row>33</xdr:row>
      <xdr:rowOff>1778</xdr:rowOff>
    </xdr:to>
    <xdr:sp macro="" textlink="">
      <xdr:nvSpPr>
        <xdr:cNvPr id="331" name="楕円 330"/>
        <xdr:cNvSpPr/>
      </xdr:nvSpPr>
      <xdr:spPr>
        <a:xfrm>
          <a:off x="15621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11955</xdr:rowOff>
    </xdr:from>
    <xdr:ext cx="736600" cy="259045"/>
    <xdr:sp macro="" textlink="">
      <xdr:nvSpPr>
        <xdr:cNvPr id="332" name="テキスト ボックス 331"/>
        <xdr:cNvSpPr txBox="1"/>
      </xdr:nvSpPr>
      <xdr:spPr>
        <a:xfrm>
          <a:off x="15290800" y="53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62484</xdr:rowOff>
    </xdr:from>
    <xdr:to>
      <xdr:col>74</xdr:col>
      <xdr:colOff>31750</xdr:colOff>
      <xdr:row>32</xdr:row>
      <xdr:rowOff>164084</xdr:rowOff>
    </xdr:to>
    <xdr:sp macro="" textlink="">
      <xdr:nvSpPr>
        <xdr:cNvPr id="333" name="楕円 332"/>
        <xdr:cNvSpPr/>
      </xdr:nvSpPr>
      <xdr:spPr>
        <a:xfrm>
          <a:off x="14732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2811</xdr:rowOff>
    </xdr:from>
    <xdr:ext cx="762000" cy="259045"/>
    <xdr:sp macro="" textlink="">
      <xdr:nvSpPr>
        <xdr:cNvPr id="334" name="テキスト ボックス 333"/>
        <xdr:cNvSpPr txBox="1"/>
      </xdr:nvSpPr>
      <xdr:spPr>
        <a:xfrm>
          <a:off x="14401800" y="53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89916</xdr:rowOff>
    </xdr:from>
    <xdr:to>
      <xdr:col>69</xdr:col>
      <xdr:colOff>142875</xdr:colOff>
      <xdr:row>33</xdr:row>
      <xdr:rowOff>20066</xdr:rowOff>
    </xdr:to>
    <xdr:sp macro="" textlink="">
      <xdr:nvSpPr>
        <xdr:cNvPr id="335" name="楕円 334"/>
        <xdr:cNvSpPr/>
      </xdr:nvSpPr>
      <xdr:spPr>
        <a:xfrm>
          <a:off x="13843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30243</xdr:rowOff>
    </xdr:from>
    <xdr:ext cx="762000" cy="259045"/>
    <xdr:sp macro="" textlink="">
      <xdr:nvSpPr>
        <xdr:cNvPr id="336" name="テキスト ボックス 335"/>
        <xdr:cNvSpPr txBox="1"/>
      </xdr:nvSpPr>
      <xdr:spPr>
        <a:xfrm>
          <a:off x="13512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117348</xdr:rowOff>
    </xdr:from>
    <xdr:to>
      <xdr:col>65</xdr:col>
      <xdr:colOff>53975</xdr:colOff>
      <xdr:row>33</xdr:row>
      <xdr:rowOff>47498</xdr:rowOff>
    </xdr:to>
    <xdr:sp macro="" textlink="">
      <xdr:nvSpPr>
        <xdr:cNvPr id="337" name="楕円 336"/>
        <xdr:cNvSpPr/>
      </xdr:nvSpPr>
      <xdr:spPr>
        <a:xfrm>
          <a:off x="12954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57675</xdr:rowOff>
    </xdr:from>
    <xdr:ext cx="762000" cy="259045"/>
    <xdr:sp macro="" textlink="">
      <xdr:nvSpPr>
        <xdr:cNvPr id="338" name="テキスト ボックス 337"/>
        <xdr:cNvSpPr txBox="1"/>
      </xdr:nvSpPr>
      <xdr:spPr>
        <a:xfrm>
          <a:off x="12623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将来世代へ負担を先送りしないよう平成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年度以降臨時財政対策債の発行を行っていないことや起債対象となる事業の必要性・効果等を十分に検討し、発行を抑制してきた結果、さらなる改善が見られた。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74</xdr:row>
      <xdr:rowOff>12700</xdr:rowOff>
    </xdr:to>
    <xdr:cxnSp macro="">
      <xdr:nvCxnSpPr>
        <xdr:cNvPr id="371" name="直線コネクタ 370"/>
        <xdr:cNvCxnSpPr/>
      </xdr:nvCxnSpPr>
      <xdr:spPr>
        <a:xfrm flipV="1">
          <a:off x="3987800" y="12677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43180</xdr:rowOff>
    </xdr:to>
    <xdr:cxnSp macro="">
      <xdr:nvCxnSpPr>
        <xdr:cNvPr id="374" name="直線コネクタ 373"/>
        <xdr:cNvCxnSpPr/>
      </xdr:nvCxnSpPr>
      <xdr:spPr>
        <a:xfrm flipV="1">
          <a:off x="3098800" y="12700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43180</xdr:rowOff>
    </xdr:from>
    <xdr:to>
      <xdr:col>15</xdr:col>
      <xdr:colOff>98425</xdr:colOff>
      <xdr:row>75</xdr:row>
      <xdr:rowOff>1270</xdr:rowOff>
    </xdr:to>
    <xdr:cxnSp macro="">
      <xdr:nvCxnSpPr>
        <xdr:cNvPr id="377" name="直線コネクタ 376"/>
        <xdr:cNvCxnSpPr/>
      </xdr:nvCxnSpPr>
      <xdr:spPr>
        <a:xfrm flipV="1">
          <a:off x="2209800" y="12730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62230</xdr:rowOff>
    </xdr:to>
    <xdr:cxnSp macro="">
      <xdr:nvCxnSpPr>
        <xdr:cNvPr id="380" name="直線コネクタ 379"/>
        <xdr:cNvCxnSpPr/>
      </xdr:nvCxnSpPr>
      <xdr:spPr>
        <a:xfrm flipV="1">
          <a:off x="1320800" y="12860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90" name="楕円 389"/>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19067</xdr:rowOff>
    </xdr:from>
    <xdr:ext cx="762000" cy="259045"/>
    <xdr:sp macro="" textlink="">
      <xdr:nvSpPr>
        <xdr:cNvPr id="391" name="公債費該当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92" name="楕円 391"/>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93" name="テキスト ボックス 392"/>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163830</xdr:rowOff>
    </xdr:from>
    <xdr:to>
      <xdr:col>15</xdr:col>
      <xdr:colOff>149225</xdr:colOff>
      <xdr:row>74</xdr:row>
      <xdr:rowOff>93980</xdr:rowOff>
    </xdr:to>
    <xdr:sp macro="" textlink="">
      <xdr:nvSpPr>
        <xdr:cNvPr id="394" name="楕円 393"/>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104157</xdr:rowOff>
    </xdr:from>
    <xdr:ext cx="762000" cy="259045"/>
    <xdr:sp macro="" textlink="">
      <xdr:nvSpPr>
        <xdr:cNvPr id="395" name="テキスト ボックス 394"/>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6" name="楕円 395"/>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7" name="テキスト ボックス 396"/>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8" name="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9" name="テキスト ボックス 39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過去から安定した市税収入に恵まれたことで、直営の公共施設を多く有し、また、直営で多くの事業を実施してきたことから、補助費等を除いた各性質で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の中で最も高い数値を示している。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今後も事務事業を精査し、持続可能な財政運営に努めていく。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140715</xdr:rowOff>
    </xdr:from>
    <xdr:to>
      <xdr:col>82</xdr:col>
      <xdr:colOff>107950</xdr:colOff>
      <xdr:row>80</xdr:row>
      <xdr:rowOff>154432</xdr:rowOff>
    </xdr:to>
    <xdr:cxnSp macro="">
      <xdr:nvCxnSpPr>
        <xdr:cNvPr id="430" name="直線コネクタ 429"/>
        <xdr:cNvCxnSpPr/>
      </xdr:nvCxnSpPr>
      <xdr:spPr>
        <a:xfrm flipV="1">
          <a:off x="15671800" y="138567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80</xdr:row>
      <xdr:rowOff>154432</xdr:rowOff>
    </xdr:to>
    <xdr:cxnSp macro="">
      <xdr:nvCxnSpPr>
        <xdr:cNvPr id="433" name="直線コネクタ 432"/>
        <xdr:cNvCxnSpPr/>
      </xdr:nvCxnSpPr>
      <xdr:spPr>
        <a:xfrm>
          <a:off x="14782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94996</xdr:rowOff>
    </xdr:from>
    <xdr:to>
      <xdr:col>73</xdr:col>
      <xdr:colOff>180975</xdr:colOff>
      <xdr:row>80</xdr:row>
      <xdr:rowOff>117856</xdr:rowOff>
    </xdr:to>
    <xdr:cxnSp macro="">
      <xdr:nvCxnSpPr>
        <xdr:cNvPr id="436" name="直線コネクタ 435"/>
        <xdr:cNvCxnSpPr/>
      </xdr:nvCxnSpPr>
      <xdr:spPr>
        <a:xfrm>
          <a:off x="13893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58420</xdr:rowOff>
    </xdr:from>
    <xdr:to>
      <xdr:col>69</xdr:col>
      <xdr:colOff>92075</xdr:colOff>
      <xdr:row>80</xdr:row>
      <xdr:rowOff>94996</xdr:rowOff>
    </xdr:to>
    <xdr:cxnSp macro="">
      <xdr:nvCxnSpPr>
        <xdr:cNvPr id="439" name="直線コネクタ 438"/>
        <xdr:cNvCxnSpPr/>
      </xdr:nvCxnSpPr>
      <xdr:spPr>
        <a:xfrm>
          <a:off x="13004800" y="137744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89915</xdr:rowOff>
    </xdr:from>
    <xdr:to>
      <xdr:col>82</xdr:col>
      <xdr:colOff>158750</xdr:colOff>
      <xdr:row>81</xdr:row>
      <xdr:rowOff>20065</xdr:rowOff>
    </xdr:to>
    <xdr:sp macro="" textlink="">
      <xdr:nvSpPr>
        <xdr:cNvPr id="449" name="楕円 448"/>
        <xdr:cNvSpPr/>
      </xdr:nvSpPr>
      <xdr:spPr>
        <a:xfrm>
          <a:off x="16459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169942</xdr:rowOff>
    </xdr:from>
    <xdr:ext cx="762000" cy="259045"/>
    <xdr:sp macro="" textlink="">
      <xdr:nvSpPr>
        <xdr:cNvPr id="450" name="公債費以外該当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103632</xdr:rowOff>
    </xdr:from>
    <xdr:to>
      <xdr:col>78</xdr:col>
      <xdr:colOff>120650</xdr:colOff>
      <xdr:row>81</xdr:row>
      <xdr:rowOff>33782</xdr:rowOff>
    </xdr:to>
    <xdr:sp macro="" textlink="">
      <xdr:nvSpPr>
        <xdr:cNvPr id="451" name="楕円 450"/>
        <xdr:cNvSpPr/>
      </xdr:nvSpPr>
      <xdr:spPr>
        <a:xfrm>
          <a:off x="15621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18559</xdr:rowOff>
    </xdr:from>
    <xdr:ext cx="736600" cy="259045"/>
    <xdr:sp macro="" textlink="">
      <xdr:nvSpPr>
        <xdr:cNvPr id="452" name="テキスト ボックス 451"/>
        <xdr:cNvSpPr txBox="1"/>
      </xdr:nvSpPr>
      <xdr:spPr>
        <a:xfrm>
          <a:off x="15290800" y="139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53" name="楕円 452"/>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4" name="テキスト ボックス 453"/>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44196</xdr:rowOff>
    </xdr:from>
    <xdr:to>
      <xdr:col>69</xdr:col>
      <xdr:colOff>142875</xdr:colOff>
      <xdr:row>80</xdr:row>
      <xdr:rowOff>145796</xdr:rowOff>
    </xdr:to>
    <xdr:sp macro="" textlink="">
      <xdr:nvSpPr>
        <xdr:cNvPr id="455" name="楕円 454"/>
        <xdr:cNvSpPr/>
      </xdr:nvSpPr>
      <xdr:spPr>
        <a:xfrm>
          <a:off x="13843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130573</xdr:rowOff>
    </xdr:from>
    <xdr:ext cx="762000" cy="259045"/>
    <xdr:sp macro="" textlink="">
      <xdr:nvSpPr>
        <xdr:cNvPr id="456" name="テキスト ボックス 455"/>
        <xdr:cNvSpPr txBox="1"/>
      </xdr:nvSpPr>
      <xdr:spPr>
        <a:xfrm>
          <a:off x="13512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7" name="楕円 456"/>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8" name="テキスト ボックス 457"/>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35674</xdr:rowOff>
    </xdr:from>
    <xdr:to>
      <xdr:col>29</xdr:col>
      <xdr:colOff>127000</xdr:colOff>
      <xdr:row>17</xdr:row>
      <xdr:rowOff>72936</xdr:rowOff>
    </xdr:to>
    <xdr:cxnSp macro="">
      <xdr:nvCxnSpPr>
        <xdr:cNvPr id="50" name="直線コネクタ 49"/>
        <xdr:cNvCxnSpPr/>
      </xdr:nvCxnSpPr>
      <xdr:spPr bwMode="auto">
        <a:xfrm flipV="1">
          <a:off x="5003800" y="2997949"/>
          <a:ext cx="6477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72936</xdr:rowOff>
    </xdr:from>
    <xdr:to>
      <xdr:col>26</xdr:col>
      <xdr:colOff>50800</xdr:colOff>
      <xdr:row>17</xdr:row>
      <xdr:rowOff>81432</xdr:rowOff>
    </xdr:to>
    <xdr:cxnSp macro="">
      <xdr:nvCxnSpPr>
        <xdr:cNvPr id="53" name="直線コネクタ 52"/>
        <xdr:cNvCxnSpPr/>
      </xdr:nvCxnSpPr>
      <xdr:spPr bwMode="auto">
        <a:xfrm flipV="1">
          <a:off x="4305300" y="3035211"/>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81432</xdr:rowOff>
    </xdr:from>
    <xdr:to>
      <xdr:col>22</xdr:col>
      <xdr:colOff>114300</xdr:colOff>
      <xdr:row>17</xdr:row>
      <xdr:rowOff>110808</xdr:rowOff>
    </xdr:to>
    <xdr:cxnSp macro="">
      <xdr:nvCxnSpPr>
        <xdr:cNvPr id="56" name="直線コネクタ 55"/>
        <xdr:cNvCxnSpPr/>
      </xdr:nvCxnSpPr>
      <xdr:spPr bwMode="auto">
        <a:xfrm flipV="1">
          <a:off x="3606800" y="3043707"/>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110808</xdr:rowOff>
    </xdr:from>
    <xdr:to>
      <xdr:col>18</xdr:col>
      <xdr:colOff>177800</xdr:colOff>
      <xdr:row>17</xdr:row>
      <xdr:rowOff>112370</xdr:rowOff>
    </xdr:to>
    <xdr:cxnSp macro="">
      <xdr:nvCxnSpPr>
        <xdr:cNvPr id="59" name="直線コネクタ 58"/>
        <xdr:cNvCxnSpPr/>
      </xdr:nvCxnSpPr>
      <xdr:spPr bwMode="auto">
        <a:xfrm flipV="1">
          <a:off x="2908300" y="3073083"/>
          <a:ext cx="698500" cy="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156324</xdr:rowOff>
    </xdr:from>
    <xdr:to>
      <xdr:col>29</xdr:col>
      <xdr:colOff>177800</xdr:colOff>
      <xdr:row>17</xdr:row>
      <xdr:rowOff>86474</xdr:rowOff>
    </xdr:to>
    <xdr:sp macro="" textlink="">
      <xdr:nvSpPr>
        <xdr:cNvPr id="69" name="楕円 68"/>
        <xdr:cNvSpPr/>
      </xdr:nvSpPr>
      <xdr:spPr bwMode="auto">
        <a:xfrm>
          <a:off x="5600700" y="294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1401</xdr:rowOff>
    </xdr:from>
    <xdr:ext cx="762000" cy="259045"/>
    <xdr:sp macro="" textlink="">
      <xdr:nvSpPr>
        <xdr:cNvPr id="70" name="人口1人当たり決算額の推移該当値テキスト130"/>
        <xdr:cNvSpPr txBox="1"/>
      </xdr:nvSpPr>
      <xdr:spPr>
        <a:xfrm>
          <a:off x="5740400" y="279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22136</xdr:rowOff>
    </xdr:from>
    <xdr:to>
      <xdr:col>26</xdr:col>
      <xdr:colOff>101600</xdr:colOff>
      <xdr:row>17</xdr:row>
      <xdr:rowOff>123736</xdr:rowOff>
    </xdr:to>
    <xdr:sp macro="" textlink="">
      <xdr:nvSpPr>
        <xdr:cNvPr id="71" name="楕円 70"/>
        <xdr:cNvSpPr/>
      </xdr:nvSpPr>
      <xdr:spPr bwMode="auto">
        <a:xfrm>
          <a:off x="4953000" y="298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133913</xdr:rowOff>
    </xdr:from>
    <xdr:ext cx="736600" cy="259045"/>
    <xdr:sp macro="" textlink="">
      <xdr:nvSpPr>
        <xdr:cNvPr id="72" name="テキスト ボックス 71"/>
        <xdr:cNvSpPr txBox="1"/>
      </xdr:nvSpPr>
      <xdr:spPr>
        <a:xfrm>
          <a:off x="4622800" y="275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30632</xdr:rowOff>
    </xdr:from>
    <xdr:to>
      <xdr:col>22</xdr:col>
      <xdr:colOff>165100</xdr:colOff>
      <xdr:row>17</xdr:row>
      <xdr:rowOff>132232</xdr:rowOff>
    </xdr:to>
    <xdr:sp macro="" textlink="">
      <xdr:nvSpPr>
        <xdr:cNvPr id="73" name="楕円 72"/>
        <xdr:cNvSpPr/>
      </xdr:nvSpPr>
      <xdr:spPr bwMode="auto">
        <a:xfrm>
          <a:off x="42545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142409</xdr:rowOff>
    </xdr:from>
    <xdr:ext cx="762000" cy="259045"/>
    <xdr:sp macro="" textlink="">
      <xdr:nvSpPr>
        <xdr:cNvPr id="74" name="テキスト ボックス 73"/>
        <xdr:cNvSpPr txBox="1"/>
      </xdr:nvSpPr>
      <xdr:spPr>
        <a:xfrm>
          <a:off x="3924300" y="276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60008</xdr:rowOff>
    </xdr:from>
    <xdr:to>
      <xdr:col>19</xdr:col>
      <xdr:colOff>38100</xdr:colOff>
      <xdr:row>17</xdr:row>
      <xdr:rowOff>161608</xdr:rowOff>
    </xdr:to>
    <xdr:sp macro="" textlink="">
      <xdr:nvSpPr>
        <xdr:cNvPr id="75" name="楕円 74"/>
        <xdr:cNvSpPr/>
      </xdr:nvSpPr>
      <xdr:spPr bwMode="auto">
        <a:xfrm>
          <a:off x="3556000" y="302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335</xdr:rowOff>
    </xdr:from>
    <xdr:ext cx="762000" cy="259045"/>
    <xdr:sp macro="" textlink="">
      <xdr:nvSpPr>
        <xdr:cNvPr id="76" name="テキスト ボックス 75"/>
        <xdr:cNvSpPr txBox="1"/>
      </xdr:nvSpPr>
      <xdr:spPr>
        <a:xfrm>
          <a:off x="3225800" y="27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61570</xdr:rowOff>
    </xdr:from>
    <xdr:to>
      <xdr:col>15</xdr:col>
      <xdr:colOff>101600</xdr:colOff>
      <xdr:row>17</xdr:row>
      <xdr:rowOff>163170</xdr:rowOff>
    </xdr:to>
    <xdr:sp macro="" textlink="">
      <xdr:nvSpPr>
        <xdr:cNvPr id="77" name="楕円 76"/>
        <xdr:cNvSpPr/>
      </xdr:nvSpPr>
      <xdr:spPr bwMode="auto">
        <a:xfrm>
          <a:off x="2857500" y="302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1897</xdr:rowOff>
    </xdr:from>
    <xdr:ext cx="762000" cy="259045"/>
    <xdr:sp macro="" textlink="">
      <xdr:nvSpPr>
        <xdr:cNvPr id="78" name="テキスト ボックス 77"/>
        <xdr:cNvSpPr txBox="1"/>
      </xdr:nvSpPr>
      <xdr:spPr>
        <a:xfrm>
          <a:off x="2527300" y="279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212992</xdr:rowOff>
    </xdr:from>
    <xdr:to>
      <xdr:col>29</xdr:col>
      <xdr:colOff>127000</xdr:colOff>
      <xdr:row>37</xdr:row>
      <xdr:rowOff>225031</xdr:rowOff>
    </xdr:to>
    <xdr:cxnSp macro="">
      <xdr:nvCxnSpPr>
        <xdr:cNvPr id="111" name="直線コネクタ 110"/>
        <xdr:cNvCxnSpPr/>
      </xdr:nvCxnSpPr>
      <xdr:spPr bwMode="auto">
        <a:xfrm>
          <a:off x="5003800" y="7337692"/>
          <a:ext cx="647700" cy="12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149975</xdr:rowOff>
    </xdr:from>
    <xdr:to>
      <xdr:col>26</xdr:col>
      <xdr:colOff>50800</xdr:colOff>
      <xdr:row>37</xdr:row>
      <xdr:rowOff>212992</xdr:rowOff>
    </xdr:to>
    <xdr:cxnSp macro="">
      <xdr:nvCxnSpPr>
        <xdr:cNvPr id="114" name="直線コネクタ 113"/>
        <xdr:cNvCxnSpPr/>
      </xdr:nvCxnSpPr>
      <xdr:spPr bwMode="auto">
        <a:xfrm>
          <a:off x="4305300" y="7274675"/>
          <a:ext cx="698500" cy="6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149975</xdr:rowOff>
    </xdr:from>
    <xdr:to>
      <xdr:col>22</xdr:col>
      <xdr:colOff>114300</xdr:colOff>
      <xdr:row>37</xdr:row>
      <xdr:rowOff>153403</xdr:rowOff>
    </xdr:to>
    <xdr:cxnSp macro="">
      <xdr:nvCxnSpPr>
        <xdr:cNvPr id="117" name="直線コネクタ 116"/>
        <xdr:cNvCxnSpPr/>
      </xdr:nvCxnSpPr>
      <xdr:spPr bwMode="auto">
        <a:xfrm flipV="1">
          <a:off x="3606800" y="7274675"/>
          <a:ext cx="6985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149289</xdr:rowOff>
    </xdr:from>
    <xdr:to>
      <xdr:col>18</xdr:col>
      <xdr:colOff>177800</xdr:colOff>
      <xdr:row>37</xdr:row>
      <xdr:rowOff>153403</xdr:rowOff>
    </xdr:to>
    <xdr:cxnSp macro="">
      <xdr:nvCxnSpPr>
        <xdr:cNvPr id="120" name="直線コネクタ 119"/>
        <xdr:cNvCxnSpPr/>
      </xdr:nvCxnSpPr>
      <xdr:spPr bwMode="auto">
        <a:xfrm>
          <a:off x="2908300" y="7273989"/>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174231</xdr:rowOff>
    </xdr:from>
    <xdr:to>
      <xdr:col>29</xdr:col>
      <xdr:colOff>177800</xdr:colOff>
      <xdr:row>37</xdr:row>
      <xdr:rowOff>275831</xdr:rowOff>
    </xdr:to>
    <xdr:sp macro="" textlink="">
      <xdr:nvSpPr>
        <xdr:cNvPr id="130" name="楕円 129"/>
        <xdr:cNvSpPr/>
      </xdr:nvSpPr>
      <xdr:spPr bwMode="auto">
        <a:xfrm>
          <a:off x="5600700" y="729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82808</xdr:rowOff>
    </xdr:from>
    <xdr:ext cx="762000" cy="259045"/>
    <xdr:sp macro="" textlink="">
      <xdr:nvSpPr>
        <xdr:cNvPr id="131" name="人口1人当たり決算額の推移該当値テキスト445"/>
        <xdr:cNvSpPr txBox="1"/>
      </xdr:nvSpPr>
      <xdr:spPr>
        <a:xfrm>
          <a:off x="5740400" y="720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162192</xdr:rowOff>
    </xdr:from>
    <xdr:to>
      <xdr:col>26</xdr:col>
      <xdr:colOff>101600</xdr:colOff>
      <xdr:row>37</xdr:row>
      <xdr:rowOff>263792</xdr:rowOff>
    </xdr:to>
    <xdr:sp macro="" textlink="">
      <xdr:nvSpPr>
        <xdr:cNvPr id="132" name="楕円 131"/>
        <xdr:cNvSpPr/>
      </xdr:nvSpPr>
      <xdr:spPr bwMode="auto">
        <a:xfrm>
          <a:off x="4953000" y="728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248569</xdr:rowOff>
    </xdr:from>
    <xdr:ext cx="736600" cy="259045"/>
    <xdr:sp macro="" textlink="">
      <xdr:nvSpPr>
        <xdr:cNvPr id="133" name="テキスト ボックス 132"/>
        <xdr:cNvSpPr txBox="1"/>
      </xdr:nvSpPr>
      <xdr:spPr>
        <a:xfrm>
          <a:off x="4622800" y="737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99175</xdr:rowOff>
    </xdr:from>
    <xdr:to>
      <xdr:col>22</xdr:col>
      <xdr:colOff>165100</xdr:colOff>
      <xdr:row>37</xdr:row>
      <xdr:rowOff>200775</xdr:rowOff>
    </xdr:to>
    <xdr:sp macro="" textlink="">
      <xdr:nvSpPr>
        <xdr:cNvPr id="134" name="楕円 133"/>
        <xdr:cNvSpPr/>
      </xdr:nvSpPr>
      <xdr:spPr bwMode="auto">
        <a:xfrm>
          <a:off x="4254500" y="72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185552</xdr:rowOff>
    </xdr:from>
    <xdr:ext cx="762000" cy="259045"/>
    <xdr:sp macro="" textlink="">
      <xdr:nvSpPr>
        <xdr:cNvPr id="135" name="テキスト ボックス 134"/>
        <xdr:cNvSpPr txBox="1"/>
      </xdr:nvSpPr>
      <xdr:spPr>
        <a:xfrm>
          <a:off x="3924300" y="7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102603</xdr:rowOff>
    </xdr:from>
    <xdr:to>
      <xdr:col>19</xdr:col>
      <xdr:colOff>38100</xdr:colOff>
      <xdr:row>37</xdr:row>
      <xdr:rowOff>204203</xdr:rowOff>
    </xdr:to>
    <xdr:sp macro="" textlink="">
      <xdr:nvSpPr>
        <xdr:cNvPr id="136" name="楕円 135"/>
        <xdr:cNvSpPr/>
      </xdr:nvSpPr>
      <xdr:spPr bwMode="auto">
        <a:xfrm>
          <a:off x="3556000" y="72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188980</xdr:rowOff>
    </xdr:from>
    <xdr:ext cx="762000" cy="259045"/>
    <xdr:sp macro="" textlink="">
      <xdr:nvSpPr>
        <xdr:cNvPr id="137" name="テキスト ボックス 136"/>
        <xdr:cNvSpPr txBox="1"/>
      </xdr:nvSpPr>
      <xdr:spPr>
        <a:xfrm>
          <a:off x="3225800" y="73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98489</xdr:rowOff>
    </xdr:from>
    <xdr:to>
      <xdr:col>15</xdr:col>
      <xdr:colOff>101600</xdr:colOff>
      <xdr:row>37</xdr:row>
      <xdr:rowOff>200089</xdr:rowOff>
    </xdr:to>
    <xdr:sp macro="" textlink="">
      <xdr:nvSpPr>
        <xdr:cNvPr id="138" name="楕円 137"/>
        <xdr:cNvSpPr/>
      </xdr:nvSpPr>
      <xdr:spPr bwMode="auto">
        <a:xfrm>
          <a:off x="2857500" y="7223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184866</xdr:rowOff>
    </xdr:from>
    <xdr:ext cx="762000" cy="259045"/>
    <xdr:sp macro="" textlink="">
      <xdr:nvSpPr>
        <xdr:cNvPr id="139" name="テキスト ボックス 138"/>
        <xdr:cNvSpPr txBox="1"/>
      </xdr:nvSpPr>
      <xdr:spPr>
        <a:xfrm>
          <a:off x="2527300" y="730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61221</xdr:rowOff>
    </xdr:from>
    <xdr:to>
      <xdr:col>24</xdr:col>
      <xdr:colOff>63500</xdr:colOff>
      <xdr:row>33</xdr:row>
      <xdr:rowOff>90894</xdr:rowOff>
    </xdr:to>
    <xdr:cxnSp macro="">
      <xdr:nvCxnSpPr>
        <xdr:cNvPr id="59" name="直線コネクタ 58"/>
        <xdr:cNvCxnSpPr/>
      </xdr:nvCxnSpPr>
      <xdr:spPr>
        <a:xfrm flipV="1">
          <a:off x="3797300" y="5719071"/>
          <a:ext cx="8382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72126</xdr:rowOff>
    </xdr:from>
    <xdr:to>
      <xdr:col>19</xdr:col>
      <xdr:colOff>177800</xdr:colOff>
      <xdr:row>33</xdr:row>
      <xdr:rowOff>90894</xdr:rowOff>
    </xdr:to>
    <xdr:cxnSp macro="">
      <xdr:nvCxnSpPr>
        <xdr:cNvPr id="62" name="直線コネクタ 61"/>
        <xdr:cNvCxnSpPr/>
      </xdr:nvCxnSpPr>
      <xdr:spPr>
        <a:xfrm>
          <a:off x="2908300" y="572997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72126</xdr:rowOff>
    </xdr:from>
    <xdr:to>
      <xdr:col>15</xdr:col>
      <xdr:colOff>50800</xdr:colOff>
      <xdr:row>33</xdr:row>
      <xdr:rowOff>88014</xdr:rowOff>
    </xdr:to>
    <xdr:cxnSp macro="">
      <xdr:nvCxnSpPr>
        <xdr:cNvPr id="65" name="直線コネクタ 64"/>
        <xdr:cNvCxnSpPr/>
      </xdr:nvCxnSpPr>
      <xdr:spPr>
        <a:xfrm flipV="1">
          <a:off x="2019300" y="572997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88014</xdr:rowOff>
    </xdr:from>
    <xdr:to>
      <xdr:col>10</xdr:col>
      <xdr:colOff>114300</xdr:colOff>
      <xdr:row>33</xdr:row>
      <xdr:rowOff>97089</xdr:rowOff>
    </xdr:to>
    <xdr:cxnSp macro="">
      <xdr:nvCxnSpPr>
        <xdr:cNvPr id="68" name="直線コネクタ 67"/>
        <xdr:cNvCxnSpPr/>
      </xdr:nvCxnSpPr>
      <xdr:spPr>
        <a:xfrm flipV="1">
          <a:off x="1130300" y="574586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10421</xdr:rowOff>
    </xdr:from>
    <xdr:to>
      <xdr:col>24</xdr:col>
      <xdr:colOff>114300</xdr:colOff>
      <xdr:row>33</xdr:row>
      <xdr:rowOff>112021</xdr:rowOff>
    </xdr:to>
    <xdr:sp macro="" textlink="">
      <xdr:nvSpPr>
        <xdr:cNvPr id="78" name="楕円 77"/>
        <xdr:cNvSpPr/>
      </xdr:nvSpPr>
      <xdr:spPr>
        <a:xfrm>
          <a:off x="4584700" y="56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33298</xdr:rowOff>
    </xdr:from>
    <xdr:ext cx="534377" cy="259045"/>
    <xdr:sp macro="" textlink="">
      <xdr:nvSpPr>
        <xdr:cNvPr id="79" name="人件費該当値テキスト"/>
        <xdr:cNvSpPr txBox="1"/>
      </xdr:nvSpPr>
      <xdr:spPr>
        <a:xfrm>
          <a:off x="4686300" y="55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40094</xdr:rowOff>
    </xdr:from>
    <xdr:to>
      <xdr:col>20</xdr:col>
      <xdr:colOff>38100</xdr:colOff>
      <xdr:row>33</xdr:row>
      <xdr:rowOff>141694</xdr:rowOff>
    </xdr:to>
    <xdr:sp macro="" textlink="">
      <xdr:nvSpPr>
        <xdr:cNvPr id="80" name="楕円 79"/>
        <xdr:cNvSpPr/>
      </xdr:nvSpPr>
      <xdr:spPr>
        <a:xfrm>
          <a:off x="3746500" y="56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158221</xdr:rowOff>
    </xdr:from>
    <xdr:ext cx="534377" cy="259045"/>
    <xdr:sp macro="" textlink="">
      <xdr:nvSpPr>
        <xdr:cNvPr id="81" name="テキスト ボックス 80"/>
        <xdr:cNvSpPr txBox="1"/>
      </xdr:nvSpPr>
      <xdr:spPr>
        <a:xfrm>
          <a:off x="3530111" y="547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21326</xdr:rowOff>
    </xdr:from>
    <xdr:to>
      <xdr:col>15</xdr:col>
      <xdr:colOff>101600</xdr:colOff>
      <xdr:row>33</xdr:row>
      <xdr:rowOff>122926</xdr:rowOff>
    </xdr:to>
    <xdr:sp macro="" textlink="">
      <xdr:nvSpPr>
        <xdr:cNvPr id="82" name="楕円 81"/>
        <xdr:cNvSpPr/>
      </xdr:nvSpPr>
      <xdr:spPr>
        <a:xfrm>
          <a:off x="2857500" y="56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139453</xdr:rowOff>
    </xdr:from>
    <xdr:ext cx="534377" cy="259045"/>
    <xdr:sp macro="" textlink="">
      <xdr:nvSpPr>
        <xdr:cNvPr id="83" name="テキスト ボックス 82"/>
        <xdr:cNvSpPr txBox="1"/>
      </xdr:nvSpPr>
      <xdr:spPr>
        <a:xfrm>
          <a:off x="2641111" y="54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37214</xdr:rowOff>
    </xdr:from>
    <xdr:to>
      <xdr:col>10</xdr:col>
      <xdr:colOff>165100</xdr:colOff>
      <xdr:row>33</xdr:row>
      <xdr:rowOff>138814</xdr:rowOff>
    </xdr:to>
    <xdr:sp macro="" textlink="">
      <xdr:nvSpPr>
        <xdr:cNvPr id="84" name="楕円 83"/>
        <xdr:cNvSpPr/>
      </xdr:nvSpPr>
      <xdr:spPr>
        <a:xfrm>
          <a:off x="1968500" y="56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155341</xdr:rowOff>
    </xdr:from>
    <xdr:ext cx="534377" cy="259045"/>
    <xdr:sp macro="" textlink="">
      <xdr:nvSpPr>
        <xdr:cNvPr id="85" name="テキスト ボックス 84"/>
        <xdr:cNvSpPr txBox="1"/>
      </xdr:nvSpPr>
      <xdr:spPr>
        <a:xfrm>
          <a:off x="1752111" y="547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46289</xdr:rowOff>
    </xdr:from>
    <xdr:to>
      <xdr:col>6</xdr:col>
      <xdr:colOff>38100</xdr:colOff>
      <xdr:row>33</xdr:row>
      <xdr:rowOff>147889</xdr:rowOff>
    </xdr:to>
    <xdr:sp macro="" textlink="">
      <xdr:nvSpPr>
        <xdr:cNvPr id="86" name="楕円 85"/>
        <xdr:cNvSpPr/>
      </xdr:nvSpPr>
      <xdr:spPr>
        <a:xfrm>
          <a:off x="1079500" y="57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164416</xdr:rowOff>
    </xdr:from>
    <xdr:ext cx="534377" cy="259045"/>
    <xdr:sp macro="" textlink="">
      <xdr:nvSpPr>
        <xdr:cNvPr id="87" name="テキスト ボックス 86"/>
        <xdr:cNvSpPr txBox="1"/>
      </xdr:nvSpPr>
      <xdr:spPr>
        <a:xfrm>
          <a:off x="863111" y="547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124308</xdr:rowOff>
    </xdr:from>
    <xdr:to>
      <xdr:col>24</xdr:col>
      <xdr:colOff>63500</xdr:colOff>
      <xdr:row>55</xdr:row>
      <xdr:rowOff>15151</xdr:rowOff>
    </xdr:to>
    <xdr:cxnSp macro="">
      <xdr:nvCxnSpPr>
        <xdr:cNvPr id="117" name="直線コネクタ 116"/>
        <xdr:cNvCxnSpPr/>
      </xdr:nvCxnSpPr>
      <xdr:spPr>
        <a:xfrm>
          <a:off x="3797300" y="9382608"/>
          <a:ext cx="8382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69520</xdr:rowOff>
    </xdr:from>
    <xdr:to>
      <xdr:col>19</xdr:col>
      <xdr:colOff>177800</xdr:colOff>
      <xdr:row>54</xdr:row>
      <xdr:rowOff>124308</xdr:rowOff>
    </xdr:to>
    <xdr:cxnSp macro="">
      <xdr:nvCxnSpPr>
        <xdr:cNvPr id="120" name="直線コネクタ 119"/>
        <xdr:cNvCxnSpPr/>
      </xdr:nvCxnSpPr>
      <xdr:spPr>
        <a:xfrm>
          <a:off x="2908300" y="9327820"/>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69520</xdr:rowOff>
    </xdr:from>
    <xdr:to>
      <xdr:col>15</xdr:col>
      <xdr:colOff>50800</xdr:colOff>
      <xdr:row>55</xdr:row>
      <xdr:rowOff>83998</xdr:rowOff>
    </xdr:to>
    <xdr:cxnSp macro="">
      <xdr:nvCxnSpPr>
        <xdr:cNvPr id="123" name="直線コネクタ 122"/>
        <xdr:cNvCxnSpPr/>
      </xdr:nvCxnSpPr>
      <xdr:spPr>
        <a:xfrm flipV="1">
          <a:off x="2019300" y="9327820"/>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83998</xdr:rowOff>
    </xdr:from>
    <xdr:to>
      <xdr:col>10</xdr:col>
      <xdr:colOff>114300</xdr:colOff>
      <xdr:row>56</xdr:row>
      <xdr:rowOff>84607</xdr:rowOff>
    </xdr:to>
    <xdr:cxnSp macro="">
      <xdr:nvCxnSpPr>
        <xdr:cNvPr id="126" name="直線コネクタ 125"/>
        <xdr:cNvCxnSpPr/>
      </xdr:nvCxnSpPr>
      <xdr:spPr>
        <a:xfrm flipV="1">
          <a:off x="1130300" y="9513748"/>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135801</xdr:rowOff>
    </xdr:from>
    <xdr:to>
      <xdr:col>24</xdr:col>
      <xdr:colOff>114300</xdr:colOff>
      <xdr:row>55</xdr:row>
      <xdr:rowOff>65951</xdr:rowOff>
    </xdr:to>
    <xdr:sp macro="" textlink="">
      <xdr:nvSpPr>
        <xdr:cNvPr id="136" name="楕円 135"/>
        <xdr:cNvSpPr/>
      </xdr:nvSpPr>
      <xdr:spPr>
        <a:xfrm>
          <a:off x="4584700" y="9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158678</xdr:rowOff>
    </xdr:from>
    <xdr:ext cx="534377" cy="259045"/>
    <xdr:sp macro="" textlink="">
      <xdr:nvSpPr>
        <xdr:cNvPr id="137" name="物件費該当値テキスト"/>
        <xdr:cNvSpPr txBox="1"/>
      </xdr:nvSpPr>
      <xdr:spPr>
        <a:xfrm>
          <a:off x="4686300" y="92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73508</xdr:rowOff>
    </xdr:from>
    <xdr:to>
      <xdr:col>20</xdr:col>
      <xdr:colOff>38100</xdr:colOff>
      <xdr:row>55</xdr:row>
      <xdr:rowOff>3658</xdr:rowOff>
    </xdr:to>
    <xdr:sp macro="" textlink="">
      <xdr:nvSpPr>
        <xdr:cNvPr id="138" name="楕円 137"/>
        <xdr:cNvSpPr/>
      </xdr:nvSpPr>
      <xdr:spPr>
        <a:xfrm>
          <a:off x="3746500" y="93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20185</xdr:rowOff>
    </xdr:from>
    <xdr:ext cx="534377" cy="259045"/>
    <xdr:sp macro="" textlink="">
      <xdr:nvSpPr>
        <xdr:cNvPr id="139" name="テキスト ボックス 138"/>
        <xdr:cNvSpPr txBox="1"/>
      </xdr:nvSpPr>
      <xdr:spPr>
        <a:xfrm>
          <a:off x="3530111" y="91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18720</xdr:rowOff>
    </xdr:from>
    <xdr:to>
      <xdr:col>15</xdr:col>
      <xdr:colOff>101600</xdr:colOff>
      <xdr:row>54</xdr:row>
      <xdr:rowOff>120320</xdr:rowOff>
    </xdr:to>
    <xdr:sp macro="" textlink="">
      <xdr:nvSpPr>
        <xdr:cNvPr id="140" name="楕円 139"/>
        <xdr:cNvSpPr/>
      </xdr:nvSpPr>
      <xdr:spPr>
        <a:xfrm>
          <a:off x="2857500" y="92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136847</xdr:rowOff>
    </xdr:from>
    <xdr:ext cx="534377" cy="259045"/>
    <xdr:sp macro="" textlink="">
      <xdr:nvSpPr>
        <xdr:cNvPr id="141" name="テキスト ボックス 140"/>
        <xdr:cNvSpPr txBox="1"/>
      </xdr:nvSpPr>
      <xdr:spPr>
        <a:xfrm>
          <a:off x="2641111" y="90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33198</xdr:rowOff>
    </xdr:from>
    <xdr:to>
      <xdr:col>10</xdr:col>
      <xdr:colOff>165100</xdr:colOff>
      <xdr:row>55</xdr:row>
      <xdr:rowOff>134798</xdr:rowOff>
    </xdr:to>
    <xdr:sp macro="" textlink="">
      <xdr:nvSpPr>
        <xdr:cNvPr id="142" name="楕円 141"/>
        <xdr:cNvSpPr/>
      </xdr:nvSpPr>
      <xdr:spPr>
        <a:xfrm>
          <a:off x="1968500" y="94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151325</xdr:rowOff>
    </xdr:from>
    <xdr:ext cx="534377" cy="259045"/>
    <xdr:sp macro="" textlink="">
      <xdr:nvSpPr>
        <xdr:cNvPr id="143" name="テキスト ボックス 142"/>
        <xdr:cNvSpPr txBox="1"/>
      </xdr:nvSpPr>
      <xdr:spPr>
        <a:xfrm>
          <a:off x="1752111" y="9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33807</xdr:rowOff>
    </xdr:from>
    <xdr:to>
      <xdr:col>6</xdr:col>
      <xdr:colOff>38100</xdr:colOff>
      <xdr:row>56</xdr:row>
      <xdr:rowOff>135407</xdr:rowOff>
    </xdr:to>
    <xdr:sp macro="" textlink="">
      <xdr:nvSpPr>
        <xdr:cNvPr id="144" name="楕円 143"/>
        <xdr:cNvSpPr/>
      </xdr:nvSpPr>
      <xdr:spPr>
        <a:xfrm>
          <a:off x="1079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126534</xdr:rowOff>
    </xdr:from>
    <xdr:ext cx="534377" cy="259045"/>
    <xdr:sp macro="" textlink="">
      <xdr:nvSpPr>
        <xdr:cNvPr id="145" name="テキスト ボックス 144"/>
        <xdr:cNvSpPr txBox="1"/>
      </xdr:nvSpPr>
      <xdr:spPr>
        <a:xfrm>
          <a:off x="863111" y="97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135448</xdr:rowOff>
    </xdr:from>
    <xdr:to>
      <xdr:col>24</xdr:col>
      <xdr:colOff>63500</xdr:colOff>
      <xdr:row>76</xdr:row>
      <xdr:rowOff>154742</xdr:rowOff>
    </xdr:to>
    <xdr:cxnSp macro="">
      <xdr:nvCxnSpPr>
        <xdr:cNvPr id="172" name="直線コネクタ 171"/>
        <xdr:cNvCxnSpPr/>
      </xdr:nvCxnSpPr>
      <xdr:spPr>
        <a:xfrm flipV="1">
          <a:off x="3797300" y="13165648"/>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169739</xdr:rowOff>
    </xdr:from>
    <xdr:ext cx="469744" cy="259045"/>
    <xdr:sp macro="" textlink="">
      <xdr:nvSpPr>
        <xdr:cNvPr id="173" name="維持補修費平均値テキスト"/>
        <xdr:cNvSpPr txBox="1"/>
      </xdr:nvSpPr>
      <xdr:spPr>
        <a:xfrm>
          <a:off x="4686300" y="1319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154742</xdr:rowOff>
    </xdr:from>
    <xdr:to>
      <xdr:col>19</xdr:col>
      <xdr:colOff>177800</xdr:colOff>
      <xdr:row>76</xdr:row>
      <xdr:rowOff>170926</xdr:rowOff>
    </xdr:to>
    <xdr:cxnSp macro="">
      <xdr:nvCxnSpPr>
        <xdr:cNvPr id="175" name="直線コネクタ 174"/>
        <xdr:cNvCxnSpPr/>
      </xdr:nvCxnSpPr>
      <xdr:spPr>
        <a:xfrm flipV="1">
          <a:off x="2908300" y="13184942"/>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145006</xdr:rowOff>
    </xdr:from>
    <xdr:ext cx="469744" cy="259045"/>
    <xdr:sp macro="" textlink="">
      <xdr:nvSpPr>
        <xdr:cNvPr id="177" name="テキスト ボックス 176"/>
        <xdr:cNvSpPr txBox="1"/>
      </xdr:nvSpPr>
      <xdr:spPr>
        <a:xfrm>
          <a:off x="3562428" y="133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170926</xdr:rowOff>
    </xdr:from>
    <xdr:to>
      <xdr:col>15</xdr:col>
      <xdr:colOff>50800</xdr:colOff>
      <xdr:row>77</xdr:row>
      <xdr:rowOff>19548</xdr:rowOff>
    </xdr:to>
    <xdr:cxnSp macro="">
      <xdr:nvCxnSpPr>
        <xdr:cNvPr id="178" name="直線コネクタ 177"/>
        <xdr:cNvCxnSpPr/>
      </xdr:nvCxnSpPr>
      <xdr:spPr>
        <a:xfrm flipV="1">
          <a:off x="2019300" y="13201126"/>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159270</xdr:rowOff>
    </xdr:from>
    <xdr:ext cx="469744" cy="259045"/>
    <xdr:sp macro="" textlink="">
      <xdr:nvSpPr>
        <xdr:cNvPr id="180" name="テキスト ボックス 179"/>
        <xdr:cNvSpPr txBox="1"/>
      </xdr:nvSpPr>
      <xdr:spPr>
        <a:xfrm>
          <a:off x="2673428" y="13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16897</xdr:rowOff>
    </xdr:from>
    <xdr:to>
      <xdr:col>10</xdr:col>
      <xdr:colOff>114300</xdr:colOff>
      <xdr:row>77</xdr:row>
      <xdr:rowOff>19548</xdr:rowOff>
    </xdr:to>
    <xdr:cxnSp macro="">
      <xdr:nvCxnSpPr>
        <xdr:cNvPr id="181" name="直線コネクタ 180"/>
        <xdr:cNvCxnSpPr/>
      </xdr:nvCxnSpPr>
      <xdr:spPr>
        <a:xfrm>
          <a:off x="1130300" y="13218547"/>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84648</xdr:rowOff>
    </xdr:from>
    <xdr:to>
      <xdr:col>24</xdr:col>
      <xdr:colOff>114300</xdr:colOff>
      <xdr:row>77</xdr:row>
      <xdr:rowOff>14798</xdr:rowOff>
    </xdr:to>
    <xdr:sp macro="" textlink="">
      <xdr:nvSpPr>
        <xdr:cNvPr id="191" name="楕円 190"/>
        <xdr:cNvSpPr/>
      </xdr:nvSpPr>
      <xdr:spPr>
        <a:xfrm>
          <a:off x="4584700" y="131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107525</xdr:rowOff>
    </xdr:from>
    <xdr:ext cx="469744" cy="259045"/>
    <xdr:sp macro="" textlink="">
      <xdr:nvSpPr>
        <xdr:cNvPr id="192" name="維持補修費該当値テキスト"/>
        <xdr:cNvSpPr txBox="1"/>
      </xdr:nvSpPr>
      <xdr:spPr>
        <a:xfrm>
          <a:off x="4686300" y="129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103942</xdr:rowOff>
    </xdr:from>
    <xdr:to>
      <xdr:col>20</xdr:col>
      <xdr:colOff>38100</xdr:colOff>
      <xdr:row>77</xdr:row>
      <xdr:rowOff>34092</xdr:rowOff>
    </xdr:to>
    <xdr:sp macro="" textlink="">
      <xdr:nvSpPr>
        <xdr:cNvPr id="193" name="楕円 192"/>
        <xdr:cNvSpPr/>
      </xdr:nvSpPr>
      <xdr:spPr>
        <a:xfrm>
          <a:off x="3746500" y="131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50619</xdr:rowOff>
    </xdr:from>
    <xdr:ext cx="469744" cy="259045"/>
    <xdr:sp macro="" textlink="">
      <xdr:nvSpPr>
        <xdr:cNvPr id="194" name="テキスト ボックス 193"/>
        <xdr:cNvSpPr txBox="1"/>
      </xdr:nvSpPr>
      <xdr:spPr>
        <a:xfrm>
          <a:off x="3562428" y="129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120126</xdr:rowOff>
    </xdr:from>
    <xdr:to>
      <xdr:col>15</xdr:col>
      <xdr:colOff>101600</xdr:colOff>
      <xdr:row>77</xdr:row>
      <xdr:rowOff>50276</xdr:rowOff>
    </xdr:to>
    <xdr:sp macro="" textlink="">
      <xdr:nvSpPr>
        <xdr:cNvPr id="195" name="楕円 194"/>
        <xdr:cNvSpPr/>
      </xdr:nvSpPr>
      <xdr:spPr>
        <a:xfrm>
          <a:off x="2857500" y="131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66804</xdr:rowOff>
    </xdr:from>
    <xdr:ext cx="469744" cy="259045"/>
    <xdr:sp macro="" textlink="">
      <xdr:nvSpPr>
        <xdr:cNvPr id="196" name="テキスト ボックス 195"/>
        <xdr:cNvSpPr txBox="1"/>
      </xdr:nvSpPr>
      <xdr:spPr>
        <a:xfrm>
          <a:off x="2673428" y="1292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140198</xdr:rowOff>
    </xdr:from>
    <xdr:to>
      <xdr:col>10</xdr:col>
      <xdr:colOff>165100</xdr:colOff>
      <xdr:row>77</xdr:row>
      <xdr:rowOff>70348</xdr:rowOff>
    </xdr:to>
    <xdr:sp macro="" textlink="">
      <xdr:nvSpPr>
        <xdr:cNvPr id="197" name="楕円 196"/>
        <xdr:cNvSpPr/>
      </xdr:nvSpPr>
      <xdr:spPr>
        <a:xfrm>
          <a:off x="1968500" y="131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86875</xdr:rowOff>
    </xdr:from>
    <xdr:ext cx="469744" cy="259045"/>
    <xdr:sp macro="" textlink="">
      <xdr:nvSpPr>
        <xdr:cNvPr id="198" name="テキスト ボックス 197"/>
        <xdr:cNvSpPr txBox="1"/>
      </xdr:nvSpPr>
      <xdr:spPr>
        <a:xfrm>
          <a:off x="1784428" y="1294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137547</xdr:rowOff>
    </xdr:from>
    <xdr:to>
      <xdr:col>6</xdr:col>
      <xdr:colOff>38100</xdr:colOff>
      <xdr:row>77</xdr:row>
      <xdr:rowOff>67697</xdr:rowOff>
    </xdr:to>
    <xdr:sp macro="" textlink="">
      <xdr:nvSpPr>
        <xdr:cNvPr id="199" name="楕円 198"/>
        <xdr:cNvSpPr/>
      </xdr:nvSpPr>
      <xdr:spPr>
        <a:xfrm>
          <a:off x="1079500" y="131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84223</xdr:rowOff>
    </xdr:from>
    <xdr:ext cx="469744" cy="259045"/>
    <xdr:sp macro="" textlink="">
      <xdr:nvSpPr>
        <xdr:cNvPr id="200" name="テキスト ボックス 199"/>
        <xdr:cNvSpPr txBox="1"/>
      </xdr:nvSpPr>
      <xdr:spPr>
        <a:xfrm>
          <a:off x="895428" y="129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113106</xdr:rowOff>
    </xdr:from>
    <xdr:to>
      <xdr:col>24</xdr:col>
      <xdr:colOff>63500</xdr:colOff>
      <xdr:row>94</xdr:row>
      <xdr:rowOff>165742</xdr:rowOff>
    </xdr:to>
    <xdr:cxnSp macro="">
      <xdr:nvCxnSpPr>
        <xdr:cNvPr id="230" name="直線コネクタ 229"/>
        <xdr:cNvCxnSpPr/>
      </xdr:nvCxnSpPr>
      <xdr:spPr>
        <a:xfrm flipV="1">
          <a:off x="3797300" y="16229406"/>
          <a:ext cx="838200" cy="5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165742</xdr:rowOff>
    </xdr:from>
    <xdr:to>
      <xdr:col>19</xdr:col>
      <xdr:colOff>177800</xdr:colOff>
      <xdr:row>95</xdr:row>
      <xdr:rowOff>73901</xdr:rowOff>
    </xdr:to>
    <xdr:cxnSp macro="">
      <xdr:nvCxnSpPr>
        <xdr:cNvPr id="233" name="直線コネクタ 232"/>
        <xdr:cNvCxnSpPr/>
      </xdr:nvCxnSpPr>
      <xdr:spPr>
        <a:xfrm flipV="1">
          <a:off x="2908300" y="16282042"/>
          <a:ext cx="889000" cy="7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73901</xdr:rowOff>
    </xdr:from>
    <xdr:to>
      <xdr:col>15</xdr:col>
      <xdr:colOff>50800</xdr:colOff>
      <xdr:row>95</xdr:row>
      <xdr:rowOff>111582</xdr:rowOff>
    </xdr:to>
    <xdr:cxnSp macro="">
      <xdr:nvCxnSpPr>
        <xdr:cNvPr id="236" name="直線コネクタ 235"/>
        <xdr:cNvCxnSpPr/>
      </xdr:nvCxnSpPr>
      <xdr:spPr>
        <a:xfrm flipV="1">
          <a:off x="2019300" y="16361651"/>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111582</xdr:rowOff>
    </xdr:from>
    <xdr:to>
      <xdr:col>10</xdr:col>
      <xdr:colOff>114300</xdr:colOff>
      <xdr:row>96</xdr:row>
      <xdr:rowOff>40182</xdr:rowOff>
    </xdr:to>
    <xdr:cxnSp macro="">
      <xdr:nvCxnSpPr>
        <xdr:cNvPr id="239" name="直線コネクタ 238"/>
        <xdr:cNvCxnSpPr/>
      </xdr:nvCxnSpPr>
      <xdr:spPr>
        <a:xfrm flipV="1">
          <a:off x="1130300" y="16399332"/>
          <a:ext cx="889000" cy="1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62306</xdr:rowOff>
    </xdr:from>
    <xdr:to>
      <xdr:col>24</xdr:col>
      <xdr:colOff>114300</xdr:colOff>
      <xdr:row>94</xdr:row>
      <xdr:rowOff>163906</xdr:rowOff>
    </xdr:to>
    <xdr:sp macro="" textlink="">
      <xdr:nvSpPr>
        <xdr:cNvPr id="249" name="楕円 248"/>
        <xdr:cNvSpPr/>
      </xdr:nvSpPr>
      <xdr:spPr>
        <a:xfrm>
          <a:off x="4584700" y="161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85183</xdr:rowOff>
    </xdr:from>
    <xdr:ext cx="599010" cy="259045"/>
    <xdr:sp macro="" textlink="">
      <xdr:nvSpPr>
        <xdr:cNvPr id="250" name="扶助費該当値テキスト"/>
        <xdr:cNvSpPr txBox="1"/>
      </xdr:nvSpPr>
      <xdr:spPr>
        <a:xfrm>
          <a:off x="4686300" y="1603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114942</xdr:rowOff>
    </xdr:from>
    <xdr:to>
      <xdr:col>20</xdr:col>
      <xdr:colOff>38100</xdr:colOff>
      <xdr:row>95</xdr:row>
      <xdr:rowOff>45092</xdr:rowOff>
    </xdr:to>
    <xdr:sp macro="" textlink="">
      <xdr:nvSpPr>
        <xdr:cNvPr id="251" name="楕円 250"/>
        <xdr:cNvSpPr/>
      </xdr:nvSpPr>
      <xdr:spPr>
        <a:xfrm>
          <a:off x="37465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61619</xdr:rowOff>
    </xdr:from>
    <xdr:ext cx="534377" cy="259045"/>
    <xdr:sp macro="" textlink="">
      <xdr:nvSpPr>
        <xdr:cNvPr id="252" name="テキスト ボックス 251"/>
        <xdr:cNvSpPr txBox="1"/>
      </xdr:nvSpPr>
      <xdr:spPr>
        <a:xfrm>
          <a:off x="3530111" y="160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23101</xdr:rowOff>
    </xdr:from>
    <xdr:to>
      <xdr:col>15</xdr:col>
      <xdr:colOff>101600</xdr:colOff>
      <xdr:row>95</xdr:row>
      <xdr:rowOff>124701</xdr:rowOff>
    </xdr:to>
    <xdr:sp macro="" textlink="">
      <xdr:nvSpPr>
        <xdr:cNvPr id="253" name="楕円 252"/>
        <xdr:cNvSpPr/>
      </xdr:nvSpPr>
      <xdr:spPr>
        <a:xfrm>
          <a:off x="2857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141228</xdr:rowOff>
    </xdr:from>
    <xdr:ext cx="534377" cy="259045"/>
    <xdr:sp macro="" textlink="">
      <xdr:nvSpPr>
        <xdr:cNvPr id="254" name="テキスト ボックス 253"/>
        <xdr:cNvSpPr txBox="1"/>
      </xdr:nvSpPr>
      <xdr:spPr>
        <a:xfrm>
          <a:off x="2641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60782</xdr:rowOff>
    </xdr:from>
    <xdr:to>
      <xdr:col>10</xdr:col>
      <xdr:colOff>165100</xdr:colOff>
      <xdr:row>95</xdr:row>
      <xdr:rowOff>162382</xdr:rowOff>
    </xdr:to>
    <xdr:sp macro="" textlink="">
      <xdr:nvSpPr>
        <xdr:cNvPr id="255" name="楕円 254"/>
        <xdr:cNvSpPr/>
      </xdr:nvSpPr>
      <xdr:spPr>
        <a:xfrm>
          <a:off x="1968500" y="163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7459</xdr:rowOff>
    </xdr:from>
    <xdr:ext cx="534377" cy="259045"/>
    <xdr:sp macro="" textlink="">
      <xdr:nvSpPr>
        <xdr:cNvPr id="256" name="テキスト ボックス 255"/>
        <xdr:cNvSpPr txBox="1"/>
      </xdr:nvSpPr>
      <xdr:spPr>
        <a:xfrm>
          <a:off x="1752111" y="161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160832</xdr:rowOff>
    </xdr:from>
    <xdr:to>
      <xdr:col>6</xdr:col>
      <xdr:colOff>38100</xdr:colOff>
      <xdr:row>96</xdr:row>
      <xdr:rowOff>90982</xdr:rowOff>
    </xdr:to>
    <xdr:sp macro="" textlink="">
      <xdr:nvSpPr>
        <xdr:cNvPr id="257" name="楕円 256"/>
        <xdr:cNvSpPr/>
      </xdr:nvSpPr>
      <xdr:spPr>
        <a:xfrm>
          <a:off x="1079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107509</xdr:rowOff>
    </xdr:from>
    <xdr:ext cx="534377" cy="259045"/>
    <xdr:sp macro="" textlink="">
      <xdr:nvSpPr>
        <xdr:cNvPr id="258" name="テキスト ボックス 257"/>
        <xdr:cNvSpPr txBox="1"/>
      </xdr:nvSpPr>
      <xdr:spPr>
        <a:xfrm>
          <a:off x="863111" y="162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16637</xdr:rowOff>
    </xdr:from>
    <xdr:to>
      <xdr:col>55</xdr:col>
      <xdr:colOff>0</xdr:colOff>
      <xdr:row>38</xdr:row>
      <xdr:rowOff>25247</xdr:rowOff>
    </xdr:to>
    <xdr:cxnSp macro="">
      <xdr:nvCxnSpPr>
        <xdr:cNvPr id="287" name="直線コネクタ 286"/>
        <xdr:cNvCxnSpPr/>
      </xdr:nvCxnSpPr>
      <xdr:spPr>
        <a:xfrm flipV="1">
          <a:off x="9639300" y="6360287"/>
          <a:ext cx="838200" cy="1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143186</xdr:rowOff>
    </xdr:from>
    <xdr:to>
      <xdr:col>50</xdr:col>
      <xdr:colOff>114300</xdr:colOff>
      <xdr:row>38</xdr:row>
      <xdr:rowOff>25247</xdr:rowOff>
    </xdr:to>
    <xdr:cxnSp macro="">
      <xdr:nvCxnSpPr>
        <xdr:cNvPr id="290" name="直線コネクタ 289"/>
        <xdr:cNvCxnSpPr/>
      </xdr:nvCxnSpPr>
      <xdr:spPr>
        <a:xfrm>
          <a:off x="8750300" y="6486836"/>
          <a:ext cx="8890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143186</xdr:rowOff>
    </xdr:from>
    <xdr:to>
      <xdr:col>45</xdr:col>
      <xdr:colOff>177800</xdr:colOff>
      <xdr:row>38</xdr:row>
      <xdr:rowOff>7989</xdr:rowOff>
    </xdr:to>
    <xdr:cxnSp macro="">
      <xdr:nvCxnSpPr>
        <xdr:cNvPr id="293" name="直線コネクタ 292"/>
        <xdr:cNvCxnSpPr/>
      </xdr:nvCxnSpPr>
      <xdr:spPr>
        <a:xfrm flipV="1">
          <a:off x="7861300" y="6486836"/>
          <a:ext cx="889000" cy="3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7989</xdr:rowOff>
    </xdr:from>
    <xdr:to>
      <xdr:col>41</xdr:col>
      <xdr:colOff>50800</xdr:colOff>
      <xdr:row>38</xdr:row>
      <xdr:rowOff>25514</xdr:rowOff>
    </xdr:to>
    <xdr:cxnSp macro="">
      <xdr:nvCxnSpPr>
        <xdr:cNvPr id="296" name="直線コネクタ 295"/>
        <xdr:cNvCxnSpPr/>
      </xdr:nvCxnSpPr>
      <xdr:spPr>
        <a:xfrm flipV="1">
          <a:off x="6972300" y="6523089"/>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137287</xdr:rowOff>
    </xdr:from>
    <xdr:to>
      <xdr:col>55</xdr:col>
      <xdr:colOff>50800</xdr:colOff>
      <xdr:row>37</xdr:row>
      <xdr:rowOff>67437</xdr:rowOff>
    </xdr:to>
    <xdr:sp macro="" textlink="">
      <xdr:nvSpPr>
        <xdr:cNvPr id="306" name="楕円 305"/>
        <xdr:cNvSpPr/>
      </xdr:nvSpPr>
      <xdr:spPr>
        <a:xfrm>
          <a:off x="104267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115714</xdr:rowOff>
    </xdr:from>
    <xdr:ext cx="534377" cy="259045"/>
    <xdr:sp macro="" textlink="">
      <xdr:nvSpPr>
        <xdr:cNvPr id="307" name="補助費等該当値テキスト"/>
        <xdr:cNvSpPr txBox="1"/>
      </xdr:nvSpPr>
      <xdr:spPr>
        <a:xfrm>
          <a:off x="10528300" y="62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145898</xdr:rowOff>
    </xdr:from>
    <xdr:to>
      <xdr:col>50</xdr:col>
      <xdr:colOff>165100</xdr:colOff>
      <xdr:row>38</xdr:row>
      <xdr:rowOff>76048</xdr:rowOff>
    </xdr:to>
    <xdr:sp macro="" textlink="">
      <xdr:nvSpPr>
        <xdr:cNvPr id="308" name="楕円 307"/>
        <xdr:cNvSpPr/>
      </xdr:nvSpPr>
      <xdr:spPr>
        <a:xfrm>
          <a:off x="9588500" y="64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67174</xdr:rowOff>
    </xdr:from>
    <xdr:ext cx="534377" cy="259045"/>
    <xdr:sp macro="" textlink="">
      <xdr:nvSpPr>
        <xdr:cNvPr id="309" name="テキスト ボックス 308"/>
        <xdr:cNvSpPr txBox="1"/>
      </xdr:nvSpPr>
      <xdr:spPr>
        <a:xfrm>
          <a:off x="9372111" y="65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92386</xdr:rowOff>
    </xdr:from>
    <xdr:to>
      <xdr:col>46</xdr:col>
      <xdr:colOff>38100</xdr:colOff>
      <xdr:row>38</xdr:row>
      <xdr:rowOff>22537</xdr:rowOff>
    </xdr:to>
    <xdr:sp macro="" textlink="">
      <xdr:nvSpPr>
        <xdr:cNvPr id="310" name="楕円 309"/>
        <xdr:cNvSpPr/>
      </xdr:nvSpPr>
      <xdr:spPr>
        <a:xfrm>
          <a:off x="8699500" y="6436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13663</xdr:rowOff>
    </xdr:from>
    <xdr:ext cx="534377" cy="259045"/>
    <xdr:sp macro="" textlink="">
      <xdr:nvSpPr>
        <xdr:cNvPr id="311" name="テキスト ボックス 310"/>
        <xdr:cNvSpPr txBox="1"/>
      </xdr:nvSpPr>
      <xdr:spPr>
        <a:xfrm>
          <a:off x="8483111" y="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128638</xdr:rowOff>
    </xdr:from>
    <xdr:to>
      <xdr:col>41</xdr:col>
      <xdr:colOff>101600</xdr:colOff>
      <xdr:row>38</xdr:row>
      <xdr:rowOff>58789</xdr:rowOff>
    </xdr:to>
    <xdr:sp macro="" textlink="">
      <xdr:nvSpPr>
        <xdr:cNvPr id="312" name="楕円 311"/>
        <xdr:cNvSpPr/>
      </xdr:nvSpPr>
      <xdr:spPr>
        <a:xfrm>
          <a:off x="7810500" y="64722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49916</xdr:rowOff>
    </xdr:from>
    <xdr:ext cx="534377" cy="259045"/>
    <xdr:sp macro="" textlink="">
      <xdr:nvSpPr>
        <xdr:cNvPr id="313" name="テキスト ボックス 312"/>
        <xdr:cNvSpPr txBox="1"/>
      </xdr:nvSpPr>
      <xdr:spPr>
        <a:xfrm>
          <a:off x="7594111" y="65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146164</xdr:rowOff>
    </xdr:from>
    <xdr:to>
      <xdr:col>36</xdr:col>
      <xdr:colOff>165100</xdr:colOff>
      <xdr:row>38</xdr:row>
      <xdr:rowOff>76315</xdr:rowOff>
    </xdr:to>
    <xdr:sp macro="" textlink="">
      <xdr:nvSpPr>
        <xdr:cNvPr id="314" name="楕円 313"/>
        <xdr:cNvSpPr/>
      </xdr:nvSpPr>
      <xdr:spPr>
        <a:xfrm>
          <a:off x="6921500" y="64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67441</xdr:rowOff>
    </xdr:from>
    <xdr:ext cx="469744" cy="259045"/>
    <xdr:sp macro="" textlink="">
      <xdr:nvSpPr>
        <xdr:cNvPr id="315" name="テキスト ボックス 314"/>
        <xdr:cNvSpPr txBox="1"/>
      </xdr:nvSpPr>
      <xdr:spPr>
        <a:xfrm>
          <a:off x="6737428" y="658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152946</xdr:rowOff>
    </xdr:from>
    <xdr:to>
      <xdr:col>55</xdr:col>
      <xdr:colOff>0</xdr:colOff>
      <xdr:row>55</xdr:row>
      <xdr:rowOff>170421</xdr:rowOff>
    </xdr:to>
    <xdr:cxnSp macro="">
      <xdr:nvCxnSpPr>
        <xdr:cNvPr id="344" name="直線コネクタ 343"/>
        <xdr:cNvCxnSpPr/>
      </xdr:nvCxnSpPr>
      <xdr:spPr>
        <a:xfrm flipV="1">
          <a:off x="9639300" y="9582696"/>
          <a:ext cx="8382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80966</xdr:rowOff>
    </xdr:from>
    <xdr:ext cx="534377" cy="259045"/>
    <xdr:sp macro="" textlink="">
      <xdr:nvSpPr>
        <xdr:cNvPr id="345" name="普通建設事業費平均値テキスト"/>
        <xdr:cNvSpPr txBox="1"/>
      </xdr:nvSpPr>
      <xdr:spPr>
        <a:xfrm>
          <a:off x="10528300" y="9510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170421</xdr:rowOff>
    </xdr:from>
    <xdr:to>
      <xdr:col>50</xdr:col>
      <xdr:colOff>114300</xdr:colOff>
      <xdr:row>56</xdr:row>
      <xdr:rowOff>25336</xdr:rowOff>
    </xdr:to>
    <xdr:cxnSp macro="">
      <xdr:nvCxnSpPr>
        <xdr:cNvPr id="347" name="直線コネクタ 346"/>
        <xdr:cNvCxnSpPr/>
      </xdr:nvCxnSpPr>
      <xdr:spPr>
        <a:xfrm flipV="1">
          <a:off x="8750300" y="9600171"/>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59948</xdr:rowOff>
    </xdr:from>
    <xdr:ext cx="534377" cy="259045"/>
    <xdr:sp macro="" textlink="">
      <xdr:nvSpPr>
        <xdr:cNvPr id="349" name="テキスト ボックス 348"/>
        <xdr:cNvSpPr txBox="1"/>
      </xdr:nvSpPr>
      <xdr:spPr>
        <a:xfrm>
          <a:off x="9372111" y="96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25336</xdr:rowOff>
    </xdr:from>
    <xdr:to>
      <xdr:col>45</xdr:col>
      <xdr:colOff>177800</xdr:colOff>
      <xdr:row>56</xdr:row>
      <xdr:rowOff>135903</xdr:rowOff>
    </xdr:to>
    <xdr:cxnSp macro="">
      <xdr:nvCxnSpPr>
        <xdr:cNvPr id="350" name="直線コネクタ 349"/>
        <xdr:cNvCxnSpPr/>
      </xdr:nvCxnSpPr>
      <xdr:spPr>
        <a:xfrm flipV="1">
          <a:off x="7861300" y="9626536"/>
          <a:ext cx="889000" cy="1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135903</xdr:rowOff>
    </xdr:from>
    <xdr:to>
      <xdr:col>41</xdr:col>
      <xdr:colOff>50800</xdr:colOff>
      <xdr:row>57</xdr:row>
      <xdr:rowOff>97041</xdr:rowOff>
    </xdr:to>
    <xdr:cxnSp macro="">
      <xdr:nvCxnSpPr>
        <xdr:cNvPr id="353" name="直線コネクタ 352"/>
        <xdr:cNvCxnSpPr/>
      </xdr:nvCxnSpPr>
      <xdr:spPr>
        <a:xfrm flipV="1">
          <a:off x="6972300" y="9737103"/>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102146</xdr:rowOff>
    </xdr:from>
    <xdr:to>
      <xdr:col>55</xdr:col>
      <xdr:colOff>50800</xdr:colOff>
      <xdr:row>56</xdr:row>
      <xdr:rowOff>32296</xdr:rowOff>
    </xdr:to>
    <xdr:sp macro="" textlink="">
      <xdr:nvSpPr>
        <xdr:cNvPr id="363" name="楕円 362"/>
        <xdr:cNvSpPr/>
      </xdr:nvSpPr>
      <xdr:spPr>
        <a:xfrm>
          <a:off x="10426700" y="95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125023</xdr:rowOff>
    </xdr:from>
    <xdr:ext cx="534377" cy="259045"/>
    <xdr:sp macro="" textlink="">
      <xdr:nvSpPr>
        <xdr:cNvPr id="364" name="普通建設事業費該当値テキスト"/>
        <xdr:cNvSpPr txBox="1"/>
      </xdr:nvSpPr>
      <xdr:spPr>
        <a:xfrm>
          <a:off x="10528300" y="93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119621</xdr:rowOff>
    </xdr:from>
    <xdr:to>
      <xdr:col>50</xdr:col>
      <xdr:colOff>165100</xdr:colOff>
      <xdr:row>56</xdr:row>
      <xdr:rowOff>49771</xdr:rowOff>
    </xdr:to>
    <xdr:sp macro="" textlink="">
      <xdr:nvSpPr>
        <xdr:cNvPr id="365" name="楕円 364"/>
        <xdr:cNvSpPr/>
      </xdr:nvSpPr>
      <xdr:spPr>
        <a:xfrm>
          <a:off x="9588500" y="95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66298</xdr:rowOff>
    </xdr:from>
    <xdr:ext cx="534377" cy="259045"/>
    <xdr:sp macro="" textlink="">
      <xdr:nvSpPr>
        <xdr:cNvPr id="366" name="テキスト ボックス 365"/>
        <xdr:cNvSpPr txBox="1"/>
      </xdr:nvSpPr>
      <xdr:spPr>
        <a:xfrm>
          <a:off x="9372111" y="932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145986</xdr:rowOff>
    </xdr:from>
    <xdr:to>
      <xdr:col>46</xdr:col>
      <xdr:colOff>38100</xdr:colOff>
      <xdr:row>56</xdr:row>
      <xdr:rowOff>76136</xdr:rowOff>
    </xdr:to>
    <xdr:sp macro="" textlink="">
      <xdr:nvSpPr>
        <xdr:cNvPr id="367" name="楕円 366"/>
        <xdr:cNvSpPr/>
      </xdr:nvSpPr>
      <xdr:spPr>
        <a:xfrm>
          <a:off x="8699500" y="95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67263</xdr:rowOff>
    </xdr:from>
    <xdr:ext cx="534377" cy="259045"/>
    <xdr:sp macro="" textlink="">
      <xdr:nvSpPr>
        <xdr:cNvPr id="368" name="テキスト ボックス 367"/>
        <xdr:cNvSpPr txBox="1"/>
      </xdr:nvSpPr>
      <xdr:spPr>
        <a:xfrm>
          <a:off x="8483111" y="96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85103</xdr:rowOff>
    </xdr:from>
    <xdr:to>
      <xdr:col>41</xdr:col>
      <xdr:colOff>101600</xdr:colOff>
      <xdr:row>57</xdr:row>
      <xdr:rowOff>15253</xdr:rowOff>
    </xdr:to>
    <xdr:sp macro="" textlink="">
      <xdr:nvSpPr>
        <xdr:cNvPr id="369" name="楕円 368"/>
        <xdr:cNvSpPr/>
      </xdr:nvSpPr>
      <xdr:spPr>
        <a:xfrm>
          <a:off x="7810500" y="96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6380</xdr:rowOff>
    </xdr:from>
    <xdr:ext cx="534377" cy="259045"/>
    <xdr:sp macro="" textlink="">
      <xdr:nvSpPr>
        <xdr:cNvPr id="370" name="テキスト ボックス 369"/>
        <xdr:cNvSpPr txBox="1"/>
      </xdr:nvSpPr>
      <xdr:spPr>
        <a:xfrm>
          <a:off x="7594111" y="97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46241</xdr:rowOff>
    </xdr:from>
    <xdr:to>
      <xdr:col>36</xdr:col>
      <xdr:colOff>165100</xdr:colOff>
      <xdr:row>57</xdr:row>
      <xdr:rowOff>147841</xdr:rowOff>
    </xdr:to>
    <xdr:sp macro="" textlink="">
      <xdr:nvSpPr>
        <xdr:cNvPr id="371" name="楕円 370"/>
        <xdr:cNvSpPr/>
      </xdr:nvSpPr>
      <xdr:spPr>
        <a:xfrm>
          <a:off x="6921500" y="98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138968</xdr:rowOff>
    </xdr:from>
    <xdr:ext cx="534377" cy="259045"/>
    <xdr:sp macro="" textlink="">
      <xdr:nvSpPr>
        <xdr:cNvPr id="372" name="テキスト ボックス 371"/>
        <xdr:cNvSpPr txBox="1"/>
      </xdr:nvSpPr>
      <xdr:spPr>
        <a:xfrm>
          <a:off x="6705111" y="99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36373</xdr:rowOff>
    </xdr:from>
    <xdr:to>
      <xdr:col>55</xdr:col>
      <xdr:colOff>0</xdr:colOff>
      <xdr:row>76</xdr:row>
      <xdr:rowOff>51620</xdr:rowOff>
    </xdr:to>
    <xdr:cxnSp macro="">
      <xdr:nvCxnSpPr>
        <xdr:cNvPr id="399" name="直線コネクタ 398"/>
        <xdr:cNvCxnSpPr/>
      </xdr:nvCxnSpPr>
      <xdr:spPr>
        <a:xfrm>
          <a:off x="9639300" y="13066573"/>
          <a:ext cx="8382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116887</xdr:rowOff>
    </xdr:from>
    <xdr:ext cx="534377" cy="259045"/>
    <xdr:sp macro="" textlink="">
      <xdr:nvSpPr>
        <xdr:cNvPr id="400" name="普通建設事業費 （ うち新規整備　）平均値テキスト"/>
        <xdr:cNvSpPr txBox="1"/>
      </xdr:nvSpPr>
      <xdr:spPr>
        <a:xfrm>
          <a:off x="10528300" y="13147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36373</xdr:rowOff>
    </xdr:from>
    <xdr:to>
      <xdr:col>50</xdr:col>
      <xdr:colOff>114300</xdr:colOff>
      <xdr:row>77</xdr:row>
      <xdr:rowOff>29538</xdr:rowOff>
    </xdr:to>
    <xdr:cxnSp macro="">
      <xdr:nvCxnSpPr>
        <xdr:cNvPr id="402" name="直線コネクタ 401"/>
        <xdr:cNvCxnSpPr/>
      </xdr:nvCxnSpPr>
      <xdr:spPr>
        <a:xfrm flipV="1">
          <a:off x="8750300" y="13066573"/>
          <a:ext cx="889000" cy="16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60309</xdr:rowOff>
    </xdr:from>
    <xdr:ext cx="534377" cy="259045"/>
    <xdr:sp macro="" textlink="">
      <xdr:nvSpPr>
        <xdr:cNvPr id="404" name="テキスト ボックス 403"/>
        <xdr:cNvSpPr txBox="1"/>
      </xdr:nvSpPr>
      <xdr:spPr>
        <a:xfrm>
          <a:off x="9372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72217</xdr:rowOff>
    </xdr:from>
    <xdr:to>
      <xdr:col>45</xdr:col>
      <xdr:colOff>177800</xdr:colOff>
      <xdr:row>77</xdr:row>
      <xdr:rowOff>29538</xdr:rowOff>
    </xdr:to>
    <xdr:cxnSp macro="">
      <xdr:nvCxnSpPr>
        <xdr:cNvPr id="405" name="直線コネクタ 404"/>
        <xdr:cNvCxnSpPr/>
      </xdr:nvCxnSpPr>
      <xdr:spPr>
        <a:xfrm>
          <a:off x="7861300" y="13102417"/>
          <a:ext cx="889000" cy="1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33906</xdr:rowOff>
    </xdr:from>
    <xdr:ext cx="534377" cy="259045"/>
    <xdr:sp macro="" textlink="">
      <xdr:nvSpPr>
        <xdr:cNvPr id="409" name="テキスト ボックス 408"/>
        <xdr:cNvSpPr txBox="1"/>
      </xdr:nvSpPr>
      <xdr:spPr>
        <a:xfrm>
          <a:off x="7594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820</xdr:rowOff>
    </xdr:from>
    <xdr:to>
      <xdr:col>55</xdr:col>
      <xdr:colOff>50800</xdr:colOff>
      <xdr:row>76</xdr:row>
      <xdr:rowOff>102420</xdr:rowOff>
    </xdr:to>
    <xdr:sp macro="" textlink="">
      <xdr:nvSpPr>
        <xdr:cNvPr id="415" name="楕円 414"/>
        <xdr:cNvSpPr/>
      </xdr:nvSpPr>
      <xdr:spPr>
        <a:xfrm>
          <a:off x="10426700" y="130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23697</xdr:rowOff>
    </xdr:from>
    <xdr:ext cx="534377" cy="259045"/>
    <xdr:sp macro="" textlink="">
      <xdr:nvSpPr>
        <xdr:cNvPr id="416" name="普通建設事業費 （ うち新規整備　）該当値テキスト"/>
        <xdr:cNvSpPr txBox="1"/>
      </xdr:nvSpPr>
      <xdr:spPr>
        <a:xfrm>
          <a:off x="10528300" y="128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157023</xdr:rowOff>
    </xdr:from>
    <xdr:to>
      <xdr:col>50</xdr:col>
      <xdr:colOff>165100</xdr:colOff>
      <xdr:row>76</xdr:row>
      <xdr:rowOff>87173</xdr:rowOff>
    </xdr:to>
    <xdr:sp macro="" textlink="">
      <xdr:nvSpPr>
        <xdr:cNvPr id="417" name="楕円 416"/>
        <xdr:cNvSpPr/>
      </xdr:nvSpPr>
      <xdr:spPr>
        <a:xfrm>
          <a:off x="9588500" y="13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103700</xdr:rowOff>
    </xdr:from>
    <xdr:ext cx="534377" cy="259045"/>
    <xdr:sp macro="" textlink="">
      <xdr:nvSpPr>
        <xdr:cNvPr id="418" name="テキスト ボックス 417"/>
        <xdr:cNvSpPr txBox="1"/>
      </xdr:nvSpPr>
      <xdr:spPr>
        <a:xfrm>
          <a:off x="9372111" y="1279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150188</xdr:rowOff>
    </xdr:from>
    <xdr:to>
      <xdr:col>46</xdr:col>
      <xdr:colOff>38100</xdr:colOff>
      <xdr:row>77</xdr:row>
      <xdr:rowOff>80338</xdr:rowOff>
    </xdr:to>
    <xdr:sp macro="" textlink="">
      <xdr:nvSpPr>
        <xdr:cNvPr id="419" name="楕円 418"/>
        <xdr:cNvSpPr/>
      </xdr:nvSpPr>
      <xdr:spPr>
        <a:xfrm>
          <a:off x="8699500" y="131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71465</xdr:rowOff>
    </xdr:from>
    <xdr:ext cx="534377" cy="259045"/>
    <xdr:sp macro="" textlink="">
      <xdr:nvSpPr>
        <xdr:cNvPr id="420" name="テキスト ボックス 419"/>
        <xdr:cNvSpPr txBox="1"/>
      </xdr:nvSpPr>
      <xdr:spPr>
        <a:xfrm>
          <a:off x="8483111" y="132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21417</xdr:rowOff>
    </xdr:from>
    <xdr:to>
      <xdr:col>41</xdr:col>
      <xdr:colOff>101600</xdr:colOff>
      <xdr:row>76</xdr:row>
      <xdr:rowOff>123017</xdr:rowOff>
    </xdr:to>
    <xdr:sp macro="" textlink="">
      <xdr:nvSpPr>
        <xdr:cNvPr id="421" name="楕円 420"/>
        <xdr:cNvSpPr/>
      </xdr:nvSpPr>
      <xdr:spPr>
        <a:xfrm>
          <a:off x="7810500" y="13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139544</xdr:rowOff>
    </xdr:from>
    <xdr:ext cx="534377" cy="259045"/>
    <xdr:sp macro="" textlink="">
      <xdr:nvSpPr>
        <xdr:cNvPr id="422" name="テキスト ボックス 421"/>
        <xdr:cNvSpPr txBox="1"/>
      </xdr:nvSpPr>
      <xdr:spPr>
        <a:xfrm>
          <a:off x="7594111" y="128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99307</xdr:rowOff>
    </xdr:from>
    <xdr:to>
      <xdr:col>55</xdr:col>
      <xdr:colOff>0</xdr:colOff>
      <xdr:row>96</xdr:row>
      <xdr:rowOff>144135</xdr:rowOff>
    </xdr:to>
    <xdr:cxnSp macro="">
      <xdr:nvCxnSpPr>
        <xdr:cNvPr id="449" name="直線コネクタ 448"/>
        <xdr:cNvCxnSpPr/>
      </xdr:nvCxnSpPr>
      <xdr:spPr>
        <a:xfrm flipV="1">
          <a:off x="9639300" y="16558507"/>
          <a:ext cx="8382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100107</xdr:rowOff>
    </xdr:from>
    <xdr:to>
      <xdr:col>50</xdr:col>
      <xdr:colOff>114300</xdr:colOff>
      <xdr:row>96</xdr:row>
      <xdr:rowOff>144135</xdr:rowOff>
    </xdr:to>
    <xdr:cxnSp macro="">
      <xdr:nvCxnSpPr>
        <xdr:cNvPr id="452" name="直線コネクタ 451"/>
        <xdr:cNvCxnSpPr/>
      </xdr:nvCxnSpPr>
      <xdr:spPr>
        <a:xfrm>
          <a:off x="8750300" y="16559307"/>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100107</xdr:rowOff>
    </xdr:from>
    <xdr:to>
      <xdr:col>45</xdr:col>
      <xdr:colOff>177800</xdr:colOff>
      <xdr:row>97</xdr:row>
      <xdr:rowOff>116452</xdr:rowOff>
    </xdr:to>
    <xdr:cxnSp macro="">
      <xdr:nvCxnSpPr>
        <xdr:cNvPr id="455" name="直線コネクタ 454"/>
        <xdr:cNvCxnSpPr/>
      </xdr:nvCxnSpPr>
      <xdr:spPr>
        <a:xfrm flipV="1">
          <a:off x="7861300" y="16559307"/>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48507</xdr:rowOff>
    </xdr:from>
    <xdr:to>
      <xdr:col>55</xdr:col>
      <xdr:colOff>50800</xdr:colOff>
      <xdr:row>96</xdr:row>
      <xdr:rowOff>150107</xdr:rowOff>
    </xdr:to>
    <xdr:sp macro="" textlink="">
      <xdr:nvSpPr>
        <xdr:cNvPr id="465" name="楕円 464"/>
        <xdr:cNvSpPr/>
      </xdr:nvSpPr>
      <xdr:spPr>
        <a:xfrm>
          <a:off x="10426700" y="165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26934</xdr:rowOff>
    </xdr:from>
    <xdr:ext cx="534377" cy="259045"/>
    <xdr:sp macro="" textlink="">
      <xdr:nvSpPr>
        <xdr:cNvPr id="466" name="普通建設事業費 （ うち更新整備　）該当値テキスト"/>
        <xdr:cNvSpPr txBox="1"/>
      </xdr:nvSpPr>
      <xdr:spPr>
        <a:xfrm>
          <a:off x="10528300" y="164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93335</xdr:rowOff>
    </xdr:from>
    <xdr:to>
      <xdr:col>50</xdr:col>
      <xdr:colOff>165100</xdr:colOff>
      <xdr:row>97</xdr:row>
      <xdr:rowOff>23485</xdr:rowOff>
    </xdr:to>
    <xdr:sp macro="" textlink="">
      <xdr:nvSpPr>
        <xdr:cNvPr id="467" name="楕円 466"/>
        <xdr:cNvSpPr/>
      </xdr:nvSpPr>
      <xdr:spPr>
        <a:xfrm>
          <a:off x="9588500" y="1655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14612</xdr:rowOff>
    </xdr:from>
    <xdr:ext cx="534377" cy="259045"/>
    <xdr:sp macro="" textlink="">
      <xdr:nvSpPr>
        <xdr:cNvPr id="468" name="テキスト ボックス 467"/>
        <xdr:cNvSpPr txBox="1"/>
      </xdr:nvSpPr>
      <xdr:spPr>
        <a:xfrm>
          <a:off x="9372111" y="166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49307</xdr:rowOff>
    </xdr:from>
    <xdr:to>
      <xdr:col>46</xdr:col>
      <xdr:colOff>38100</xdr:colOff>
      <xdr:row>96</xdr:row>
      <xdr:rowOff>150907</xdr:rowOff>
    </xdr:to>
    <xdr:sp macro="" textlink="">
      <xdr:nvSpPr>
        <xdr:cNvPr id="469" name="楕円 468"/>
        <xdr:cNvSpPr/>
      </xdr:nvSpPr>
      <xdr:spPr>
        <a:xfrm>
          <a:off x="8699500" y="165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142034</xdr:rowOff>
    </xdr:from>
    <xdr:ext cx="534377" cy="259045"/>
    <xdr:sp macro="" textlink="">
      <xdr:nvSpPr>
        <xdr:cNvPr id="470" name="テキスト ボックス 469"/>
        <xdr:cNvSpPr txBox="1"/>
      </xdr:nvSpPr>
      <xdr:spPr>
        <a:xfrm>
          <a:off x="8483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65652</xdr:rowOff>
    </xdr:from>
    <xdr:to>
      <xdr:col>41</xdr:col>
      <xdr:colOff>101600</xdr:colOff>
      <xdr:row>97</xdr:row>
      <xdr:rowOff>167252</xdr:rowOff>
    </xdr:to>
    <xdr:sp macro="" textlink="">
      <xdr:nvSpPr>
        <xdr:cNvPr id="471" name="楕円 470"/>
        <xdr:cNvSpPr/>
      </xdr:nvSpPr>
      <xdr:spPr>
        <a:xfrm>
          <a:off x="7810500" y="166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158379</xdr:rowOff>
    </xdr:from>
    <xdr:ext cx="469744" cy="259045"/>
    <xdr:sp macro="" textlink="">
      <xdr:nvSpPr>
        <xdr:cNvPr id="472" name="テキスト ボックス 471"/>
        <xdr:cNvSpPr txBox="1"/>
      </xdr:nvSpPr>
      <xdr:spPr>
        <a:xfrm>
          <a:off x="7626428" y="1678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499" name="直線コネクタ 49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138329</xdr:rowOff>
    </xdr:from>
    <xdr:to>
      <xdr:col>76</xdr:col>
      <xdr:colOff>114300</xdr:colOff>
      <xdr:row>38</xdr:row>
      <xdr:rowOff>139700</xdr:rowOff>
    </xdr:to>
    <xdr:cxnSp macro="">
      <xdr:nvCxnSpPr>
        <xdr:cNvPr id="505" name="直線コネクタ 504"/>
        <xdr:cNvCxnSpPr/>
      </xdr:nvCxnSpPr>
      <xdr:spPr>
        <a:xfrm>
          <a:off x="13703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138329</xdr:rowOff>
    </xdr:from>
    <xdr:to>
      <xdr:col>71</xdr:col>
      <xdr:colOff>177800</xdr:colOff>
      <xdr:row>38</xdr:row>
      <xdr:rowOff>139700</xdr:rowOff>
    </xdr:to>
    <xdr:cxnSp macro="">
      <xdr:nvCxnSpPr>
        <xdr:cNvPr id="508" name="直線コネクタ 507"/>
        <xdr:cNvCxnSpPr/>
      </xdr:nvCxnSpPr>
      <xdr:spPr>
        <a:xfrm flipV="1">
          <a:off x="1281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18" name="楕円 51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1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87529</xdr:rowOff>
    </xdr:from>
    <xdr:to>
      <xdr:col>72</xdr:col>
      <xdr:colOff>38100</xdr:colOff>
      <xdr:row>39</xdr:row>
      <xdr:rowOff>17679</xdr:rowOff>
    </xdr:to>
    <xdr:sp macro="" textlink="">
      <xdr:nvSpPr>
        <xdr:cNvPr id="524" name="楕円 523"/>
        <xdr:cNvSpPr/>
      </xdr:nvSpPr>
      <xdr:spPr>
        <a:xfrm>
          <a:off x="1365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8806</xdr:rowOff>
    </xdr:from>
    <xdr:ext cx="249299" cy="259045"/>
    <xdr:sp macro="" textlink="">
      <xdr:nvSpPr>
        <xdr:cNvPr id="525" name="テキスト ボックス 524"/>
        <xdr:cNvSpPr txBox="1"/>
      </xdr:nvSpPr>
      <xdr:spPr>
        <a:xfrm>
          <a:off x="13578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26" name="楕円 52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27" name="テキスト ボックス 52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116878</xdr:rowOff>
    </xdr:from>
    <xdr:to>
      <xdr:col>85</xdr:col>
      <xdr:colOff>127000</xdr:colOff>
      <xdr:row>77</xdr:row>
      <xdr:rowOff>126136</xdr:rowOff>
    </xdr:to>
    <xdr:cxnSp macro="">
      <xdr:nvCxnSpPr>
        <xdr:cNvPr id="605" name="直線コネクタ 604"/>
        <xdr:cNvCxnSpPr/>
      </xdr:nvCxnSpPr>
      <xdr:spPr>
        <a:xfrm>
          <a:off x="15481300" y="13318528"/>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104724</xdr:rowOff>
    </xdr:from>
    <xdr:to>
      <xdr:col>81</xdr:col>
      <xdr:colOff>50800</xdr:colOff>
      <xdr:row>77</xdr:row>
      <xdr:rowOff>116878</xdr:rowOff>
    </xdr:to>
    <xdr:cxnSp macro="">
      <xdr:nvCxnSpPr>
        <xdr:cNvPr id="608" name="直線コネクタ 607"/>
        <xdr:cNvCxnSpPr/>
      </xdr:nvCxnSpPr>
      <xdr:spPr>
        <a:xfrm>
          <a:off x="14592300" y="13306374"/>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49040</xdr:rowOff>
    </xdr:from>
    <xdr:to>
      <xdr:col>76</xdr:col>
      <xdr:colOff>114300</xdr:colOff>
      <xdr:row>77</xdr:row>
      <xdr:rowOff>104724</xdr:rowOff>
    </xdr:to>
    <xdr:cxnSp macro="">
      <xdr:nvCxnSpPr>
        <xdr:cNvPr id="611" name="直線コネクタ 610"/>
        <xdr:cNvCxnSpPr/>
      </xdr:nvCxnSpPr>
      <xdr:spPr>
        <a:xfrm>
          <a:off x="13703300" y="13250690"/>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25991</xdr:rowOff>
    </xdr:from>
    <xdr:to>
      <xdr:col>71</xdr:col>
      <xdr:colOff>177800</xdr:colOff>
      <xdr:row>77</xdr:row>
      <xdr:rowOff>49040</xdr:rowOff>
    </xdr:to>
    <xdr:cxnSp macro="">
      <xdr:nvCxnSpPr>
        <xdr:cNvPr id="614" name="直線コネクタ 613"/>
        <xdr:cNvCxnSpPr/>
      </xdr:nvCxnSpPr>
      <xdr:spPr>
        <a:xfrm>
          <a:off x="12814300" y="1322764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75336</xdr:rowOff>
    </xdr:from>
    <xdr:to>
      <xdr:col>85</xdr:col>
      <xdr:colOff>177800</xdr:colOff>
      <xdr:row>78</xdr:row>
      <xdr:rowOff>5486</xdr:rowOff>
    </xdr:to>
    <xdr:sp macro="" textlink="">
      <xdr:nvSpPr>
        <xdr:cNvPr id="624" name="楕円 623"/>
        <xdr:cNvSpPr/>
      </xdr:nvSpPr>
      <xdr:spPr>
        <a:xfrm>
          <a:off x="16268700" y="13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161713</xdr:rowOff>
    </xdr:from>
    <xdr:ext cx="534377" cy="259045"/>
    <xdr:sp macro="" textlink="">
      <xdr:nvSpPr>
        <xdr:cNvPr id="625" name="公債費該当値テキスト"/>
        <xdr:cNvSpPr txBox="1"/>
      </xdr:nvSpPr>
      <xdr:spPr>
        <a:xfrm>
          <a:off x="16370300" y="131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66078</xdr:rowOff>
    </xdr:from>
    <xdr:to>
      <xdr:col>81</xdr:col>
      <xdr:colOff>101600</xdr:colOff>
      <xdr:row>77</xdr:row>
      <xdr:rowOff>167678</xdr:rowOff>
    </xdr:to>
    <xdr:sp macro="" textlink="">
      <xdr:nvSpPr>
        <xdr:cNvPr id="626" name="楕円 625"/>
        <xdr:cNvSpPr/>
      </xdr:nvSpPr>
      <xdr:spPr>
        <a:xfrm>
          <a:off x="15430500" y="132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158805</xdr:rowOff>
    </xdr:from>
    <xdr:ext cx="534377" cy="259045"/>
    <xdr:sp macro="" textlink="">
      <xdr:nvSpPr>
        <xdr:cNvPr id="627" name="テキスト ボックス 626"/>
        <xdr:cNvSpPr txBox="1"/>
      </xdr:nvSpPr>
      <xdr:spPr>
        <a:xfrm>
          <a:off x="15214111" y="1336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53924</xdr:rowOff>
    </xdr:from>
    <xdr:to>
      <xdr:col>76</xdr:col>
      <xdr:colOff>165100</xdr:colOff>
      <xdr:row>77</xdr:row>
      <xdr:rowOff>155524</xdr:rowOff>
    </xdr:to>
    <xdr:sp macro="" textlink="">
      <xdr:nvSpPr>
        <xdr:cNvPr id="628" name="楕円 627"/>
        <xdr:cNvSpPr/>
      </xdr:nvSpPr>
      <xdr:spPr>
        <a:xfrm>
          <a:off x="14541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146651</xdr:rowOff>
    </xdr:from>
    <xdr:ext cx="534377" cy="259045"/>
    <xdr:sp macro="" textlink="">
      <xdr:nvSpPr>
        <xdr:cNvPr id="629" name="テキスト ボックス 628"/>
        <xdr:cNvSpPr txBox="1"/>
      </xdr:nvSpPr>
      <xdr:spPr>
        <a:xfrm>
          <a:off x="14325111" y="133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169690</xdr:rowOff>
    </xdr:from>
    <xdr:to>
      <xdr:col>72</xdr:col>
      <xdr:colOff>38100</xdr:colOff>
      <xdr:row>77</xdr:row>
      <xdr:rowOff>99840</xdr:rowOff>
    </xdr:to>
    <xdr:sp macro="" textlink="">
      <xdr:nvSpPr>
        <xdr:cNvPr id="630" name="楕円 629"/>
        <xdr:cNvSpPr/>
      </xdr:nvSpPr>
      <xdr:spPr>
        <a:xfrm>
          <a:off x="13652500" y="131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90967</xdr:rowOff>
    </xdr:from>
    <xdr:ext cx="534377" cy="259045"/>
    <xdr:sp macro="" textlink="">
      <xdr:nvSpPr>
        <xdr:cNvPr id="631" name="テキスト ボックス 630"/>
        <xdr:cNvSpPr txBox="1"/>
      </xdr:nvSpPr>
      <xdr:spPr>
        <a:xfrm>
          <a:off x="13436111" y="132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146641</xdr:rowOff>
    </xdr:from>
    <xdr:to>
      <xdr:col>67</xdr:col>
      <xdr:colOff>101600</xdr:colOff>
      <xdr:row>77</xdr:row>
      <xdr:rowOff>76791</xdr:rowOff>
    </xdr:to>
    <xdr:sp macro="" textlink="">
      <xdr:nvSpPr>
        <xdr:cNvPr id="632" name="楕円 631"/>
        <xdr:cNvSpPr/>
      </xdr:nvSpPr>
      <xdr:spPr>
        <a:xfrm>
          <a:off x="12763500" y="131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67918</xdr:rowOff>
    </xdr:from>
    <xdr:ext cx="534377" cy="259045"/>
    <xdr:sp macro="" textlink="">
      <xdr:nvSpPr>
        <xdr:cNvPr id="633" name="テキスト ボックス 632"/>
        <xdr:cNvSpPr txBox="1"/>
      </xdr:nvSpPr>
      <xdr:spPr>
        <a:xfrm>
          <a:off x="12547111" y="132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161325</xdr:rowOff>
    </xdr:from>
    <xdr:to>
      <xdr:col>85</xdr:col>
      <xdr:colOff>127000</xdr:colOff>
      <xdr:row>98</xdr:row>
      <xdr:rowOff>79716</xdr:rowOff>
    </xdr:to>
    <xdr:cxnSp macro="">
      <xdr:nvCxnSpPr>
        <xdr:cNvPr id="660" name="直線コネクタ 659"/>
        <xdr:cNvCxnSpPr/>
      </xdr:nvCxnSpPr>
      <xdr:spPr>
        <a:xfrm flipV="1">
          <a:off x="15481300" y="16791975"/>
          <a:ext cx="8382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42042</xdr:rowOff>
    </xdr:from>
    <xdr:to>
      <xdr:col>81</xdr:col>
      <xdr:colOff>50800</xdr:colOff>
      <xdr:row>98</xdr:row>
      <xdr:rowOff>79716</xdr:rowOff>
    </xdr:to>
    <xdr:cxnSp macro="">
      <xdr:nvCxnSpPr>
        <xdr:cNvPr id="663" name="直線コネクタ 662"/>
        <xdr:cNvCxnSpPr/>
      </xdr:nvCxnSpPr>
      <xdr:spPr>
        <a:xfrm>
          <a:off x="14592300" y="16672692"/>
          <a:ext cx="889000" cy="20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17627</xdr:rowOff>
    </xdr:from>
    <xdr:to>
      <xdr:col>76</xdr:col>
      <xdr:colOff>114300</xdr:colOff>
      <xdr:row>97</xdr:row>
      <xdr:rowOff>42042</xdr:rowOff>
    </xdr:to>
    <xdr:cxnSp macro="">
      <xdr:nvCxnSpPr>
        <xdr:cNvPr id="666" name="直線コネクタ 665"/>
        <xdr:cNvCxnSpPr/>
      </xdr:nvCxnSpPr>
      <xdr:spPr>
        <a:xfrm>
          <a:off x="13703300" y="16476827"/>
          <a:ext cx="889000" cy="19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17627</xdr:rowOff>
    </xdr:from>
    <xdr:to>
      <xdr:col>71</xdr:col>
      <xdr:colOff>177800</xdr:colOff>
      <xdr:row>97</xdr:row>
      <xdr:rowOff>9398</xdr:rowOff>
    </xdr:to>
    <xdr:cxnSp macro="">
      <xdr:nvCxnSpPr>
        <xdr:cNvPr id="669" name="直線コネクタ 668"/>
        <xdr:cNvCxnSpPr/>
      </xdr:nvCxnSpPr>
      <xdr:spPr>
        <a:xfrm flipV="1">
          <a:off x="12814300" y="16476827"/>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86575</xdr:rowOff>
    </xdr:from>
    <xdr:ext cx="469744" cy="259045"/>
    <xdr:sp macro="" textlink="">
      <xdr:nvSpPr>
        <xdr:cNvPr id="671" name="テキスト ボックス 670"/>
        <xdr:cNvSpPr txBox="1"/>
      </xdr:nvSpPr>
      <xdr:spPr>
        <a:xfrm>
          <a:off x="13468428" y="1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110525</xdr:rowOff>
    </xdr:from>
    <xdr:to>
      <xdr:col>85</xdr:col>
      <xdr:colOff>177800</xdr:colOff>
      <xdr:row>98</xdr:row>
      <xdr:rowOff>40675</xdr:rowOff>
    </xdr:to>
    <xdr:sp macro="" textlink="">
      <xdr:nvSpPr>
        <xdr:cNvPr id="679" name="楕円 678"/>
        <xdr:cNvSpPr/>
      </xdr:nvSpPr>
      <xdr:spPr>
        <a:xfrm>
          <a:off x="16268700" y="167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88952</xdr:rowOff>
    </xdr:from>
    <xdr:ext cx="469744" cy="259045"/>
    <xdr:sp macro="" textlink="">
      <xdr:nvSpPr>
        <xdr:cNvPr id="680" name="積立金該当値テキスト"/>
        <xdr:cNvSpPr txBox="1"/>
      </xdr:nvSpPr>
      <xdr:spPr>
        <a:xfrm>
          <a:off x="16370300" y="1671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28916</xdr:rowOff>
    </xdr:from>
    <xdr:to>
      <xdr:col>81</xdr:col>
      <xdr:colOff>101600</xdr:colOff>
      <xdr:row>98</xdr:row>
      <xdr:rowOff>130516</xdr:rowOff>
    </xdr:to>
    <xdr:sp macro="" textlink="">
      <xdr:nvSpPr>
        <xdr:cNvPr id="681" name="楕円 680"/>
        <xdr:cNvSpPr/>
      </xdr:nvSpPr>
      <xdr:spPr>
        <a:xfrm>
          <a:off x="154305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121643</xdr:rowOff>
    </xdr:from>
    <xdr:ext cx="469744" cy="259045"/>
    <xdr:sp macro="" textlink="">
      <xdr:nvSpPr>
        <xdr:cNvPr id="682" name="テキスト ボックス 681"/>
        <xdr:cNvSpPr txBox="1"/>
      </xdr:nvSpPr>
      <xdr:spPr>
        <a:xfrm>
          <a:off x="15246428" y="169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162692</xdr:rowOff>
    </xdr:from>
    <xdr:to>
      <xdr:col>76</xdr:col>
      <xdr:colOff>165100</xdr:colOff>
      <xdr:row>97</xdr:row>
      <xdr:rowOff>92842</xdr:rowOff>
    </xdr:to>
    <xdr:sp macro="" textlink="">
      <xdr:nvSpPr>
        <xdr:cNvPr id="683" name="楕円 682"/>
        <xdr:cNvSpPr/>
      </xdr:nvSpPr>
      <xdr:spPr>
        <a:xfrm>
          <a:off x="14541500" y="166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83969</xdr:rowOff>
    </xdr:from>
    <xdr:ext cx="469744" cy="259045"/>
    <xdr:sp macro="" textlink="">
      <xdr:nvSpPr>
        <xdr:cNvPr id="684" name="テキスト ボックス 683"/>
        <xdr:cNvSpPr txBox="1"/>
      </xdr:nvSpPr>
      <xdr:spPr>
        <a:xfrm>
          <a:off x="14357428" y="167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138277</xdr:rowOff>
    </xdr:from>
    <xdr:to>
      <xdr:col>72</xdr:col>
      <xdr:colOff>38100</xdr:colOff>
      <xdr:row>96</xdr:row>
      <xdr:rowOff>68427</xdr:rowOff>
    </xdr:to>
    <xdr:sp macro="" textlink="">
      <xdr:nvSpPr>
        <xdr:cNvPr id="685" name="楕円 684"/>
        <xdr:cNvSpPr/>
      </xdr:nvSpPr>
      <xdr:spPr>
        <a:xfrm>
          <a:off x="13652500" y="164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84954</xdr:rowOff>
    </xdr:from>
    <xdr:ext cx="534377" cy="259045"/>
    <xdr:sp macro="" textlink="">
      <xdr:nvSpPr>
        <xdr:cNvPr id="686" name="テキスト ボックス 685"/>
        <xdr:cNvSpPr txBox="1"/>
      </xdr:nvSpPr>
      <xdr:spPr>
        <a:xfrm>
          <a:off x="13436111" y="1620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130048</xdr:rowOff>
    </xdr:from>
    <xdr:to>
      <xdr:col>67</xdr:col>
      <xdr:colOff>101600</xdr:colOff>
      <xdr:row>97</xdr:row>
      <xdr:rowOff>60198</xdr:rowOff>
    </xdr:to>
    <xdr:sp macro="" textlink="">
      <xdr:nvSpPr>
        <xdr:cNvPr id="687" name="楕円 686"/>
        <xdr:cNvSpPr/>
      </xdr:nvSpPr>
      <xdr:spPr>
        <a:xfrm>
          <a:off x="12763500" y="165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51325</xdr:rowOff>
    </xdr:from>
    <xdr:ext cx="469744" cy="259045"/>
    <xdr:sp macro="" textlink="">
      <xdr:nvSpPr>
        <xdr:cNvPr id="688" name="テキスト ボックス 687"/>
        <xdr:cNvSpPr txBox="1"/>
      </xdr:nvSpPr>
      <xdr:spPr>
        <a:xfrm>
          <a:off x="12579428" y="166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83203</xdr:rowOff>
    </xdr:from>
    <xdr:to>
      <xdr:col>116</xdr:col>
      <xdr:colOff>63500</xdr:colOff>
      <xdr:row>39</xdr:row>
      <xdr:rowOff>85979</xdr:rowOff>
    </xdr:to>
    <xdr:cxnSp macro="">
      <xdr:nvCxnSpPr>
        <xdr:cNvPr id="719" name="直線コネクタ 718"/>
        <xdr:cNvCxnSpPr/>
      </xdr:nvCxnSpPr>
      <xdr:spPr>
        <a:xfrm>
          <a:off x="21323300" y="6769753"/>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83203</xdr:rowOff>
    </xdr:from>
    <xdr:to>
      <xdr:col>111</xdr:col>
      <xdr:colOff>177800</xdr:colOff>
      <xdr:row>39</xdr:row>
      <xdr:rowOff>87612</xdr:rowOff>
    </xdr:to>
    <xdr:cxnSp macro="">
      <xdr:nvCxnSpPr>
        <xdr:cNvPr id="722" name="直線コネクタ 721"/>
        <xdr:cNvCxnSpPr/>
      </xdr:nvCxnSpPr>
      <xdr:spPr>
        <a:xfrm flipV="1">
          <a:off x="20434300" y="676975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66385</xdr:rowOff>
    </xdr:from>
    <xdr:to>
      <xdr:col>107</xdr:col>
      <xdr:colOff>50800</xdr:colOff>
      <xdr:row>39</xdr:row>
      <xdr:rowOff>87612</xdr:rowOff>
    </xdr:to>
    <xdr:cxnSp macro="">
      <xdr:nvCxnSpPr>
        <xdr:cNvPr id="725" name="直線コネクタ 724"/>
        <xdr:cNvCxnSpPr/>
      </xdr:nvCxnSpPr>
      <xdr:spPr>
        <a:xfrm>
          <a:off x="19545300" y="675293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61486</xdr:rowOff>
    </xdr:from>
    <xdr:to>
      <xdr:col>102</xdr:col>
      <xdr:colOff>114300</xdr:colOff>
      <xdr:row>39</xdr:row>
      <xdr:rowOff>66385</xdr:rowOff>
    </xdr:to>
    <xdr:cxnSp macro="">
      <xdr:nvCxnSpPr>
        <xdr:cNvPr id="728" name="直線コネクタ 727"/>
        <xdr:cNvCxnSpPr/>
      </xdr:nvCxnSpPr>
      <xdr:spPr>
        <a:xfrm>
          <a:off x="18656300" y="6576586"/>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35179</xdr:rowOff>
    </xdr:from>
    <xdr:to>
      <xdr:col>116</xdr:col>
      <xdr:colOff>114300</xdr:colOff>
      <xdr:row>39</xdr:row>
      <xdr:rowOff>136779</xdr:rowOff>
    </xdr:to>
    <xdr:sp macro="" textlink="">
      <xdr:nvSpPr>
        <xdr:cNvPr id="738" name="楕円 737"/>
        <xdr:cNvSpPr/>
      </xdr:nvSpPr>
      <xdr:spPr>
        <a:xfrm>
          <a:off x="22110700" y="67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121556</xdr:rowOff>
    </xdr:from>
    <xdr:ext cx="313932" cy="259045"/>
    <xdr:sp macro="" textlink="">
      <xdr:nvSpPr>
        <xdr:cNvPr id="739" name="投資及び出資金該当値テキスト"/>
        <xdr:cNvSpPr txBox="1"/>
      </xdr:nvSpPr>
      <xdr:spPr>
        <a:xfrm>
          <a:off x="22212300" y="66366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32403</xdr:rowOff>
    </xdr:from>
    <xdr:to>
      <xdr:col>112</xdr:col>
      <xdr:colOff>38100</xdr:colOff>
      <xdr:row>39</xdr:row>
      <xdr:rowOff>134003</xdr:rowOff>
    </xdr:to>
    <xdr:sp macro="" textlink="">
      <xdr:nvSpPr>
        <xdr:cNvPr id="740" name="楕円 739"/>
        <xdr:cNvSpPr/>
      </xdr:nvSpPr>
      <xdr:spPr>
        <a:xfrm>
          <a:off x="21272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125130</xdr:rowOff>
    </xdr:from>
    <xdr:ext cx="313932" cy="259045"/>
    <xdr:sp macro="" textlink="">
      <xdr:nvSpPr>
        <xdr:cNvPr id="741" name="テキスト ボックス 740"/>
        <xdr:cNvSpPr txBox="1"/>
      </xdr:nvSpPr>
      <xdr:spPr>
        <a:xfrm>
          <a:off x="21166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36812</xdr:rowOff>
    </xdr:from>
    <xdr:to>
      <xdr:col>107</xdr:col>
      <xdr:colOff>101600</xdr:colOff>
      <xdr:row>39</xdr:row>
      <xdr:rowOff>138412</xdr:rowOff>
    </xdr:to>
    <xdr:sp macro="" textlink="">
      <xdr:nvSpPr>
        <xdr:cNvPr id="742" name="楕円 741"/>
        <xdr:cNvSpPr/>
      </xdr:nvSpPr>
      <xdr:spPr>
        <a:xfrm>
          <a:off x="20383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129539</xdr:rowOff>
    </xdr:from>
    <xdr:ext cx="313932" cy="259045"/>
    <xdr:sp macro="" textlink="">
      <xdr:nvSpPr>
        <xdr:cNvPr id="743" name="テキスト ボックス 742"/>
        <xdr:cNvSpPr txBox="1"/>
      </xdr:nvSpPr>
      <xdr:spPr>
        <a:xfrm>
          <a:off x="20277333" y="6816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15585</xdr:rowOff>
    </xdr:from>
    <xdr:to>
      <xdr:col>102</xdr:col>
      <xdr:colOff>165100</xdr:colOff>
      <xdr:row>39</xdr:row>
      <xdr:rowOff>117185</xdr:rowOff>
    </xdr:to>
    <xdr:sp macro="" textlink="">
      <xdr:nvSpPr>
        <xdr:cNvPr id="744" name="楕円 743"/>
        <xdr:cNvSpPr/>
      </xdr:nvSpPr>
      <xdr:spPr>
        <a:xfrm>
          <a:off x="19494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5" name="テキスト ボックス 744"/>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10686</xdr:rowOff>
    </xdr:from>
    <xdr:to>
      <xdr:col>98</xdr:col>
      <xdr:colOff>38100</xdr:colOff>
      <xdr:row>38</xdr:row>
      <xdr:rowOff>112286</xdr:rowOff>
    </xdr:to>
    <xdr:sp macro="" textlink="">
      <xdr:nvSpPr>
        <xdr:cNvPr id="746" name="楕円 745"/>
        <xdr:cNvSpPr/>
      </xdr:nvSpPr>
      <xdr:spPr>
        <a:xfrm>
          <a:off x="18605500" y="65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128813</xdr:rowOff>
    </xdr:from>
    <xdr:ext cx="469744" cy="259045"/>
    <xdr:sp macro="" textlink="">
      <xdr:nvSpPr>
        <xdr:cNvPr id="747" name="テキスト ボックス 746"/>
        <xdr:cNvSpPr txBox="1"/>
      </xdr:nvSpPr>
      <xdr:spPr>
        <a:xfrm>
          <a:off x="18421428" y="630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109479</xdr:rowOff>
    </xdr:from>
    <xdr:to>
      <xdr:col>116</xdr:col>
      <xdr:colOff>63500</xdr:colOff>
      <xdr:row>58</xdr:row>
      <xdr:rowOff>112496</xdr:rowOff>
    </xdr:to>
    <xdr:cxnSp macro="">
      <xdr:nvCxnSpPr>
        <xdr:cNvPr id="774" name="直線コネクタ 773"/>
        <xdr:cNvCxnSpPr/>
      </xdr:nvCxnSpPr>
      <xdr:spPr>
        <a:xfrm flipV="1">
          <a:off x="21323300" y="10053579"/>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112496</xdr:rowOff>
    </xdr:from>
    <xdr:to>
      <xdr:col>111</xdr:col>
      <xdr:colOff>177800</xdr:colOff>
      <xdr:row>58</xdr:row>
      <xdr:rowOff>112908</xdr:rowOff>
    </xdr:to>
    <xdr:cxnSp macro="">
      <xdr:nvCxnSpPr>
        <xdr:cNvPr id="777" name="直線コネクタ 776"/>
        <xdr:cNvCxnSpPr/>
      </xdr:nvCxnSpPr>
      <xdr:spPr>
        <a:xfrm flipV="1">
          <a:off x="20434300" y="10056596"/>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110462</xdr:rowOff>
    </xdr:from>
    <xdr:to>
      <xdr:col>107</xdr:col>
      <xdr:colOff>50800</xdr:colOff>
      <xdr:row>58</xdr:row>
      <xdr:rowOff>112908</xdr:rowOff>
    </xdr:to>
    <xdr:cxnSp macro="">
      <xdr:nvCxnSpPr>
        <xdr:cNvPr id="780" name="直線コネクタ 779"/>
        <xdr:cNvCxnSpPr/>
      </xdr:nvCxnSpPr>
      <xdr:spPr>
        <a:xfrm>
          <a:off x="19545300" y="1005456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110462</xdr:rowOff>
    </xdr:from>
    <xdr:to>
      <xdr:col>102</xdr:col>
      <xdr:colOff>114300</xdr:colOff>
      <xdr:row>58</xdr:row>
      <xdr:rowOff>112794</xdr:rowOff>
    </xdr:to>
    <xdr:cxnSp macro="">
      <xdr:nvCxnSpPr>
        <xdr:cNvPr id="783" name="直線コネクタ 782"/>
        <xdr:cNvCxnSpPr/>
      </xdr:nvCxnSpPr>
      <xdr:spPr>
        <a:xfrm flipV="1">
          <a:off x="18656300" y="1005456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58679</xdr:rowOff>
    </xdr:from>
    <xdr:to>
      <xdr:col>116</xdr:col>
      <xdr:colOff>114300</xdr:colOff>
      <xdr:row>58</xdr:row>
      <xdr:rowOff>160279</xdr:rowOff>
    </xdr:to>
    <xdr:sp macro="" textlink="">
      <xdr:nvSpPr>
        <xdr:cNvPr id="793" name="楕円 792"/>
        <xdr:cNvSpPr/>
      </xdr:nvSpPr>
      <xdr:spPr>
        <a:xfrm>
          <a:off x="22110700" y="100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145056</xdr:rowOff>
    </xdr:from>
    <xdr:ext cx="469744" cy="259045"/>
    <xdr:sp macro="" textlink="">
      <xdr:nvSpPr>
        <xdr:cNvPr id="794" name="貸付金該当値テキスト"/>
        <xdr:cNvSpPr txBox="1"/>
      </xdr:nvSpPr>
      <xdr:spPr>
        <a:xfrm>
          <a:off x="22212300" y="99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61696</xdr:rowOff>
    </xdr:from>
    <xdr:to>
      <xdr:col>112</xdr:col>
      <xdr:colOff>38100</xdr:colOff>
      <xdr:row>58</xdr:row>
      <xdr:rowOff>163296</xdr:rowOff>
    </xdr:to>
    <xdr:sp macro="" textlink="">
      <xdr:nvSpPr>
        <xdr:cNvPr id="795" name="楕円 794"/>
        <xdr:cNvSpPr/>
      </xdr:nvSpPr>
      <xdr:spPr>
        <a:xfrm>
          <a:off x="21272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154423</xdr:rowOff>
    </xdr:from>
    <xdr:ext cx="469744" cy="259045"/>
    <xdr:sp macro="" textlink="">
      <xdr:nvSpPr>
        <xdr:cNvPr id="796" name="テキスト ボックス 795"/>
        <xdr:cNvSpPr txBox="1"/>
      </xdr:nvSpPr>
      <xdr:spPr>
        <a:xfrm>
          <a:off x="21088428" y="100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62108</xdr:rowOff>
    </xdr:from>
    <xdr:to>
      <xdr:col>107</xdr:col>
      <xdr:colOff>101600</xdr:colOff>
      <xdr:row>58</xdr:row>
      <xdr:rowOff>163708</xdr:rowOff>
    </xdr:to>
    <xdr:sp macro="" textlink="">
      <xdr:nvSpPr>
        <xdr:cNvPr id="797" name="楕円 796"/>
        <xdr:cNvSpPr/>
      </xdr:nvSpPr>
      <xdr:spPr>
        <a:xfrm>
          <a:off x="20383500" y="100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154835</xdr:rowOff>
    </xdr:from>
    <xdr:ext cx="469744" cy="259045"/>
    <xdr:sp macro="" textlink="">
      <xdr:nvSpPr>
        <xdr:cNvPr id="798" name="テキスト ボックス 797"/>
        <xdr:cNvSpPr txBox="1"/>
      </xdr:nvSpPr>
      <xdr:spPr>
        <a:xfrm>
          <a:off x="20199428" y="100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59662</xdr:rowOff>
    </xdr:from>
    <xdr:to>
      <xdr:col>102</xdr:col>
      <xdr:colOff>165100</xdr:colOff>
      <xdr:row>58</xdr:row>
      <xdr:rowOff>161262</xdr:rowOff>
    </xdr:to>
    <xdr:sp macro="" textlink="">
      <xdr:nvSpPr>
        <xdr:cNvPr id="799" name="楕円 798"/>
        <xdr:cNvSpPr/>
      </xdr:nvSpPr>
      <xdr:spPr>
        <a:xfrm>
          <a:off x="19494500" y="100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152389</xdr:rowOff>
    </xdr:from>
    <xdr:ext cx="469744" cy="259045"/>
    <xdr:sp macro="" textlink="">
      <xdr:nvSpPr>
        <xdr:cNvPr id="800" name="テキスト ボックス 799"/>
        <xdr:cNvSpPr txBox="1"/>
      </xdr:nvSpPr>
      <xdr:spPr>
        <a:xfrm>
          <a:off x="19310428" y="100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61994</xdr:rowOff>
    </xdr:from>
    <xdr:to>
      <xdr:col>98</xdr:col>
      <xdr:colOff>38100</xdr:colOff>
      <xdr:row>58</xdr:row>
      <xdr:rowOff>163594</xdr:rowOff>
    </xdr:to>
    <xdr:sp macro="" textlink="">
      <xdr:nvSpPr>
        <xdr:cNvPr id="801" name="楕円 800"/>
        <xdr:cNvSpPr/>
      </xdr:nvSpPr>
      <xdr:spPr>
        <a:xfrm>
          <a:off x="18605500" y="100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154721</xdr:rowOff>
    </xdr:from>
    <xdr:ext cx="469744" cy="259045"/>
    <xdr:sp macro="" textlink="">
      <xdr:nvSpPr>
        <xdr:cNvPr id="802" name="テキスト ボックス 801"/>
        <xdr:cNvSpPr txBox="1"/>
      </xdr:nvSpPr>
      <xdr:spPr>
        <a:xfrm>
          <a:off x="18421428" y="1009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146672</xdr:rowOff>
    </xdr:from>
    <xdr:to>
      <xdr:col>116</xdr:col>
      <xdr:colOff>63500</xdr:colOff>
      <xdr:row>76</xdr:row>
      <xdr:rowOff>144272</xdr:rowOff>
    </xdr:to>
    <xdr:cxnSp macro="">
      <xdr:nvCxnSpPr>
        <xdr:cNvPr id="832" name="直線コネクタ 831"/>
        <xdr:cNvCxnSpPr/>
      </xdr:nvCxnSpPr>
      <xdr:spPr>
        <a:xfrm>
          <a:off x="21323300" y="12833972"/>
          <a:ext cx="838200" cy="3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96038</xdr:rowOff>
    </xdr:from>
    <xdr:to>
      <xdr:col>111</xdr:col>
      <xdr:colOff>177800</xdr:colOff>
      <xdr:row>74</xdr:row>
      <xdr:rowOff>146672</xdr:rowOff>
    </xdr:to>
    <xdr:cxnSp macro="">
      <xdr:nvCxnSpPr>
        <xdr:cNvPr id="835" name="直線コネクタ 834"/>
        <xdr:cNvCxnSpPr/>
      </xdr:nvCxnSpPr>
      <xdr:spPr>
        <a:xfrm>
          <a:off x="20434300" y="12783338"/>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96038</xdr:rowOff>
    </xdr:from>
    <xdr:to>
      <xdr:col>107</xdr:col>
      <xdr:colOff>50800</xdr:colOff>
      <xdr:row>74</xdr:row>
      <xdr:rowOff>125184</xdr:rowOff>
    </xdr:to>
    <xdr:cxnSp macro="">
      <xdr:nvCxnSpPr>
        <xdr:cNvPr id="838" name="直線コネクタ 837"/>
        <xdr:cNvCxnSpPr/>
      </xdr:nvCxnSpPr>
      <xdr:spPr>
        <a:xfrm flipV="1">
          <a:off x="19545300" y="1278333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125184</xdr:rowOff>
    </xdr:from>
    <xdr:to>
      <xdr:col>102</xdr:col>
      <xdr:colOff>114300</xdr:colOff>
      <xdr:row>75</xdr:row>
      <xdr:rowOff>92456</xdr:rowOff>
    </xdr:to>
    <xdr:cxnSp macro="">
      <xdr:nvCxnSpPr>
        <xdr:cNvPr id="841" name="直線コネクタ 840"/>
        <xdr:cNvCxnSpPr/>
      </xdr:nvCxnSpPr>
      <xdr:spPr>
        <a:xfrm flipV="1">
          <a:off x="18656300" y="12812484"/>
          <a:ext cx="889000" cy="1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93472</xdr:rowOff>
    </xdr:from>
    <xdr:to>
      <xdr:col>116</xdr:col>
      <xdr:colOff>114300</xdr:colOff>
      <xdr:row>77</xdr:row>
      <xdr:rowOff>23622</xdr:rowOff>
    </xdr:to>
    <xdr:sp macro="" textlink="">
      <xdr:nvSpPr>
        <xdr:cNvPr id="851" name="楕円 850"/>
        <xdr:cNvSpPr/>
      </xdr:nvSpPr>
      <xdr:spPr>
        <a:xfrm>
          <a:off x="221107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71899</xdr:rowOff>
    </xdr:from>
    <xdr:ext cx="534377" cy="259045"/>
    <xdr:sp macro="" textlink="">
      <xdr:nvSpPr>
        <xdr:cNvPr id="852" name="繰出金該当値テキスト"/>
        <xdr:cNvSpPr txBox="1"/>
      </xdr:nvSpPr>
      <xdr:spPr>
        <a:xfrm>
          <a:off x="22212300" y="131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95872</xdr:rowOff>
    </xdr:from>
    <xdr:to>
      <xdr:col>112</xdr:col>
      <xdr:colOff>38100</xdr:colOff>
      <xdr:row>75</xdr:row>
      <xdr:rowOff>26022</xdr:rowOff>
    </xdr:to>
    <xdr:sp macro="" textlink="">
      <xdr:nvSpPr>
        <xdr:cNvPr id="853" name="楕円 852"/>
        <xdr:cNvSpPr/>
      </xdr:nvSpPr>
      <xdr:spPr>
        <a:xfrm>
          <a:off x="21272500" y="127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42549</xdr:rowOff>
    </xdr:from>
    <xdr:ext cx="534377" cy="259045"/>
    <xdr:sp macro="" textlink="">
      <xdr:nvSpPr>
        <xdr:cNvPr id="854" name="テキスト ボックス 853"/>
        <xdr:cNvSpPr txBox="1"/>
      </xdr:nvSpPr>
      <xdr:spPr>
        <a:xfrm>
          <a:off x="21056111" y="125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45238</xdr:rowOff>
    </xdr:from>
    <xdr:to>
      <xdr:col>107</xdr:col>
      <xdr:colOff>101600</xdr:colOff>
      <xdr:row>74</xdr:row>
      <xdr:rowOff>146838</xdr:rowOff>
    </xdr:to>
    <xdr:sp macro="" textlink="">
      <xdr:nvSpPr>
        <xdr:cNvPr id="855" name="楕円 854"/>
        <xdr:cNvSpPr/>
      </xdr:nvSpPr>
      <xdr:spPr>
        <a:xfrm>
          <a:off x="20383500" y="127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163365</xdr:rowOff>
    </xdr:from>
    <xdr:ext cx="534377" cy="259045"/>
    <xdr:sp macro="" textlink="">
      <xdr:nvSpPr>
        <xdr:cNvPr id="856" name="テキスト ボックス 855"/>
        <xdr:cNvSpPr txBox="1"/>
      </xdr:nvSpPr>
      <xdr:spPr>
        <a:xfrm>
          <a:off x="20167111" y="125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74384</xdr:rowOff>
    </xdr:from>
    <xdr:to>
      <xdr:col>102</xdr:col>
      <xdr:colOff>165100</xdr:colOff>
      <xdr:row>75</xdr:row>
      <xdr:rowOff>4534</xdr:rowOff>
    </xdr:to>
    <xdr:sp macro="" textlink="">
      <xdr:nvSpPr>
        <xdr:cNvPr id="857" name="楕円 856"/>
        <xdr:cNvSpPr/>
      </xdr:nvSpPr>
      <xdr:spPr>
        <a:xfrm>
          <a:off x="19494500" y="127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21061</xdr:rowOff>
    </xdr:from>
    <xdr:ext cx="534377" cy="259045"/>
    <xdr:sp macro="" textlink="">
      <xdr:nvSpPr>
        <xdr:cNvPr id="858" name="テキスト ボックス 857"/>
        <xdr:cNvSpPr txBox="1"/>
      </xdr:nvSpPr>
      <xdr:spPr>
        <a:xfrm>
          <a:off x="19278111" y="125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41656</xdr:rowOff>
    </xdr:from>
    <xdr:to>
      <xdr:col>98</xdr:col>
      <xdr:colOff>38100</xdr:colOff>
      <xdr:row>75</xdr:row>
      <xdr:rowOff>143256</xdr:rowOff>
    </xdr:to>
    <xdr:sp macro="" textlink="">
      <xdr:nvSpPr>
        <xdr:cNvPr id="859" name="楕円 858"/>
        <xdr:cNvSpPr/>
      </xdr:nvSpPr>
      <xdr:spPr>
        <a:xfrm>
          <a:off x="18605500" y="129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159783</xdr:rowOff>
    </xdr:from>
    <xdr:ext cx="534377" cy="259045"/>
    <xdr:sp macro="" textlink="">
      <xdr:nvSpPr>
        <xdr:cNvPr id="860" name="テキスト ボックス 859"/>
        <xdr:cNvSpPr txBox="1"/>
      </xdr:nvSpPr>
      <xdr:spPr>
        <a:xfrm>
          <a:off x="18389111" y="1267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歳出決算総額は、住民１人当たり３３２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８７６円であり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a:t>
          </a:r>
          <a:r>
            <a:rPr kumimoji="1" lang="ja-JP" altLang="en-US" sz="1300">
              <a:latin typeface="ＭＳ Ｐゴシック" panose="020B0600070205080204" pitchFamily="50" charset="-128"/>
              <a:ea typeface="ＭＳ Ｐゴシック" panose="020B0600070205080204" pitchFamily="50" charset="-128"/>
            </a:rPr>
            <a:t>よりも低い数値となっている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。これは、将来世代へ負担を先送りしないよう平成２３年度以降臨時財政対策債の発行を行っていないことなどにより、公債費が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類似団体内平均値と比べて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るためである。しかし、小中学校校舎の大規模改造や複数年度にわたる都市計画事業が施行中であることから、ここ数年、普通建設事業費が増加している。今後も多額の地方債発行を伴う普通建設事業の実施が見込まれていることから、今後も十分な精査に努める。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公共施設が多いことから、維持補修費が構造的に高い水準に</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あり、</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類似団体内平均値と比べて高い数値となっている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。今後、公共施設総合管理計画に基づき、将来世代の負担を少しでも軽減するために、施設の長寿命化や施設規模の縮小により修繕更新・建替費用及び運営経費の縮減を図ることが必要である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平成２８年度からの変動が大きいものは補助費等、繰出金、積立金である。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平成２９年度より下水道事業が地方公営企業法の一部（財務規定等）を適用し、公営企業会に移行したことに伴い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て補助費等は９，４５２円の増加、繰出金は８，９３７円の減少となっている。積立金は、財政調整基金の積立額が増加したこと、また、スポーツ推進基金を新たに設置したことなどにより、平成２８年度に比べ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９６５円の増加となっている。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370,583
365,389
36.09
127,541,878
123,358,131
2,533,882
70,589,517
47,688,184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36</xdr:row>
      <xdr:rowOff>78740</xdr:rowOff>
    </xdr:to>
    <xdr:cxnSp macro="">
      <xdr:nvCxnSpPr>
        <xdr:cNvPr id="63" name="直線コネクタ 62"/>
        <xdr:cNvCxnSpPr/>
      </xdr:nvCxnSpPr>
      <xdr:spPr>
        <a:xfrm flipV="1">
          <a:off x="3797300" y="6243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122827</xdr:rowOff>
    </xdr:from>
    <xdr:to>
      <xdr:col>19</xdr:col>
      <xdr:colOff>177800</xdr:colOff>
      <xdr:row>36</xdr:row>
      <xdr:rowOff>78740</xdr:rowOff>
    </xdr:to>
    <xdr:cxnSp macro="">
      <xdr:nvCxnSpPr>
        <xdr:cNvPr id="66" name="直線コネクタ 65"/>
        <xdr:cNvCxnSpPr/>
      </xdr:nvCxnSpPr>
      <xdr:spPr>
        <a:xfrm>
          <a:off x="2908300" y="612357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122827</xdr:rowOff>
    </xdr:from>
    <xdr:to>
      <xdr:col>15</xdr:col>
      <xdr:colOff>50800</xdr:colOff>
      <xdr:row>36</xdr:row>
      <xdr:rowOff>115751</xdr:rowOff>
    </xdr:to>
    <xdr:cxnSp macro="">
      <xdr:nvCxnSpPr>
        <xdr:cNvPr id="69" name="直線コネクタ 68"/>
        <xdr:cNvCxnSpPr/>
      </xdr:nvCxnSpPr>
      <xdr:spPr>
        <a:xfrm flipV="1">
          <a:off x="2019300" y="6123577"/>
          <a:ext cx="8890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72208</xdr:rowOff>
    </xdr:from>
    <xdr:to>
      <xdr:col>10</xdr:col>
      <xdr:colOff>114300</xdr:colOff>
      <xdr:row>36</xdr:row>
      <xdr:rowOff>115751</xdr:rowOff>
    </xdr:to>
    <xdr:cxnSp macro="">
      <xdr:nvCxnSpPr>
        <xdr:cNvPr id="72" name="直線コネクタ 71"/>
        <xdr:cNvCxnSpPr/>
      </xdr:nvCxnSpPr>
      <xdr:spPr>
        <a:xfrm>
          <a:off x="1130300" y="6244408"/>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20320</xdr:rowOff>
    </xdr:from>
    <xdr:to>
      <xdr:col>24</xdr:col>
      <xdr:colOff>114300</xdr:colOff>
      <xdr:row>36</xdr:row>
      <xdr:rowOff>121920</xdr:rowOff>
    </xdr:to>
    <xdr:sp macro="" textlink="">
      <xdr:nvSpPr>
        <xdr:cNvPr id="82" name="楕円 81"/>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43197</xdr:rowOff>
    </xdr:from>
    <xdr:ext cx="469744" cy="259045"/>
    <xdr:sp macro="" textlink="">
      <xdr:nvSpPr>
        <xdr:cNvPr id="83" name="議会費該当値テキスト"/>
        <xdr:cNvSpPr txBox="1"/>
      </xdr:nvSpPr>
      <xdr:spPr>
        <a:xfrm>
          <a:off x="4686300"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27940</xdr:rowOff>
    </xdr:from>
    <xdr:to>
      <xdr:col>20</xdr:col>
      <xdr:colOff>38100</xdr:colOff>
      <xdr:row>36</xdr:row>
      <xdr:rowOff>129540</xdr:rowOff>
    </xdr:to>
    <xdr:sp macro="" textlink="">
      <xdr:nvSpPr>
        <xdr:cNvPr id="84" name="楕円 83"/>
        <xdr:cNvSpPr/>
      </xdr:nvSpPr>
      <xdr:spPr>
        <a:xfrm>
          <a:off x="3746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146067</xdr:rowOff>
    </xdr:from>
    <xdr:ext cx="469744" cy="259045"/>
    <xdr:sp macro="" textlink="">
      <xdr:nvSpPr>
        <xdr:cNvPr id="85" name="テキスト ボックス 84"/>
        <xdr:cNvSpPr txBox="1"/>
      </xdr:nvSpPr>
      <xdr:spPr>
        <a:xfrm>
          <a:off x="3562428"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72027</xdr:rowOff>
    </xdr:from>
    <xdr:to>
      <xdr:col>15</xdr:col>
      <xdr:colOff>101600</xdr:colOff>
      <xdr:row>36</xdr:row>
      <xdr:rowOff>2177</xdr:rowOff>
    </xdr:to>
    <xdr:sp macro="" textlink="">
      <xdr:nvSpPr>
        <xdr:cNvPr id="86" name="楕円 85"/>
        <xdr:cNvSpPr/>
      </xdr:nvSpPr>
      <xdr:spPr>
        <a:xfrm>
          <a:off x="2857500" y="6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164754</xdr:rowOff>
    </xdr:from>
    <xdr:ext cx="469744" cy="259045"/>
    <xdr:sp macro="" textlink="">
      <xdr:nvSpPr>
        <xdr:cNvPr id="87" name="テキスト ボックス 86"/>
        <xdr:cNvSpPr txBox="1"/>
      </xdr:nvSpPr>
      <xdr:spPr>
        <a:xfrm>
          <a:off x="2673428"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64951</xdr:rowOff>
    </xdr:from>
    <xdr:to>
      <xdr:col>10</xdr:col>
      <xdr:colOff>165100</xdr:colOff>
      <xdr:row>36</xdr:row>
      <xdr:rowOff>166551</xdr:rowOff>
    </xdr:to>
    <xdr:sp macro="" textlink="">
      <xdr:nvSpPr>
        <xdr:cNvPr id="88" name="楕円 87"/>
        <xdr:cNvSpPr/>
      </xdr:nvSpPr>
      <xdr:spPr>
        <a:xfrm>
          <a:off x="1968500" y="62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157678</xdr:rowOff>
    </xdr:from>
    <xdr:ext cx="469744" cy="259045"/>
    <xdr:sp macro="" textlink="">
      <xdr:nvSpPr>
        <xdr:cNvPr id="89" name="テキスト ボックス 88"/>
        <xdr:cNvSpPr txBox="1"/>
      </xdr:nvSpPr>
      <xdr:spPr>
        <a:xfrm>
          <a:off x="1784428" y="632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21408</xdr:rowOff>
    </xdr:from>
    <xdr:to>
      <xdr:col>6</xdr:col>
      <xdr:colOff>38100</xdr:colOff>
      <xdr:row>36</xdr:row>
      <xdr:rowOff>123008</xdr:rowOff>
    </xdr:to>
    <xdr:sp macro="" textlink="">
      <xdr:nvSpPr>
        <xdr:cNvPr id="90" name="楕円 89"/>
        <xdr:cNvSpPr/>
      </xdr:nvSpPr>
      <xdr:spPr>
        <a:xfrm>
          <a:off x="1079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114135</xdr:rowOff>
    </xdr:from>
    <xdr:ext cx="469744" cy="259045"/>
    <xdr:sp macro="" textlink="">
      <xdr:nvSpPr>
        <xdr:cNvPr id="91" name="テキスト ボックス 90"/>
        <xdr:cNvSpPr txBox="1"/>
      </xdr:nvSpPr>
      <xdr:spPr>
        <a:xfrm>
          <a:off x="895428"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163608</xdr:rowOff>
    </xdr:from>
    <xdr:to>
      <xdr:col>24</xdr:col>
      <xdr:colOff>63500</xdr:colOff>
      <xdr:row>58</xdr:row>
      <xdr:rowOff>45783</xdr:rowOff>
    </xdr:to>
    <xdr:cxnSp macro="">
      <xdr:nvCxnSpPr>
        <xdr:cNvPr id="121" name="直線コネクタ 120"/>
        <xdr:cNvCxnSpPr/>
      </xdr:nvCxnSpPr>
      <xdr:spPr>
        <a:xfrm flipV="1">
          <a:off x="3797300" y="9936258"/>
          <a:ext cx="838200" cy="5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109410</xdr:rowOff>
    </xdr:from>
    <xdr:to>
      <xdr:col>19</xdr:col>
      <xdr:colOff>177800</xdr:colOff>
      <xdr:row>58</xdr:row>
      <xdr:rowOff>45783</xdr:rowOff>
    </xdr:to>
    <xdr:cxnSp macro="">
      <xdr:nvCxnSpPr>
        <xdr:cNvPr id="124" name="直線コネクタ 123"/>
        <xdr:cNvCxnSpPr/>
      </xdr:nvCxnSpPr>
      <xdr:spPr>
        <a:xfrm>
          <a:off x="2908300" y="9710610"/>
          <a:ext cx="889000" cy="27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109410</xdr:rowOff>
    </xdr:from>
    <xdr:to>
      <xdr:col>15</xdr:col>
      <xdr:colOff>50800</xdr:colOff>
      <xdr:row>57</xdr:row>
      <xdr:rowOff>57804</xdr:rowOff>
    </xdr:to>
    <xdr:cxnSp macro="">
      <xdr:nvCxnSpPr>
        <xdr:cNvPr id="127" name="直線コネクタ 126"/>
        <xdr:cNvCxnSpPr/>
      </xdr:nvCxnSpPr>
      <xdr:spPr>
        <a:xfrm flipV="1">
          <a:off x="2019300" y="9710610"/>
          <a:ext cx="889000" cy="1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57804</xdr:rowOff>
    </xdr:from>
    <xdr:to>
      <xdr:col>10</xdr:col>
      <xdr:colOff>114300</xdr:colOff>
      <xdr:row>58</xdr:row>
      <xdr:rowOff>118135</xdr:rowOff>
    </xdr:to>
    <xdr:cxnSp macro="">
      <xdr:nvCxnSpPr>
        <xdr:cNvPr id="130" name="直線コネクタ 129"/>
        <xdr:cNvCxnSpPr/>
      </xdr:nvCxnSpPr>
      <xdr:spPr>
        <a:xfrm flipV="1">
          <a:off x="1130300" y="9830454"/>
          <a:ext cx="889000" cy="2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112808</xdr:rowOff>
    </xdr:from>
    <xdr:to>
      <xdr:col>24</xdr:col>
      <xdr:colOff>114300</xdr:colOff>
      <xdr:row>58</xdr:row>
      <xdr:rowOff>42958</xdr:rowOff>
    </xdr:to>
    <xdr:sp macro="" textlink="">
      <xdr:nvSpPr>
        <xdr:cNvPr id="140" name="楕円 139"/>
        <xdr:cNvSpPr/>
      </xdr:nvSpPr>
      <xdr:spPr>
        <a:xfrm>
          <a:off x="4584700" y="98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91235</xdr:rowOff>
    </xdr:from>
    <xdr:ext cx="534377" cy="259045"/>
    <xdr:sp macro="" textlink="">
      <xdr:nvSpPr>
        <xdr:cNvPr id="141" name="総務費該当値テキスト"/>
        <xdr:cNvSpPr txBox="1"/>
      </xdr:nvSpPr>
      <xdr:spPr>
        <a:xfrm>
          <a:off x="4686300" y="9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166433</xdr:rowOff>
    </xdr:from>
    <xdr:to>
      <xdr:col>20</xdr:col>
      <xdr:colOff>38100</xdr:colOff>
      <xdr:row>58</xdr:row>
      <xdr:rowOff>96583</xdr:rowOff>
    </xdr:to>
    <xdr:sp macro="" textlink="">
      <xdr:nvSpPr>
        <xdr:cNvPr id="142" name="楕円 141"/>
        <xdr:cNvSpPr/>
      </xdr:nvSpPr>
      <xdr:spPr>
        <a:xfrm>
          <a:off x="3746500" y="9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87710</xdr:rowOff>
    </xdr:from>
    <xdr:ext cx="534377" cy="259045"/>
    <xdr:sp macro="" textlink="">
      <xdr:nvSpPr>
        <xdr:cNvPr id="143" name="テキスト ボックス 142"/>
        <xdr:cNvSpPr txBox="1"/>
      </xdr:nvSpPr>
      <xdr:spPr>
        <a:xfrm>
          <a:off x="3530111" y="1003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58610</xdr:rowOff>
    </xdr:from>
    <xdr:to>
      <xdr:col>15</xdr:col>
      <xdr:colOff>101600</xdr:colOff>
      <xdr:row>56</xdr:row>
      <xdr:rowOff>160210</xdr:rowOff>
    </xdr:to>
    <xdr:sp macro="" textlink="">
      <xdr:nvSpPr>
        <xdr:cNvPr id="144" name="楕円 143"/>
        <xdr:cNvSpPr/>
      </xdr:nvSpPr>
      <xdr:spPr>
        <a:xfrm>
          <a:off x="2857500" y="96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5287</xdr:rowOff>
    </xdr:from>
    <xdr:ext cx="534377" cy="259045"/>
    <xdr:sp macro="" textlink="">
      <xdr:nvSpPr>
        <xdr:cNvPr id="145" name="テキスト ボックス 144"/>
        <xdr:cNvSpPr txBox="1"/>
      </xdr:nvSpPr>
      <xdr:spPr>
        <a:xfrm>
          <a:off x="2641111" y="9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7004</xdr:rowOff>
    </xdr:from>
    <xdr:to>
      <xdr:col>10</xdr:col>
      <xdr:colOff>165100</xdr:colOff>
      <xdr:row>57</xdr:row>
      <xdr:rowOff>108604</xdr:rowOff>
    </xdr:to>
    <xdr:sp macro="" textlink="">
      <xdr:nvSpPr>
        <xdr:cNvPr id="146" name="楕円 145"/>
        <xdr:cNvSpPr/>
      </xdr:nvSpPr>
      <xdr:spPr>
        <a:xfrm>
          <a:off x="1968500" y="97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125131</xdr:rowOff>
    </xdr:from>
    <xdr:ext cx="534377" cy="259045"/>
    <xdr:sp macro="" textlink="">
      <xdr:nvSpPr>
        <xdr:cNvPr id="147" name="テキスト ボックス 146"/>
        <xdr:cNvSpPr txBox="1"/>
      </xdr:nvSpPr>
      <xdr:spPr>
        <a:xfrm>
          <a:off x="1752111" y="95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67335</xdr:rowOff>
    </xdr:from>
    <xdr:to>
      <xdr:col>6</xdr:col>
      <xdr:colOff>38100</xdr:colOff>
      <xdr:row>58</xdr:row>
      <xdr:rowOff>168935</xdr:rowOff>
    </xdr:to>
    <xdr:sp macro="" textlink="">
      <xdr:nvSpPr>
        <xdr:cNvPr id="148" name="楕円 147"/>
        <xdr:cNvSpPr/>
      </xdr:nvSpPr>
      <xdr:spPr>
        <a:xfrm>
          <a:off x="1079500" y="100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160062</xdr:rowOff>
    </xdr:from>
    <xdr:ext cx="534377" cy="259045"/>
    <xdr:sp macro="" textlink="">
      <xdr:nvSpPr>
        <xdr:cNvPr id="149" name="テキスト ボックス 148"/>
        <xdr:cNvSpPr txBox="1"/>
      </xdr:nvSpPr>
      <xdr:spPr>
        <a:xfrm>
          <a:off x="863111" y="101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138119</xdr:rowOff>
    </xdr:from>
    <xdr:to>
      <xdr:col>24</xdr:col>
      <xdr:colOff>63500</xdr:colOff>
      <xdr:row>75</xdr:row>
      <xdr:rowOff>89408</xdr:rowOff>
    </xdr:to>
    <xdr:cxnSp macro="">
      <xdr:nvCxnSpPr>
        <xdr:cNvPr id="179" name="直線コネクタ 178"/>
        <xdr:cNvCxnSpPr/>
      </xdr:nvCxnSpPr>
      <xdr:spPr>
        <a:xfrm flipV="1">
          <a:off x="3797300" y="12825419"/>
          <a:ext cx="838200" cy="1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89408</xdr:rowOff>
    </xdr:from>
    <xdr:to>
      <xdr:col>19</xdr:col>
      <xdr:colOff>177800</xdr:colOff>
      <xdr:row>75</xdr:row>
      <xdr:rowOff>109658</xdr:rowOff>
    </xdr:to>
    <xdr:cxnSp macro="">
      <xdr:nvCxnSpPr>
        <xdr:cNvPr id="182" name="直線コネクタ 181"/>
        <xdr:cNvCxnSpPr/>
      </xdr:nvCxnSpPr>
      <xdr:spPr>
        <a:xfrm flipV="1">
          <a:off x="2908300" y="1294815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109658</xdr:rowOff>
    </xdr:from>
    <xdr:to>
      <xdr:col>15</xdr:col>
      <xdr:colOff>50800</xdr:colOff>
      <xdr:row>76</xdr:row>
      <xdr:rowOff>43078</xdr:rowOff>
    </xdr:to>
    <xdr:cxnSp macro="">
      <xdr:nvCxnSpPr>
        <xdr:cNvPr id="185" name="直線コネクタ 184"/>
        <xdr:cNvCxnSpPr/>
      </xdr:nvCxnSpPr>
      <xdr:spPr>
        <a:xfrm flipV="1">
          <a:off x="2019300" y="12968408"/>
          <a:ext cx="8890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43078</xdr:rowOff>
    </xdr:from>
    <xdr:to>
      <xdr:col>10</xdr:col>
      <xdr:colOff>114300</xdr:colOff>
      <xdr:row>77</xdr:row>
      <xdr:rowOff>71292</xdr:rowOff>
    </xdr:to>
    <xdr:cxnSp macro="">
      <xdr:nvCxnSpPr>
        <xdr:cNvPr id="188" name="直線コネクタ 187"/>
        <xdr:cNvCxnSpPr/>
      </xdr:nvCxnSpPr>
      <xdr:spPr>
        <a:xfrm flipV="1">
          <a:off x="1130300" y="13073278"/>
          <a:ext cx="889000" cy="19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87319</xdr:rowOff>
    </xdr:from>
    <xdr:to>
      <xdr:col>24</xdr:col>
      <xdr:colOff>114300</xdr:colOff>
      <xdr:row>75</xdr:row>
      <xdr:rowOff>17469</xdr:rowOff>
    </xdr:to>
    <xdr:sp macro="" textlink="">
      <xdr:nvSpPr>
        <xdr:cNvPr id="198" name="楕円 197"/>
        <xdr:cNvSpPr/>
      </xdr:nvSpPr>
      <xdr:spPr>
        <a:xfrm>
          <a:off x="4584700" y="127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110196</xdr:rowOff>
    </xdr:from>
    <xdr:ext cx="599010" cy="259045"/>
    <xdr:sp macro="" textlink="">
      <xdr:nvSpPr>
        <xdr:cNvPr id="199" name="民生費該当値テキスト"/>
        <xdr:cNvSpPr txBox="1"/>
      </xdr:nvSpPr>
      <xdr:spPr>
        <a:xfrm>
          <a:off x="4686300" y="1262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38608</xdr:rowOff>
    </xdr:from>
    <xdr:to>
      <xdr:col>20</xdr:col>
      <xdr:colOff>38100</xdr:colOff>
      <xdr:row>75</xdr:row>
      <xdr:rowOff>140208</xdr:rowOff>
    </xdr:to>
    <xdr:sp macro="" textlink="">
      <xdr:nvSpPr>
        <xdr:cNvPr id="200" name="楕円 199"/>
        <xdr:cNvSpPr/>
      </xdr:nvSpPr>
      <xdr:spPr>
        <a:xfrm>
          <a:off x="3746500" y="12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156735</xdr:rowOff>
    </xdr:from>
    <xdr:ext cx="599010" cy="259045"/>
    <xdr:sp macro="" textlink="">
      <xdr:nvSpPr>
        <xdr:cNvPr id="201" name="テキスト ボックス 200"/>
        <xdr:cNvSpPr txBox="1"/>
      </xdr:nvSpPr>
      <xdr:spPr>
        <a:xfrm>
          <a:off x="3497795" y="126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58858</xdr:rowOff>
    </xdr:from>
    <xdr:to>
      <xdr:col>15</xdr:col>
      <xdr:colOff>101600</xdr:colOff>
      <xdr:row>75</xdr:row>
      <xdr:rowOff>160458</xdr:rowOff>
    </xdr:to>
    <xdr:sp macro="" textlink="">
      <xdr:nvSpPr>
        <xdr:cNvPr id="202" name="楕円 201"/>
        <xdr:cNvSpPr/>
      </xdr:nvSpPr>
      <xdr:spPr>
        <a:xfrm>
          <a:off x="2857500" y="12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5535</xdr:rowOff>
    </xdr:from>
    <xdr:ext cx="599010" cy="259045"/>
    <xdr:sp macro="" textlink="">
      <xdr:nvSpPr>
        <xdr:cNvPr id="203" name="テキスト ボックス 202"/>
        <xdr:cNvSpPr txBox="1"/>
      </xdr:nvSpPr>
      <xdr:spPr>
        <a:xfrm>
          <a:off x="2608795" y="1269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163728</xdr:rowOff>
    </xdr:from>
    <xdr:to>
      <xdr:col>10</xdr:col>
      <xdr:colOff>165100</xdr:colOff>
      <xdr:row>76</xdr:row>
      <xdr:rowOff>93878</xdr:rowOff>
    </xdr:to>
    <xdr:sp macro="" textlink="">
      <xdr:nvSpPr>
        <xdr:cNvPr id="204" name="楕円 203"/>
        <xdr:cNvSpPr/>
      </xdr:nvSpPr>
      <xdr:spPr>
        <a:xfrm>
          <a:off x="1968500" y="130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110406</xdr:rowOff>
    </xdr:from>
    <xdr:ext cx="599010" cy="259045"/>
    <xdr:sp macro="" textlink="">
      <xdr:nvSpPr>
        <xdr:cNvPr id="205" name="テキスト ボックス 204"/>
        <xdr:cNvSpPr txBox="1"/>
      </xdr:nvSpPr>
      <xdr:spPr>
        <a:xfrm>
          <a:off x="1719795" y="127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20492</xdr:rowOff>
    </xdr:from>
    <xdr:to>
      <xdr:col>6</xdr:col>
      <xdr:colOff>38100</xdr:colOff>
      <xdr:row>77</xdr:row>
      <xdr:rowOff>122092</xdr:rowOff>
    </xdr:to>
    <xdr:sp macro="" textlink="">
      <xdr:nvSpPr>
        <xdr:cNvPr id="206" name="楕円 205"/>
        <xdr:cNvSpPr/>
      </xdr:nvSpPr>
      <xdr:spPr>
        <a:xfrm>
          <a:off x="1079500" y="132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138619</xdr:rowOff>
    </xdr:from>
    <xdr:ext cx="599010" cy="259045"/>
    <xdr:sp macro="" textlink="">
      <xdr:nvSpPr>
        <xdr:cNvPr id="207" name="テキスト ボックス 206"/>
        <xdr:cNvSpPr txBox="1"/>
      </xdr:nvSpPr>
      <xdr:spPr>
        <a:xfrm>
          <a:off x="830795" y="129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29423</xdr:rowOff>
    </xdr:from>
    <xdr:to>
      <xdr:col>24</xdr:col>
      <xdr:colOff>63500</xdr:colOff>
      <xdr:row>97</xdr:row>
      <xdr:rowOff>23571</xdr:rowOff>
    </xdr:to>
    <xdr:cxnSp macro="">
      <xdr:nvCxnSpPr>
        <xdr:cNvPr id="235" name="直線コネクタ 234"/>
        <xdr:cNvCxnSpPr/>
      </xdr:nvCxnSpPr>
      <xdr:spPr>
        <a:xfrm flipV="1">
          <a:off x="3797300" y="16488623"/>
          <a:ext cx="838200" cy="16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23571</xdr:rowOff>
    </xdr:from>
    <xdr:to>
      <xdr:col>19</xdr:col>
      <xdr:colOff>177800</xdr:colOff>
      <xdr:row>97</xdr:row>
      <xdr:rowOff>81133</xdr:rowOff>
    </xdr:to>
    <xdr:cxnSp macro="">
      <xdr:nvCxnSpPr>
        <xdr:cNvPr id="238" name="直線コネクタ 237"/>
        <xdr:cNvCxnSpPr/>
      </xdr:nvCxnSpPr>
      <xdr:spPr>
        <a:xfrm flipV="1">
          <a:off x="2908300" y="16654221"/>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71120</xdr:rowOff>
    </xdr:from>
    <xdr:to>
      <xdr:col>15</xdr:col>
      <xdr:colOff>50800</xdr:colOff>
      <xdr:row>97</xdr:row>
      <xdr:rowOff>81133</xdr:rowOff>
    </xdr:to>
    <xdr:cxnSp macro="">
      <xdr:nvCxnSpPr>
        <xdr:cNvPr id="241" name="直線コネクタ 240"/>
        <xdr:cNvCxnSpPr/>
      </xdr:nvCxnSpPr>
      <xdr:spPr>
        <a:xfrm>
          <a:off x="2019300" y="16701770"/>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12050</xdr:rowOff>
    </xdr:from>
    <xdr:to>
      <xdr:col>10</xdr:col>
      <xdr:colOff>114300</xdr:colOff>
      <xdr:row>97</xdr:row>
      <xdr:rowOff>71120</xdr:rowOff>
    </xdr:to>
    <xdr:cxnSp macro="">
      <xdr:nvCxnSpPr>
        <xdr:cNvPr id="244" name="直線コネクタ 243"/>
        <xdr:cNvCxnSpPr/>
      </xdr:nvCxnSpPr>
      <xdr:spPr>
        <a:xfrm>
          <a:off x="1130300" y="16642700"/>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165788</xdr:rowOff>
    </xdr:from>
    <xdr:ext cx="534377" cy="259045"/>
    <xdr:sp macro="" textlink="">
      <xdr:nvSpPr>
        <xdr:cNvPr id="248" name="テキスト ボックス 247"/>
        <xdr:cNvSpPr txBox="1"/>
      </xdr:nvSpPr>
      <xdr:spPr>
        <a:xfrm>
          <a:off x="863111" y="162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150073</xdr:rowOff>
    </xdr:from>
    <xdr:to>
      <xdr:col>24</xdr:col>
      <xdr:colOff>114300</xdr:colOff>
      <xdr:row>96</xdr:row>
      <xdr:rowOff>80223</xdr:rowOff>
    </xdr:to>
    <xdr:sp macro="" textlink="">
      <xdr:nvSpPr>
        <xdr:cNvPr id="254" name="楕円 253"/>
        <xdr:cNvSpPr/>
      </xdr:nvSpPr>
      <xdr:spPr>
        <a:xfrm>
          <a:off x="4584700" y="1643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128500</xdr:rowOff>
    </xdr:from>
    <xdr:ext cx="534377" cy="259045"/>
    <xdr:sp macro="" textlink="">
      <xdr:nvSpPr>
        <xdr:cNvPr id="255" name="衛生費該当値テキスト"/>
        <xdr:cNvSpPr txBox="1"/>
      </xdr:nvSpPr>
      <xdr:spPr>
        <a:xfrm>
          <a:off x="4686300" y="1641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144221</xdr:rowOff>
    </xdr:from>
    <xdr:to>
      <xdr:col>20</xdr:col>
      <xdr:colOff>38100</xdr:colOff>
      <xdr:row>97</xdr:row>
      <xdr:rowOff>74371</xdr:rowOff>
    </xdr:to>
    <xdr:sp macro="" textlink="">
      <xdr:nvSpPr>
        <xdr:cNvPr id="256" name="楕円 255"/>
        <xdr:cNvSpPr/>
      </xdr:nvSpPr>
      <xdr:spPr>
        <a:xfrm>
          <a:off x="3746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65498</xdr:rowOff>
    </xdr:from>
    <xdr:ext cx="534377" cy="259045"/>
    <xdr:sp macro="" textlink="">
      <xdr:nvSpPr>
        <xdr:cNvPr id="257" name="テキスト ボックス 256"/>
        <xdr:cNvSpPr txBox="1"/>
      </xdr:nvSpPr>
      <xdr:spPr>
        <a:xfrm>
          <a:off x="3530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30333</xdr:rowOff>
    </xdr:from>
    <xdr:to>
      <xdr:col>15</xdr:col>
      <xdr:colOff>101600</xdr:colOff>
      <xdr:row>97</xdr:row>
      <xdr:rowOff>131933</xdr:rowOff>
    </xdr:to>
    <xdr:sp macro="" textlink="">
      <xdr:nvSpPr>
        <xdr:cNvPr id="258" name="楕円 257"/>
        <xdr:cNvSpPr/>
      </xdr:nvSpPr>
      <xdr:spPr>
        <a:xfrm>
          <a:off x="2857500" y="166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123060</xdr:rowOff>
    </xdr:from>
    <xdr:ext cx="534377" cy="259045"/>
    <xdr:sp macro="" textlink="">
      <xdr:nvSpPr>
        <xdr:cNvPr id="259" name="テキスト ボックス 258"/>
        <xdr:cNvSpPr txBox="1"/>
      </xdr:nvSpPr>
      <xdr:spPr>
        <a:xfrm>
          <a:off x="2641111" y="167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20320</xdr:rowOff>
    </xdr:from>
    <xdr:to>
      <xdr:col>10</xdr:col>
      <xdr:colOff>165100</xdr:colOff>
      <xdr:row>97</xdr:row>
      <xdr:rowOff>121920</xdr:rowOff>
    </xdr:to>
    <xdr:sp macro="" textlink="">
      <xdr:nvSpPr>
        <xdr:cNvPr id="260" name="楕円 259"/>
        <xdr:cNvSpPr/>
      </xdr:nvSpPr>
      <xdr:spPr>
        <a:xfrm>
          <a:off x="1968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113047</xdr:rowOff>
    </xdr:from>
    <xdr:ext cx="534377" cy="259045"/>
    <xdr:sp macro="" textlink="">
      <xdr:nvSpPr>
        <xdr:cNvPr id="261" name="テキスト ボックス 260"/>
        <xdr:cNvSpPr txBox="1"/>
      </xdr:nvSpPr>
      <xdr:spPr>
        <a:xfrm>
          <a:off x="1752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132700</xdr:rowOff>
    </xdr:from>
    <xdr:to>
      <xdr:col>6</xdr:col>
      <xdr:colOff>38100</xdr:colOff>
      <xdr:row>97</xdr:row>
      <xdr:rowOff>62850</xdr:rowOff>
    </xdr:to>
    <xdr:sp macro="" textlink="">
      <xdr:nvSpPr>
        <xdr:cNvPr id="262" name="楕円 261"/>
        <xdr:cNvSpPr/>
      </xdr:nvSpPr>
      <xdr:spPr>
        <a:xfrm>
          <a:off x="1079500" y="165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53977</xdr:rowOff>
    </xdr:from>
    <xdr:ext cx="534377" cy="259045"/>
    <xdr:sp macro="" textlink="">
      <xdr:nvSpPr>
        <xdr:cNvPr id="263" name="テキスト ボックス 262"/>
        <xdr:cNvSpPr txBox="1"/>
      </xdr:nvSpPr>
      <xdr:spPr>
        <a:xfrm>
          <a:off x="863111" y="1668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143586</xdr:rowOff>
    </xdr:from>
    <xdr:to>
      <xdr:col>55</xdr:col>
      <xdr:colOff>0</xdr:colOff>
      <xdr:row>37</xdr:row>
      <xdr:rowOff>155245</xdr:rowOff>
    </xdr:to>
    <xdr:cxnSp macro="">
      <xdr:nvCxnSpPr>
        <xdr:cNvPr id="290" name="直線コネクタ 289"/>
        <xdr:cNvCxnSpPr/>
      </xdr:nvCxnSpPr>
      <xdr:spPr>
        <a:xfrm>
          <a:off x="9639300" y="6487236"/>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143586</xdr:rowOff>
    </xdr:from>
    <xdr:to>
      <xdr:col>50</xdr:col>
      <xdr:colOff>114300</xdr:colOff>
      <xdr:row>37</xdr:row>
      <xdr:rowOff>151587</xdr:rowOff>
    </xdr:to>
    <xdr:cxnSp macro="">
      <xdr:nvCxnSpPr>
        <xdr:cNvPr id="293" name="直線コネクタ 292"/>
        <xdr:cNvCxnSpPr/>
      </xdr:nvCxnSpPr>
      <xdr:spPr>
        <a:xfrm flipV="1">
          <a:off x="8750300" y="648723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149758</xdr:rowOff>
    </xdr:from>
    <xdr:to>
      <xdr:col>45</xdr:col>
      <xdr:colOff>177800</xdr:colOff>
      <xdr:row>37</xdr:row>
      <xdr:rowOff>151587</xdr:rowOff>
    </xdr:to>
    <xdr:cxnSp macro="">
      <xdr:nvCxnSpPr>
        <xdr:cNvPr id="296" name="直線コネクタ 295"/>
        <xdr:cNvCxnSpPr/>
      </xdr:nvCxnSpPr>
      <xdr:spPr>
        <a:xfrm>
          <a:off x="7861300" y="649340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149758</xdr:rowOff>
    </xdr:from>
    <xdr:to>
      <xdr:col>41</xdr:col>
      <xdr:colOff>50800</xdr:colOff>
      <xdr:row>37</xdr:row>
      <xdr:rowOff>149758</xdr:rowOff>
    </xdr:to>
    <xdr:cxnSp macro="">
      <xdr:nvCxnSpPr>
        <xdr:cNvPr id="299" name="直線コネクタ 298"/>
        <xdr:cNvCxnSpPr/>
      </xdr:nvCxnSpPr>
      <xdr:spPr>
        <a:xfrm>
          <a:off x="6972300" y="649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104445</xdr:rowOff>
    </xdr:from>
    <xdr:to>
      <xdr:col>55</xdr:col>
      <xdr:colOff>50800</xdr:colOff>
      <xdr:row>38</xdr:row>
      <xdr:rowOff>34595</xdr:rowOff>
    </xdr:to>
    <xdr:sp macro="" textlink="">
      <xdr:nvSpPr>
        <xdr:cNvPr id="309" name="楕円 308"/>
        <xdr:cNvSpPr/>
      </xdr:nvSpPr>
      <xdr:spPr>
        <a:xfrm>
          <a:off x="104267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82872</xdr:rowOff>
    </xdr:from>
    <xdr:ext cx="378565" cy="259045"/>
    <xdr:sp macro="" textlink="">
      <xdr:nvSpPr>
        <xdr:cNvPr id="310" name="労働費該当値テキスト"/>
        <xdr:cNvSpPr txBox="1"/>
      </xdr:nvSpPr>
      <xdr:spPr>
        <a:xfrm>
          <a:off x="10528300"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92786</xdr:rowOff>
    </xdr:from>
    <xdr:to>
      <xdr:col>50</xdr:col>
      <xdr:colOff>165100</xdr:colOff>
      <xdr:row>38</xdr:row>
      <xdr:rowOff>22937</xdr:rowOff>
    </xdr:to>
    <xdr:sp macro="" textlink="">
      <xdr:nvSpPr>
        <xdr:cNvPr id="311" name="楕円 310"/>
        <xdr:cNvSpPr/>
      </xdr:nvSpPr>
      <xdr:spPr>
        <a:xfrm>
          <a:off x="95885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14064</xdr:rowOff>
    </xdr:from>
    <xdr:ext cx="378565" cy="259045"/>
    <xdr:sp macro="" textlink="">
      <xdr:nvSpPr>
        <xdr:cNvPr id="312" name="テキスト ボックス 311"/>
        <xdr:cNvSpPr txBox="1"/>
      </xdr:nvSpPr>
      <xdr:spPr>
        <a:xfrm>
          <a:off x="9450017" y="65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100787</xdr:rowOff>
    </xdr:from>
    <xdr:to>
      <xdr:col>46</xdr:col>
      <xdr:colOff>38100</xdr:colOff>
      <xdr:row>38</xdr:row>
      <xdr:rowOff>30938</xdr:rowOff>
    </xdr:to>
    <xdr:sp macro="" textlink="">
      <xdr:nvSpPr>
        <xdr:cNvPr id="313" name="楕円 312"/>
        <xdr:cNvSpPr/>
      </xdr:nvSpPr>
      <xdr:spPr>
        <a:xfrm>
          <a:off x="8699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314" name="テキスト ボックス 313"/>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98958</xdr:rowOff>
    </xdr:from>
    <xdr:to>
      <xdr:col>41</xdr:col>
      <xdr:colOff>101600</xdr:colOff>
      <xdr:row>38</xdr:row>
      <xdr:rowOff>29108</xdr:rowOff>
    </xdr:to>
    <xdr:sp macro="" textlink="">
      <xdr:nvSpPr>
        <xdr:cNvPr id="315" name="楕円 314"/>
        <xdr:cNvSpPr/>
      </xdr:nvSpPr>
      <xdr:spPr>
        <a:xfrm>
          <a:off x="7810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20235</xdr:rowOff>
    </xdr:from>
    <xdr:ext cx="378565" cy="259045"/>
    <xdr:sp macro="" textlink="">
      <xdr:nvSpPr>
        <xdr:cNvPr id="316" name="テキスト ボックス 315"/>
        <xdr:cNvSpPr txBox="1"/>
      </xdr:nvSpPr>
      <xdr:spPr>
        <a:xfrm>
          <a:off x="7672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98958</xdr:rowOff>
    </xdr:from>
    <xdr:to>
      <xdr:col>36</xdr:col>
      <xdr:colOff>165100</xdr:colOff>
      <xdr:row>38</xdr:row>
      <xdr:rowOff>29108</xdr:rowOff>
    </xdr:to>
    <xdr:sp macro="" textlink="">
      <xdr:nvSpPr>
        <xdr:cNvPr id="317" name="楕円 316"/>
        <xdr:cNvSpPr/>
      </xdr:nvSpPr>
      <xdr:spPr>
        <a:xfrm>
          <a:off x="6921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20235</xdr:rowOff>
    </xdr:from>
    <xdr:ext cx="378565" cy="259045"/>
    <xdr:sp macro="" textlink="">
      <xdr:nvSpPr>
        <xdr:cNvPr id="318" name="テキスト ボックス 317"/>
        <xdr:cNvSpPr txBox="1"/>
      </xdr:nvSpPr>
      <xdr:spPr>
        <a:xfrm>
          <a:off x="6783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131516</xdr:rowOff>
    </xdr:from>
    <xdr:to>
      <xdr:col>55</xdr:col>
      <xdr:colOff>0</xdr:colOff>
      <xdr:row>58</xdr:row>
      <xdr:rowOff>131790</xdr:rowOff>
    </xdr:to>
    <xdr:cxnSp macro="">
      <xdr:nvCxnSpPr>
        <xdr:cNvPr id="345" name="直線コネクタ 344"/>
        <xdr:cNvCxnSpPr/>
      </xdr:nvCxnSpPr>
      <xdr:spPr>
        <a:xfrm>
          <a:off x="9639300" y="1007561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131516</xdr:rowOff>
    </xdr:from>
    <xdr:to>
      <xdr:col>50</xdr:col>
      <xdr:colOff>114300</xdr:colOff>
      <xdr:row>58</xdr:row>
      <xdr:rowOff>131607</xdr:rowOff>
    </xdr:to>
    <xdr:cxnSp macro="">
      <xdr:nvCxnSpPr>
        <xdr:cNvPr id="348" name="直線コネクタ 347"/>
        <xdr:cNvCxnSpPr/>
      </xdr:nvCxnSpPr>
      <xdr:spPr>
        <a:xfrm flipV="1">
          <a:off x="8750300" y="1007561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131607</xdr:rowOff>
    </xdr:from>
    <xdr:to>
      <xdr:col>45</xdr:col>
      <xdr:colOff>177800</xdr:colOff>
      <xdr:row>58</xdr:row>
      <xdr:rowOff>131653</xdr:rowOff>
    </xdr:to>
    <xdr:cxnSp macro="">
      <xdr:nvCxnSpPr>
        <xdr:cNvPr id="351" name="直線コネクタ 350"/>
        <xdr:cNvCxnSpPr/>
      </xdr:nvCxnSpPr>
      <xdr:spPr>
        <a:xfrm flipV="1">
          <a:off x="7861300" y="100757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130511</xdr:rowOff>
    </xdr:from>
    <xdr:to>
      <xdr:col>41</xdr:col>
      <xdr:colOff>50800</xdr:colOff>
      <xdr:row>58</xdr:row>
      <xdr:rowOff>131653</xdr:rowOff>
    </xdr:to>
    <xdr:cxnSp macro="">
      <xdr:nvCxnSpPr>
        <xdr:cNvPr id="354" name="直線コネクタ 353"/>
        <xdr:cNvCxnSpPr/>
      </xdr:nvCxnSpPr>
      <xdr:spPr>
        <a:xfrm>
          <a:off x="6972300" y="1007461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80990</xdr:rowOff>
    </xdr:from>
    <xdr:to>
      <xdr:col>55</xdr:col>
      <xdr:colOff>50800</xdr:colOff>
      <xdr:row>59</xdr:row>
      <xdr:rowOff>11140</xdr:rowOff>
    </xdr:to>
    <xdr:sp macro="" textlink="">
      <xdr:nvSpPr>
        <xdr:cNvPr id="364" name="楕円 363"/>
        <xdr:cNvSpPr/>
      </xdr:nvSpPr>
      <xdr:spPr>
        <a:xfrm>
          <a:off x="104267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167367</xdr:rowOff>
    </xdr:from>
    <xdr:ext cx="378565" cy="259045"/>
    <xdr:sp macro="" textlink="">
      <xdr:nvSpPr>
        <xdr:cNvPr id="365" name="農林水産業費該当値テキスト"/>
        <xdr:cNvSpPr txBox="1"/>
      </xdr:nvSpPr>
      <xdr:spPr>
        <a:xfrm>
          <a:off x="10528300" y="994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80716</xdr:rowOff>
    </xdr:from>
    <xdr:to>
      <xdr:col>50</xdr:col>
      <xdr:colOff>165100</xdr:colOff>
      <xdr:row>59</xdr:row>
      <xdr:rowOff>10866</xdr:rowOff>
    </xdr:to>
    <xdr:sp macro="" textlink="">
      <xdr:nvSpPr>
        <xdr:cNvPr id="366" name="楕円 365"/>
        <xdr:cNvSpPr/>
      </xdr:nvSpPr>
      <xdr:spPr>
        <a:xfrm>
          <a:off x="9588500" y="100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1993</xdr:rowOff>
    </xdr:from>
    <xdr:ext cx="378565" cy="259045"/>
    <xdr:sp macro="" textlink="">
      <xdr:nvSpPr>
        <xdr:cNvPr id="367" name="テキスト ボックス 366"/>
        <xdr:cNvSpPr txBox="1"/>
      </xdr:nvSpPr>
      <xdr:spPr>
        <a:xfrm>
          <a:off x="9450017" y="1011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80807</xdr:rowOff>
    </xdr:from>
    <xdr:to>
      <xdr:col>46</xdr:col>
      <xdr:colOff>38100</xdr:colOff>
      <xdr:row>59</xdr:row>
      <xdr:rowOff>10957</xdr:rowOff>
    </xdr:to>
    <xdr:sp macro="" textlink="">
      <xdr:nvSpPr>
        <xdr:cNvPr id="368" name="楕円 367"/>
        <xdr:cNvSpPr/>
      </xdr:nvSpPr>
      <xdr:spPr>
        <a:xfrm>
          <a:off x="8699500" y="10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2084</xdr:rowOff>
    </xdr:from>
    <xdr:ext cx="378565" cy="259045"/>
    <xdr:sp macro="" textlink="">
      <xdr:nvSpPr>
        <xdr:cNvPr id="369" name="テキスト ボックス 368"/>
        <xdr:cNvSpPr txBox="1"/>
      </xdr:nvSpPr>
      <xdr:spPr>
        <a:xfrm>
          <a:off x="8561017" y="1011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80853</xdr:rowOff>
    </xdr:from>
    <xdr:to>
      <xdr:col>41</xdr:col>
      <xdr:colOff>101600</xdr:colOff>
      <xdr:row>59</xdr:row>
      <xdr:rowOff>11003</xdr:rowOff>
    </xdr:to>
    <xdr:sp macro="" textlink="">
      <xdr:nvSpPr>
        <xdr:cNvPr id="370" name="楕円 369"/>
        <xdr:cNvSpPr/>
      </xdr:nvSpPr>
      <xdr:spPr>
        <a:xfrm>
          <a:off x="7810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2130</xdr:rowOff>
    </xdr:from>
    <xdr:ext cx="378565" cy="259045"/>
    <xdr:sp macro="" textlink="">
      <xdr:nvSpPr>
        <xdr:cNvPr id="371" name="テキスト ボックス 370"/>
        <xdr:cNvSpPr txBox="1"/>
      </xdr:nvSpPr>
      <xdr:spPr>
        <a:xfrm>
          <a:off x="7672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79711</xdr:rowOff>
    </xdr:from>
    <xdr:to>
      <xdr:col>36</xdr:col>
      <xdr:colOff>165100</xdr:colOff>
      <xdr:row>59</xdr:row>
      <xdr:rowOff>9861</xdr:rowOff>
    </xdr:to>
    <xdr:sp macro="" textlink="">
      <xdr:nvSpPr>
        <xdr:cNvPr id="372" name="楕円 371"/>
        <xdr:cNvSpPr/>
      </xdr:nvSpPr>
      <xdr:spPr>
        <a:xfrm>
          <a:off x="6921500" y="10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988</xdr:rowOff>
    </xdr:from>
    <xdr:ext cx="378565" cy="259045"/>
    <xdr:sp macro="" textlink="">
      <xdr:nvSpPr>
        <xdr:cNvPr id="373" name="テキスト ボックス 372"/>
        <xdr:cNvSpPr txBox="1"/>
      </xdr:nvSpPr>
      <xdr:spPr>
        <a:xfrm>
          <a:off x="6783017" y="10116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13570</xdr:rowOff>
    </xdr:from>
    <xdr:to>
      <xdr:col>55</xdr:col>
      <xdr:colOff>0</xdr:colOff>
      <xdr:row>79</xdr:row>
      <xdr:rowOff>14142</xdr:rowOff>
    </xdr:to>
    <xdr:cxnSp macro="">
      <xdr:nvCxnSpPr>
        <xdr:cNvPr id="402" name="直線コネクタ 401"/>
        <xdr:cNvCxnSpPr/>
      </xdr:nvCxnSpPr>
      <xdr:spPr>
        <a:xfrm flipV="1">
          <a:off x="9639300" y="1355812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133108</xdr:rowOff>
    </xdr:from>
    <xdr:to>
      <xdr:col>50</xdr:col>
      <xdr:colOff>114300</xdr:colOff>
      <xdr:row>79</xdr:row>
      <xdr:rowOff>14142</xdr:rowOff>
    </xdr:to>
    <xdr:cxnSp macro="">
      <xdr:nvCxnSpPr>
        <xdr:cNvPr id="405" name="直線コネクタ 404"/>
        <xdr:cNvCxnSpPr/>
      </xdr:nvCxnSpPr>
      <xdr:spPr>
        <a:xfrm>
          <a:off x="8750300" y="13506208"/>
          <a:ext cx="889000" cy="5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133108</xdr:rowOff>
    </xdr:from>
    <xdr:to>
      <xdr:col>45</xdr:col>
      <xdr:colOff>177800</xdr:colOff>
      <xdr:row>79</xdr:row>
      <xdr:rowOff>12351</xdr:rowOff>
    </xdr:to>
    <xdr:cxnSp macro="">
      <xdr:nvCxnSpPr>
        <xdr:cNvPr id="408" name="直線コネクタ 407"/>
        <xdr:cNvCxnSpPr/>
      </xdr:nvCxnSpPr>
      <xdr:spPr>
        <a:xfrm flipV="1">
          <a:off x="7861300" y="13506208"/>
          <a:ext cx="889000" cy="5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12351</xdr:rowOff>
    </xdr:from>
    <xdr:to>
      <xdr:col>41</xdr:col>
      <xdr:colOff>50800</xdr:colOff>
      <xdr:row>79</xdr:row>
      <xdr:rowOff>15018</xdr:rowOff>
    </xdr:to>
    <xdr:cxnSp macro="">
      <xdr:nvCxnSpPr>
        <xdr:cNvPr id="411" name="直線コネクタ 410"/>
        <xdr:cNvCxnSpPr/>
      </xdr:nvCxnSpPr>
      <xdr:spPr>
        <a:xfrm flipV="1">
          <a:off x="6972300" y="135569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134220</xdr:rowOff>
    </xdr:from>
    <xdr:to>
      <xdr:col>55</xdr:col>
      <xdr:colOff>50800</xdr:colOff>
      <xdr:row>79</xdr:row>
      <xdr:rowOff>64370</xdr:rowOff>
    </xdr:to>
    <xdr:sp macro="" textlink="">
      <xdr:nvSpPr>
        <xdr:cNvPr id="421" name="楕円 420"/>
        <xdr:cNvSpPr/>
      </xdr:nvSpPr>
      <xdr:spPr>
        <a:xfrm>
          <a:off x="10426700" y="135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49147</xdr:rowOff>
    </xdr:from>
    <xdr:ext cx="469744" cy="259045"/>
    <xdr:sp macro="" textlink="">
      <xdr:nvSpPr>
        <xdr:cNvPr id="422" name="商工費該当値テキスト"/>
        <xdr:cNvSpPr txBox="1"/>
      </xdr:nvSpPr>
      <xdr:spPr>
        <a:xfrm>
          <a:off x="10528300" y="134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134792</xdr:rowOff>
    </xdr:from>
    <xdr:to>
      <xdr:col>50</xdr:col>
      <xdr:colOff>165100</xdr:colOff>
      <xdr:row>79</xdr:row>
      <xdr:rowOff>64942</xdr:rowOff>
    </xdr:to>
    <xdr:sp macro="" textlink="">
      <xdr:nvSpPr>
        <xdr:cNvPr id="423" name="楕円 422"/>
        <xdr:cNvSpPr/>
      </xdr:nvSpPr>
      <xdr:spPr>
        <a:xfrm>
          <a:off x="9588500" y="135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56069</xdr:rowOff>
    </xdr:from>
    <xdr:ext cx="469744" cy="259045"/>
    <xdr:sp macro="" textlink="">
      <xdr:nvSpPr>
        <xdr:cNvPr id="424" name="テキスト ボックス 423"/>
        <xdr:cNvSpPr txBox="1"/>
      </xdr:nvSpPr>
      <xdr:spPr>
        <a:xfrm>
          <a:off x="9404428" y="136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82308</xdr:rowOff>
    </xdr:from>
    <xdr:to>
      <xdr:col>46</xdr:col>
      <xdr:colOff>38100</xdr:colOff>
      <xdr:row>79</xdr:row>
      <xdr:rowOff>12458</xdr:rowOff>
    </xdr:to>
    <xdr:sp macro="" textlink="">
      <xdr:nvSpPr>
        <xdr:cNvPr id="425" name="楕円 424"/>
        <xdr:cNvSpPr/>
      </xdr:nvSpPr>
      <xdr:spPr>
        <a:xfrm>
          <a:off x="8699500" y="13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3585</xdr:rowOff>
    </xdr:from>
    <xdr:ext cx="469744" cy="259045"/>
    <xdr:sp macro="" textlink="">
      <xdr:nvSpPr>
        <xdr:cNvPr id="426" name="テキスト ボックス 425"/>
        <xdr:cNvSpPr txBox="1"/>
      </xdr:nvSpPr>
      <xdr:spPr>
        <a:xfrm>
          <a:off x="8515428" y="135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133001</xdr:rowOff>
    </xdr:from>
    <xdr:to>
      <xdr:col>41</xdr:col>
      <xdr:colOff>101600</xdr:colOff>
      <xdr:row>79</xdr:row>
      <xdr:rowOff>63151</xdr:rowOff>
    </xdr:to>
    <xdr:sp macro="" textlink="">
      <xdr:nvSpPr>
        <xdr:cNvPr id="427" name="楕円 426"/>
        <xdr:cNvSpPr/>
      </xdr:nvSpPr>
      <xdr:spPr>
        <a:xfrm>
          <a:off x="7810500" y="135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54278</xdr:rowOff>
    </xdr:from>
    <xdr:ext cx="469744" cy="259045"/>
    <xdr:sp macro="" textlink="">
      <xdr:nvSpPr>
        <xdr:cNvPr id="428" name="テキスト ボックス 427"/>
        <xdr:cNvSpPr txBox="1"/>
      </xdr:nvSpPr>
      <xdr:spPr>
        <a:xfrm>
          <a:off x="7626428" y="1359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135668</xdr:rowOff>
    </xdr:from>
    <xdr:to>
      <xdr:col>36</xdr:col>
      <xdr:colOff>165100</xdr:colOff>
      <xdr:row>79</xdr:row>
      <xdr:rowOff>65818</xdr:rowOff>
    </xdr:to>
    <xdr:sp macro="" textlink="">
      <xdr:nvSpPr>
        <xdr:cNvPr id="429" name="楕円 428"/>
        <xdr:cNvSpPr/>
      </xdr:nvSpPr>
      <xdr:spPr>
        <a:xfrm>
          <a:off x="6921500" y="135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56945</xdr:rowOff>
    </xdr:from>
    <xdr:ext cx="469744" cy="259045"/>
    <xdr:sp macro="" textlink="">
      <xdr:nvSpPr>
        <xdr:cNvPr id="430" name="テキスト ボックス 429"/>
        <xdr:cNvSpPr txBox="1"/>
      </xdr:nvSpPr>
      <xdr:spPr>
        <a:xfrm>
          <a:off x="6737428" y="136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99752</xdr:rowOff>
    </xdr:from>
    <xdr:to>
      <xdr:col>55</xdr:col>
      <xdr:colOff>0</xdr:colOff>
      <xdr:row>97</xdr:row>
      <xdr:rowOff>39649</xdr:rowOff>
    </xdr:to>
    <xdr:cxnSp macro="">
      <xdr:nvCxnSpPr>
        <xdr:cNvPr id="460" name="直線コネクタ 459"/>
        <xdr:cNvCxnSpPr/>
      </xdr:nvCxnSpPr>
      <xdr:spPr>
        <a:xfrm>
          <a:off x="9639300" y="16558952"/>
          <a:ext cx="8382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99752</xdr:rowOff>
    </xdr:from>
    <xdr:to>
      <xdr:col>50</xdr:col>
      <xdr:colOff>114300</xdr:colOff>
      <xdr:row>97</xdr:row>
      <xdr:rowOff>107086</xdr:rowOff>
    </xdr:to>
    <xdr:cxnSp macro="">
      <xdr:nvCxnSpPr>
        <xdr:cNvPr id="463" name="直線コネクタ 462"/>
        <xdr:cNvCxnSpPr/>
      </xdr:nvCxnSpPr>
      <xdr:spPr>
        <a:xfrm flipV="1">
          <a:off x="8750300" y="16558952"/>
          <a:ext cx="889000" cy="1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5" name="テキスト ボックス 464"/>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107086</xdr:rowOff>
    </xdr:from>
    <xdr:to>
      <xdr:col>45</xdr:col>
      <xdr:colOff>177800</xdr:colOff>
      <xdr:row>97</xdr:row>
      <xdr:rowOff>117850</xdr:rowOff>
    </xdr:to>
    <xdr:cxnSp macro="">
      <xdr:nvCxnSpPr>
        <xdr:cNvPr id="466" name="直線コネクタ 465"/>
        <xdr:cNvCxnSpPr/>
      </xdr:nvCxnSpPr>
      <xdr:spPr>
        <a:xfrm flipV="1">
          <a:off x="7861300" y="16737736"/>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102000</xdr:rowOff>
    </xdr:from>
    <xdr:to>
      <xdr:col>41</xdr:col>
      <xdr:colOff>50800</xdr:colOff>
      <xdr:row>97</xdr:row>
      <xdr:rowOff>117850</xdr:rowOff>
    </xdr:to>
    <xdr:cxnSp macro="">
      <xdr:nvCxnSpPr>
        <xdr:cNvPr id="469" name="直線コネクタ 468"/>
        <xdr:cNvCxnSpPr/>
      </xdr:nvCxnSpPr>
      <xdr:spPr>
        <a:xfrm>
          <a:off x="6972300" y="1673265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160299</xdr:rowOff>
    </xdr:from>
    <xdr:to>
      <xdr:col>55</xdr:col>
      <xdr:colOff>50800</xdr:colOff>
      <xdr:row>97</xdr:row>
      <xdr:rowOff>90449</xdr:rowOff>
    </xdr:to>
    <xdr:sp macro="" textlink="">
      <xdr:nvSpPr>
        <xdr:cNvPr id="479" name="楕円 478"/>
        <xdr:cNvSpPr/>
      </xdr:nvSpPr>
      <xdr:spPr>
        <a:xfrm>
          <a:off x="104267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138726</xdr:rowOff>
    </xdr:from>
    <xdr:ext cx="534377" cy="259045"/>
    <xdr:sp macro="" textlink="">
      <xdr:nvSpPr>
        <xdr:cNvPr id="480" name="土木費該当値テキスト"/>
        <xdr:cNvSpPr txBox="1"/>
      </xdr:nvSpPr>
      <xdr:spPr>
        <a:xfrm>
          <a:off x="10528300" y="16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48952</xdr:rowOff>
    </xdr:from>
    <xdr:to>
      <xdr:col>50</xdr:col>
      <xdr:colOff>165100</xdr:colOff>
      <xdr:row>96</xdr:row>
      <xdr:rowOff>150552</xdr:rowOff>
    </xdr:to>
    <xdr:sp macro="" textlink="">
      <xdr:nvSpPr>
        <xdr:cNvPr id="481" name="楕円 480"/>
        <xdr:cNvSpPr/>
      </xdr:nvSpPr>
      <xdr:spPr>
        <a:xfrm>
          <a:off x="9588500" y="1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167079</xdr:rowOff>
    </xdr:from>
    <xdr:ext cx="534377" cy="259045"/>
    <xdr:sp macro="" textlink="">
      <xdr:nvSpPr>
        <xdr:cNvPr id="482" name="テキスト ボックス 481"/>
        <xdr:cNvSpPr txBox="1"/>
      </xdr:nvSpPr>
      <xdr:spPr>
        <a:xfrm>
          <a:off x="9372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56286</xdr:rowOff>
    </xdr:from>
    <xdr:to>
      <xdr:col>46</xdr:col>
      <xdr:colOff>38100</xdr:colOff>
      <xdr:row>97</xdr:row>
      <xdr:rowOff>157886</xdr:rowOff>
    </xdr:to>
    <xdr:sp macro="" textlink="">
      <xdr:nvSpPr>
        <xdr:cNvPr id="483" name="楕円 482"/>
        <xdr:cNvSpPr/>
      </xdr:nvSpPr>
      <xdr:spPr>
        <a:xfrm>
          <a:off x="8699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149013</xdr:rowOff>
    </xdr:from>
    <xdr:ext cx="534377" cy="259045"/>
    <xdr:sp macro="" textlink="">
      <xdr:nvSpPr>
        <xdr:cNvPr id="484" name="テキスト ボックス 483"/>
        <xdr:cNvSpPr txBox="1"/>
      </xdr:nvSpPr>
      <xdr:spPr>
        <a:xfrm>
          <a:off x="8483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67050</xdr:rowOff>
    </xdr:from>
    <xdr:to>
      <xdr:col>41</xdr:col>
      <xdr:colOff>101600</xdr:colOff>
      <xdr:row>97</xdr:row>
      <xdr:rowOff>168650</xdr:rowOff>
    </xdr:to>
    <xdr:sp macro="" textlink="">
      <xdr:nvSpPr>
        <xdr:cNvPr id="485" name="楕円 484"/>
        <xdr:cNvSpPr/>
      </xdr:nvSpPr>
      <xdr:spPr>
        <a:xfrm>
          <a:off x="78105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159777</xdr:rowOff>
    </xdr:from>
    <xdr:ext cx="534377" cy="259045"/>
    <xdr:sp macro="" textlink="">
      <xdr:nvSpPr>
        <xdr:cNvPr id="486" name="テキスト ボックス 485"/>
        <xdr:cNvSpPr txBox="1"/>
      </xdr:nvSpPr>
      <xdr:spPr>
        <a:xfrm>
          <a:off x="7594111" y="167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51200</xdr:rowOff>
    </xdr:from>
    <xdr:to>
      <xdr:col>36</xdr:col>
      <xdr:colOff>165100</xdr:colOff>
      <xdr:row>97</xdr:row>
      <xdr:rowOff>152800</xdr:rowOff>
    </xdr:to>
    <xdr:sp macro="" textlink="">
      <xdr:nvSpPr>
        <xdr:cNvPr id="487" name="楕円 486"/>
        <xdr:cNvSpPr/>
      </xdr:nvSpPr>
      <xdr:spPr>
        <a:xfrm>
          <a:off x="6921500" y="166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143927</xdr:rowOff>
    </xdr:from>
    <xdr:ext cx="534377" cy="259045"/>
    <xdr:sp macro="" textlink="">
      <xdr:nvSpPr>
        <xdr:cNvPr id="488" name="テキスト ボックス 487"/>
        <xdr:cNvSpPr txBox="1"/>
      </xdr:nvSpPr>
      <xdr:spPr>
        <a:xfrm>
          <a:off x="6705111" y="167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113665</xdr:rowOff>
    </xdr:from>
    <xdr:to>
      <xdr:col>85</xdr:col>
      <xdr:colOff>127000</xdr:colOff>
      <xdr:row>38</xdr:row>
      <xdr:rowOff>142240</xdr:rowOff>
    </xdr:to>
    <xdr:cxnSp macro="">
      <xdr:nvCxnSpPr>
        <xdr:cNvPr id="518" name="直線コネクタ 517"/>
        <xdr:cNvCxnSpPr/>
      </xdr:nvCxnSpPr>
      <xdr:spPr>
        <a:xfrm>
          <a:off x="15481300" y="6114415"/>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75565</xdr:rowOff>
    </xdr:from>
    <xdr:to>
      <xdr:col>81</xdr:col>
      <xdr:colOff>50800</xdr:colOff>
      <xdr:row>35</xdr:row>
      <xdr:rowOff>113665</xdr:rowOff>
    </xdr:to>
    <xdr:cxnSp macro="">
      <xdr:nvCxnSpPr>
        <xdr:cNvPr id="521" name="直線コネクタ 520"/>
        <xdr:cNvCxnSpPr/>
      </xdr:nvCxnSpPr>
      <xdr:spPr>
        <a:xfrm>
          <a:off x="14592300" y="6076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3" name="テキスト ボックス 522"/>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75565</xdr:rowOff>
    </xdr:from>
    <xdr:to>
      <xdr:col>76</xdr:col>
      <xdr:colOff>114300</xdr:colOff>
      <xdr:row>39</xdr:row>
      <xdr:rowOff>57658</xdr:rowOff>
    </xdr:to>
    <xdr:cxnSp macro="">
      <xdr:nvCxnSpPr>
        <xdr:cNvPr id="524" name="直線コネクタ 523"/>
        <xdr:cNvCxnSpPr/>
      </xdr:nvCxnSpPr>
      <xdr:spPr>
        <a:xfrm flipV="1">
          <a:off x="13703300" y="6076315"/>
          <a:ext cx="889000" cy="6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6" name="テキスト ボックス 525"/>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57658</xdr:rowOff>
    </xdr:from>
    <xdr:to>
      <xdr:col>71</xdr:col>
      <xdr:colOff>177800</xdr:colOff>
      <xdr:row>39</xdr:row>
      <xdr:rowOff>87376</xdr:rowOff>
    </xdr:to>
    <xdr:cxnSp macro="">
      <xdr:nvCxnSpPr>
        <xdr:cNvPr id="527" name="直線コネクタ 526"/>
        <xdr:cNvCxnSpPr/>
      </xdr:nvCxnSpPr>
      <xdr:spPr>
        <a:xfrm flipV="1">
          <a:off x="12814300" y="67442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91440</xdr:rowOff>
    </xdr:from>
    <xdr:to>
      <xdr:col>85</xdr:col>
      <xdr:colOff>177800</xdr:colOff>
      <xdr:row>39</xdr:row>
      <xdr:rowOff>21590</xdr:rowOff>
    </xdr:to>
    <xdr:sp macro="" textlink="">
      <xdr:nvSpPr>
        <xdr:cNvPr id="537" name="楕円 536"/>
        <xdr:cNvSpPr/>
      </xdr:nvSpPr>
      <xdr:spPr>
        <a:xfrm>
          <a:off x="16268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6367</xdr:rowOff>
    </xdr:from>
    <xdr:ext cx="469744" cy="259045"/>
    <xdr:sp macro="" textlink="">
      <xdr:nvSpPr>
        <xdr:cNvPr id="538" name="消防費該当値テキスト"/>
        <xdr:cNvSpPr txBox="1"/>
      </xdr:nvSpPr>
      <xdr:spPr>
        <a:xfrm>
          <a:off x="16370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62865</xdr:rowOff>
    </xdr:from>
    <xdr:to>
      <xdr:col>81</xdr:col>
      <xdr:colOff>101600</xdr:colOff>
      <xdr:row>35</xdr:row>
      <xdr:rowOff>164465</xdr:rowOff>
    </xdr:to>
    <xdr:sp macro="" textlink="">
      <xdr:nvSpPr>
        <xdr:cNvPr id="539" name="楕円 538"/>
        <xdr:cNvSpPr/>
      </xdr:nvSpPr>
      <xdr:spPr>
        <a:xfrm>
          <a:off x="15430500" y="60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9542</xdr:rowOff>
    </xdr:from>
    <xdr:ext cx="534377" cy="259045"/>
    <xdr:sp macro="" textlink="">
      <xdr:nvSpPr>
        <xdr:cNvPr id="540" name="テキスト ボックス 539"/>
        <xdr:cNvSpPr txBox="1"/>
      </xdr:nvSpPr>
      <xdr:spPr>
        <a:xfrm>
          <a:off x="15214111" y="583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24765</xdr:rowOff>
    </xdr:from>
    <xdr:to>
      <xdr:col>76</xdr:col>
      <xdr:colOff>165100</xdr:colOff>
      <xdr:row>35</xdr:row>
      <xdr:rowOff>126365</xdr:rowOff>
    </xdr:to>
    <xdr:sp macro="" textlink="">
      <xdr:nvSpPr>
        <xdr:cNvPr id="541" name="楕円 540"/>
        <xdr:cNvSpPr/>
      </xdr:nvSpPr>
      <xdr:spPr>
        <a:xfrm>
          <a:off x="14541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142892</xdr:rowOff>
    </xdr:from>
    <xdr:ext cx="534377" cy="259045"/>
    <xdr:sp macro="" textlink="">
      <xdr:nvSpPr>
        <xdr:cNvPr id="542" name="テキスト ボックス 541"/>
        <xdr:cNvSpPr txBox="1"/>
      </xdr:nvSpPr>
      <xdr:spPr>
        <a:xfrm>
          <a:off x="14325111" y="58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6858</xdr:rowOff>
    </xdr:from>
    <xdr:to>
      <xdr:col>72</xdr:col>
      <xdr:colOff>38100</xdr:colOff>
      <xdr:row>39</xdr:row>
      <xdr:rowOff>108458</xdr:rowOff>
    </xdr:to>
    <xdr:sp macro="" textlink="">
      <xdr:nvSpPr>
        <xdr:cNvPr id="543" name="楕円 542"/>
        <xdr:cNvSpPr/>
      </xdr:nvSpPr>
      <xdr:spPr>
        <a:xfrm>
          <a:off x="13652500" y="66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99585</xdr:rowOff>
    </xdr:from>
    <xdr:ext cx="469744" cy="259045"/>
    <xdr:sp macro="" textlink="">
      <xdr:nvSpPr>
        <xdr:cNvPr id="544" name="テキスト ボックス 543"/>
        <xdr:cNvSpPr txBox="1"/>
      </xdr:nvSpPr>
      <xdr:spPr>
        <a:xfrm>
          <a:off x="13468428"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36576</xdr:rowOff>
    </xdr:from>
    <xdr:to>
      <xdr:col>67</xdr:col>
      <xdr:colOff>101600</xdr:colOff>
      <xdr:row>39</xdr:row>
      <xdr:rowOff>138176</xdr:rowOff>
    </xdr:to>
    <xdr:sp macro="" textlink="">
      <xdr:nvSpPr>
        <xdr:cNvPr id="545" name="楕円 544"/>
        <xdr:cNvSpPr/>
      </xdr:nvSpPr>
      <xdr:spPr>
        <a:xfrm>
          <a:off x="12763500" y="67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129303</xdr:rowOff>
    </xdr:from>
    <xdr:ext cx="469744" cy="259045"/>
    <xdr:sp macro="" textlink="">
      <xdr:nvSpPr>
        <xdr:cNvPr id="546" name="テキスト ボックス 545"/>
        <xdr:cNvSpPr txBox="1"/>
      </xdr:nvSpPr>
      <xdr:spPr>
        <a:xfrm>
          <a:off x="12579428" y="68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79830</xdr:rowOff>
    </xdr:from>
    <xdr:to>
      <xdr:col>85</xdr:col>
      <xdr:colOff>127000</xdr:colOff>
      <xdr:row>56</xdr:row>
      <xdr:rowOff>1625</xdr:rowOff>
    </xdr:to>
    <xdr:cxnSp macro="">
      <xdr:nvCxnSpPr>
        <xdr:cNvPr id="574" name="直線コネクタ 573"/>
        <xdr:cNvCxnSpPr/>
      </xdr:nvCxnSpPr>
      <xdr:spPr>
        <a:xfrm flipV="1">
          <a:off x="15481300" y="9509580"/>
          <a:ext cx="838200" cy="9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1625</xdr:rowOff>
    </xdr:from>
    <xdr:to>
      <xdr:col>81</xdr:col>
      <xdr:colOff>50800</xdr:colOff>
      <xdr:row>56</xdr:row>
      <xdr:rowOff>42042</xdr:rowOff>
    </xdr:to>
    <xdr:cxnSp macro="">
      <xdr:nvCxnSpPr>
        <xdr:cNvPr id="577" name="直線コネクタ 576"/>
        <xdr:cNvCxnSpPr/>
      </xdr:nvCxnSpPr>
      <xdr:spPr>
        <a:xfrm flipV="1">
          <a:off x="14592300" y="9602825"/>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91031</xdr:rowOff>
    </xdr:from>
    <xdr:to>
      <xdr:col>76</xdr:col>
      <xdr:colOff>114300</xdr:colOff>
      <xdr:row>56</xdr:row>
      <xdr:rowOff>42042</xdr:rowOff>
    </xdr:to>
    <xdr:cxnSp macro="">
      <xdr:nvCxnSpPr>
        <xdr:cNvPr id="580" name="直線コネクタ 579"/>
        <xdr:cNvCxnSpPr/>
      </xdr:nvCxnSpPr>
      <xdr:spPr>
        <a:xfrm>
          <a:off x="13703300" y="9520781"/>
          <a:ext cx="889000" cy="1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91031</xdr:rowOff>
    </xdr:from>
    <xdr:to>
      <xdr:col>71</xdr:col>
      <xdr:colOff>177800</xdr:colOff>
      <xdr:row>56</xdr:row>
      <xdr:rowOff>76515</xdr:rowOff>
    </xdr:to>
    <xdr:cxnSp macro="">
      <xdr:nvCxnSpPr>
        <xdr:cNvPr id="583" name="直線コネクタ 582"/>
        <xdr:cNvCxnSpPr/>
      </xdr:nvCxnSpPr>
      <xdr:spPr>
        <a:xfrm flipV="1">
          <a:off x="12814300" y="9520781"/>
          <a:ext cx="889000" cy="1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29030</xdr:rowOff>
    </xdr:from>
    <xdr:to>
      <xdr:col>85</xdr:col>
      <xdr:colOff>177800</xdr:colOff>
      <xdr:row>55</xdr:row>
      <xdr:rowOff>130630</xdr:rowOff>
    </xdr:to>
    <xdr:sp macro="" textlink="">
      <xdr:nvSpPr>
        <xdr:cNvPr id="593" name="楕円 592"/>
        <xdr:cNvSpPr/>
      </xdr:nvSpPr>
      <xdr:spPr>
        <a:xfrm>
          <a:off x="16268700" y="94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51907</xdr:rowOff>
    </xdr:from>
    <xdr:ext cx="534377" cy="259045"/>
    <xdr:sp macro="" textlink="">
      <xdr:nvSpPr>
        <xdr:cNvPr id="594" name="教育費該当値テキスト"/>
        <xdr:cNvSpPr txBox="1"/>
      </xdr:nvSpPr>
      <xdr:spPr>
        <a:xfrm>
          <a:off x="16370300" y="931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122275</xdr:rowOff>
    </xdr:from>
    <xdr:to>
      <xdr:col>81</xdr:col>
      <xdr:colOff>101600</xdr:colOff>
      <xdr:row>56</xdr:row>
      <xdr:rowOff>52425</xdr:rowOff>
    </xdr:to>
    <xdr:sp macro="" textlink="">
      <xdr:nvSpPr>
        <xdr:cNvPr id="595" name="楕円 594"/>
        <xdr:cNvSpPr/>
      </xdr:nvSpPr>
      <xdr:spPr>
        <a:xfrm>
          <a:off x="15430500" y="95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68952</xdr:rowOff>
    </xdr:from>
    <xdr:ext cx="534377" cy="259045"/>
    <xdr:sp macro="" textlink="">
      <xdr:nvSpPr>
        <xdr:cNvPr id="596" name="テキスト ボックス 595"/>
        <xdr:cNvSpPr txBox="1"/>
      </xdr:nvSpPr>
      <xdr:spPr>
        <a:xfrm>
          <a:off x="15214111" y="9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162692</xdr:rowOff>
    </xdr:from>
    <xdr:to>
      <xdr:col>76</xdr:col>
      <xdr:colOff>165100</xdr:colOff>
      <xdr:row>56</xdr:row>
      <xdr:rowOff>92842</xdr:rowOff>
    </xdr:to>
    <xdr:sp macro="" textlink="">
      <xdr:nvSpPr>
        <xdr:cNvPr id="597" name="楕円 596"/>
        <xdr:cNvSpPr/>
      </xdr:nvSpPr>
      <xdr:spPr>
        <a:xfrm>
          <a:off x="14541500" y="95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109369</xdr:rowOff>
    </xdr:from>
    <xdr:ext cx="534377" cy="259045"/>
    <xdr:sp macro="" textlink="">
      <xdr:nvSpPr>
        <xdr:cNvPr id="598" name="テキスト ボックス 597"/>
        <xdr:cNvSpPr txBox="1"/>
      </xdr:nvSpPr>
      <xdr:spPr>
        <a:xfrm>
          <a:off x="14325111" y="93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40231</xdr:rowOff>
    </xdr:from>
    <xdr:to>
      <xdr:col>72</xdr:col>
      <xdr:colOff>38100</xdr:colOff>
      <xdr:row>55</xdr:row>
      <xdr:rowOff>141831</xdr:rowOff>
    </xdr:to>
    <xdr:sp macro="" textlink="">
      <xdr:nvSpPr>
        <xdr:cNvPr id="599" name="楕円 598"/>
        <xdr:cNvSpPr/>
      </xdr:nvSpPr>
      <xdr:spPr>
        <a:xfrm>
          <a:off x="13652500" y="94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158358</xdr:rowOff>
    </xdr:from>
    <xdr:ext cx="534377" cy="259045"/>
    <xdr:sp macro="" textlink="">
      <xdr:nvSpPr>
        <xdr:cNvPr id="600" name="テキスト ボックス 599"/>
        <xdr:cNvSpPr txBox="1"/>
      </xdr:nvSpPr>
      <xdr:spPr>
        <a:xfrm>
          <a:off x="13436111" y="92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25715</xdr:rowOff>
    </xdr:from>
    <xdr:to>
      <xdr:col>67</xdr:col>
      <xdr:colOff>101600</xdr:colOff>
      <xdr:row>56</xdr:row>
      <xdr:rowOff>127315</xdr:rowOff>
    </xdr:to>
    <xdr:sp macro="" textlink="">
      <xdr:nvSpPr>
        <xdr:cNvPr id="601" name="楕円 600"/>
        <xdr:cNvSpPr/>
      </xdr:nvSpPr>
      <xdr:spPr>
        <a:xfrm>
          <a:off x="12763500" y="962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143842</xdr:rowOff>
    </xdr:from>
    <xdr:ext cx="534377" cy="259045"/>
    <xdr:sp macro="" textlink="">
      <xdr:nvSpPr>
        <xdr:cNvPr id="602" name="テキスト ボックス 601"/>
        <xdr:cNvSpPr txBox="1"/>
      </xdr:nvSpPr>
      <xdr:spPr>
        <a:xfrm>
          <a:off x="12547111" y="940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138328</xdr:rowOff>
    </xdr:from>
    <xdr:to>
      <xdr:col>76</xdr:col>
      <xdr:colOff>114300</xdr:colOff>
      <xdr:row>78</xdr:row>
      <xdr:rowOff>139700</xdr:rowOff>
    </xdr:to>
    <xdr:cxnSp macro="">
      <xdr:nvCxnSpPr>
        <xdr:cNvPr id="635" name="直線コネクタ 634"/>
        <xdr:cNvCxnSpPr/>
      </xdr:nvCxnSpPr>
      <xdr:spPr>
        <a:xfrm>
          <a:off x="13703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138328</xdr:rowOff>
    </xdr:from>
    <xdr:to>
      <xdr:col>71</xdr:col>
      <xdr:colOff>177800</xdr:colOff>
      <xdr:row>78</xdr:row>
      <xdr:rowOff>139700</xdr:rowOff>
    </xdr:to>
    <xdr:cxnSp macro="">
      <xdr:nvCxnSpPr>
        <xdr:cNvPr id="638" name="直線コネクタ 637"/>
        <xdr:cNvCxnSpPr/>
      </xdr:nvCxnSpPr>
      <xdr:spPr>
        <a:xfrm flipV="1">
          <a:off x="12814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87528</xdr:rowOff>
    </xdr:from>
    <xdr:to>
      <xdr:col>72</xdr:col>
      <xdr:colOff>38100</xdr:colOff>
      <xdr:row>79</xdr:row>
      <xdr:rowOff>17678</xdr:rowOff>
    </xdr:to>
    <xdr:sp macro="" textlink="">
      <xdr:nvSpPr>
        <xdr:cNvPr id="654" name="楕円 653"/>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8805</xdr:rowOff>
    </xdr:from>
    <xdr:ext cx="249299" cy="259045"/>
    <xdr:sp macro="" textlink="">
      <xdr:nvSpPr>
        <xdr:cNvPr id="655" name="テキスト ボックス 654"/>
        <xdr:cNvSpPr txBox="1"/>
      </xdr:nvSpPr>
      <xdr:spPr>
        <a:xfrm>
          <a:off x="13578650" y="1355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116878</xdr:rowOff>
    </xdr:from>
    <xdr:to>
      <xdr:col>85</xdr:col>
      <xdr:colOff>127000</xdr:colOff>
      <xdr:row>97</xdr:row>
      <xdr:rowOff>126136</xdr:rowOff>
    </xdr:to>
    <xdr:cxnSp macro="">
      <xdr:nvCxnSpPr>
        <xdr:cNvPr id="686" name="直線コネクタ 685"/>
        <xdr:cNvCxnSpPr/>
      </xdr:nvCxnSpPr>
      <xdr:spPr>
        <a:xfrm>
          <a:off x="15481300" y="16747528"/>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104724</xdr:rowOff>
    </xdr:from>
    <xdr:to>
      <xdr:col>81</xdr:col>
      <xdr:colOff>50800</xdr:colOff>
      <xdr:row>97</xdr:row>
      <xdr:rowOff>116878</xdr:rowOff>
    </xdr:to>
    <xdr:cxnSp macro="">
      <xdr:nvCxnSpPr>
        <xdr:cNvPr id="689" name="直線コネクタ 688"/>
        <xdr:cNvCxnSpPr/>
      </xdr:nvCxnSpPr>
      <xdr:spPr>
        <a:xfrm>
          <a:off x="14592300" y="16735374"/>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49040</xdr:rowOff>
    </xdr:from>
    <xdr:to>
      <xdr:col>76</xdr:col>
      <xdr:colOff>114300</xdr:colOff>
      <xdr:row>97</xdr:row>
      <xdr:rowOff>104724</xdr:rowOff>
    </xdr:to>
    <xdr:cxnSp macro="">
      <xdr:nvCxnSpPr>
        <xdr:cNvPr id="692" name="直線コネクタ 691"/>
        <xdr:cNvCxnSpPr/>
      </xdr:nvCxnSpPr>
      <xdr:spPr>
        <a:xfrm>
          <a:off x="13703300" y="16679690"/>
          <a:ext cx="889000" cy="5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25991</xdr:rowOff>
    </xdr:from>
    <xdr:to>
      <xdr:col>71</xdr:col>
      <xdr:colOff>177800</xdr:colOff>
      <xdr:row>97</xdr:row>
      <xdr:rowOff>49040</xdr:rowOff>
    </xdr:to>
    <xdr:cxnSp macro="">
      <xdr:nvCxnSpPr>
        <xdr:cNvPr id="695" name="直線コネクタ 694"/>
        <xdr:cNvCxnSpPr/>
      </xdr:nvCxnSpPr>
      <xdr:spPr>
        <a:xfrm>
          <a:off x="12814300" y="16656641"/>
          <a:ext cx="889000" cy="2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75336</xdr:rowOff>
    </xdr:from>
    <xdr:to>
      <xdr:col>85</xdr:col>
      <xdr:colOff>177800</xdr:colOff>
      <xdr:row>98</xdr:row>
      <xdr:rowOff>5486</xdr:rowOff>
    </xdr:to>
    <xdr:sp macro="" textlink="">
      <xdr:nvSpPr>
        <xdr:cNvPr id="705" name="楕円 704"/>
        <xdr:cNvSpPr/>
      </xdr:nvSpPr>
      <xdr:spPr>
        <a:xfrm>
          <a:off x="16268700" y="167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161713</xdr:rowOff>
    </xdr:from>
    <xdr:ext cx="534377" cy="259045"/>
    <xdr:sp macro="" textlink="">
      <xdr:nvSpPr>
        <xdr:cNvPr id="706" name="公債費該当値テキスト"/>
        <xdr:cNvSpPr txBox="1"/>
      </xdr:nvSpPr>
      <xdr:spPr>
        <a:xfrm>
          <a:off x="16370300" y="166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66078</xdr:rowOff>
    </xdr:from>
    <xdr:to>
      <xdr:col>81</xdr:col>
      <xdr:colOff>101600</xdr:colOff>
      <xdr:row>97</xdr:row>
      <xdr:rowOff>167678</xdr:rowOff>
    </xdr:to>
    <xdr:sp macro="" textlink="">
      <xdr:nvSpPr>
        <xdr:cNvPr id="707" name="楕円 706"/>
        <xdr:cNvSpPr/>
      </xdr:nvSpPr>
      <xdr:spPr>
        <a:xfrm>
          <a:off x="15430500" y="166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158805</xdr:rowOff>
    </xdr:from>
    <xdr:ext cx="534377" cy="259045"/>
    <xdr:sp macro="" textlink="">
      <xdr:nvSpPr>
        <xdr:cNvPr id="708" name="テキスト ボックス 707"/>
        <xdr:cNvSpPr txBox="1"/>
      </xdr:nvSpPr>
      <xdr:spPr>
        <a:xfrm>
          <a:off x="15214111" y="167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53924</xdr:rowOff>
    </xdr:from>
    <xdr:to>
      <xdr:col>76</xdr:col>
      <xdr:colOff>165100</xdr:colOff>
      <xdr:row>97</xdr:row>
      <xdr:rowOff>155524</xdr:rowOff>
    </xdr:to>
    <xdr:sp macro="" textlink="">
      <xdr:nvSpPr>
        <xdr:cNvPr id="709" name="楕円 708"/>
        <xdr:cNvSpPr/>
      </xdr:nvSpPr>
      <xdr:spPr>
        <a:xfrm>
          <a:off x="145415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146651</xdr:rowOff>
    </xdr:from>
    <xdr:ext cx="534377" cy="259045"/>
    <xdr:sp macro="" textlink="">
      <xdr:nvSpPr>
        <xdr:cNvPr id="710" name="テキスト ボックス 709"/>
        <xdr:cNvSpPr txBox="1"/>
      </xdr:nvSpPr>
      <xdr:spPr>
        <a:xfrm>
          <a:off x="14325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169690</xdr:rowOff>
    </xdr:from>
    <xdr:to>
      <xdr:col>72</xdr:col>
      <xdr:colOff>38100</xdr:colOff>
      <xdr:row>97</xdr:row>
      <xdr:rowOff>99840</xdr:rowOff>
    </xdr:to>
    <xdr:sp macro="" textlink="">
      <xdr:nvSpPr>
        <xdr:cNvPr id="711" name="楕円 710"/>
        <xdr:cNvSpPr/>
      </xdr:nvSpPr>
      <xdr:spPr>
        <a:xfrm>
          <a:off x="13652500" y="166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90967</xdr:rowOff>
    </xdr:from>
    <xdr:ext cx="534377" cy="259045"/>
    <xdr:sp macro="" textlink="">
      <xdr:nvSpPr>
        <xdr:cNvPr id="712" name="テキスト ボックス 711"/>
        <xdr:cNvSpPr txBox="1"/>
      </xdr:nvSpPr>
      <xdr:spPr>
        <a:xfrm>
          <a:off x="13436111" y="167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146641</xdr:rowOff>
    </xdr:from>
    <xdr:to>
      <xdr:col>67</xdr:col>
      <xdr:colOff>101600</xdr:colOff>
      <xdr:row>97</xdr:row>
      <xdr:rowOff>76791</xdr:rowOff>
    </xdr:to>
    <xdr:sp macro="" textlink="">
      <xdr:nvSpPr>
        <xdr:cNvPr id="713" name="楕円 712"/>
        <xdr:cNvSpPr/>
      </xdr:nvSpPr>
      <xdr:spPr>
        <a:xfrm>
          <a:off x="12763500" y="166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67918</xdr:rowOff>
    </xdr:from>
    <xdr:ext cx="534377" cy="259045"/>
    <xdr:sp macro="" textlink="">
      <xdr:nvSpPr>
        <xdr:cNvPr id="714" name="テキスト ボックス 713"/>
        <xdr:cNvSpPr txBox="1"/>
      </xdr:nvSpPr>
      <xdr:spPr>
        <a:xfrm>
          <a:off x="12547111" y="166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民生費は、住民１人当たり１６０，０８３円となっており、私立保育所や私立認定こども園の整備費助成や小規模保育改修費等の支援などにより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、平成２８年度</a:t>
          </a:r>
          <a:r>
            <a:rPr kumimoji="1" lang="ja-JP" altLang="en-US" sz="1300">
              <a:latin typeface="ＭＳ Ｐゴシック" panose="020B0600070205080204" pitchFamily="50" charset="-128"/>
              <a:ea typeface="ＭＳ Ｐゴシック" panose="020B0600070205080204" pitchFamily="50" charset="-128"/>
            </a:rPr>
            <a:t>に比べて増加している。今後も人口増に伴う保育所需要の増などにより、増加が見込まれる。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衛生費は、住民１人当たり２９，９１２円となっており、地方独立行政法人市立吹田市民病院の移転建替工事に対する整備補助等に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より、平成２８年度</a:t>
          </a:r>
          <a:r>
            <a:rPr kumimoji="1" lang="ja-JP" altLang="en-US" sz="1300">
              <a:latin typeface="ＭＳ Ｐゴシック" panose="020B0600070205080204" pitchFamily="50" charset="-128"/>
              <a:ea typeface="ＭＳ Ｐゴシック" panose="020B0600070205080204" pitchFamily="50" charset="-128"/>
            </a:rPr>
            <a:t>に比べて増加している。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土木費は、住民１人当たり３８，２５２円となっており、市営住宅の集約建替え経費が減少したことに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より、平成２８年度</a:t>
          </a:r>
          <a:r>
            <a:rPr kumimoji="1" lang="ja-JP" altLang="en-US" sz="1300">
              <a:latin typeface="ＭＳ Ｐゴシック" panose="020B0600070205080204" pitchFamily="50" charset="-128"/>
              <a:ea typeface="ＭＳ Ｐゴシック" panose="020B0600070205080204" pitchFamily="50" charset="-128"/>
            </a:rPr>
            <a:t>に比べて減少している。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消防費は、住民１人当たり９，５８０円となっており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、平成２８年度</a:t>
          </a:r>
          <a:r>
            <a:rPr kumimoji="1" lang="ja-JP" altLang="en-US" sz="1300">
              <a:latin typeface="ＭＳ Ｐゴシック" panose="020B0600070205080204" pitchFamily="50" charset="-128"/>
              <a:ea typeface="ＭＳ Ｐゴシック" panose="020B0600070205080204" pitchFamily="50" charset="-128"/>
            </a:rPr>
            <a:t>は消防庁舎等複合施設建設のための用地を取得したことなどにより、例年に比べ高い数値となっていたが、平成２９年度は新たな用地取得等がなかったため、大きく減少した。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消防庁舎等複合施設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が始まる予定のため、増加が見込まれる。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校舎の大規模改造や複数年度にわたる都市計画事業を進めており、普通建設事業費が増加している。しかし、人口増や雇用・所得環境の改善などにより地方税収入が増加したことなどにより、平成２８年度に引き続き実質収支が黒字となった。また、財政調整基金の取崩しによる財源補填措置を行わず黒字決算を達成したため、</a:t>
          </a:r>
          <a:r>
            <a:rPr kumimoji="1" lang="ja-JP" altLang="en-US" sz="1400">
              <a:solidFill>
                <a:sysClr val="windowText" lastClr="000000"/>
              </a:solidFill>
              <a:latin typeface="ＭＳ ゴシック" pitchFamily="49" charset="-128"/>
              <a:ea typeface="ＭＳ ゴシック" pitchFamily="49" charset="-128"/>
            </a:rPr>
            <a:t>財政調整基金残高は</a:t>
          </a:r>
          <a:r>
            <a:rPr kumimoji="1" lang="ja-JP" altLang="en-US" sz="1400">
              <a:latin typeface="ＭＳ ゴシック" pitchFamily="49" charset="-128"/>
              <a:ea typeface="ＭＳ ゴシック" pitchFamily="49" charset="-128"/>
            </a:rPr>
            <a:t>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今後も事務事業を精査し、持続可能な財政運営に努める。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各会計を連結した場合、黒字の状況が続いているが、これは国民健康保険特別会計の赤字が水道事業会計や下水道事業会計など、他の会計の黒字で相殺されるという算定上の結果にすぎない。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a:t>
          </a:r>
          <a:r>
            <a:rPr kumimoji="1" lang="ja-JP" altLang="en-US" sz="1400">
              <a:solidFill>
                <a:sysClr val="windowText" lastClr="000000"/>
              </a:solidFill>
              <a:latin typeface="ＭＳ ゴシック" pitchFamily="49" charset="-128"/>
              <a:ea typeface="ＭＳ ゴシック" pitchFamily="49" charset="-128"/>
            </a:rPr>
            <a:t>平成２８年度に</a:t>
          </a:r>
          <a:r>
            <a:rPr kumimoji="1" lang="ja-JP" altLang="en-US" sz="1400">
              <a:latin typeface="ＭＳ ゴシック" pitchFamily="49" charset="-128"/>
              <a:ea typeface="ＭＳ ゴシック" pitchFamily="49" charset="-128"/>
            </a:rPr>
            <a:t>比べ実質収支は改善したものの、これは赤字解消計画による一般会計繰入金等によるところが大きい。引き続き、収支構造の改善を図り、全会計において実質収支の黒字を目指す。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127541878</v>
      </c>
      <c r="BO4" s="410"/>
      <c r="BP4" s="410"/>
      <c r="BQ4" s="410"/>
      <c r="BR4" s="410"/>
      <c r="BS4" s="410"/>
      <c r="BT4" s="410"/>
      <c r="BU4" s="411"/>
      <c r="BV4" s="409">
        <v>123234804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0.8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123358131</v>
      </c>
      <c r="BO5" s="447"/>
      <c r="BP5" s="447"/>
      <c r="BQ5" s="447"/>
      <c r="BR5" s="447"/>
      <c r="BS5" s="447"/>
      <c r="BT5" s="447"/>
      <c r="BU5" s="448"/>
      <c r="BV5" s="446">
        <v>120787928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v>
      </c>
      <c r="CU5" s="444"/>
      <c r="CV5" s="444"/>
      <c r="CW5" s="444"/>
      <c r="CX5" s="444"/>
      <c r="CY5" s="444"/>
      <c r="CZ5" s="444"/>
      <c r="DA5" s="445"/>
      <c r="DB5" s="443">
        <v>95.6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4183747</v>
      </c>
      <c r="BO6" s="447"/>
      <c r="BP6" s="447"/>
      <c r="BQ6" s="447"/>
      <c r="BR6" s="447"/>
      <c r="BS6" s="447"/>
      <c r="BT6" s="447"/>
      <c r="BU6" s="448"/>
      <c r="BV6" s="446">
        <v>2446876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95</v>
      </c>
      <c r="CU6" s="484"/>
      <c r="CV6" s="484"/>
      <c r="CW6" s="484"/>
      <c r="CX6" s="484"/>
      <c r="CY6" s="484"/>
      <c r="CZ6" s="484"/>
      <c r="DA6" s="485"/>
      <c r="DB6" s="483">
        <v>95.6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1649865</v>
      </c>
      <c r="BO7" s="447"/>
      <c r="BP7" s="447"/>
      <c r="BQ7" s="447"/>
      <c r="BR7" s="447"/>
      <c r="BS7" s="447"/>
      <c r="BT7" s="447"/>
      <c r="BU7" s="448"/>
      <c r="BV7" s="446">
        <v>1914931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70589517</v>
      </c>
      <c r="CU7" s="447"/>
      <c r="CV7" s="447"/>
      <c r="CW7" s="447"/>
      <c r="CX7" s="447"/>
      <c r="CY7" s="447"/>
      <c r="CZ7" s="447"/>
      <c r="DA7" s="448"/>
      <c r="DB7" s="446">
        <v>70097555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2533882</v>
      </c>
      <c r="BO8" s="447"/>
      <c r="BP8" s="447"/>
      <c r="BQ8" s="447"/>
      <c r="BR8" s="447"/>
      <c r="BS8" s="447"/>
      <c r="BT8" s="447"/>
      <c r="BU8" s="448"/>
      <c r="BV8" s="446">
        <v>531945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0.98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374468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2001937</v>
      </c>
      <c r="BO9" s="447"/>
      <c r="BP9" s="447"/>
      <c r="BQ9" s="447"/>
      <c r="BR9" s="447"/>
      <c r="BS9" s="447"/>
      <c r="BT9" s="447"/>
      <c r="BU9" s="448"/>
      <c r="BV9" s="446">
        <v>357113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6.3</v>
      </c>
      <c r="CU9" s="444"/>
      <c r="CV9" s="444"/>
      <c r="CW9" s="444"/>
      <c r="CX9" s="444"/>
      <c r="CY9" s="444"/>
      <c r="CZ9" s="444"/>
      <c r="DA9" s="445"/>
      <c r="DB9" s="443">
        <v>6.8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355798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262680</v>
      </c>
      <c r="BO10" s="447"/>
      <c r="BP10" s="447"/>
      <c r="BQ10" s="447"/>
      <c r="BR10" s="447"/>
      <c r="BS10" s="447"/>
      <c r="BT10" s="447"/>
      <c r="BU10" s="448"/>
      <c r="BV10" s="446">
        <v>84108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370583</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365389</v>
      </c>
      <c r="S13" s="528"/>
      <c r="T13" s="528"/>
      <c r="U13" s="528"/>
      <c r="V13" s="529"/>
      <c r="W13" s="462" t="s">
        <v>130</v>
      </c>
      <c r="X13" s="463"/>
      <c r="Y13" s="463"/>
      <c r="Z13" s="463"/>
      <c r="AA13" s="463"/>
      <c r="AB13" s="453"/>
      <c r="AC13" s="497">
        <v>317</v>
      </c>
      <c r="AD13" s="498"/>
      <c r="AE13" s="498"/>
      <c r="AF13" s="498"/>
      <c r="AG13" s="537"/>
      <c r="AH13" s="497">
        <v>317</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2264617</v>
      </c>
      <c r="BO13" s="447"/>
      <c r="BP13" s="447"/>
      <c r="BQ13" s="447"/>
      <c r="BR13" s="447"/>
      <c r="BS13" s="447"/>
      <c r="BT13" s="447"/>
      <c r="BU13" s="448"/>
      <c r="BV13" s="446">
        <v>441221</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-2.2000000000000002</v>
      </c>
      <c r="CU13" s="444"/>
      <c r="CV13" s="444"/>
      <c r="CW13" s="444"/>
      <c r="CX13" s="444"/>
      <c r="CY13" s="444"/>
      <c r="CZ13" s="444"/>
      <c r="DA13" s="445"/>
      <c r="DB13" s="443">
        <v>-1.8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369898</v>
      </c>
      <c r="S14" s="528"/>
      <c r="T14" s="528"/>
      <c r="U14" s="528"/>
      <c r="V14" s="529"/>
      <c r="W14" s="436"/>
      <c r="X14" s="437"/>
      <c r="Y14" s="437"/>
      <c r="Z14" s="437"/>
      <c r="AA14" s="437"/>
      <c r="AB14" s="426"/>
      <c r="AC14" s="530">
        <v>0.2</v>
      </c>
      <c r="AD14" s="531"/>
      <c r="AE14" s="531"/>
      <c r="AF14" s="531"/>
      <c r="AG14" s="532"/>
      <c r="AH14" s="530">
        <v>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121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364938</v>
      </c>
      <c r="S15" s="528"/>
      <c r="T15" s="528"/>
      <c r="U15" s="528"/>
      <c r="V15" s="529"/>
      <c r="W15" s="462" t="s">
        <v>137</v>
      </c>
      <c r="X15" s="463"/>
      <c r="Y15" s="463"/>
      <c r="Z15" s="463"/>
      <c r="AA15" s="463"/>
      <c r="AB15" s="453"/>
      <c r="AC15" s="497">
        <v>30864</v>
      </c>
      <c r="AD15" s="498"/>
      <c r="AE15" s="498"/>
      <c r="AF15" s="498"/>
      <c r="AG15" s="537"/>
      <c r="AH15" s="497">
        <v>28052</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52753290</v>
      </c>
      <c r="BO15" s="410"/>
      <c r="BP15" s="410"/>
      <c r="BQ15" s="410"/>
      <c r="BR15" s="410"/>
      <c r="BS15" s="410"/>
      <c r="BT15" s="410"/>
      <c r="BU15" s="411"/>
      <c r="BV15" s="409">
        <v>51911552</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20.100000000000001</v>
      </c>
      <c r="AD16" s="531"/>
      <c r="AE16" s="531"/>
      <c r="AF16" s="531"/>
      <c r="AG16" s="532"/>
      <c r="AH16" s="530">
        <v>18.899999999999999</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53289462</v>
      </c>
      <c r="BO16" s="447"/>
      <c r="BP16" s="447"/>
      <c r="BQ16" s="447"/>
      <c r="BR16" s="447"/>
      <c r="BS16" s="447"/>
      <c r="BT16" s="447"/>
      <c r="BU16" s="448"/>
      <c r="BV16" s="446">
        <v>52643328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122191</v>
      </c>
      <c r="AD17" s="498"/>
      <c r="AE17" s="498"/>
      <c r="AF17" s="498"/>
      <c r="AG17" s="537"/>
      <c r="AH17" s="497">
        <v>119799</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68706649</v>
      </c>
      <c r="BO17" s="447"/>
      <c r="BP17" s="447"/>
      <c r="BQ17" s="447"/>
      <c r="BR17" s="447"/>
      <c r="BS17" s="447"/>
      <c r="BT17" s="447"/>
      <c r="BU17" s="448"/>
      <c r="BV17" s="446">
        <v>67713860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36.090000000000003</v>
      </c>
      <c r="M18" s="559"/>
      <c r="N18" s="559"/>
      <c r="O18" s="559"/>
      <c r="P18" s="559"/>
      <c r="Q18" s="559"/>
      <c r="R18" s="560"/>
      <c r="S18" s="560"/>
      <c r="T18" s="560"/>
      <c r="U18" s="560"/>
      <c r="V18" s="561"/>
      <c r="W18" s="464"/>
      <c r="X18" s="465"/>
      <c r="Y18" s="465"/>
      <c r="Z18" s="465"/>
      <c r="AA18" s="465"/>
      <c r="AB18" s="456"/>
      <c r="AC18" s="562">
        <v>79.7</v>
      </c>
      <c r="AD18" s="563"/>
      <c r="AE18" s="563"/>
      <c r="AF18" s="563"/>
      <c r="AG18" s="564"/>
      <c r="AH18" s="562">
        <v>80.900000000000006</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67457869</v>
      </c>
      <c r="BO18" s="447"/>
      <c r="BP18" s="447"/>
      <c r="BQ18" s="447"/>
      <c r="BR18" s="447"/>
      <c r="BS18" s="447"/>
      <c r="BT18" s="447"/>
      <c r="BU18" s="448"/>
      <c r="BV18" s="446">
        <v>66582907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10376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80714437</v>
      </c>
      <c r="BO19" s="447"/>
      <c r="BP19" s="447"/>
      <c r="BQ19" s="447"/>
      <c r="BR19" s="447"/>
      <c r="BS19" s="447"/>
      <c r="BT19" s="447"/>
      <c r="BU19" s="448"/>
      <c r="BV19" s="446">
        <v>77610160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168473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47688184</v>
      </c>
      <c r="BO23" s="447"/>
      <c r="BP23" s="447"/>
      <c r="BQ23" s="447"/>
      <c r="BR23" s="447"/>
      <c r="BS23" s="447"/>
      <c r="BT23" s="447"/>
      <c r="BU23" s="448"/>
      <c r="BV23" s="446">
        <v>46393264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10500</v>
      </c>
      <c r="R24" s="498"/>
      <c r="S24" s="498"/>
      <c r="T24" s="498"/>
      <c r="U24" s="498"/>
      <c r="V24" s="537"/>
      <c r="W24" s="596"/>
      <c r="X24" s="584"/>
      <c r="Y24" s="585"/>
      <c r="Z24" s="496" t="s">
        <v>161</v>
      </c>
      <c r="AA24" s="476"/>
      <c r="AB24" s="476"/>
      <c r="AC24" s="476"/>
      <c r="AD24" s="476"/>
      <c r="AE24" s="476"/>
      <c r="AF24" s="476"/>
      <c r="AG24" s="477"/>
      <c r="AH24" s="497">
        <v>2239</v>
      </c>
      <c r="AI24" s="498"/>
      <c r="AJ24" s="498"/>
      <c r="AK24" s="498"/>
      <c r="AL24" s="537"/>
      <c r="AM24" s="497">
        <v>6851340</v>
      </c>
      <c r="AN24" s="498"/>
      <c r="AO24" s="498"/>
      <c r="AP24" s="498"/>
      <c r="AQ24" s="498"/>
      <c r="AR24" s="537"/>
      <c r="AS24" s="497">
        <v>3060</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36567993</v>
      </c>
      <c r="BO24" s="447"/>
      <c r="BP24" s="447"/>
      <c r="BQ24" s="447"/>
      <c r="BR24" s="447"/>
      <c r="BS24" s="447"/>
      <c r="BT24" s="447"/>
      <c r="BU24" s="448"/>
      <c r="BV24" s="446">
        <v>35803465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2</v>
      </c>
      <c r="M25" s="498"/>
      <c r="N25" s="498"/>
      <c r="O25" s="498"/>
      <c r="P25" s="537"/>
      <c r="Q25" s="497">
        <v>9200</v>
      </c>
      <c r="R25" s="498"/>
      <c r="S25" s="498"/>
      <c r="T25" s="498"/>
      <c r="U25" s="498"/>
      <c r="V25" s="537"/>
      <c r="W25" s="596"/>
      <c r="X25" s="584"/>
      <c r="Y25" s="585"/>
      <c r="Z25" s="496" t="s">
        <v>164</v>
      </c>
      <c r="AA25" s="476"/>
      <c r="AB25" s="476"/>
      <c r="AC25" s="476"/>
      <c r="AD25" s="476"/>
      <c r="AE25" s="476"/>
      <c r="AF25" s="476"/>
      <c r="AG25" s="477"/>
      <c r="AH25" s="497">
        <v>344</v>
      </c>
      <c r="AI25" s="498"/>
      <c r="AJ25" s="498"/>
      <c r="AK25" s="498"/>
      <c r="AL25" s="537"/>
      <c r="AM25" s="497">
        <v>993472</v>
      </c>
      <c r="AN25" s="498"/>
      <c r="AO25" s="498"/>
      <c r="AP25" s="498"/>
      <c r="AQ25" s="498"/>
      <c r="AR25" s="537"/>
      <c r="AS25" s="497">
        <v>2888</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35588536</v>
      </c>
      <c r="BO25" s="410"/>
      <c r="BP25" s="410"/>
      <c r="BQ25" s="410"/>
      <c r="BR25" s="410"/>
      <c r="BS25" s="410"/>
      <c r="BT25" s="410"/>
      <c r="BU25" s="411"/>
      <c r="BV25" s="409">
        <v>34869414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8100</v>
      </c>
      <c r="R26" s="498"/>
      <c r="S26" s="498"/>
      <c r="T26" s="498"/>
      <c r="U26" s="498"/>
      <c r="V26" s="537"/>
      <c r="W26" s="596"/>
      <c r="X26" s="584"/>
      <c r="Y26" s="585"/>
      <c r="Z26" s="496" t="s">
        <v>167</v>
      </c>
      <c r="AA26" s="606"/>
      <c r="AB26" s="606"/>
      <c r="AC26" s="606"/>
      <c r="AD26" s="606"/>
      <c r="AE26" s="606"/>
      <c r="AF26" s="606"/>
      <c r="AG26" s="607"/>
      <c r="AH26" s="497">
        <v>214</v>
      </c>
      <c r="AI26" s="498"/>
      <c r="AJ26" s="498"/>
      <c r="AK26" s="498"/>
      <c r="AL26" s="537"/>
      <c r="AM26" s="497">
        <v>665112</v>
      </c>
      <c r="AN26" s="498"/>
      <c r="AO26" s="498"/>
      <c r="AP26" s="498"/>
      <c r="AQ26" s="498"/>
      <c r="AR26" s="537"/>
      <c r="AS26" s="497">
        <v>3108</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v>116230</v>
      </c>
      <c r="BO26" s="447"/>
      <c r="BP26" s="447"/>
      <c r="BQ26" s="447"/>
      <c r="BR26" s="447"/>
      <c r="BS26" s="447"/>
      <c r="BT26" s="447"/>
      <c r="BU26" s="448"/>
      <c r="BV26" s="446">
        <v>47770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7400</v>
      </c>
      <c r="R27" s="498"/>
      <c r="S27" s="498"/>
      <c r="T27" s="498"/>
      <c r="U27" s="498"/>
      <c r="V27" s="537"/>
      <c r="W27" s="596"/>
      <c r="X27" s="584"/>
      <c r="Y27" s="585"/>
      <c r="Z27" s="496" t="s">
        <v>170</v>
      </c>
      <c r="AA27" s="476"/>
      <c r="AB27" s="476"/>
      <c r="AC27" s="476"/>
      <c r="AD27" s="476"/>
      <c r="AE27" s="476"/>
      <c r="AF27" s="476"/>
      <c r="AG27" s="477"/>
      <c r="AH27" s="497">
        <v>90</v>
      </c>
      <c r="AI27" s="498"/>
      <c r="AJ27" s="498"/>
      <c r="AK27" s="498"/>
      <c r="AL27" s="537"/>
      <c r="AM27" s="497">
        <v>292980</v>
      </c>
      <c r="AN27" s="498"/>
      <c r="AO27" s="498"/>
      <c r="AP27" s="498"/>
      <c r="AQ27" s="498"/>
      <c r="AR27" s="537"/>
      <c r="AS27" s="497">
        <v>3255</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1060411</v>
      </c>
      <c r="BO27" s="620"/>
      <c r="BP27" s="620"/>
      <c r="BQ27" s="620"/>
      <c r="BR27" s="620"/>
      <c r="BS27" s="620"/>
      <c r="BT27" s="620"/>
      <c r="BU27" s="621"/>
      <c r="BV27" s="619">
        <v>1059940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7000</v>
      </c>
      <c r="R28" s="498"/>
      <c r="S28" s="498"/>
      <c r="T28" s="498"/>
      <c r="U28" s="498"/>
      <c r="V28" s="537"/>
      <c r="W28" s="596"/>
      <c r="X28" s="584"/>
      <c r="Y28" s="585"/>
      <c r="Z28" s="496" t="s">
        <v>173</v>
      </c>
      <c r="AA28" s="476"/>
      <c r="AB28" s="476"/>
      <c r="AC28" s="476"/>
      <c r="AD28" s="476"/>
      <c r="AE28" s="476"/>
      <c r="AF28" s="476"/>
      <c r="AG28" s="477"/>
      <c r="AH28" s="497" t="s">
        <v>174</v>
      </c>
      <c r="AI28" s="498"/>
      <c r="AJ28" s="498"/>
      <c r="AK28" s="498"/>
      <c r="AL28" s="537"/>
      <c r="AM28" s="497" t="s">
        <v>121</v>
      </c>
      <c r="AN28" s="498"/>
      <c r="AO28" s="498"/>
      <c r="AP28" s="498"/>
      <c r="AQ28" s="498"/>
      <c r="AR28" s="537"/>
      <c r="AS28" s="497" t="s">
        <v>174</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10890774</v>
      </c>
      <c r="BO28" s="410"/>
      <c r="BP28" s="410"/>
      <c r="BQ28" s="410"/>
      <c r="BR28" s="410"/>
      <c r="BS28" s="410"/>
      <c r="BT28" s="410"/>
      <c r="BU28" s="411"/>
      <c r="BV28" s="409">
        <v>10628094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34</v>
      </c>
      <c r="M29" s="498"/>
      <c r="N29" s="498"/>
      <c r="O29" s="498"/>
      <c r="P29" s="537"/>
      <c r="Q29" s="497">
        <v>6500</v>
      </c>
      <c r="R29" s="498"/>
      <c r="S29" s="498"/>
      <c r="T29" s="498"/>
      <c r="U29" s="498"/>
      <c r="V29" s="537"/>
      <c r="W29" s="597"/>
      <c r="X29" s="598"/>
      <c r="Y29" s="599"/>
      <c r="Z29" s="496" t="s">
        <v>177</v>
      </c>
      <c r="AA29" s="476"/>
      <c r="AB29" s="476"/>
      <c r="AC29" s="476"/>
      <c r="AD29" s="476"/>
      <c r="AE29" s="476"/>
      <c r="AF29" s="476"/>
      <c r="AG29" s="477"/>
      <c r="AH29" s="497">
        <v>2329</v>
      </c>
      <c r="AI29" s="498"/>
      <c r="AJ29" s="498"/>
      <c r="AK29" s="498"/>
      <c r="AL29" s="537"/>
      <c r="AM29" s="497">
        <v>7144320</v>
      </c>
      <c r="AN29" s="498"/>
      <c r="AO29" s="498"/>
      <c r="AP29" s="498"/>
      <c r="AQ29" s="498"/>
      <c r="AR29" s="537"/>
      <c r="AS29" s="497">
        <v>3068</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t="s">
        <v>121</v>
      </c>
      <c r="BO29" s="447"/>
      <c r="BP29" s="447"/>
      <c r="BQ29" s="447"/>
      <c r="BR29" s="447"/>
      <c r="BS29" s="447"/>
      <c r="BT29" s="447"/>
      <c r="BU29" s="448"/>
      <c r="BV29" s="446" t="s">
        <v>174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11183316</v>
      </c>
      <c r="BO30" s="620"/>
      <c r="BP30" s="620"/>
      <c r="BQ30" s="620"/>
      <c r="BR30" s="620"/>
      <c r="BS30" s="620"/>
      <c r="BT30" s="620"/>
      <c r="BU30" s="621"/>
      <c r="BV30" s="619">
        <v>12552338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187</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188</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7</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大阪府都市競艇企業団</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吹田市健康づくり推進事業団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部落有財産特別会計</v>
      </c>
      <c r="F35" s="633"/>
      <c r="G35" s="633"/>
      <c r="H35" s="633"/>
      <c r="I35" s="633"/>
      <c r="J35" s="633"/>
      <c r="K35" s="633"/>
      <c r="L35" s="633"/>
      <c r="M35" s="633"/>
      <c r="N35" s="633"/>
      <c r="O35" s="633"/>
      <c r="P35" s="633"/>
      <c r="Q35" s="633"/>
      <c r="R35" s="633"/>
      <c r="S35" s="633"/>
      <c r="T35" s="193"/>
      <c r="U35" s="632">
        <f>IF(W35="","",U34+1)</f>
        <v>8</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大阪府後期高齢者医療広域連合（一般会計）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吹田市介護老人保健施設事業団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交通災害・火災等共済特別会計</v>
      </c>
      <c r="F36" s="633"/>
      <c r="G36" s="633"/>
      <c r="H36" s="633"/>
      <c r="I36" s="633"/>
      <c r="J36" s="633"/>
      <c r="K36" s="633"/>
      <c r="L36" s="633"/>
      <c r="M36" s="633"/>
      <c r="N36" s="633"/>
      <c r="O36" s="633"/>
      <c r="P36" s="633"/>
      <c r="Q36" s="633"/>
      <c r="R36" s="633"/>
      <c r="S36" s="633"/>
      <c r="T36" s="193"/>
      <c r="U36" s="632">
        <f t="shared" ref="U36:U43" si="4">IF(W36="","",U35+1)</f>
        <v>9</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大阪府後期高齢者医療広域連合（後期高齢者医療特別会計）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吹田市文化振興事業団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勤労者福祉共済特別会計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淀川右岸水防事務組合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吹田市国際交流協会</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公共用地先行取得特別会計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大阪広域水道企業団（水道事業会計）</v>
      </c>
      <c r="BZ38" s="633"/>
      <c r="CA38" s="633"/>
      <c r="CB38" s="633"/>
      <c r="CC38" s="633"/>
      <c r="CD38" s="633"/>
      <c r="CE38" s="633"/>
      <c r="CF38" s="633"/>
      <c r="CG38" s="633"/>
      <c r="CH38" s="633"/>
      <c r="CI38" s="633"/>
      <c r="CJ38" s="633"/>
      <c r="CK38" s="633"/>
      <c r="CL38" s="633"/>
      <c r="CM38" s="633"/>
      <c r="CN38" s="193"/>
      <c r="CO38" s="632">
        <f t="shared" si="3"/>
        <v>22</v>
      </c>
      <c r="CP38" s="632"/>
      <c r="CQ38" s="633" t="str">
        <f>IF('各会計、関係団体の財政状況及び健全化判断比率'!BS11="","",'各会計、関係団体の財政状況及び健全化判断比率'!BS11)</f>
        <v>吹田市開発ビル</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f t="shared" si="5"/>
        <v>6</v>
      </c>
      <c r="D39" s="632"/>
      <c r="E39" s="633" t="str">
        <f>IF('各会計、関係団体の財政状況及び健全化判断比率'!B12="","",'各会計、関係団体の財政状況及び健全化判断比率'!B12)</f>
        <v>病院事業債管理特別会計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大阪広域水道企業団（工業用水道事業会計）</v>
      </c>
      <c r="BZ39" s="633"/>
      <c r="CA39" s="633"/>
      <c r="CB39" s="633"/>
      <c r="CC39" s="633"/>
      <c r="CD39" s="633"/>
      <c r="CE39" s="633"/>
      <c r="CF39" s="633"/>
      <c r="CG39" s="633"/>
      <c r="CH39" s="633"/>
      <c r="CI39" s="633"/>
      <c r="CJ39" s="633"/>
      <c r="CK39" s="633"/>
      <c r="CL39" s="633"/>
      <c r="CM39" s="633"/>
      <c r="CN39" s="193"/>
      <c r="CO39" s="632">
        <f t="shared" si="3"/>
        <v>23</v>
      </c>
      <c r="CP39" s="632"/>
      <c r="CQ39" s="633" t="str">
        <f>IF('各会計、関係団体の財政状況及び健全化判断比率'!BS12="","",'各会計、関係団体の財政状況及び健全化判断比率'!BS12)</f>
        <v>千里リサイクルプラザ</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24</v>
      </c>
      <c r="CP40" s="632"/>
      <c r="CQ40" s="633" t="str">
        <f>IF('各会計、関係団体の財政状況及び健全化判断比率'!BS13="","",'各会計、関係団体の財政状況及び健全化判断比率'!BS13)</f>
        <v>市立吹田市民病院</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25</v>
      </c>
      <c r="CP41" s="632"/>
      <c r="CQ41" s="633" t="str">
        <f>IF('各会計、関係団体の財政状況及び健全化判断比率'!BS14="","",'各会計、関係団体の財政状況及び健全化判断比率'!BS14)</f>
        <v>大阪外環状鉄道</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VNcTuKTPV0X5fZzQZUPtaTaNXedyPQdpmTSE2NbOEZQIpbgO+n+FCem7odWPdbSrfmHNIB1Va/xDKqZTYe9xw==" saltValue="lUgcQAgXtNbPsAxyFldZ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557</v>
      </c>
      <c r="D34" s="1224"/>
      <c r="E34" s="1225"/>
      <c r="F34" s="32" t="s">
        <v>558</v>
      </c>
      <c r="G34" s="33" t="s">
        <v>559</v>
      </c>
      <c r="H34" s="33" t="s">
        <v>560</v>
      </c>
      <c r="I34" s="33" t="s">
        <v>561</v>
      </c>
      <c r="J34" s="34" t="s">
        <v>562</v>
      </c>
      <c r="K34" s="22"/>
      <c r="L34" s="22"/>
      <c r="M34" s="22"/>
      <c r="N34" s="22"/>
      <c r="O34" s="22"/>
      <c r="P34" s="22"/>
    </row>
    <row r="35" spans="1:16" ht="39" customHeight="1" x14ac:dyDescent="0.15">
      <c r="A35" s="22"/>
      <c r="B35" s="35"/>
      <c r="C35" s="1218" t="s">
        <v>563</v>
      </c>
      <c r="D35" s="1219"/>
      <c r="E35" s="1220"/>
      <c r="F35" s="36">
        <v>7.11</v>
      </c>
      <c r="G35" s="37">
        <v>6.52</v>
      </c>
      <c r="H35" s="37">
        <v>5.47</v>
      </c>
      <c r="I35" s="37">
        <v>5.83</v>
      </c>
      <c r="J35" s="38">
        <v>5.27</v>
      </c>
      <c r="K35" s="22"/>
      <c r="L35" s="22"/>
      <c r="M35" s="22"/>
      <c r="N35" s="22"/>
      <c r="O35" s="22"/>
      <c r="P35" s="22"/>
    </row>
    <row r="36" spans="1:16" ht="39" customHeight="1" x14ac:dyDescent="0.15">
      <c r="A36" s="22"/>
      <c r="B36" s="35"/>
      <c r="C36" s="1218" t="s">
        <v>564</v>
      </c>
      <c r="D36" s="1219"/>
      <c r="E36" s="1220"/>
      <c r="F36" s="36" t="s">
        <v>509</v>
      </c>
      <c r="G36" s="37" t="s">
        <v>509</v>
      </c>
      <c r="H36" s="37" t="s">
        <v>509</v>
      </c>
      <c r="I36" s="37" t="s">
        <v>509</v>
      </c>
      <c r="J36" s="38">
        <v>4.37</v>
      </c>
      <c r="K36" s="22"/>
      <c r="L36" s="22"/>
      <c r="M36" s="22"/>
      <c r="N36" s="22"/>
      <c r="O36" s="22"/>
      <c r="P36" s="22"/>
    </row>
    <row r="37" spans="1:16" ht="39" customHeight="1" x14ac:dyDescent="0.15">
      <c r="A37" s="22"/>
      <c r="B37" s="35"/>
      <c r="C37" s="1218" t="s">
        <v>565</v>
      </c>
      <c r="D37" s="1219"/>
      <c r="E37" s="1220"/>
      <c r="F37" s="36">
        <v>3.02</v>
      </c>
      <c r="G37" s="37">
        <v>1.65</v>
      </c>
      <c r="H37" s="37">
        <v>0.24</v>
      </c>
      <c r="I37" s="37">
        <v>0.74</v>
      </c>
      <c r="J37" s="38">
        <v>3.57</v>
      </c>
      <c r="K37" s="22"/>
      <c r="L37" s="22"/>
      <c r="M37" s="22"/>
      <c r="N37" s="22"/>
      <c r="O37" s="22"/>
      <c r="P37" s="22"/>
    </row>
    <row r="38" spans="1:16" ht="39" customHeight="1" x14ac:dyDescent="0.15">
      <c r="A38" s="22"/>
      <c r="B38" s="35"/>
      <c r="C38" s="1218" t="s">
        <v>566</v>
      </c>
      <c r="D38" s="1219"/>
      <c r="E38" s="1220"/>
      <c r="F38" s="36">
        <v>0.47</v>
      </c>
      <c r="G38" s="37">
        <v>0.56000000000000005</v>
      </c>
      <c r="H38" s="37">
        <v>0.43</v>
      </c>
      <c r="I38" s="37">
        <v>0.83</v>
      </c>
      <c r="J38" s="38">
        <v>0.88</v>
      </c>
      <c r="K38" s="22"/>
      <c r="L38" s="22"/>
      <c r="M38" s="22"/>
      <c r="N38" s="22"/>
      <c r="O38" s="22"/>
      <c r="P38" s="22"/>
    </row>
    <row r="39" spans="1:16" ht="39" customHeight="1" x14ac:dyDescent="0.15">
      <c r="A39" s="22"/>
      <c r="B39" s="35"/>
      <c r="C39" s="1218" t="s">
        <v>567</v>
      </c>
      <c r="D39" s="1219"/>
      <c r="E39" s="1220"/>
      <c r="F39" s="36">
        <v>0.18</v>
      </c>
      <c r="G39" s="37">
        <v>0.18</v>
      </c>
      <c r="H39" s="37">
        <v>0.18</v>
      </c>
      <c r="I39" s="37">
        <v>0.17</v>
      </c>
      <c r="J39" s="38">
        <v>0.19</v>
      </c>
      <c r="K39" s="22"/>
      <c r="L39" s="22"/>
      <c r="M39" s="22"/>
      <c r="N39" s="22"/>
      <c r="O39" s="22"/>
      <c r="P39" s="22"/>
    </row>
    <row r="40" spans="1:16" ht="39" customHeight="1" x14ac:dyDescent="0.15">
      <c r="A40" s="22"/>
      <c r="B40" s="35"/>
      <c r="C40" s="1218" t="s">
        <v>568</v>
      </c>
      <c r="D40" s="1219"/>
      <c r="E40" s="1220"/>
      <c r="F40" s="36">
        <v>0</v>
      </c>
      <c r="G40" s="37">
        <v>0</v>
      </c>
      <c r="H40" s="37">
        <v>0</v>
      </c>
      <c r="I40" s="37">
        <v>0.01</v>
      </c>
      <c r="J40" s="38">
        <v>0.01</v>
      </c>
      <c r="K40" s="22"/>
      <c r="L40" s="22"/>
      <c r="M40" s="22"/>
      <c r="N40" s="22"/>
      <c r="O40" s="22"/>
      <c r="P40" s="22"/>
    </row>
    <row r="41" spans="1:16" ht="39" customHeight="1" x14ac:dyDescent="0.15">
      <c r="A41" s="22"/>
      <c r="B41" s="35"/>
      <c r="C41" s="1218" t="s">
        <v>569</v>
      </c>
      <c r="D41" s="1219"/>
      <c r="E41" s="1220"/>
      <c r="F41" s="36">
        <v>0.01</v>
      </c>
      <c r="G41" s="37">
        <v>0</v>
      </c>
      <c r="H41" s="37">
        <v>0</v>
      </c>
      <c r="I41" s="37">
        <v>0</v>
      </c>
      <c r="J41" s="38">
        <v>0</v>
      </c>
      <c r="K41" s="22"/>
      <c r="L41" s="22"/>
      <c r="M41" s="22"/>
      <c r="N41" s="22"/>
      <c r="O41" s="22"/>
      <c r="P41" s="22"/>
    </row>
    <row r="42" spans="1:16" ht="39" customHeight="1" x14ac:dyDescent="0.15">
      <c r="A42" s="22"/>
      <c r="B42" s="39"/>
      <c r="C42" s="1218" t="s">
        <v>570</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571</v>
      </c>
      <c r="D43" s="1222"/>
      <c r="E43" s="1223"/>
      <c r="F43" s="41">
        <v>3.62</v>
      </c>
      <c r="G43" s="42">
        <v>1.21</v>
      </c>
      <c r="H43" s="42">
        <v>2.0099999999999998</v>
      </c>
      <c r="I43" s="42">
        <v>3.68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yyqr2YMM7YZ/SH+IXDgP3V556LfmYCdsbVRGyCeDvSAsEdgydX/N9KIPHFKZMs5yC0GxOvwDTcvHt6OuVH7Q==" saltValue="v+vHW2GFQfSOtQmOzQ0L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6850</v>
      </c>
      <c r="L45" s="60">
        <v>6690</v>
      </c>
      <c r="M45" s="60">
        <v>5840</v>
      </c>
      <c r="N45" s="60">
        <v>5624</v>
      </c>
      <c r="O45" s="61">
        <v>5351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v>5</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2431</v>
      </c>
      <c r="L48" s="64">
        <v>2652</v>
      </c>
      <c r="M48" s="64">
        <v>2683</v>
      </c>
      <c r="N48" s="64">
        <v>2584</v>
      </c>
      <c r="O48" s="65">
        <v>2145</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509</v>
      </c>
      <c r="L49" s="64" t="s">
        <v>509</v>
      </c>
      <c r="M49" s="64" t="s">
        <v>509</v>
      </c>
      <c r="N49" s="64" t="s">
        <v>509</v>
      </c>
      <c r="O49" s="65" t="s">
        <v>509</v>
      </c>
      <c r="P49" s="48"/>
      <c r="Q49" s="48"/>
      <c r="R49" s="48"/>
      <c r="S49" s="48"/>
      <c r="T49" s="48"/>
      <c r="U49" s="48"/>
    </row>
    <row r="50" spans="1:21" ht="30.75" customHeight="1" x14ac:dyDescent="0.15">
      <c r="A50" s="48"/>
      <c r="B50" s="1236"/>
      <c r="C50" s="1237"/>
      <c r="D50" s="62"/>
      <c r="E50" s="1228" t="s">
        <v>17</v>
      </c>
      <c r="F50" s="1228"/>
      <c r="G50" s="1228"/>
      <c r="H50" s="1228"/>
      <c r="I50" s="1228"/>
      <c r="J50" s="1229"/>
      <c r="K50" s="63">
        <v>316</v>
      </c>
      <c r="L50" s="64">
        <v>311</v>
      </c>
      <c r="M50" s="64">
        <v>308</v>
      </c>
      <c r="N50" s="64">
        <v>303</v>
      </c>
      <c r="O50" s="65">
        <v>310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10533</v>
      </c>
      <c r="L52" s="64">
        <v>10631</v>
      </c>
      <c r="M52" s="64">
        <v>9785</v>
      </c>
      <c r="N52" s="64">
        <v>10086</v>
      </c>
      <c r="O52" s="65">
        <v>9500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-931</v>
      </c>
      <c r="L53" s="69">
        <v>-978</v>
      </c>
      <c r="M53" s="69">
        <v>-954</v>
      </c>
      <c r="N53" s="69">
        <v>-1575</v>
      </c>
      <c r="O53" s="70">
        <v>-1694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vTv1mH56vMwdfCxCGMHu8z34qeaGHi41gyT6La5dGF2qy7U8fMukPpJYxHGT4y+LuETtIdCx0RBvV8uKZa3Jw==" saltValue="3J4V7I3zxYCTbxPp8HXyB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42" t="s">
        <v>24</v>
      </c>
      <c r="C41" s="1243"/>
      <c r="D41" s="81"/>
      <c r="E41" s="1248" t="s">
        <v>25</v>
      </c>
      <c r="F41" s="1248"/>
      <c r="G41" s="1248"/>
      <c r="H41" s="1249"/>
      <c r="I41" s="82">
        <v>47949</v>
      </c>
      <c r="J41" s="83">
        <v>50343</v>
      </c>
      <c r="K41" s="83">
        <v>49603</v>
      </c>
      <c r="L41" s="83">
        <v>50699</v>
      </c>
      <c r="M41" s="84">
        <v>55158</v>
      </c>
    </row>
    <row r="42" spans="2:13" ht="27.75" customHeight="1" x14ac:dyDescent="0.15">
      <c r="B42" s="1244"/>
      <c r="C42" s="1245"/>
      <c r="D42" s="85"/>
      <c r="E42" s="1250" t="s">
        <v>26</v>
      </c>
      <c r="F42" s="1250"/>
      <c r="G42" s="1250"/>
      <c r="H42" s="1251"/>
      <c r="I42" s="86">
        <v>4140</v>
      </c>
      <c r="J42" s="87">
        <v>4075</v>
      </c>
      <c r="K42" s="87">
        <v>3844</v>
      </c>
      <c r="L42" s="87">
        <v>3720</v>
      </c>
      <c r="M42" s="88">
        <v>3478</v>
      </c>
    </row>
    <row r="43" spans="2:13" ht="27.75" customHeight="1" x14ac:dyDescent="0.15">
      <c r="B43" s="1244"/>
      <c r="C43" s="1245"/>
      <c r="D43" s="85"/>
      <c r="E43" s="1250" t="s">
        <v>27</v>
      </c>
      <c r="F43" s="1250"/>
      <c r="G43" s="1250"/>
      <c r="H43" s="1251"/>
      <c r="I43" s="86">
        <v>27781</v>
      </c>
      <c r="J43" s="87">
        <v>25088</v>
      </c>
      <c r="K43" s="87">
        <v>26418</v>
      </c>
      <c r="L43" s="87">
        <v>24626</v>
      </c>
      <c r="M43" s="88">
        <v>23109</v>
      </c>
    </row>
    <row r="44" spans="2:13" ht="27.75" customHeight="1" x14ac:dyDescent="0.15">
      <c r="B44" s="1244"/>
      <c r="C44" s="1245"/>
      <c r="D44" s="85"/>
      <c r="E44" s="1250" t="s">
        <v>28</v>
      </c>
      <c r="F44" s="1250"/>
      <c r="G44" s="1250"/>
      <c r="H44" s="1251"/>
      <c r="I44" s="86" t="s">
        <v>509</v>
      </c>
      <c r="J44" s="87" t="s">
        <v>509</v>
      </c>
      <c r="K44" s="87" t="s">
        <v>509</v>
      </c>
      <c r="L44" s="87" t="s">
        <v>509</v>
      </c>
      <c r="M44" s="88" t="s">
        <v>509</v>
      </c>
    </row>
    <row r="45" spans="2:13" ht="27.75" customHeight="1" x14ac:dyDescent="0.15">
      <c r="B45" s="1244"/>
      <c r="C45" s="1245"/>
      <c r="D45" s="85"/>
      <c r="E45" s="1250" t="s">
        <v>29</v>
      </c>
      <c r="F45" s="1250"/>
      <c r="G45" s="1250"/>
      <c r="H45" s="1251"/>
      <c r="I45" s="86">
        <v>18172</v>
      </c>
      <c r="J45" s="87">
        <v>19207</v>
      </c>
      <c r="K45" s="87">
        <v>16839</v>
      </c>
      <c r="L45" s="87">
        <v>17033</v>
      </c>
      <c r="M45" s="88">
        <v>16671</v>
      </c>
    </row>
    <row r="46" spans="2:13" ht="27.75" customHeight="1" x14ac:dyDescent="0.15">
      <c r="B46" s="1244"/>
      <c r="C46" s="1245"/>
      <c r="D46" s="89"/>
      <c r="E46" s="1250" t="s">
        <v>30</v>
      </c>
      <c r="F46" s="1250"/>
      <c r="G46" s="1250"/>
      <c r="H46" s="1251"/>
      <c r="I46" s="86" t="s">
        <v>509</v>
      </c>
      <c r="J46" s="87" t="s">
        <v>509</v>
      </c>
      <c r="K46" s="87" t="s">
        <v>509</v>
      </c>
      <c r="L46" s="87" t="s">
        <v>509</v>
      </c>
      <c r="M46" s="88" t="s">
        <v>509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25515</v>
      </c>
      <c r="J50" s="87">
        <v>27769</v>
      </c>
      <c r="K50" s="87">
        <v>28788</v>
      </c>
      <c r="L50" s="87">
        <v>25551</v>
      </c>
      <c r="M50" s="88">
        <v>24396</v>
      </c>
    </row>
    <row r="51" spans="2:13" ht="27.75" customHeight="1" x14ac:dyDescent="0.15">
      <c r="B51" s="1244"/>
      <c r="C51" s="1245"/>
      <c r="D51" s="85"/>
      <c r="E51" s="1250" t="s">
        <v>36</v>
      </c>
      <c r="F51" s="1250"/>
      <c r="G51" s="1250"/>
      <c r="H51" s="1251"/>
      <c r="I51" s="86">
        <v>31637</v>
      </c>
      <c r="J51" s="87">
        <v>33973</v>
      </c>
      <c r="K51" s="87">
        <v>33865</v>
      </c>
      <c r="L51" s="87">
        <v>31913</v>
      </c>
      <c r="M51" s="88">
        <v>32661</v>
      </c>
    </row>
    <row r="52" spans="2:13" ht="27.75" customHeight="1" x14ac:dyDescent="0.15">
      <c r="B52" s="1246"/>
      <c r="C52" s="1247"/>
      <c r="D52" s="85"/>
      <c r="E52" s="1250" t="s">
        <v>37</v>
      </c>
      <c r="F52" s="1250"/>
      <c r="G52" s="1250"/>
      <c r="H52" s="1251"/>
      <c r="I52" s="86">
        <v>74106</v>
      </c>
      <c r="J52" s="87">
        <v>73316</v>
      </c>
      <c r="K52" s="87">
        <v>72050</v>
      </c>
      <c r="L52" s="87">
        <v>69561</v>
      </c>
      <c r="M52" s="88">
        <v>68995</v>
      </c>
    </row>
    <row r="53" spans="2:13" ht="27.75" customHeight="1" thickBot="1" x14ac:dyDescent="0.2">
      <c r="B53" s="1257" t="s">
        <v>38</v>
      </c>
      <c r="C53" s="1258"/>
      <c r="D53" s="92"/>
      <c r="E53" s="1259" t="s">
        <v>39</v>
      </c>
      <c r="F53" s="1259"/>
      <c r="G53" s="1259"/>
      <c r="H53" s="1260"/>
      <c r="I53" s="93">
        <v>-33214</v>
      </c>
      <c r="J53" s="94">
        <v>-36345</v>
      </c>
      <c r="K53" s="94">
        <v>-37998</v>
      </c>
      <c r="L53" s="94">
        <v>-30946</v>
      </c>
      <c r="M53" s="95">
        <v>-27636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vr5gi6el33Cz4JncdvJhpyBasN5oQM09NI0S2jb65+KEhmkm1QOUayVk+lKuZvb/DDEJahZrF8hMDGMsSgXQ==" saltValue="IAxCe/4r9gq2evEF5BxX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10544</v>
      </c>
      <c r="G55" s="107">
        <v>10628</v>
      </c>
      <c r="H55" s="108">
        <v>10891</v>
      </c>
    </row>
    <row r="56" spans="2:8" ht="52.5" customHeight="1" x14ac:dyDescent="0.15">
      <c r="B56" s="109"/>
      <c r="C56" s="1271" t="s">
        <v>43</v>
      </c>
      <c r="D56" s="1271"/>
      <c r="E56" s="1272"/>
      <c r="F56" s="110" t="s">
        <v>509</v>
      </c>
      <c r="G56" s="110" t="s">
        <v>509</v>
      </c>
      <c r="H56" s="111" t="s">
        <v>509</v>
      </c>
    </row>
    <row r="57" spans="2:8" ht="53.25" customHeight="1" x14ac:dyDescent="0.15">
      <c r="B57" s="109"/>
      <c r="C57" s="1273" t="s">
        <v>44</v>
      </c>
      <c r="D57" s="1273"/>
      <c r="E57" s="1274"/>
      <c r="F57" s="112">
        <v>16319</v>
      </c>
      <c r="G57" s="112">
        <v>12552</v>
      </c>
      <c r="H57" s="113">
        <v>11183</v>
      </c>
    </row>
    <row r="58" spans="2:8" ht="45.75" customHeight="1" x14ac:dyDescent="0.15">
      <c r="B58" s="114"/>
      <c r="C58" s="1261" t="s">
        <v>596</v>
      </c>
      <c r="D58" s="1262"/>
      <c r="E58" s="1263"/>
      <c r="F58" s="115">
        <v>6987</v>
      </c>
      <c r="G58" s="115">
        <v>5988</v>
      </c>
      <c r="H58" s="116">
        <v>5149</v>
      </c>
    </row>
    <row r="59" spans="2:8" ht="45.75" customHeight="1" x14ac:dyDescent="0.15">
      <c r="B59" s="114"/>
      <c r="C59" s="1261" t="s">
        <v>597</v>
      </c>
      <c r="D59" s="1262"/>
      <c r="E59" s="1263"/>
      <c r="F59" s="115">
        <v>2224</v>
      </c>
      <c r="G59" s="115">
        <v>2153</v>
      </c>
      <c r="H59" s="116">
        <v>1964</v>
      </c>
    </row>
    <row r="60" spans="2:8" ht="45.75" customHeight="1" x14ac:dyDescent="0.15">
      <c r="B60" s="114"/>
      <c r="C60" s="1261" t="s">
        <v>598</v>
      </c>
      <c r="D60" s="1262"/>
      <c r="E60" s="1263"/>
      <c r="F60" s="115">
        <v>3658</v>
      </c>
      <c r="G60" s="115">
        <v>878</v>
      </c>
      <c r="H60" s="116">
        <v>941</v>
      </c>
    </row>
    <row r="61" spans="2:8" ht="45.75" customHeight="1" x14ac:dyDescent="0.15">
      <c r="B61" s="114"/>
      <c r="C61" s="1261" t="s">
        <v>599</v>
      </c>
      <c r="D61" s="1262"/>
      <c r="E61" s="1263"/>
      <c r="F61" s="115">
        <v>1222</v>
      </c>
      <c r="G61" s="115">
        <v>1080</v>
      </c>
      <c r="H61" s="116">
        <v>765</v>
      </c>
    </row>
    <row r="62" spans="2:8" ht="45.75" customHeight="1" thickBot="1" x14ac:dyDescent="0.2">
      <c r="B62" s="117"/>
      <c r="C62" s="1264" t="s">
        <v>600</v>
      </c>
      <c r="D62" s="1265"/>
      <c r="E62" s="1266"/>
      <c r="F62" s="118">
        <v>549</v>
      </c>
      <c r="G62" s="118">
        <v>549</v>
      </c>
      <c r="H62" s="119">
        <v>554</v>
      </c>
    </row>
    <row r="63" spans="2:8" ht="52.5" customHeight="1" thickBot="1" x14ac:dyDescent="0.2">
      <c r="B63" s="120"/>
      <c r="C63" s="1267" t="s">
        <v>45</v>
      </c>
      <c r="D63" s="1267"/>
      <c r="E63" s="1268"/>
      <c r="F63" s="121">
        <v>26863</v>
      </c>
      <c r="G63" s="121">
        <v>23180</v>
      </c>
      <c r="H63" s="122">
        <v>22074</v>
      </c>
    </row>
    <row r="64" spans="2:8" ht="15" customHeight="1" x14ac:dyDescent="0.15"/>
    <row r="65" ht="0" hidden="1" customHeight="1" x14ac:dyDescent="0.15"/>
    <row r="66" ht="0" hidden="1" customHeight="1" x14ac:dyDescent="0.15"/>
  </sheetData>
  <sheetProtection algorithmName="SHA-512" hashValue="b68sHTFs0jocJZruufd9vfXe89XwAaies6S3ZMJRYEEu5yN7vByYuI1WJQjjJ7fwnr9cM14x2kN5VmvikMcMwQ==" saltValue="/KAiwzslVc0pdM3LL33N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606</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551</v>
      </c>
      <c r="BQ50" s="1288"/>
      <c r="BR50" s="1288"/>
      <c r="BS50" s="1288"/>
      <c r="BT50" s="1288"/>
      <c r="BU50" s="1288"/>
      <c r="BV50" s="1288"/>
      <c r="BW50" s="1288"/>
      <c r="BX50" s="1288" t="s">
        <v>552</v>
      </c>
      <c r="BY50" s="1288"/>
      <c r="BZ50" s="1288"/>
      <c r="CA50" s="1288"/>
      <c r="CB50" s="1288"/>
      <c r="CC50" s="1288"/>
      <c r="CD50" s="1288"/>
      <c r="CE50" s="1288"/>
      <c r="CF50" s="1288" t="s">
        <v>553</v>
      </c>
      <c r="CG50" s="1288"/>
      <c r="CH50" s="1288"/>
      <c r="CI50" s="1288"/>
      <c r="CJ50" s="1288"/>
      <c r="CK50" s="1288"/>
      <c r="CL50" s="1288"/>
      <c r="CM50" s="1288"/>
      <c r="CN50" s="1288" t="s">
        <v>554</v>
      </c>
      <c r="CO50" s="1288"/>
      <c r="CP50" s="1288"/>
      <c r="CQ50" s="1288"/>
      <c r="CR50" s="1288"/>
      <c r="CS50" s="1288"/>
      <c r="CT50" s="1288"/>
      <c r="CU50" s="1288"/>
      <c r="CV50" s="1288" t="s">
        <v>555</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607</v>
      </c>
      <c r="AO51" s="1291"/>
      <c r="AP51" s="1291"/>
      <c r="AQ51" s="1291"/>
      <c r="AR51" s="1291"/>
      <c r="AS51" s="1291"/>
      <c r="AT51" s="1291"/>
      <c r="AU51" s="1291"/>
      <c r="AV51" s="1291"/>
      <c r="AW51" s="1291"/>
      <c r="AX51" s="1291"/>
      <c r="AY51" s="1291"/>
      <c r="AZ51" s="1291"/>
      <c r="BA51" s="1291"/>
      <c r="BB51" s="1291" t="s">
        <v>609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59</v>
      </c>
      <c r="CG53" s="1289"/>
      <c r="CH53" s="1289"/>
      <c r="CI53" s="1289"/>
      <c r="CJ53" s="1289"/>
      <c r="CK53" s="1289"/>
      <c r="CL53" s="1289"/>
      <c r="CM53" s="1289"/>
      <c r="CN53" s="1289">
        <v>59.9</v>
      </c>
      <c r="CO53" s="1289"/>
      <c r="CP53" s="1289"/>
      <c r="CQ53" s="1289"/>
      <c r="CR53" s="1289"/>
      <c r="CS53" s="1289"/>
      <c r="CT53" s="1289"/>
      <c r="CU53" s="1289"/>
      <c r="CV53" s="1289">
        <v>60.6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611</v>
      </c>
      <c r="AO55" s="1288"/>
      <c r="AP55" s="1288"/>
      <c r="AQ55" s="1288"/>
      <c r="AR55" s="1288"/>
      <c r="AS55" s="1288"/>
      <c r="AT55" s="1288"/>
      <c r="AU55" s="1288"/>
      <c r="AV55" s="1288"/>
      <c r="AW55" s="1288"/>
      <c r="AX55" s="1288"/>
      <c r="AY55" s="1288"/>
      <c r="AZ55" s="1288"/>
      <c r="BA55" s="1288"/>
      <c r="BB55" s="1291" t="s">
        <v>608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37.4</v>
      </c>
      <c r="CG55" s="1289"/>
      <c r="CH55" s="1289"/>
      <c r="CI55" s="1289"/>
      <c r="CJ55" s="1289"/>
      <c r="CK55" s="1289"/>
      <c r="CL55" s="1289"/>
      <c r="CM55" s="1289"/>
      <c r="CN55" s="1289">
        <v>31</v>
      </c>
      <c r="CO55" s="1289"/>
      <c r="CP55" s="1289"/>
      <c r="CQ55" s="1289"/>
      <c r="CR55" s="1289"/>
      <c r="CS55" s="1289"/>
      <c r="CT55" s="1289"/>
      <c r="CU55" s="1289"/>
      <c r="CV55" s="1289">
        <v>30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54.4</v>
      </c>
      <c r="CG57" s="1289"/>
      <c r="CH57" s="1289"/>
      <c r="CI57" s="1289"/>
      <c r="CJ57" s="1289"/>
      <c r="CK57" s="1289"/>
      <c r="CL57" s="1289"/>
      <c r="CM57" s="1289"/>
      <c r="CN57" s="1289">
        <v>57.4</v>
      </c>
      <c r="CO57" s="1289"/>
      <c r="CP57" s="1289"/>
      <c r="CQ57" s="1289"/>
      <c r="CR57" s="1289"/>
      <c r="CS57" s="1289"/>
      <c r="CT57" s="1289"/>
      <c r="CU57" s="1289"/>
      <c r="CV57" s="1289">
        <v>59.4</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6" t="s">
        <v>613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606</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551</v>
      </c>
      <c r="BQ72" s="1288"/>
      <c r="BR72" s="1288"/>
      <c r="BS72" s="1288"/>
      <c r="BT72" s="1288"/>
      <c r="BU72" s="1288"/>
      <c r="BV72" s="1288"/>
      <c r="BW72" s="1288"/>
      <c r="BX72" s="1288" t="s">
        <v>552</v>
      </c>
      <c r="BY72" s="1288"/>
      <c r="BZ72" s="1288"/>
      <c r="CA72" s="1288"/>
      <c r="CB72" s="1288"/>
      <c r="CC72" s="1288"/>
      <c r="CD72" s="1288"/>
      <c r="CE72" s="1288"/>
      <c r="CF72" s="1288" t="s">
        <v>553</v>
      </c>
      <c r="CG72" s="1288"/>
      <c r="CH72" s="1288"/>
      <c r="CI72" s="1288"/>
      <c r="CJ72" s="1288"/>
      <c r="CK72" s="1288"/>
      <c r="CL72" s="1288"/>
      <c r="CM72" s="1288"/>
      <c r="CN72" s="1288" t="s">
        <v>554</v>
      </c>
      <c r="CO72" s="1288"/>
      <c r="CP72" s="1288"/>
      <c r="CQ72" s="1288"/>
      <c r="CR72" s="1288"/>
      <c r="CS72" s="1288"/>
      <c r="CT72" s="1288"/>
      <c r="CU72" s="1288"/>
      <c r="CV72" s="1288" t="s">
        <v>555</v>
      </c>
      <c r="CW72" s="1288"/>
      <c r="CX72" s="1288"/>
      <c r="CY72" s="1288"/>
      <c r="CZ72" s="1288"/>
      <c r="DA72" s="1288"/>
      <c r="DB72" s="1288"/>
      <c r="DC72" s="1288"/>
    </row>
    <row r="73" spans="2:107" x14ac:dyDescent="0.15">
      <c r="B73" s="374"/>
      <c r="G73" s="1295"/>
      <c r="H73" s="1295"/>
      <c r="I73" s="1295"/>
      <c r="J73" s="1295"/>
      <c r="K73" s="1297"/>
      <c r="L73" s="1297"/>
      <c r="M73" s="1297"/>
      <c r="N73" s="1297"/>
      <c r="AM73" s="383"/>
      <c r="AN73" s="1291" t="s">
        <v>607</v>
      </c>
      <c r="AO73" s="1291"/>
      <c r="AP73" s="1291"/>
      <c r="AQ73" s="1291"/>
      <c r="AR73" s="1291"/>
      <c r="AS73" s="1291"/>
      <c r="AT73" s="1291"/>
      <c r="AU73" s="1291"/>
      <c r="AV73" s="1291"/>
      <c r="AW73" s="1291"/>
      <c r="AX73" s="1291"/>
      <c r="AY73" s="1291"/>
      <c r="AZ73" s="1291"/>
      <c r="BA73" s="1291"/>
      <c r="BB73" s="1291" t="s">
        <v>614</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7"/>
      <c r="L74" s="1297"/>
      <c r="M74" s="1297"/>
      <c r="N74" s="1297"/>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615</v>
      </c>
      <c r="BC75" s="1291"/>
      <c r="BD75" s="1291"/>
      <c r="BE75" s="1291"/>
      <c r="BF75" s="1291"/>
      <c r="BG75" s="1291"/>
      <c r="BH75" s="1291"/>
      <c r="BI75" s="1291"/>
      <c r="BJ75" s="1291"/>
      <c r="BK75" s="1291"/>
      <c r="BL75" s="1291"/>
      <c r="BM75" s="1291"/>
      <c r="BN75" s="1291"/>
      <c r="BO75" s="1291"/>
      <c r="BP75" s="1289">
        <v>-0.5</v>
      </c>
      <c r="BQ75" s="1289"/>
      <c r="BR75" s="1289"/>
      <c r="BS75" s="1289"/>
      <c r="BT75" s="1289"/>
      <c r="BU75" s="1289"/>
      <c r="BV75" s="1289"/>
      <c r="BW75" s="1289"/>
      <c r="BX75" s="1289">
        <v>-1.1000000000000001</v>
      </c>
      <c r="BY75" s="1289"/>
      <c r="BZ75" s="1289"/>
      <c r="CA75" s="1289"/>
      <c r="CB75" s="1289"/>
      <c r="CC75" s="1289"/>
      <c r="CD75" s="1289"/>
      <c r="CE75" s="1289"/>
      <c r="CF75" s="1289">
        <v>-1.5</v>
      </c>
      <c r="CG75" s="1289"/>
      <c r="CH75" s="1289"/>
      <c r="CI75" s="1289"/>
      <c r="CJ75" s="1289"/>
      <c r="CK75" s="1289"/>
      <c r="CL75" s="1289"/>
      <c r="CM75" s="1289"/>
      <c r="CN75" s="1289">
        <v>-1.8</v>
      </c>
      <c r="CO75" s="1289"/>
      <c r="CP75" s="1289"/>
      <c r="CQ75" s="1289"/>
      <c r="CR75" s="1289"/>
      <c r="CS75" s="1289"/>
      <c r="CT75" s="1289"/>
      <c r="CU75" s="1289"/>
      <c r="CV75" s="1289">
        <v>-2.2000000000000002</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7"/>
      <c r="L77" s="1297"/>
      <c r="M77" s="1297"/>
      <c r="N77" s="1297"/>
      <c r="AN77" s="1288" t="s">
        <v>616</v>
      </c>
      <c r="AO77" s="1288"/>
      <c r="AP77" s="1288"/>
      <c r="AQ77" s="1288"/>
      <c r="AR77" s="1288"/>
      <c r="AS77" s="1288"/>
      <c r="AT77" s="1288"/>
      <c r="AU77" s="1288"/>
      <c r="AV77" s="1288"/>
      <c r="AW77" s="1288"/>
      <c r="AX77" s="1288"/>
      <c r="AY77" s="1288"/>
      <c r="AZ77" s="1288"/>
      <c r="BA77" s="1288"/>
      <c r="BB77" s="1291" t="s">
        <v>608</v>
      </c>
      <c r="BC77" s="1291"/>
      <c r="BD77" s="1291"/>
      <c r="BE77" s="1291"/>
      <c r="BF77" s="1291"/>
      <c r="BG77" s="1291"/>
      <c r="BH77" s="1291"/>
      <c r="BI77" s="1291"/>
      <c r="BJ77" s="1291"/>
      <c r="BK77" s="1291"/>
      <c r="BL77" s="1291"/>
      <c r="BM77" s="1291"/>
      <c r="BN77" s="1291"/>
      <c r="BO77" s="1291"/>
      <c r="BP77" s="1289">
        <v>49.8</v>
      </c>
      <c r="BQ77" s="1289"/>
      <c r="BR77" s="1289"/>
      <c r="BS77" s="1289"/>
      <c r="BT77" s="1289"/>
      <c r="BU77" s="1289"/>
      <c r="BV77" s="1289"/>
      <c r="BW77" s="1289"/>
      <c r="BX77" s="1289">
        <v>45.1</v>
      </c>
      <c r="BY77" s="1289"/>
      <c r="BZ77" s="1289"/>
      <c r="CA77" s="1289"/>
      <c r="CB77" s="1289"/>
      <c r="CC77" s="1289"/>
      <c r="CD77" s="1289"/>
      <c r="CE77" s="1289"/>
      <c r="CF77" s="1289">
        <v>37.4</v>
      </c>
      <c r="CG77" s="1289"/>
      <c r="CH77" s="1289"/>
      <c r="CI77" s="1289"/>
      <c r="CJ77" s="1289"/>
      <c r="CK77" s="1289"/>
      <c r="CL77" s="1289"/>
      <c r="CM77" s="1289"/>
      <c r="CN77" s="1289">
        <v>31</v>
      </c>
      <c r="CO77" s="1289"/>
      <c r="CP77" s="1289"/>
      <c r="CQ77" s="1289"/>
      <c r="CR77" s="1289"/>
      <c r="CS77" s="1289"/>
      <c r="CT77" s="1289"/>
      <c r="CU77" s="1289"/>
      <c r="CV77" s="1289">
        <v>30</v>
      </c>
      <c r="CW77" s="1289"/>
      <c r="CX77" s="1289"/>
      <c r="CY77" s="1289"/>
      <c r="CZ77" s="1289"/>
      <c r="DA77" s="1289"/>
      <c r="DB77" s="1289"/>
      <c r="DC77" s="1289"/>
    </row>
    <row r="78" spans="2:107" x14ac:dyDescent="0.15">
      <c r="B78" s="374"/>
      <c r="G78" s="1284"/>
      <c r="H78" s="1284"/>
      <c r="I78" s="1284"/>
      <c r="J78" s="1284"/>
      <c r="K78" s="1297"/>
      <c r="L78" s="1297"/>
      <c r="M78" s="1297"/>
      <c r="N78" s="1297"/>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8"/>
      <c r="L79" s="1298"/>
      <c r="M79" s="1298"/>
      <c r="N79" s="1298"/>
      <c r="AN79" s="1288"/>
      <c r="AO79" s="1288"/>
      <c r="AP79" s="1288"/>
      <c r="AQ79" s="1288"/>
      <c r="AR79" s="1288"/>
      <c r="AS79" s="1288"/>
      <c r="AT79" s="1288"/>
      <c r="AU79" s="1288"/>
      <c r="AV79" s="1288"/>
      <c r="AW79" s="1288"/>
      <c r="AX79" s="1288"/>
      <c r="AY79" s="1288"/>
      <c r="AZ79" s="1288"/>
      <c r="BA79" s="1288"/>
      <c r="BB79" s="1291" t="s">
        <v>615</v>
      </c>
      <c r="BC79" s="1291"/>
      <c r="BD79" s="1291"/>
      <c r="BE79" s="1291"/>
      <c r="BF79" s="1291"/>
      <c r="BG79" s="1291"/>
      <c r="BH79" s="1291"/>
      <c r="BI79" s="1291"/>
      <c r="BJ79" s="1291"/>
      <c r="BK79" s="1291"/>
      <c r="BL79" s="1291"/>
      <c r="BM79" s="1291"/>
      <c r="BN79" s="1291"/>
      <c r="BO79" s="1291"/>
      <c r="BP79" s="1289">
        <v>7.7</v>
      </c>
      <c r="BQ79" s="1289"/>
      <c r="BR79" s="1289"/>
      <c r="BS79" s="1289"/>
      <c r="BT79" s="1289"/>
      <c r="BU79" s="1289"/>
      <c r="BV79" s="1289"/>
      <c r="BW79" s="1289"/>
      <c r="BX79" s="1289">
        <v>7.1</v>
      </c>
      <c r="BY79" s="1289"/>
      <c r="BZ79" s="1289"/>
      <c r="CA79" s="1289"/>
      <c r="CB79" s="1289"/>
      <c r="CC79" s="1289"/>
      <c r="CD79" s="1289"/>
      <c r="CE79" s="1289"/>
      <c r="CF79" s="1289">
        <v>6.3</v>
      </c>
      <c r="CG79" s="1289"/>
      <c r="CH79" s="1289"/>
      <c r="CI79" s="1289"/>
      <c r="CJ79" s="1289"/>
      <c r="CK79" s="1289"/>
      <c r="CL79" s="1289"/>
      <c r="CM79" s="1289"/>
      <c r="CN79" s="1289">
        <v>5.2</v>
      </c>
      <c r="CO79" s="1289"/>
      <c r="CP79" s="1289"/>
      <c r="CQ79" s="1289"/>
      <c r="CR79" s="1289"/>
      <c r="CS79" s="1289"/>
      <c r="CT79" s="1289"/>
      <c r="CU79" s="1289"/>
      <c r="CV79" s="1289">
        <v>5</v>
      </c>
      <c r="CW79" s="1289"/>
      <c r="CX79" s="1289"/>
      <c r="CY79" s="1289"/>
      <c r="CZ79" s="1289"/>
      <c r="DA79" s="1289"/>
      <c r="DB79" s="1289"/>
      <c r="DC79" s="1289"/>
    </row>
    <row r="80" spans="2:107" x14ac:dyDescent="0.15">
      <c r="B80" s="374"/>
      <c r="G80" s="1284"/>
      <c r="H80" s="1284"/>
      <c r="I80" s="1294"/>
      <c r="J80" s="1294"/>
      <c r="K80" s="1298"/>
      <c r="L80" s="1298"/>
      <c r="M80" s="1298"/>
      <c r="N80" s="1298"/>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DmVHxQwkd5/q8JRXMk5XXlJtlmoXeu0RLhl9N29N7lE+uCecngfu1xmF6pBY+QPeO3MEa4DYj+1VTlV+3JhA==" saltValue="h/euso6TKTKrF8+A8Bg0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dIA3Aup1F+Us9n3eJU5iYAhuwAwu9UY4mDYz4ClMAfXLW7nFglDj6Gry6JQ5M69A+6IyNSFkNajKLwkyEoleQ==" saltValue="lMaIq/JOyy0CPQdSDYNt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g2s8g1VamFc5XanD3s4a44BIrgWB/u5RVqdFf1sjDDT8PeZLTvKt+TafE6+cYijMnb6T76lKyuI+sLMzZcscQ==" saltValue="1fvDLR4H1IpRF0rwqXNlY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22859</v>
      </c>
      <c r="E3" s="141"/>
      <c r="F3" s="142">
        <v>41235</v>
      </c>
      <c r="G3" s="143"/>
      <c r="H3" s="144"/>
    </row>
    <row r="4" spans="1:8" x14ac:dyDescent="0.15">
      <c r="A4" s="145"/>
      <c r="B4" s="146"/>
      <c r="C4" s="147"/>
      <c r="D4" s="148">
        <v>10543</v>
      </c>
      <c r="E4" s="149"/>
      <c r="F4" s="150">
        <v>22086</v>
      </c>
      <c r="G4" s="151"/>
      <c r="H4" s="152"/>
    </row>
    <row r="5" spans="1:8" x14ac:dyDescent="0.15">
      <c r="A5" s="133" t="s">
        <v>543</v>
      </c>
      <c r="B5" s="138"/>
      <c r="C5" s="139"/>
      <c r="D5" s="140">
        <v>33299</v>
      </c>
      <c r="E5" s="141"/>
      <c r="F5" s="142">
        <v>41862</v>
      </c>
      <c r="G5" s="143"/>
      <c r="H5" s="144"/>
    </row>
    <row r="6" spans="1:8" x14ac:dyDescent="0.15">
      <c r="A6" s="145"/>
      <c r="B6" s="146"/>
      <c r="C6" s="147"/>
      <c r="D6" s="148">
        <v>16707</v>
      </c>
      <c r="E6" s="149"/>
      <c r="F6" s="150">
        <v>23710</v>
      </c>
      <c r="G6" s="151"/>
      <c r="H6" s="152"/>
    </row>
    <row r="7" spans="1:8" x14ac:dyDescent="0.15">
      <c r="A7" s="133" t="s">
        <v>544</v>
      </c>
      <c r="B7" s="138"/>
      <c r="C7" s="139"/>
      <c r="D7" s="140">
        <v>42005</v>
      </c>
      <c r="E7" s="141"/>
      <c r="F7" s="142">
        <v>43554</v>
      </c>
      <c r="G7" s="143"/>
      <c r="H7" s="144"/>
    </row>
    <row r="8" spans="1:8" x14ac:dyDescent="0.15">
      <c r="A8" s="145"/>
      <c r="B8" s="146"/>
      <c r="C8" s="147"/>
      <c r="D8" s="148">
        <v>29055</v>
      </c>
      <c r="E8" s="149"/>
      <c r="F8" s="150">
        <v>24811</v>
      </c>
      <c r="G8" s="151"/>
      <c r="H8" s="152"/>
    </row>
    <row r="9" spans="1:8" x14ac:dyDescent="0.15">
      <c r="A9" s="133" t="s">
        <v>545</v>
      </c>
      <c r="B9" s="138"/>
      <c r="C9" s="139"/>
      <c r="D9" s="140">
        <v>44081</v>
      </c>
      <c r="E9" s="141"/>
      <c r="F9" s="142">
        <v>42581</v>
      </c>
      <c r="G9" s="143"/>
      <c r="H9" s="144"/>
    </row>
    <row r="10" spans="1:8" x14ac:dyDescent="0.15">
      <c r="A10" s="145"/>
      <c r="B10" s="146"/>
      <c r="C10" s="147"/>
      <c r="D10" s="148">
        <v>31929</v>
      </c>
      <c r="E10" s="149"/>
      <c r="F10" s="150">
        <v>24354</v>
      </c>
      <c r="G10" s="151"/>
      <c r="H10" s="152"/>
    </row>
    <row r="11" spans="1:8" x14ac:dyDescent="0.15">
      <c r="A11" s="133" t="s">
        <v>546</v>
      </c>
      <c r="B11" s="138"/>
      <c r="C11" s="139"/>
      <c r="D11" s="140">
        <v>45457</v>
      </c>
      <c r="E11" s="141"/>
      <c r="F11" s="142">
        <v>45426</v>
      </c>
      <c r="G11" s="143"/>
      <c r="H11" s="144"/>
    </row>
    <row r="12" spans="1:8" x14ac:dyDescent="0.15">
      <c r="A12" s="145"/>
      <c r="B12" s="146"/>
      <c r="C12" s="153"/>
      <c r="D12" s="148">
        <v>26684</v>
      </c>
      <c r="E12" s="149"/>
      <c r="F12" s="150">
        <v>24508</v>
      </c>
      <c r="G12" s="151"/>
      <c r="H12" s="152"/>
    </row>
    <row r="13" spans="1:8" x14ac:dyDescent="0.15">
      <c r="A13" s="133"/>
      <c r="B13" s="138"/>
      <c r="C13" s="154"/>
      <c r="D13" s="155">
        <v>37540</v>
      </c>
      <c r="E13" s="156"/>
      <c r="F13" s="157">
        <v>42932</v>
      </c>
      <c r="G13" s="158"/>
      <c r="H13" s="144"/>
    </row>
    <row r="14" spans="1:8" x14ac:dyDescent="0.15">
      <c r="A14" s="145"/>
      <c r="B14" s="146"/>
      <c r="C14" s="147"/>
      <c r="D14" s="148">
        <v>22984</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3.03</v>
      </c>
      <c r="C19" s="159">
        <f>ROUND(VALUE(SUBSTITUTE(実質収支比率等に係る経年分析!G$48,"▲","-")),2)</f>
        <v>1.66</v>
      </c>
      <c r="D19" s="159">
        <f>ROUND(VALUE(SUBSTITUTE(実質収支比率等に係る経年分析!H$48,"▲","-")),2)</f>
        <v>0.26</v>
      </c>
      <c r="E19" s="159">
        <f>ROUND(VALUE(SUBSTITUTE(実質収支比率等に係る経年分析!I$48,"▲","-")),2)</f>
        <v>0.76</v>
      </c>
      <c r="F19" s="159">
        <f>ROUND(VALUE(SUBSTITUTE(実質収支比率等に係る経年分析!J$48,"▲","-")),2)</f>
        <v>3.59</v>
      </c>
    </row>
    <row r="20" spans="1:11" x14ac:dyDescent="0.15">
      <c r="A20" s="159" t="s">
        <v>49</v>
      </c>
      <c r="B20" s="159">
        <f>ROUND(VALUE(SUBSTITUTE(実質収支比率等に係る経年分析!F$47,"▲","-")),2)</f>
        <v>13.62</v>
      </c>
      <c r="C20" s="159">
        <f>ROUND(VALUE(SUBSTITUTE(実質収支比率等に係る経年分析!G$47,"▲","-")),2)</f>
        <v>15.15</v>
      </c>
      <c r="D20" s="159">
        <f>ROUND(VALUE(SUBSTITUTE(実質収支比率等に係る経年分析!H$47,"▲","-")),2)</f>
        <v>15.57</v>
      </c>
      <c r="E20" s="159">
        <f>ROUND(VALUE(SUBSTITUTE(実質収支比率等に係る経年分析!I$47,"▲","-")),2)</f>
        <v>15.16</v>
      </c>
      <c r="F20" s="159">
        <f>ROUND(VALUE(SUBSTITUTE(実質収支比率等に係る経年分析!J$47,"▲","-")),2)</f>
        <v>15.43</v>
      </c>
    </row>
    <row r="21" spans="1:11" x14ac:dyDescent="0.15">
      <c r="A21" s="159" t="s">
        <v>50</v>
      </c>
      <c r="B21" s="159">
        <f>IF(ISNUMBER(VALUE(SUBSTITUTE(実質収支比率等に係る経年分析!F$49,"▲","-"))),ROUND(VALUE(SUBSTITUTE(実質収支比率等に係る経年分析!F$49,"▲","-")),2),NA())</f>
        <v>2.94</v>
      </c>
      <c r="C21" s="159">
        <f>IF(ISNUMBER(VALUE(SUBSTITUTE(実質収支比率等に係る経年分析!G$49,"▲","-"))),ROUND(VALUE(SUBSTITUTE(実質収支比率等に係る経年分析!G$49,"▲","-")),2),NA())</f>
        <v>0.14000000000000001</v>
      </c>
      <c r="D21" s="159">
        <f>IF(ISNUMBER(VALUE(SUBSTITUTE(実質収支比率等に係る経年分析!H$49,"▲","-"))),ROUND(VALUE(SUBSTITUTE(実質収支比率等に係る経年分析!H$49,"▲","-")),2),NA())</f>
        <v>-0.87</v>
      </c>
      <c r="E21" s="159">
        <f>IF(ISNUMBER(VALUE(SUBSTITUTE(実質収支比率等に係る経年分析!I$49,"▲","-"))),ROUND(VALUE(SUBSTITUTE(実質収支比率等に係る経年分析!I$49,"▲","-")),2),NA())</f>
        <v>0.63</v>
      </c>
      <c r="F21" s="159">
        <f>IF(ISNUMBER(VALUE(SUBSTITUTE(実質収支比率等に係る経年分析!J$49,"▲","-"))),ROUND(VALUE(SUBSTITUTE(実質収支比率等に係る経年分析!J$49,"▲","-")),2),NA())</f>
        <v>3.21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3.62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1.21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2.0099999999999998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3.68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勤労者福祉共済特別会計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交通災害・火災等共済特別会計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0.56000000000000005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0.88</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3.57</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#VALUE!</v>
      </c>
      <c r="I34" s="160" t="e">
        <f>IF(ROUND(VALUE(SUBSTITUTE(連結実質赤字比率に係る赤字・黒字の構成分析!I$36,"▲", "-")), 2) &gt;= 0, ABS(ROUND(VALUE(SUBSTITUTE(連結実質赤字比率に係る赤字・黒字の構成分析!I$36,"▲", "-")), 2)), NA())</f>
        <v>#VALUE!</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5.27</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4.9800000000000004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4.26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4.03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3.36</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1.72</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10533</v>
      </c>
      <c r="E42" s="161"/>
      <c r="F42" s="161"/>
      <c r="G42" s="161">
        <f>'実質公債費比率（分子）の構造'!L$52</f>
        <v>10631</v>
      </c>
      <c r="H42" s="161"/>
      <c r="I42" s="161"/>
      <c r="J42" s="161">
        <f>'実質公債費比率（分子）の構造'!M$52</f>
        <v>9785</v>
      </c>
      <c r="K42" s="161"/>
      <c r="L42" s="161"/>
      <c r="M42" s="161">
        <f>'実質公債費比率（分子）の構造'!N$52</f>
        <v>10086</v>
      </c>
      <c r="N42" s="161"/>
      <c r="O42" s="161"/>
      <c r="P42" s="161">
        <f>'実質公債費比率（分子）の構造'!O$52</f>
        <v>9500</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316</v>
      </c>
      <c r="C44" s="161"/>
      <c r="D44" s="161"/>
      <c r="E44" s="161">
        <f>'実質公債費比率（分子）の構造'!L$50</f>
        <v>311</v>
      </c>
      <c r="F44" s="161"/>
      <c r="G44" s="161"/>
      <c r="H44" s="161">
        <f>'実質公債費比率（分子）の構造'!M$50</f>
        <v>308</v>
      </c>
      <c r="I44" s="161"/>
      <c r="J44" s="161"/>
      <c r="K44" s="161">
        <f>'実質公債費比率（分子）の構造'!N$50</f>
        <v>303</v>
      </c>
      <c r="L44" s="161"/>
      <c r="M44" s="161"/>
      <c r="N44" s="161">
        <f>'実質公債費比率（分子）の構造'!O$50</f>
        <v>310</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2431</v>
      </c>
      <c r="C46" s="161"/>
      <c r="D46" s="161"/>
      <c r="E46" s="161">
        <f>'実質公債費比率（分子）の構造'!L$48</f>
        <v>2652</v>
      </c>
      <c r="F46" s="161"/>
      <c r="G46" s="161"/>
      <c r="H46" s="161">
        <f>'実質公債費比率（分子）の構造'!M$48</f>
        <v>2683</v>
      </c>
      <c r="I46" s="161"/>
      <c r="J46" s="161"/>
      <c r="K46" s="161">
        <f>'実質公債費比率（分子）の構造'!N$48</f>
        <v>2584</v>
      </c>
      <c r="L46" s="161"/>
      <c r="M46" s="161"/>
      <c r="N46" s="161">
        <f>'実質公債費比率（分子）の構造'!O$48</f>
        <v>2145</v>
      </c>
      <c r="O46" s="161"/>
      <c r="P46" s="161"/>
    </row>
    <row r="47" spans="1:16" x14ac:dyDescent="0.15">
      <c r="A47" s="161" t="s">
        <v>62</v>
      </c>
      <c r="B47" s="161">
        <f>'実質公債費比率（分子）の構造'!K$47</f>
        <v>5</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6850</v>
      </c>
      <c r="C49" s="161"/>
      <c r="D49" s="161"/>
      <c r="E49" s="161">
        <f>'実質公債費比率（分子）の構造'!L$45</f>
        <v>6690</v>
      </c>
      <c r="F49" s="161"/>
      <c r="G49" s="161"/>
      <c r="H49" s="161">
        <f>'実質公債費比率（分子）の構造'!M$45</f>
        <v>5840</v>
      </c>
      <c r="I49" s="161"/>
      <c r="J49" s="161"/>
      <c r="K49" s="161">
        <f>'実質公債費比率（分子）の構造'!N$45</f>
        <v>5624</v>
      </c>
      <c r="L49" s="161"/>
      <c r="M49" s="161"/>
      <c r="N49" s="161">
        <f>'実質公債費比率（分子）の構造'!O$45</f>
        <v>5351</v>
      </c>
      <c r="O49" s="161"/>
      <c r="P49" s="161"/>
    </row>
    <row r="50" spans="1:16" x14ac:dyDescent="0.15">
      <c r="A50" s="161" t="s">
        <v>65</v>
      </c>
      <c r="B50" s="161" t="e">
        <f>NA()</f>
        <v>#N/A</v>
      </c>
      <c r="C50" s="161">
        <f>IF(ISNUMBER('実質公債費比率（分子）の構造'!K$53),'実質公債費比率（分子）の構造'!K$53,NA())</f>
        <v>-931</v>
      </c>
      <c r="D50" s="161" t="e">
        <f>NA()</f>
        <v>#N/A</v>
      </c>
      <c r="E50" s="161" t="e">
        <f>NA()</f>
        <v>#N/A</v>
      </c>
      <c r="F50" s="161">
        <f>IF(ISNUMBER('実質公債費比率（分子）の構造'!L$53),'実質公債費比率（分子）の構造'!L$53,NA())</f>
        <v>-978</v>
      </c>
      <c r="G50" s="161" t="e">
        <f>NA()</f>
        <v>#N/A</v>
      </c>
      <c r="H50" s="161" t="e">
        <f>NA()</f>
        <v>#N/A</v>
      </c>
      <c r="I50" s="161">
        <f>IF(ISNUMBER('実質公債費比率（分子）の構造'!M$53),'実質公債費比率（分子）の構造'!M$53,NA())</f>
        <v>-954</v>
      </c>
      <c r="J50" s="161" t="e">
        <f>NA()</f>
        <v>#N/A</v>
      </c>
      <c r="K50" s="161" t="e">
        <f>NA()</f>
        <v>#N/A</v>
      </c>
      <c r="L50" s="161">
        <f>IF(ISNUMBER('実質公債費比率（分子）の構造'!N$53),'実質公債費比率（分子）の構造'!N$53,NA())</f>
        <v>-1575</v>
      </c>
      <c r="M50" s="161" t="e">
        <f>NA()</f>
        <v>#N/A</v>
      </c>
      <c r="N50" s="161" t="e">
        <f>NA()</f>
        <v>#N/A</v>
      </c>
      <c r="O50" s="161">
        <f>IF(ISNUMBER('実質公債費比率（分子）の構造'!O$53),'実質公債費比率（分子）の構造'!O$53,NA())</f>
        <v>-1694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74106</v>
      </c>
      <c r="E56" s="160"/>
      <c r="F56" s="160"/>
      <c r="G56" s="160">
        <f>'将来負担比率（分子）の構造'!J$52</f>
        <v>73316</v>
      </c>
      <c r="H56" s="160"/>
      <c r="I56" s="160"/>
      <c r="J56" s="160">
        <f>'将来負担比率（分子）の構造'!K$52</f>
        <v>72050</v>
      </c>
      <c r="K56" s="160"/>
      <c r="L56" s="160"/>
      <c r="M56" s="160">
        <f>'将来負担比率（分子）の構造'!L$52</f>
        <v>69561</v>
      </c>
      <c r="N56" s="160"/>
      <c r="O56" s="160"/>
      <c r="P56" s="160">
        <f>'将来負担比率（分子）の構造'!M$52</f>
        <v>68995</v>
      </c>
    </row>
    <row r="57" spans="1:16" x14ac:dyDescent="0.15">
      <c r="A57" s="160" t="s">
        <v>36</v>
      </c>
      <c r="B57" s="160"/>
      <c r="C57" s="160"/>
      <c r="D57" s="160">
        <f>'将来負担比率（分子）の構造'!I$51</f>
        <v>31637</v>
      </c>
      <c r="E57" s="160"/>
      <c r="F57" s="160"/>
      <c r="G57" s="160">
        <f>'将来負担比率（分子）の構造'!J$51</f>
        <v>33973</v>
      </c>
      <c r="H57" s="160"/>
      <c r="I57" s="160"/>
      <c r="J57" s="160">
        <f>'将来負担比率（分子）の構造'!K$51</f>
        <v>33865</v>
      </c>
      <c r="K57" s="160"/>
      <c r="L57" s="160"/>
      <c r="M57" s="160">
        <f>'将来負担比率（分子）の構造'!L$51</f>
        <v>31913</v>
      </c>
      <c r="N57" s="160"/>
      <c r="O57" s="160"/>
      <c r="P57" s="160">
        <f>'将来負担比率（分子）の構造'!M$51</f>
        <v>32661</v>
      </c>
    </row>
    <row r="58" spans="1:16" x14ac:dyDescent="0.15">
      <c r="A58" s="160" t="s">
        <v>35</v>
      </c>
      <c r="B58" s="160"/>
      <c r="C58" s="160"/>
      <c r="D58" s="160">
        <f>'将来負担比率（分子）の構造'!I$50</f>
        <v>25515</v>
      </c>
      <c r="E58" s="160"/>
      <c r="F58" s="160"/>
      <c r="G58" s="160">
        <f>'将来負担比率（分子）の構造'!J$50</f>
        <v>27769</v>
      </c>
      <c r="H58" s="160"/>
      <c r="I58" s="160"/>
      <c r="J58" s="160">
        <f>'将来負担比率（分子）の構造'!K$50</f>
        <v>28788</v>
      </c>
      <c r="K58" s="160"/>
      <c r="L58" s="160"/>
      <c r="M58" s="160">
        <f>'将来負担比率（分子）の構造'!L$50</f>
        <v>25551</v>
      </c>
      <c r="N58" s="160"/>
      <c r="O58" s="160"/>
      <c r="P58" s="160">
        <f>'将来負担比率（分子）の構造'!M$50</f>
        <v>24396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18172</v>
      </c>
      <c r="C62" s="160"/>
      <c r="D62" s="160"/>
      <c r="E62" s="160">
        <f>'将来負担比率（分子）の構造'!J$45</f>
        <v>19207</v>
      </c>
      <c r="F62" s="160"/>
      <c r="G62" s="160"/>
      <c r="H62" s="160">
        <f>'将来負担比率（分子）の構造'!K$45</f>
        <v>16839</v>
      </c>
      <c r="I62" s="160"/>
      <c r="J62" s="160"/>
      <c r="K62" s="160">
        <f>'将来負担比率（分子）の構造'!L$45</f>
        <v>17033</v>
      </c>
      <c r="L62" s="160"/>
      <c r="M62" s="160"/>
      <c r="N62" s="160">
        <f>'将来負担比率（分子）の構造'!M$45</f>
        <v>16671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27781</v>
      </c>
      <c r="C64" s="160"/>
      <c r="D64" s="160"/>
      <c r="E64" s="160">
        <f>'将来負担比率（分子）の構造'!J$43</f>
        <v>25088</v>
      </c>
      <c r="F64" s="160"/>
      <c r="G64" s="160"/>
      <c r="H64" s="160">
        <f>'将来負担比率（分子）の構造'!K$43</f>
        <v>26418</v>
      </c>
      <c r="I64" s="160"/>
      <c r="J64" s="160"/>
      <c r="K64" s="160">
        <f>'将来負担比率（分子）の構造'!L$43</f>
        <v>24626</v>
      </c>
      <c r="L64" s="160"/>
      <c r="M64" s="160"/>
      <c r="N64" s="160">
        <f>'将来負担比率（分子）の構造'!M$43</f>
        <v>23109</v>
      </c>
      <c r="O64" s="160"/>
      <c r="P64" s="160"/>
    </row>
    <row r="65" spans="1:16" x14ac:dyDescent="0.15">
      <c r="A65" s="160" t="s">
        <v>26</v>
      </c>
      <c r="B65" s="160">
        <f>'将来負担比率（分子）の構造'!I$42</f>
        <v>4140</v>
      </c>
      <c r="C65" s="160"/>
      <c r="D65" s="160"/>
      <c r="E65" s="160">
        <f>'将来負担比率（分子）の構造'!J$42</f>
        <v>4075</v>
      </c>
      <c r="F65" s="160"/>
      <c r="G65" s="160"/>
      <c r="H65" s="160">
        <f>'将来負担比率（分子）の構造'!K$42</f>
        <v>3844</v>
      </c>
      <c r="I65" s="160"/>
      <c r="J65" s="160"/>
      <c r="K65" s="160">
        <f>'将来負担比率（分子）の構造'!L$42</f>
        <v>3720</v>
      </c>
      <c r="L65" s="160"/>
      <c r="M65" s="160"/>
      <c r="N65" s="160">
        <f>'将来負担比率（分子）の構造'!M$42</f>
        <v>3478</v>
      </c>
      <c r="O65" s="160"/>
      <c r="P65" s="160"/>
    </row>
    <row r="66" spans="1:16" x14ac:dyDescent="0.15">
      <c r="A66" s="160" t="s">
        <v>25</v>
      </c>
      <c r="B66" s="160">
        <f>'将来負担比率（分子）の構造'!I$41</f>
        <v>47949</v>
      </c>
      <c r="C66" s="160"/>
      <c r="D66" s="160"/>
      <c r="E66" s="160">
        <f>'将来負担比率（分子）の構造'!J$41</f>
        <v>50343</v>
      </c>
      <c r="F66" s="160"/>
      <c r="G66" s="160"/>
      <c r="H66" s="160">
        <f>'将来負担比率（分子）の構造'!K$41</f>
        <v>49603</v>
      </c>
      <c r="I66" s="160"/>
      <c r="J66" s="160"/>
      <c r="K66" s="160">
        <f>'将来負担比率（分子）の構造'!L$41</f>
        <v>50699</v>
      </c>
      <c r="L66" s="160"/>
      <c r="M66" s="160"/>
      <c r="N66" s="160">
        <f>'将来負担比率（分子）の構造'!M$41</f>
        <v>55158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10544</v>
      </c>
      <c r="C72" s="164">
        <f>基金残高に係る経年分析!G55</f>
        <v>10628</v>
      </c>
      <c r="D72" s="164">
        <f>基金残高に係る経年分析!H55</f>
        <v>10891</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16319</v>
      </c>
      <c r="C74" s="164">
        <f>基金残高に係る経年分析!G57</f>
        <v>12552</v>
      </c>
      <c r="D74" s="164">
        <f>基金残高に係る経年分析!H57</f>
        <v>11183</v>
      </c>
    </row>
  </sheetData>
  <sheetProtection algorithmName="SHA-512" hashValue="FCOanLZRLtOXsnBdtmj52YpP+tTGAj8eGSQPwbxstoRBp6xtbbAl07Qs5pQqZWjA5K1Wha+9JujqZYiBPAd8/w==" saltValue="H3Adp2Ns0oUYBKLf311u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66281490</v>
      </c>
      <c r="S5" s="649"/>
      <c r="T5" s="649"/>
      <c r="U5" s="649"/>
      <c r="V5" s="649"/>
      <c r="W5" s="649"/>
      <c r="X5" s="649"/>
      <c r="Y5" s="650"/>
      <c r="Z5" s="651">
        <v>52</v>
      </c>
      <c r="AA5" s="651"/>
      <c r="AB5" s="651"/>
      <c r="AC5" s="651"/>
      <c r="AD5" s="652">
        <v>60699751</v>
      </c>
      <c r="AE5" s="652"/>
      <c r="AF5" s="652"/>
      <c r="AG5" s="652"/>
      <c r="AH5" s="652"/>
      <c r="AI5" s="652"/>
      <c r="AJ5" s="652"/>
      <c r="AK5" s="652"/>
      <c r="AL5" s="653">
        <v>85.5</v>
      </c>
      <c r="AM5" s="654"/>
      <c r="AN5" s="654"/>
      <c r="AO5" s="655"/>
      <c r="AP5" s="645" t="s">
        <v>217</v>
      </c>
      <c r="AQ5" s="646"/>
      <c r="AR5" s="646"/>
      <c r="AS5" s="646"/>
      <c r="AT5" s="646"/>
      <c r="AU5" s="646"/>
      <c r="AV5" s="646"/>
      <c r="AW5" s="646"/>
      <c r="AX5" s="646"/>
      <c r="AY5" s="646"/>
      <c r="AZ5" s="646"/>
      <c r="BA5" s="646"/>
      <c r="BB5" s="646"/>
      <c r="BC5" s="646"/>
      <c r="BD5" s="646"/>
      <c r="BE5" s="646"/>
      <c r="BF5" s="647"/>
      <c r="BG5" s="659">
        <v>59643612</v>
      </c>
      <c r="BH5" s="660"/>
      <c r="BI5" s="660"/>
      <c r="BJ5" s="660"/>
      <c r="BK5" s="660"/>
      <c r="BL5" s="660"/>
      <c r="BM5" s="660"/>
      <c r="BN5" s="661"/>
      <c r="BO5" s="662">
        <v>90</v>
      </c>
      <c r="BP5" s="662"/>
      <c r="BQ5" s="662"/>
      <c r="BR5" s="662"/>
      <c r="BS5" s="663">
        <v>424675</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550041</v>
      </c>
      <c r="S6" s="660"/>
      <c r="T6" s="660"/>
      <c r="U6" s="660"/>
      <c r="V6" s="660"/>
      <c r="W6" s="660"/>
      <c r="X6" s="660"/>
      <c r="Y6" s="661"/>
      <c r="Z6" s="662">
        <v>0.4</v>
      </c>
      <c r="AA6" s="662"/>
      <c r="AB6" s="662"/>
      <c r="AC6" s="662"/>
      <c r="AD6" s="663">
        <v>550041</v>
      </c>
      <c r="AE6" s="663"/>
      <c r="AF6" s="663"/>
      <c r="AG6" s="663"/>
      <c r="AH6" s="663"/>
      <c r="AI6" s="663"/>
      <c r="AJ6" s="663"/>
      <c r="AK6" s="663"/>
      <c r="AL6" s="664">
        <v>0.8</v>
      </c>
      <c r="AM6" s="665"/>
      <c r="AN6" s="665"/>
      <c r="AO6" s="666"/>
      <c r="AP6" s="656" t="s">
        <v>222</v>
      </c>
      <c r="AQ6" s="657"/>
      <c r="AR6" s="657"/>
      <c r="AS6" s="657"/>
      <c r="AT6" s="657"/>
      <c r="AU6" s="657"/>
      <c r="AV6" s="657"/>
      <c r="AW6" s="657"/>
      <c r="AX6" s="657"/>
      <c r="AY6" s="657"/>
      <c r="AZ6" s="657"/>
      <c r="BA6" s="657"/>
      <c r="BB6" s="657"/>
      <c r="BC6" s="657"/>
      <c r="BD6" s="657"/>
      <c r="BE6" s="657"/>
      <c r="BF6" s="658"/>
      <c r="BG6" s="659">
        <v>59643612</v>
      </c>
      <c r="BH6" s="660"/>
      <c r="BI6" s="660"/>
      <c r="BJ6" s="660"/>
      <c r="BK6" s="660"/>
      <c r="BL6" s="660"/>
      <c r="BM6" s="660"/>
      <c r="BN6" s="661"/>
      <c r="BO6" s="662">
        <v>90</v>
      </c>
      <c r="BP6" s="662"/>
      <c r="BQ6" s="662"/>
      <c r="BR6" s="662"/>
      <c r="BS6" s="663">
        <v>424675</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740333</v>
      </c>
      <c r="CS6" s="660"/>
      <c r="CT6" s="660"/>
      <c r="CU6" s="660"/>
      <c r="CV6" s="660"/>
      <c r="CW6" s="660"/>
      <c r="CX6" s="660"/>
      <c r="CY6" s="661"/>
      <c r="CZ6" s="653">
        <v>0.6</v>
      </c>
      <c r="DA6" s="654"/>
      <c r="DB6" s="654"/>
      <c r="DC6" s="673"/>
      <c r="DD6" s="668" t="s">
        <v>121</v>
      </c>
      <c r="DE6" s="660"/>
      <c r="DF6" s="660"/>
      <c r="DG6" s="660"/>
      <c r="DH6" s="660"/>
      <c r="DI6" s="660"/>
      <c r="DJ6" s="660"/>
      <c r="DK6" s="660"/>
      <c r="DL6" s="660"/>
      <c r="DM6" s="660"/>
      <c r="DN6" s="660"/>
      <c r="DO6" s="660"/>
      <c r="DP6" s="661"/>
      <c r="DQ6" s="668">
        <v>739960</v>
      </c>
      <c r="DR6" s="660"/>
      <c r="DS6" s="660"/>
      <c r="DT6" s="660"/>
      <c r="DU6" s="660"/>
      <c r="DV6" s="660"/>
      <c r="DW6" s="660"/>
      <c r="DX6" s="660"/>
      <c r="DY6" s="660"/>
      <c r="DZ6" s="660"/>
      <c r="EA6" s="660"/>
      <c r="EB6" s="660"/>
      <c r="EC6" s="669"/>
    </row>
    <row r="7" spans="2:143" ht="11.25" customHeight="1" x14ac:dyDescent="0.15">
      <c r="B7" s="656" t="s">
        <v>224</v>
      </c>
      <c r="C7" s="657"/>
      <c r="D7" s="657"/>
      <c r="E7" s="657"/>
      <c r="F7" s="657"/>
      <c r="G7" s="657"/>
      <c r="H7" s="657"/>
      <c r="I7" s="657"/>
      <c r="J7" s="657"/>
      <c r="K7" s="657"/>
      <c r="L7" s="657"/>
      <c r="M7" s="657"/>
      <c r="N7" s="657"/>
      <c r="O7" s="657"/>
      <c r="P7" s="657"/>
      <c r="Q7" s="658"/>
      <c r="R7" s="659">
        <v>175706</v>
      </c>
      <c r="S7" s="660"/>
      <c r="T7" s="660"/>
      <c r="U7" s="660"/>
      <c r="V7" s="660"/>
      <c r="W7" s="660"/>
      <c r="X7" s="660"/>
      <c r="Y7" s="661"/>
      <c r="Z7" s="662">
        <v>0.1</v>
      </c>
      <c r="AA7" s="662"/>
      <c r="AB7" s="662"/>
      <c r="AC7" s="662"/>
      <c r="AD7" s="663">
        <v>175706</v>
      </c>
      <c r="AE7" s="663"/>
      <c r="AF7" s="663"/>
      <c r="AG7" s="663"/>
      <c r="AH7" s="663"/>
      <c r="AI7" s="663"/>
      <c r="AJ7" s="663"/>
      <c r="AK7" s="663"/>
      <c r="AL7" s="664">
        <v>0.2</v>
      </c>
      <c r="AM7" s="665"/>
      <c r="AN7" s="665"/>
      <c r="AO7" s="666"/>
      <c r="AP7" s="656" t="s">
        <v>225</v>
      </c>
      <c r="AQ7" s="657"/>
      <c r="AR7" s="657"/>
      <c r="AS7" s="657"/>
      <c r="AT7" s="657"/>
      <c r="AU7" s="657"/>
      <c r="AV7" s="657"/>
      <c r="AW7" s="657"/>
      <c r="AX7" s="657"/>
      <c r="AY7" s="657"/>
      <c r="AZ7" s="657"/>
      <c r="BA7" s="657"/>
      <c r="BB7" s="657"/>
      <c r="BC7" s="657"/>
      <c r="BD7" s="657"/>
      <c r="BE7" s="657"/>
      <c r="BF7" s="658"/>
      <c r="BG7" s="659">
        <v>32424331</v>
      </c>
      <c r="BH7" s="660"/>
      <c r="BI7" s="660"/>
      <c r="BJ7" s="660"/>
      <c r="BK7" s="660"/>
      <c r="BL7" s="660"/>
      <c r="BM7" s="660"/>
      <c r="BN7" s="661"/>
      <c r="BO7" s="662">
        <v>48.9</v>
      </c>
      <c r="BP7" s="662"/>
      <c r="BQ7" s="662"/>
      <c r="BR7" s="662"/>
      <c r="BS7" s="663">
        <v>424675</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11764315</v>
      </c>
      <c r="CS7" s="660"/>
      <c r="CT7" s="660"/>
      <c r="CU7" s="660"/>
      <c r="CV7" s="660"/>
      <c r="CW7" s="660"/>
      <c r="CX7" s="660"/>
      <c r="CY7" s="661"/>
      <c r="CZ7" s="662">
        <v>9.5</v>
      </c>
      <c r="DA7" s="662"/>
      <c r="DB7" s="662"/>
      <c r="DC7" s="662"/>
      <c r="DD7" s="668">
        <v>1104077</v>
      </c>
      <c r="DE7" s="660"/>
      <c r="DF7" s="660"/>
      <c r="DG7" s="660"/>
      <c r="DH7" s="660"/>
      <c r="DI7" s="660"/>
      <c r="DJ7" s="660"/>
      <c r="DK7" s="660"/>
      <c r="DL7" s="660"/>
      <c r="DM7" s="660"/>
      <c r="DN7" s="660"/>
      <c r="DO7" s="660"/>
      <c r="DP7" s="661"/>
      <c r="DQ7" s="668">
        <v>9988430</v>
      </c>
      <c r="DR7" s="660"/>
      <c r="DS7" s="660"/>
      <c r="DT7" s="660"/>
      <c r="DU7" s="660"/>
      <c r="DV7" s="660"/>
      <c r="DW7" s="660"/>
      <c r="DX7" s="660"/>
      <c r="DY7" s="660"/>
      <c r="DZ7" s="660"/>
      <c r="EA7" s="660"/>
      <c r="EB7" s="660"/>
      <c r="EC7" s="669"/>
    </row>
    <row r="8" spans="2:143" ht="11.25" customHeight="1" x14ac:dyDescent="0.15">
      <c r="B8" s="656" t="s">
        <v>227</v>
      </c>
      <c r="C8" s="657"/>
      <c r="D8" s="657"/>
      <c r="E8" s="657"/>
      <c r="F8" s="657"/>
      <c r="G8" s="657"/>
      <c r="H8" s="657"/>
      <c r="I8" s="657"/>
      <c r="J8" s="657"/>
      <c r="K8" s="657"/>
      <c r="L8" s="657"/>
      <c r="M8" s="657"/>
      <c r="N8" s="657"/>
      <c r="O8" s="657"/>
      <c r="P8" s="657"/>
      <c r="Q8" s="658"/>
      <c r="R8" s="659">
        <v>498506</v>
      </c>
      <c r="S8" s="660"/>
      <c r="T8" s="660"/>
      <c r="U8" s="660"/>
      <c r="V8" s="660"/>
      <c r="W8" s="660"/>
      <c r="X8" s="660"/>
      <c r="Y8" s="661"/>
      <c r="Z8" s="662">
        <v>0.4</v>
      </c>
      <c r="AA8" s="662"/>
      <c r="AB8" s="662"/>
      <c r="AC8" s="662"/>
      <c r="AD8" s="663">
        <v>498506</v>
      </c>
      <c r="AE8" s="663"/>
      <c r="AF8" s="663"/>
      <c r="AG8" s="663"/>
      <c r="AH8" s="663"/>
      <c r="AI8" s="663"/>
      <c r="AJ8" s="663"/>
      <c r="AK8" s="663"/>
      <c r="AL8" s="664">
        <v>0.7</v>
      </c>
      <c r="AM8" s="665"/>
      <c r="AN8" s="665"/>
      <c r="AO8" s="666"/>
      <c r="AP8" s="656" t="s">
        <v>228</v>
      </c>
      <c r="AQ8" s="657"/>
      <c r="AR8" s="657"/>
      <c r="AS8" s="657"/>
      <c r="AT8" s="657"/>
      <c r="AU8" s="657"/>
      <c r="AV8" s="657"/>
      <c r="AW8" s="657"/>
      <c r="AX8" s="657"/>
      <c r="AY8" s="657"/>
      <c r="AZ8" s="657"/>
      <c r="BA8" s="657"/>
      <c r="BB8" s="657"/>
      <c r="BC8" s="657"/>
      <c r="BD8" s="657"/>
      <c r="BE8" s="657"/>
      <c r="BF8" s="658"/>
      <c r="BG8" s="659">
        <v>610859</v>
      </c>
      <c r="BH8" s="660"/>
      <c r="BI8" s="660"/>
      <c r="BJ8" s="660"/>
      <c r="BK8" s="660"/>
      <c r="BL8" s="660"/>
      <c r="BM8" s="660"/>
      <c r="BN8" s="661"/>
      <c r="BO8" s="662">
        <v>0.9</v>
      </c>
      <c r="BP8" s="662"/>
      <c r="BQ8" s="662"/>
      <c r="BR8" s="662"/>
      <c r="BS8" s="668" t="s">
        <v>121</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59323996</v>
      </c>
      <c r="CS8" s="660"/>
      <c r="CT8" s="660"/>
      <c r="CU8" s="660"/>
      <c r="CV8" s="660"/>
      <c r="CW8" s="660"/>
      <c r="CX8" s="660"/>
      <c r="CY8" s="661"/>
      <c r="CZ8" s="662">
        <v>48.1</v>
      </c>
      <c r="DA8" s="662"/>
      <c r="DB8" s="662"/>
      <c r="DC8" s="662"/>
      <c r="DD8" s="668">
        <v>1571746</v>
      </c>
      <c r="DE8" s="660"/>
      <c r="DF8" s="660"/>
      <c r="DG8" s="660"/>
      <c r="DH8" s="660"/>
      <c r="DI8" s="660"/>
      <c r="DJ8" s="660"/>
      <c r="DK8" s="660"/>
      <c r="DL8" s="660"/>
      <c r="DM8" s="660"/>
      <c r="DN8" s="660"/>
      <c r="DO8" s="660"/>
      <c r="DP8" s="661"/>
      <c r="DQ8" s="668">
        <v>27638912</v>
      </c>
      <c r="DR8" s="660"/>
      <c r="DS8" s="660"/>
      <c r="DT8" s="660"/>
      <c r="DU8" s="660"/>
      <c r="DV8" s="660"/>
      <c r="DW8" s="660"/>
      <c r="DX8" s="660"/>
      <c r="DY8" s="660"/>
      <c r="DZ8" s="660"/>
      <c r="EA8" s="660"/>
      <c r="EB8" s="660"/>
      <c r="EC8" s="669"/>
    </row>
    <row r="9" spans="2:143" ht="11.25" customHeight="1" x14ac:dyDescent="0.15">
      <c r="B9" s="656" t="s">
        <v>230</v>
      </c>
      <c r="C9" s="657"/>
      <c r="D9" s="657"/>
      <c r="E9" s="657"/>
      <c r="F9" s="657"/>
      <c r="G9" s="657"/>
      <c r="H9" s="657"/>
      <c r="I9" s="657"/>
      <c r="J9" s="657"/>
      <c r="K9" s="657"/>
      <c r="L9" s="657"/>
      <c r="M9" s="657"/>
      <c r="N9" s="657"/>
      <c r="O9" s="657"/>
      <c r="P9" s="657"/>
      <c r="Q9" s="658"/>
      <c r="R9" s="659">
        <v>505215</v>
      </c>
      <c r="S9" s="660"/>
      <c r="T9" s="660"/>
      <c r="U9" s="660"/>
      <c r="V9" s="660"/>
      <c r="W9" s="660"/>
      <c r="X9" s="660"/>
      <c r="Y9" s="661"/>
      <c r="Z9" s="662">
        <v>0.4</v>
      </c>
      <c r="AA9" s="662"/>
      <c r="AB9" s="662"/>
      <c r="AC9" s="662"/>
      <c r="AD9" s="663">
        <v>505215</v>
      </c>
      <c r="AE9" s="663"/>
      <c r="AF9" s="663"/>
      <c r="AG9" s="663"/>
      <c r="AH9" s="663"/>
      <c r="AI9" s="663"/>
      <c r="AJ9" s="663"/>
      <c r="AK9" s="663"/>
      <c r="AL9" s="664">
        <v>0.7</v>
      </c>
      <c r="AM9" s="665"/>
      <c r="AN9" s="665"/>
      <c r="AO9" s="666"/>
      <c r="AP9" s="656" t="s">
        <v>231</v>
      </c>
      <c r="AQ9" s="657"/>
      <c r="AR9" s="657"/>
      <c r="AS9" s="657"/>
      <c r="AT9" s="657"/>
      <c r="AU9" s="657"/>
      <c r="AV9" s="657"/>
      <c r="AW9" s="657"/>
      <c r="AX9" s="657"/>
      <c r="AY9" s="657"/>
      <c r="AZ9" s="657"/>
      <c r="BA9" s="657"/>
      <c r="BB9" s="657"/>
      <c r="BC9" s="657"/>
      <c r="BD9" s="657"/>
      <c r="BE9" s="657"/>
      <c r="BF9" s="658"/>
      <c r="BG9" s="659">
        <v>27022487</v>
      </c>
      <c r="BH9" s="660"/>
      <c r="BI9" s="660"/>
      <c r="BJ9" s="660"/>
      <c r="BK9" s="660"/>
      <c r="BL9" s="660"/>
      <c r="BM9" s="660"/>
      <c r="BN9" s="661"/>
      <c r="BO9" s="662">
        <v>40.799999999999997</v>
      </c>
      <c r="BP9" s="662"/>
      <c r="BQ9" s="662"/>
      <c r="BR9" s="662"/>
      <c r="BS9" s="668" t="s">
        <v>121</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11084696</v>
      </c>
      <c r="CS9" s="660"/>
      <c r="CT9" s="660"/>
      <c r="CU9" s="660"/>
      <c r="CV9" s="660"/>
      <c r="CW9" s="660"/>
      <c r="CX9" s="660"/>
      <c r="CY9" s="661"/>
      <c r="CZ9" s="662">
        <v>9</v>
      </c>
      <c r="DA9" s="662"/>
      <c r="DB9" s="662"/>
      <c r="DC9" s="662"/>
      <c r="DD9" s="668">
        <v>1921594</v>
      </c>
      <c r="DE9" s="660"/>
      <c r="DF9" s="660"/>
      <c r="DG9" s="660"/>
      <c r="DH9" s="660"/>
      <c r="DI9" s="660"/>
      <c r="DJ9" s="660"/>
      <c r="DK9" s="660"/>
      <c r="DL9" s="660"/>
      <c r="DM9" s="660"/>
      <c r="DN9" s="660"/>
      <c r="DO9" s="660"/>
      <c r="DP9" s="661"/>
      <c r="DQ9" s="668">
        <v>8900356</v>
      </c>
      <c r="DR9" s="660"/>
      <c r="DS9" s="660"/>
      <c r="DT9" s="660"/>
      <c r="DU9" s="660"/>
      <c r="DV9" s="660"/>
      <c r="DW9" s="660"/>
      <c r="DX9" s="660"/>
      <c r="DY9" s="660"/>
      <c r="DZ9" s="660"/>
      <c r="EA9" s="660"/>
      <c r="EB9" s="660"/>
      <c r="EC9" s="669"/>
    </row>
    <row r="10" spans="2:143" ht="11.25" customHeight="1" x14ac:dyDescent="0.15">
      <c r="B10" s="656" t="s">
        <v>233</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1196063</v>
      </c>
      <c r="BH10" s="660"/>
      <c r="BI10" s="660"/>
      <c r="BJ10" s="660"/>
      <c r="BK10" s="660"/>
      <c r="BL10" s="660"/>
      <c r="BM10" s="660"/>
      <c r="BN10" s="661"/>
      <c r="BO10" s="662">
        <v>1.8</v>
      </c>
      <c r="BP10" s="662"/>
      <c r="BQ10" s="662"/>
      <c r="BR10" s="662"/>
      <c r="BS10" s="668" t="s">
        <v>121</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252617</v>
      </c>
      <c r="CS10" s="660"/>
      <c r="CT10" s="660"/>
      <c r="CU10" s="660"/>
      <c r="CV10" s="660"/>
      <c r="CW10" s="660"/>
      <c r="CX10" s="660"/>
      <c r="CY10" s="661"/>
      <c r="CZ10" s="662">
        <v>0.2</v>
      </c>
      <c r="DA10" s="662"/>
      <c r="DB10" s="662"/>
      <c r="DC10" s="662"/>
      <c r="DD10" s="668" t="s">
        <v>121</v>
      </c>
      <c r="DE10" s="660"/>
      <c r="DF10" s="660"/>
      <c r="DG10" s="660"/>
      <c r="DH10" s="660"/>
      <c r="DI10" s="660"/>
      <c r="DJ10" s="660"/>
      <c r="DK10" s="660"/>
      <c r="DL10" s="660"/>
      <c r="DM10" s="660"/>
      <c r="DN10" s="660"/>
      <c r="DO10" s="660"/>
      <c r="DP10" s="661"/>
      <c r="DQ10" s="668">
        <v>203451</v>
      </c>
      <c r="DR10" s="660"/>
      <c r="DS10" s="660"/>
      <c r="DT10" s="660"/>
      <c r="DU10" s="660"/>
      <c r="DV10" s="660"/>
      <c r="DW10" s="660"/>
      <c r="DX10" s="660"/>
      <c r="DY10" s="660"/>
      <c r="DZ10" s="660"/>
      <c r="EA10" s="660"/>
      <c r="EB10" s="660"/>
      <c r="EC10" s="669"/>
    </row>
    <row r="11" spans="2:143" ht="11.25" customHeight="1" x14ac:dyDescent="0.15">
      <c r="B11" s="656" t="s">
        <v>236</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174</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3594922</v>
      </c>
      <c r="BH11" s="660"/>
      <c r="BI11" s="660"/>
      <c r="BJ11" s="660"/>
      <c r="BK11" s="660"/>
      <c r="BL11" s="660"/>
      <c r="BM11" s="660"/>
      <c r="BN11" s="661"/>
      <c r="BO11" s="662">
        <v>5.4</v>
      </c>
      <c r="BP11" s="662"/>
      <c r="BQ11" s="662"/>
      <c r="BR11" s="662"/>
      <c r="BS11" s="668">
        <v>424675</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64050</v>
      </c>
      <c r="CS11" s="660"/>
      <c r="CT11" s="660"/>
      <c r="CU11" s="660"/>
      <c r="CV11" s="660"/>
      <c r="CW11" s="660"/>
      <c r="CX11" s="660"/>
      <c r="CY11" s="661"/>
      <c r="CZ11" s="662">
        <v>0.1</v>
      </c>
      <c r="DA11" s="662"/>
      <c r="DB11" s="662"/>
      <c r="DC11" s="662"/>
      <c r="DD11" s="668" t="s">
        <v>121</v>
      </c>
      <c r="DE11" s="660"/>
      <c r="DF11" s="660"/>
      <c r="DG11" s="660"/>
      <c r="DH11" s="660"/>
      <c r="DI11" s="660"/>
      <c r="DJ11" s="660"/>
      <c r="DK11" s="660"/>
      <c r="DL11" s="660"/>
      <c r="DM11" s="660"/>
      <c r="DN11" s="660"/>
      <c r="DO11" s="660"/>
      <c r="DP11" s="661"/>
      <c r="DQ11" s="668">
        <v>61835</v>
      </c>
      <c r="DR11" s="660"/>
      <c r="DS11" s="660"/>
      <c r="DT11" s="660"/>
      <c r="DU11" s="660"/>
      <c r="DV11" s="660"/>
      <c r="DW11" s="660"/>
      <c r="DX11" s="660"/>
      <c r="DY11" s="660"/>
      <c r="DZ11" s="660"/>
      <c r="EA11" s="660"/>
      <c r="EB11" s="660"/>
      <c r="EC11" s="669"/>
    </row>
    <row r="12" spans="2:143" ht="11.25" customHeight="1" x14ac:dyDescent="0.15">
      <c r="B12" s="656" t="s">
        <v>239</v>
      </c>
      <c r="C12" s="657"/>
      <c r="D12" s="657"/>
      <c r="E12" s="657"/>
      <c r="F12" s="657"/>
      <c r="G12" s="657"/>
      <c r="H12" s="657"/>
      <c r="I12" s="657"/>
      <c r="J12" s="657"/>
      <c r="K12" s="657"/>
      <c r="L12" s="657"/>
      <c r="M12" s="657"/>
      <c r="N12" s="657"/>
      <c r="O12" s="657"/>
      <c r="P12" s="657"/>
      <c r="Q12" s="658"/>
      <c r="R12" s="659">
        <v>6586622</v>
      </c>
      <c r="S12" s="660"/>
      <c r="T12" s="660"/>
      <c r="U12" s="660"/>
      <c r="V12" s="660"/>
      <c r="W12" s="660"/>
      <c r="X12" s="660"/>
      <c r="Y12" s="661"/>
      <c r="Z12" s="662">
        <v>5.2</v>
      </c>
      <c r="AA12" s="662"/>
      <c r="AB12" s="662"/>
      <c r="AC12" s="662"/>
      <c r="AD12" s="663">
        <v>6586622</v>
      </c>
      <c r="AE12" s="663"/>
      <c r="AF12" s="663"/>
      <c r="AG12" s="663"/>
      <c r="AH12" s="663"/>
      <c r="AI12" s="663"/>
      <c r="AJ12" s="663"/>
      <c r="AK12" s="663"/>
      <c r="AL12" s="664">
        <v>9.3000000000000007</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25241500</v>
      </c>
      <c r="BH12" s="660"/>
      <c r="BI12" s="660"/>
      <c r="BJ12" s="660"/>
      <c r="BK12" s="660"/>
      <c r="BL12" s="660"/>
      <c r="BM12" s="660"/>
      <c r="BN12" s="661"/>
      <c r="BO12" s="662">
        <v>38.1</v>
      </c>
      <c r="BP12" s="662"/>
      <c r="BQ12" s="662"/>
      <c r="BR12" s="662"/>
      <c r="BS12" s="668" t="s">
        <v>121</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600884</v>
      </c>
      <c r="CS12" s="660"/>
      <c r="CT12" s="660"/>
      <c r="CU12" s="660"/>
      <c r="CV12" s="660"/>
      <c r="CW12" s="660"/>
      <c r="CX12" s="660"/>
      <c r="CY12" s="661"/>
      <c r="CZ12" s="662">
        <v>0.5</v>
      </c>
      <c r="DA12" s="662"/>
      <c r="DB12" s="662"/>
      <c r="DC12" s="662"/>
      <c r="DD12" s="668" t="s">
        <v>121</v>
      </c>
      <c r="DE12" s="660"/>
      <c r="DF12" s="660"/>
      <c r="DG12" s="660"/>
      <c r="DH12" s="660"/>
      <c r="DI12" s="660"/>
      <c r="DJ12" s="660"/>
      <c r="DK12" s="660"/>
      <c r="DL12" s="660"/>
      <c r="DM12" s="660"/>
      <c r="DN12" s="660"/>
      <c r="DO12" s="660"/>
      <c r="DP12" s="661"/>
      <c r="DQ12" s="668">
        <v>292993</v>
      </c>
      <c r="DR12" s="660"/>
      <c r="DS12" s="660"/>
      <c r="DT12" s="660"/>
      <c r="DU12" s="660"/>
      <c r="DV12" s="660"/>
      <c r="DW12" s="660"/>
      <c r="DX12" s="660"/>
      <c r="DY12" s="660"/>
      <c r="DZ12" s="660"/>
      <c r="EA12" s="660"/>
      <c r="EB12" s="660"/>
      <c r="EC12" s="669"/>
    </row>
    <row r="13" spans="2:143" ht="11.25" customHeight="1" x14ac:dyDescent="0.15">
      <c r="B13" s="656" t="s">
        <v>242</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121</v>
      </c>
      <c r="AA13" s="662"/>
      <c r="AB13" s="662"/>
      <c r="AC13" s="662"/>
      <c r="AD13" s="663" t="s">
        <v>121</v>
      </c>
      <c r="AE13" s="663"/>
      <c r="AF13" s="663"/>
      <c r="AG13" s="663"/>
      <c r="AH13" s="663"/>
      <c r="AI13" s="663"/>
      <c r="AJ13" s="663"/>
      <c r="AK13" s="663"/>
      <c r="AL13" s="664" t="s">
        <v>243</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24572019</v>
      </c>
      <c r="BH13" s="660"/>
      <c r="BI13" s="660"/>
      <c r="BJ13" s="660"/>
      <c r="BK13" s="660"/>
      <c r="BL13" s="660"/>
      <c r="BM13" s="660"/>
      <c r="BN13" s="661"/>
      <c r="BO13" s="662">
        <v>37.1</v>
      </c>
      <c r="BP13" s="662"/>
      <c r="BQ13" s="662"/>
      <c r="BR13" s="662"/>
      <c r="BS13" s="668" t="s">
        <v>121</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14175369</v>
      </c>
      <c r="CS13" s="660"/>
      <c r="CT13" s="660"/>
      <c r="CU13" s="660"/>
      <c r="CV13" s="660"/>
      <c r="CW13" s="660"/>
      <c r="CX13" s="660"/>
      <c r="CY13" s="661"/>
      <c r="CZ13" s="662">
        <v>11.5</v>
      </c>
      <c r="DA13" s="662"/>
      <c r="DB13" s="662"/>
      <c r="DC13" s="662"/>
      <c r="DD13" s="668">
        <v>6408422</v>
      </c>
      <c r="DE13" s="660"/>
      <c r="DF13" s="660"/>
      <c r="DG13" s="660"/>
      <c r="DH13" s="660"/>
      <c r="DI13" s="660"/>
      <c r="DJ13" s="660"/>
      <c r="DK13" s="660"/>
      <c r="DL13" s="660"/>
      <c r="DM13" s="660"/>
      <c r="DN13" s="660"/>
      <c r="DO13" s="660"/>
      <c r="DP13" s="661"/>
      <c r="DQ13" s="668">
        <v>9708468</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251612</v>
      </c>
      <c r="BH14" s="660"/>
      <c r="BI14" s="660"/>
      <c r="BJ14" s="660"/>
      <c r="BK14" s="660"/>
      <c r="BL14" s="660"/>
      <c r="BM14" s="660"/>
      <c r="BN14" s="661"/>
      <c r="BO14" s="662">
        <v>0.4</v>
      </c>
      <c r="BP14" s="662"/>
      <c r="BQ14" s="662"/>
      <c r="BR14" s="662"/>
      <c r="BS14" s="668" t="s">
        <v>121</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3550252</v>
      </c>
      <c r="CS14" s="660"/>
      <c r="CT14" s="660"/>
      <c r="CU14" s="660"/>
      <c r="CV14" s="660"/>
      <c r="CW14" s="660"/>
      <c r="CX14" s="660"/>
      <c r="CY14" s="661"/>
      <c r="CZ14" s="662">
        <v>2.9</v>
      </c>
      <c r="DA14" s="662"/>
      <c r="DB14" s="662"/>
      <c r="DC14" s="662"/>
      <c r="DD14" s="668">
        <v>273663</v>
      </c>
      <c r="DE14" s="660"/>
      <c r="DF14" s="660"/>
      <c r="DG14" s="660"/>
      <c r="DH14" s="660"/>
      <c r="DI14" s="660"/>
      <c r="DJ14" s="660"/>
      <c r="DK14" s="660"/>
      <c r="DL14" s="660"/>
      <c r="DM14" s="660"/>
      <c r="DN14" s="660"/>
      <c r="DO14" s="660"/>
      <c r="DP14" s="661"/>
      <c r="DQ14" s="668">
        <v>3320480</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280322</v>
      </c>
      <c r="S15" s="660"/>
      <c r="T15" s="660"/>
      <c r="U15" s="660"/>
      <c r="V15" s="660"/>
      <c r="W15" s="660"/>
      <c r="X15" s="660"/>
      <c r="Y15" s="661"/>
      <c r="Z15" s="662">
        <v>0.2</v>
      </c>
      <c r="AA15" s="662"/>
      <c r="AB15" s="662"/>
      <c r="AC15" s="662"/>
      <c r="AD15" s="663">
        <v>280322</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1726169</v>
      </c>
      <c r="BH15" s="660"/>
      <c r="BI15" s="660"/>
      <c r="BJ15" s="660"/>
      <c r="BK15" s="660"/>
      <c r="BL15" s="660"/>
      <c r="BM15" s="660"/>
      <c r="BN15" s="661"/>
      <c r="BO15" s="662">
        <v>2.6</v>
      </c>
      <c r="BP15" s="662"/>
      <c r="BQ15" s="662"/>
      <c r="BR15" s="662"/>
      <c r="BS15" s="668" t="s">
        <v>121</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16720345</v>
      </c>
      <c r="CS15" s="660"/>
      <c r="CT15" s="660"/>
      <c r="CU15" s="660"/>
      <c r="CV15" s="660"/>
      <c r="CW15" s="660"/>
      <c r="CX15" s="660"/>
      <c r="CY15" s="661"/>
      <c r="CZ15" s="662">
        <v>13.6</v>
      </c>
      <c r="DA15" s="662"/>
      <c r="DB15" s="662"/>
      <c r="DC15" s="662"/>
      <c r="DD15" s="668">
        <v>5565957</v>
      </c>
      <c r="DE15" s="660"/>
      <c r="DF15" s="660"/>
      <c r="DG15" s="660"/>
      <c r="DH15" s="660"/>
      <c r="DI15" s="660"/>
      <c r="DJ15" s="660"/>
      <c r="DK15" s="660"/>
      <c r="DL15" s="660"/>
      <c r="DM15" s="660"/>
      <c r="DN15" s="660"/>
      <c r="DO15" s="660"/>
      <c r="DP15" s="661"/>
      <c r="DQ15" s="668">
        <v>10595756</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243</v>
      </c>
      <c r="AA16" s="662"/>
      <c r="AB16" s="662"/>
      <c r="AC16" s="662"/>
      <c r="AD16" s="663" t="s">
        <v>121</v>
      </c>
      <c r="AE16" s="663"/>
      <c r="AF16" s="663"/>
      <c r="AG16" s="663"/>
      <c r="AH16" s="663"/>
      <c r="AI16" s="663"/>
      <c r="AJ16" s="663"/>
      <c r="AK16" s="663"/>
      <c r="AL16" s="664" t="s">
        <v>121</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243</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t="s">
        <v>121</v>
      </c>
      <c r="CS16" s="660"/>
      <c r="CT16" s="660"/>
      <c r="CU16" s="660"/>
      <c r="CV16" s="660"/>
      <c r="CW16" s="660"/>
      <c r="CX16" s="660"/>
      <c r="CY16" s="661"/>
      <c r="CZ16" s="662" t="s">
        <v>121</v>
      </c>
      <c r="DA16" s="662"/>
      <c r="DB16" s="662"/>
      <c r="DC16" s="662"/>
      <c r="DD16" s="668" t="s">
        <v>121</v>
      </c>
      <c r="DE16" s="660"/>
      <c r="DF16" s="660"/>
      <c r="DG16" s="660"/>
      <c r="DH16" s="660"/>
      <c r="DI16" s="660"/>
      <c r="DJ16" s="660"/>
      <c r="DK16" s="660"/>
      <c r="DL16" s="660"/>
      <c r="DM16" s="660"/>
      <c r="DN16" s="660"/>
      <c r="DO16" s="660"/>
      <c r="DP16" s="661"/>
      <c r="DQ16" s="668" t="s">
        <v>243</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268419</v>
      </c>
      <c r="S17" s="660"/>
      <c r="T17" s="660"/>
      <c r="U17" s="660"/>
      <c r="V17" s="660"/>
      <c r="W17" s="660"/>
      <c r="X17" s="660"/>
      <c r="Y17" s="661"/>
      <c r="Z17" s="662">
        <v>0.2</v>
      </c>
      <c r="AA17" s="662"/>
      <c r="AB17" s="662"/>
      <c r="AC17" s="662"/>
      <c r="AD17" s="663">
        <v>268419</v>
      </c>
      <c r="AE17" s="663"/>
      <c r="AF17" s="663"/>
      <c r="AG17" s="663"/>
      <c r="AH17" s="663"/>
      <c r="AI17" s="663"/>
      <c r="AJ17" s="663"/>
      <c r="AK17" s="663"/>
      <c r="AL17" s="664">
        <v>0.4</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5081274</v>
      </c>
      <c r="CS17" s="660"/>
      <c r="CT17" s="660"/>
      <c r="CU17" s="660"/>
      <c r="CV17" s="660"/>
      <c r="CW17" s="660"/>
      <c r="CX17" s="660"/>
      <c r="CY17" s="661"/>
      <c r="CZ17" s="662">
        <v>4.0999999999999996</v>
      </c>
      <c r="DA17" s="662"/>
      <c r="DB17" s="662"/>
      <c r="DC17" s="662"/>
      <c r="DD17" s="668" t="s">
        <v>121</v>
      </c>
      <c r="DE17" s="660"/>
      <c r="DF17" s="660"/>
      <c r="DG17" s="660"/>
      <c r="DH17" s="660"/>
      <c r="DI17" s="660"/>
      <c r="DJ17" s="660"/>
      <c r="DK17" s="660"/>
      <c r="DL17" s="660"/>
      <c r="DM17" s="660"/>
      <c r="DN17" s="660"/>
      <c r="DO17" s="660"/>
      <c r="DP17" s="661"/>
      <c r="DQ17" s="668">
        <v>5080049</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557874</v>
      </c>
      <c r="S18" s="660"/>
      <c r="T18" s="660"/>
      <c r="U18" s="660"/>
      <c r="V18" s="660"/>
      <c r="W18" s="660"/>
      <c r="X18" s="660"/>
      <c r="Y18" s="661"/>
      <c r="Z18" s="662">
        <v>0.4</v>
      </c>
      <c r="AA18" s="662"/>
      <c r="AB18" s="662"/>
      <c r="AC18" s="662"/>
      <c r="AD18" s="663">
        <v>463091</v>
      </c>
      <c r="AE18" s="663"/>
      <c r="AF18" s="663"/>
      <c r="AG18" s="663"/>
      <c r="AH18" s="663"/>
      <c r="AI18" s="663"/>
      <c r="AJ18" s="663"/>
      <c r="AK18" s="663"/>
      <c r="AL18" s="664">
        <v>0.7</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463091</v>
      </c>
      <c r="S19" s="660"/>
      <c r="T19" s="660"/>
      <c r="U19" s="660"/>
      <c r="V19" s="660"/>
      <c r="W19" s="660"/>
      <c r="X19" s="660"/>
      <c r="Y19" s="661"/>
      <c r="Z19" s="662">
        <v>0.4</v>
      </c>
      <c r="AA19" s="662"/>
      <c r="AB19" s="662"/>
      <c r="AC19" s="662"/>
      <c r="AD19" s="663">
        <v>463091</v>
      </c>
      <c r="AE19" s="663"/>
      <c r="AF19" s="663"/>
      <c r="AG19" s="663"/>
      <c r="AH19" s="663"/>
      <c r="AI19" s="663"/>
      <c r="AJ19" s="663"/>
      <c r="AK19" s="663"/>
      <c r="AL19" s="664">
        <v>0.7</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6637878</v>
      </c>
      <c r="BH19" s="660"/>
      <c r="BI19" s="660"/>
      <c r="BJ19" s="660"/>
      <c r="BK19" s="660"/>
      <c r="BL19" s="660"/>
      <c r="BM19" s="660"/>
      <c r="BN19" s="661"/>
      <c r="BO19" s="662">
        <v>10</v>
      </c>
      <c r="BP19" s="662"/>
      <c r="BQ19" s="662"/>
      <c r="BR19" s="662"/>
      <c r="BS19" s="668" t="s">
        <v>243</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121</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94725</v>
      </c>
      <c r="S20" s="660"/>
      <c r="T20" s="660"/>
      <c r="U20" s="660"/>
      <c r="V20" s="660"/>
      <c r="W20" s="660"/>
      <c r="X20" s="660"/>
      <c r="Y20" s="661"/>
      <c r="Z20" s="662">
        <v>0.1</v>
      </c>
      <c r="AA20" s="662"/>
      <c r="AB20" s="662"/>
      <c r="AC20" s="662"/>
      <c r="AD20" s="663" t="s">
        <v>121</v>
      </c>
      <c r="AE20" s="663"/>
      <c r="AF20" s="663"/>
      <c r="AG20" s="663"/>
      <c r="AH20" s="663"/>
      <c r="AI20" s="663"/>
      <c r="AJ20" s="663"/>
      <c r="AK20" s="663"/>
      <c r="AL20" s="664" t="s">
        <v>121</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6637878</v>
      </c>
      <c r="BH20" s="660"/>
      <c r="BI20" s="660"/>
      <c r="BJ20" s="660"/>
      <c r="BK20" s="660"/>
      <c r="BL20" s="660"/>
      <c r="BM20" s="660"/>
      <c r="BN20" s="661"/>
      <c r="BO20" s="662">
        <v>10</v>
      </c>
      <c r="BP20" s="662"/>
      <c r="BQ20" s="662"/>
      <c r="BR20" s="662"/>
      <c r="BS20" s="668" t="s">
        <v>121</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123358131</v>
      </c>
      <c r="CS20" s="660"/>
      <c r="CT20" s="660"/>
      <c r="CU20" s="660"/>
      <c r="CV20" s="660"/>
      <c r="CW20" s="660"/>
      <c r="CX20" s="660"/>
      <c r="CY20" s="661"/>
      <c r="CZ20" s="662">
        <v>100</v>
      </c>
      <c r="DA20" s="662"/>
      <c r="DB20" s="662"/>
      <c r="DC20" s="662"/>
      <c r="DD20" s="668">
        <v>16845459</v>
      </c>
      <c r="DE20" s="660"/>
      <c r="DF20" s="660"/>
      <c r="DG20" s="660"/>
      <c r="DH20" s="660"/>
      <c r="DI20" s="660"/>
      <c r="DJ20" s="660"/>
      <c r="DK20" s="660"/>
      <c r="DL20" s="660"/>
      <c r="DM20" s="660"/>
      <c r="DN20" s="660"/>
      <c r="DO20" s="660"/>
      <c r="DP20" s="661"/>
      <c r="DQ20" s="668">
        <v>76530690</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v>58</v>
      </c>
      <c r="S21" s="660"/>
      <c r="T21" s="660"/>
      <c r="U21" s="660"/>
      <c r="V21" s="660"/>
      <c r="W21" s="660"/>
      <c r="X21" s="660"/>
      <c r="Y21" s="661"/>
      <c r="Z21" s="662">
        <v>0</v>
      </c>
      <c r="AA21" s="662"/>
      <c r="AB21" s="662"/>
      <c r="AC21" s="662"/>
      <c r="AD21" s="663" t="s">
        <v>121</v>
      </c>
      <c r="AE21" s="663"/>
      <c r="AF21" s="663"/>
      <c r="AG21" s="663"/>
      <c r="AH21" s="663"/>
      <c r="AI21" s="663"/>
      <c r="AJ21" s="663"/>
      <c r="AK21" s="663"/>
      <c r="AL21" s="664" t="s">
        <v>121</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23485</v>
      </c>
      <c r="BH21" s="660"/>
      <c r="BI21" s="660"/>
      <c r="BJ21" s="660"/>
      <c r="BK21" s="660"/>
      <c r="BL21" s="660"/>
      <c r="BM21" s="660"/>
      <c r="BN21" s="661"/>
      <c r="BO21" s="662">
        <v>0</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75704195</v>
      </c>
      <c r="S22" s="660"/>
      <c r="T22" s="660"/>
      <c r="U22" s="660"/>
      <c r="V22" s="660"/>
      <c r="W22" s="660"/>
      <c r="X22" s="660"/>
      <c r="Y22" s="661"/>
      <c r="Z22" s="662">
        <v>59.4</v>
      </c>
      <c r="AA22" s="662"/>
      <c r="AB22" s="662"/>
      <c r="AC22" s="662"/>
      <c r="AD22" s="663">
        <v>70027673</v>
      </c>
      <c r="AE22" s="663"/>
      <c r="AF22" s="663"/>
      <c r="AG22" s="663"/>
      <c r="AH22" s="663"/>
      <c r="AI22" s="663"/>
      <c r="AJ22" s="663"/>
      <c r="AK22" s="663"/>
      <c r="AL22" s="664">
        <v>98.7</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v>1032654</v>
      </c>
      <c r="BH22" s="660"/>
      <c r="BI22" s="660"/>
      <c r="BJ22" s="660"/>
      <c r="BK22" s="660"/>
      <c r="BL22" s="660"/>
      <c r="BM22" s="660"/>
      <c r="BN22" s="661"/>
      <c r="BO22" s="662">
        <v>1.6</v>
      </c>
      <c r="BP22" s="662"/>
      <c r="BQ22" s="662"/>
      <c r="BR22" s="662"/>
      <c r="BS22" s="668" t="s">
        <v>121</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40371</v>
      </c>
      <c r="S23" s="660"/>
      <c r="T23" s="660"/>
      <c r="U23" s="660"/>
      <c r="V23" s="660"/>
      <c r="W23" s="660"/>
      <c r="X23" s="660"/>
      <c r="Y23" s="661"/>
      <c r="Z23" s="662">
        <v>0</v>
      </c>
      <c r="AA23" s="662"/>
      <c r="AB23" s="662"/>
      <c r="AC23" s="662"/>
      <c r="AD23" s="663">
        <v>40371</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5581739</v>
      </c>
      <c r="BH23" s="660"/>
      <c r="BI23" s="660"/>
      <c r="BJ23" s="660"/>
      <c r="BK23" s="660"/>
      <c r="BL23" s="660"/>
      <c r="BM23" s="660"/>
      <c r="BN23" s="661"/>
      <c r="BO23" s="662">
        <v>8.4</v>
      </c>
      <c r="BP23" s="662"/>
      <c r="BQ23" s="662"/>
      <c r="BR23" s="662"/>
      <c r="BS23" s="668" t="s">
        <v>121</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1088089</v>
      </c>
      <c r="S24" s="660"/>
      <c r="T24" s="660"/>
      <c r="U24" s="660"/>
      <c r="V24" s="660"/>
      <c r="W24" s="660"/>
      <c r="X24" s="660"/>
      <c r="Y24" s="661"/>
      <c r="Z24" s="662">
        <v>0.9</v>
      </c>
      <c r="AA24" s="662"/>
      <c r="AB24" s="662"/>
      <c r="AC24" s="662"/>
      <c r="AD24" s="663" t="s">
        <v>243</v>
      </c>
      <c r="AE24" s="663"/>
      <c r="AF24" s="663"/>
      <c r="AG24" s="663"/>
      <c r="AH24" s="663"/>
      <c r="AI24" s="663"/>
      <c r="AJ24" s="663"/>
      <c r="AK24" s="663"/>
      <c r="AL24" s="664" t="s">
        <v>121</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243</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65237680</v>
      </c>
      <c r="CS24" s="649"/>
      <c r="CT24" s="649"/>
      <c r="CU24" s="649"/>
      <c r="CV24" s="649"/>
      <c r="CW24" s="649"/>
      <c r="CX24" s="649"/>
      <c r="CY24" s="650"/>
      <c r="CZ24" s="653">
        <v>52.9</v>
      </c>
      <c r="DA24" s="654"/>
      <c r="DB24" s="654"/>
      <c r="DC24" s="673"/>
      <c r="DD24" s="692">
        <v>37019065</v>
      </c>
      <c r="DE24" s="649"/>
      <c r="DF24" s="649"/>
      <c r="DG24" s="649"/>
      <c r="DH24" s="649"/>
      <c r="DI24" s="649"/>
      <c r="DJ24" s="649"/>
      <c r="DK24" s="650"/>
      <c r="DL24" s="692">
        <v>36712341</v>
      </c>
      <c r="DM24" s="649"/>
      <c r="DN24" s="649"/>
      <c r="DO24" s="649"/>
      <c r="DP24" s="649"/>
      <c r="DQ24" s="649"/>
      <c r="DR24" s="649"/>
      <c r="DS24" s="649"/>
      <c r="DT24" s="649"/>
      <c r="DU24" s="649"/>
      <c r="DV24" s="650"/>
      <c r="DW24" s="653">
        <v>51.7</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2483537</v>
      </c>
      <c r="S25" s="660"/>
      <c r="T25" s="660"/>
      <c r="U25" s="660"/>
      <c r="V25" s="660"/>
      <c r="W25" s="660"/>
      <c r="X25" s="660"/>
      <c r="Y25" s="661"/>
      <c r="Z25" s="662">
        <v>1.9</v>
      </c>
      <c r="AA25" s="662"/>
      <c r="AB25" s="662"/>
      <c r="AC25" s="662"/>
      <c r="AD25" s="663">
        <v>473286</v>
      </c>
      <c r="AE25" s="663"/>
      <c r="AF25" s="663"/>
      <c r="AG25" s="663"/>
      <c r="AH25" s="663"/>
      <c r="AI25" s="663"/>
      <c r="AJ25" s="663"/>
      <c r="AK25" s="663"/>
      <c r="AL25" s="664">
        <v>0.7</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243</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22580898</v>
      </c>
      <c r="CS25" s="695"/>
      <c r="CT25" s="695"/>
      <c r="CU25" s="695"/>
      <c r="CV25" s="695"/>
      <c r="CW25" s="695"/>
      <c r="CX25" s="695"/>
      <c r="CY25" s="696"/>
      <c r="CZ25" s="664">
        <v>18.3</v>
      </c>
      <c r="DA25" s="693"/>
      <c r="DB25" s="693"/>
      <c r="DC25" s="697"/>
      <c r="DD25" s="668">
        <v>20759814</v>
      </c>
      <c r="DE25" s="695"/>
      <c r="DF25" s="695"/>
      <c r="DG25" s="695"/>
      <c r="DH25" s="695"/>
      <c r="DI25" s="695"/>
      <c r="DJ25" s="695"/>
      <c r="DK25" s="696"/>
      <c r="DL25" s="668">
        <v>20453090</v>
      </c>
      <c r="DM25" s="695"/>
      <c r="DN25" s="695"/>
      <c r="DO25" s="695"/>
      <c r="DP25" s="695"/>
      <c r="DQ25" s="695"/>
      <c r="DR25" s="695"/>
      <c r="DS25" s="695"/>
      <c r="DT25" s="695"/>
      <c r="DU25" s="695"/>
      <c r="DV25" s="696"/>
      <c r="DW25" s="664">
        <v>28.8</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572052</v>
      </c>
      <c r="S26" s="660"/>
      <c r="T26" s="660"/>
      <c r="U26" s="660"/>
      <c r="V26" s="660"/>
      <c r="W26" s="660"/>
      <c r="X26" s="660"/>
      <c r="Y26" s="661"/>
      <c r="Z26" s="662">
        <v>0.4</v>
      </c>
      <c r="AA26" s="662"/>
      <c r="AB26" s="662"/>
      <c r="AC26" s="662"/>
      <c r="AD26" s="663" t="s">
        <v>121</v>
      </c>
      <c r="AE26" s="663"/>
      <c r="AF26" s="663"/>
      <c r="AG26" s="663"/>
      <c r="AH26" s="663"/>
      <c r="AI26" s="663"/>
      <c r="AJ26" s="663"/>
      <c r="AK26" s="663"/>
      <c r="AL26" s="664" t="s">
        <v>121</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121</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14984267</v>
      </c>
      <c r="CS26" s="660"/>
      <c r="CT26" s="660"/>
      <c r="CU26" s="660"/>
      <c r="CV26" s="660"/>
      <c r="CW26" s="660"/>
      <c r="CX26" s="660"/>
      <c r="CY26" s="661"/>
      <c r="CZ26" s="664">
        <v>12.1</v>
      </c>
      <c r="DA26" s="693"/>
      <c r="DB26" s="693"/>
      <c r="DC26" s="697"/>
      <c r="DD26" s="668">
        <v>13572150</v>
      </c>
      <c r="DE26" s="660"/>
      <c r="DF26" s="660"/>
      <c r="DG26" s="660"/>
      <c r="DH26" s="660"/>
      <c r="DI26" s="660"/>
      <c r="DJ26" s="660"/>
      <c r="DK26" s="661"/>
      <c r="DL26" s="668" t="s">
        <v>121</v>
      </c>
      <c r="DM26" s="660"/>
      <c r="DN26" s="660"/>
      <c r="DO26" s="660"/>
      <c r="DP26" s="660"/>
      <c r="DQ26" s="660"/>
      <c r="DR26" s="660"/>
      <c r="DS26" s="660"/>
      <c r="DT26" s="660"/>
      <c r="DU26" s="660"/>
      <c r="DV26" s="661"/>
      <c r="DW26" s="664" t="s">
        <v>174</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24846603</v>
      </c>
      <c r="S27" s="660"/>
      <c r="T27" s="660"/>
      <c r="U27" s="660"/>
      <c r="V27" s="660"/>
      <c r="W27" s="660"/>
      <c r="X27" s="660"/>
      <c r="Y27" s="661"/>
      <c r="Z27" s="662">
        <v>19.5</v>
      </c>
      <c r="AA27" s="662"/>
      <c r="AB27" s="662"/>
      <c r="AC27" s="662"/>
      <c r="AD27" s="663" t="s">
        <v>243</v>
      </c>
      <c r="AE27" s="663"/>
      <c r="AF27" s="663"/>
      <c r="AG27" s="663"/>
      <c r="AH27" s="663"/>
      <c r="AI27" s="663"/>
      <c r="AJ27" s="663"/>
      <c r="AK27" s="663"/>
      <c r="AL27" s="664" t="s">
        <v>121</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66281490</v>
      </c>
      <c r="BH27" s="660"/>
      <c r="BI27" s="660"/>
      <c r="BJ27" s="660"/>
      <c r="BK27" s="660"/>
      <c r="BL27" s="660"/>
      <c r="BM27" s="660"/>
      <c r="BN27" s="661"/>
      <c r="BO27" s="662">
        <v>100</v>
      </c>
      <c r="BP27" s="662"/>
      <c r="BQ27" s="662"/>
      <c r="BR27" s="662"/>
      <c r="BS27" s="668">
        <v>424675</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37575508</v>
      </c>
      <c r="CS27" s="695"/>
      <c r="CT27" s="695"/>
      <c r="CU27" s="695"/>
      <c r="CV27" s="695"/>
      <c r="CW27" s="695"/>
      <c r="CX27" s="695"/>
      <c r="CY27" s="696"/>
      <c r="CZ27" s="664">
        <v>30.5</v>
      </c>
      <c r="DA27" s="693"/>
      <c r="DB27" s="693"/>
      <c r="DC27" s="697"/>
      <c r="DD27" s="668">
        <v>11179202</v>
      </c>
      <c r="DE27" s="695"/>
      <c r="DF27" s="695"/>
      <c r="DG27" s="695"/>
      <c r="DH27" s="695"/>
      <c r="DI27" s="695"/>
      <c r="DJ27" s="695"/>
      <c r="DK27" s="696"/>
      <c r="DL27" s="668">
        <v>11179202</v>
      </c>
      <c r="DM27" s="695"/>
      <c r="DN27" s="695"/>
      <c r="DO27" s="695"/>
      <c r="DP27" s="695"/>
      <c r="DQ27" s="695"/>
      <c r="DR27" s="695"/>
      <c r="DS27" s="695"/>
      <c r="DT27" s="695"/>
      <c r="DU27" s="695"/>
      <c r="DV27" s="696"/>
      <c r="DW27" s="664">
        <v>15.8</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121</v>
      </c>
      <c r="S28" s="660"/>
      <c r="T28" s="660"/>
      <c r="U28" s="660"/>
      <c r="V28" s="660"/>
      <c r="W28" s="660"/>
      <c r="X28" s="660"/>
      <c r="Y28" s="661"/>
      <c r="Z28" s="662" t="s">
        <v>121</v>
      </c>
      <c r="AA28" s="662"/>
      <c r="AB28" s="662"/>
      <c r="AC28" s="662"/>
      <c r="AD28" s="663" t="s">
        <v>121</v>
      </c>
      <c r="AE28" s="663"/>
      <c r="AF28" s="663"/>
      <c r="AG28" s="663"/>
      <c r="AH28" s="663"/>
      <c r="AI28" s="663"/>
      <c r="AJ28" s="663"/>
      <c r="AK28" s="663"/>
      <c r="AL28" s="664" t="s">
        <v>121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5081274</v>
      </c>
      <c r="CS28" s="660"/>
      <c r="CT28" s="660"/>
      <c r="CU28" s="660"/>
      <c r="CV28" s="660"/>
      <c r="CW28" s="660"/>
      <c r="CX28" s="660"/>
      <c r="CY28" s="661"/>
      <c r="CZ28" s="664">
        <v>4.0999999999999996</v>
      </c>
      <c r="DA28" s="693"/>
      <c r="DB28" s="693"/>
      <c r="DC28" s="697"/>
      <c r="DD28" s="668">
        <v>5080049</v>
      </c>
      <c r="DE28" s="660"/>
      <c r="DF28" s="660"/>
      <c r="DG28" s="660"/>
      <c r="DH28" s="660"/>
      <c r="DI28" s="660"/>
      <c r="DJ28" s="660"/>
      <c r="DK28" s="661"/>
      <c r="DL28" s="668">
        <v>5080049</v>
      </c>
      <c r="DM28" s="660"/>
      <c r="DN28" s="660"/>
      <c r="DO28" s="660"/>
      <c r="DP28" s="660"/>
      <c r="DQ28" s="660"/>
      <c r="DR28" s="660"/>
      <c r="DS28" s="660"/>
      <c r="DT28" s="660"/>
      <c r="DU28" s="660"/>
      <c r="DV28" s="661"/>
      <c r="DW28" s="664">
        <v>7.2</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8251540</v>
      </c>
      <c r="S29" s="660"/>
      <c r="T29" s="660"/>
      <c r="U29" s="660"/>
      <c r="V29" s="660"/>
      <c r="W29" s="660"/>
      <c r="X29" s="660"/>
      <c r="Y29" s="661"/>
      <c r="Z29" s="662">
        <v>6.5</v>
      </c>
      <c r="AA29" s="662"/>
      <c r="AB29" s="662"/>
      <c r="AC29" s="662"/>
      <c r="AD29" s="663" t="s">
        <v>121</v>
      </c>
      <c r="AE29" s="663"/>
      <c r="AF29" s="663"/>
      <c r="AG29" s="663"/>
      <c r="AH29" s="663"/>
      <c r="AI29" s="663"/>
      <c r="AJ29" s="663"/>
      <c r="AK29" s="663"/>
      <c r="AL29" s="664" t="s">
        <v>243</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64</v>
      </c>
      <c r="CG29" s="675"/>
      <c r="CH29" s="675"/>
      <c r="CI29" s="675"/>
      <c r="CJ29" s="675"/>
      <c r="CK29" s="675"/>
      <c r="CL29" s="675"/>
      <c r="CM29" s="675"/>
      <c r="CN29" s="675"/>
      <c r="CO29" s="675"/>
      <c r="CP29" s="675"/>
      <c r="CQ29" s="676"/>
      <c r="CR29" s="659">
        <v>5081266</v>
      </c>
      <c r="CS29" s="695"/>
      <c r="CT29" s="695"/>
      <c r="CU29" s="695"/>
      <c r="CV29" s="695"/>
      <c r="CW29" s="695"/>
      <c r="CX29" s="695"/>
      <c r="CY29" s="696"/>
      <c r="CZ29" s="664">
        <v>4.0999999999999996</v>
      </c>
      <c r="DA29" s="693"/>
      <c r="DB29" s="693"/>
      <c r="DC29" s="697"/>
      <c r="DD29" s="668">
        <v>5080041</v>
      </c>
      <c r="DE29" s="695"/>
      <c r="DF29" s="695"/>
      <c r="DG29" s="695"/>
      <c r="DH29" s="695"/>
      <c r="DI29" s="695"/>
      <c r="DJ29" s="695"/>
      <c r="DK29" s="696"/>
      <c r="DL29" s="668">
        <v>5080041</v>
      </c>
      <c r="DM29" s="695"/>
      <c r="DN29" s="695"/>
      <c r="DO29" s="695"/>
      <c r="DP29" s="695"/>
      <c r="DQ29" s="695"/>
      <c r="DR29" s="695"/>
      <c r="DS29" s="695"/>
      <c r="DT29" s="695"/>
      <c r="DU29" s="695"/>
      <c r="DV29" s="696"/>
      <c r="DW29" s="664">
        <v>7.2</v>
      </c>
      <c r="DX29" s="693"/>
      <c r="DY29" s="693"/>
      <c r="DZ29" s="693"/>
      <c r="EA29" s="693"/>
      <c r="EB29" s="693"/>
      <c r="EC29" s="694"/>
    </row>
    <row r="30" spans="2:133" ht="11.25" customHeight="1" x14ac:dyDescent="0.15">
      <c r="B30" s="656" t="s">
        <v>297</v>
      </c>
      <c r="C30" s="657"/>
      <c r="D30" s="657"/>
      <c r="E30" s="657"/>
      <c r="F30" s="657"/>
      <c r="G30" s="657"/>
      <c r="H30" s="657"/>
      <c r="I30" s="657"/>
      <c r="J30" s="657"/>
      <c r="K30" s="657"/>
      <c r="L30" s="657"/>
      <c r="M30" s="657"/>
      <c r="N30" s="657"/>
      <c r="O30" s="657"/>
      <c r="P30" s="657"/>
      <c r="Q30" s="658"/>
      <c r="R30" s="659">
        <v>834392</v>
      </c>
      <c r="S30" s="660"/>
      <c r="T30" s="660"/>
      <c r="U30" s="660"/>
      <c r="V30" s="660"/>
      <c r="W30" s="660"/>
      <c r="X30" s="660"/>
      <c r="Y30" s="661"/>
      <c r="Z30" s="662">
        <v>0.7</v>
      </c>
      <c r="AA30" s="662"/>
      <c r="AB30" s="662"/>
      <c r="AC30" s="662"/>
      <c r="AD30" s="663">
        <v>55396</v>
      </c>
      <c r="AE30" s="663"/>
      <c r="AF30" s="663"/>
      <c r="AG30" s="663"/>
      <c r="AH30" s="663"/>
      <c r="AI30" s="663"/>
      <c r="AJ30" s="663"/>
      <c r="AK30" s="663"/>
      <c r="AL30" s="664">
        <v>0.1</v>
      </c>
      <c r="AM30" s="665"/>
      <c r="AN30" s="665"/>
      <c r="AO30" s="666"/>
      <c r="AP30" s="707" t="s">
        <v>298</v>
      </c>
      <c r="AQ30" s="708"/>
      <c r="AR30" s="708"/>
      <c r="AS30" s="708"/>
      <c r="AT30" s="713" t="s">
        <v>299</v>
      </c>
      <c r="AU30" s="210"/>
      <c r="AV30" s="210"/>
      <c r="AW30" s="210"/>
      <c r="AX30" s="645" t="s">
        <v>177</v>
      </c>
      <c r="AY30" s="646"/>
      <c r="AZ30" s="646"/>
      <c r="BA30" s="646"/>
      <c r="BB30" s="646"/>
      <c r="BC30" s="646"/>
      <c r="BD30" s="646"/>
      <c r="BE30" s="646"/>
      <c r="BF30" s="647"/>
      <c r="BG30" s="719">
        <v>99.5</v>
      </c>
      <c r="BH30" s="720"/>
      <c r="BI30" s="720"/>
      <c r="BJ30" s="720"/>
      <c r="BK30" s="720"/>
      <c r="BL30" s="720"/>
      <c r="BM30" s="654">
        <v>97.9</v>
      </c>
      <c r="BN30" s="720"/>
      <c r="BO30" s="720"/>
      <c r="BP30" s="720"/>
      <c r="BQ30" s="721"/>
      <c r="BR30" s="719">
        <v>99.4</v>
      </c>
      <c r="BS30" s="720"/>
      <c r="BT30" s="720"/>
      <c r="BU30" s="720"/>
      <c r="BV30" s="720"/>
      <c r="BW30" s="720"/>
      <c r="BX30" s="654">
        <v>97.4</v>
      </c>
      <c r="BY30" s="720"/>
      <c r="BZ30" s="720"/>
      <c r="CA30" s="720"/>
      <c r="CB30" s="721"/>
      <c r="CD30" s="724"/>
      <c r="CE30" s="725"/>
      <c r="CF30" s="674" t="s">
        <v>300</v>
      </c>
      <c r="CG30" s="675"/>
      <c r="CH30" s="675"/>
      <c r="CI30" s="675"/>
      <c r="CJ30" s="675"/>
      <c r="CK30" s="675"/>
      <c r="CL30" s="675"/>
      <c r="CM30" s="675"/>
      <c r="CN30" s="675"/>
      <c r="CO30" s="675"/>
      <c r="CP30" s="675"/>
      <c r="CQ30" s="676"/>
      <c r="CR30" s="659">
        <v>4692580</v>
      </c>
      <c r="CS30" s="660"/>
      <c r="CT30" s="660"/>
      <c r="CU30" s="660"/>
      <c r="CV30" s="660"/>
      <c r="CW30" s="660"/>
      <c r="CX30" s="660"/>
      <c r="CY30" s="661"/>
      <c r="CZ30" s="664">
        <v>3.8</v>
      </c>
      <c r="DA30" s="693"/>
      <c r="DB30" s="693"/>
      <c r="DC30" s="697"/>
      <c r="DD30" s="668">
        <v>4691950</v>
      </c>
      <c r="DE30" s="660"/>
      <c r="DF30" s="660"/>
      <c r="DG30" s="660"/>
      <c r="DH30" s="660"/>
      <c r="DI30" s="660"/>
      <c r="DJ30" s="660"/>
      <c r="DK30" s="661"/>
      <c r="DL30" s="668">
        <v>4691950</v>
      </c>
      <c r="DM30" s="660"/>
      <c r="DN30" s="660"/>
      <c r="DO30" s="660"/>
      <c r="DP30" s="660"/>
      <c r="DQ30" s="660"/>
      <c r="DR30" s="660"/>
      <c r="DS30" s="660"/>
      <c r="DT30" s="660"/>
      <c r="DU30" s="660"/>
      <c r="DV30" s="661"/>
      <c r="DW30" s="664">
        <v>6.6</v>
      </c>
      <c r="DX30" s="693"/>
      <c r="DY30" s="693"/>
      <c r="DZ30" s="693"/>
      <c r="EA30" s="693"/>
      <c r="EB30" s="693"/>
      <c r="EC30" s="694"/>
    </row>
    <row r="31" spans="2:133" ht="11.25" customHeight="1" x14ac:dyDescent="0.15">
      <c r="B31" s="656" t="s">
        <v>301</v>
      </c>
      <c r="C31" s="657"/>
      <c r="D31" s="657"/>
      <c r="E31" s="657"/>
      <c r="F31" s="657"/>
      <c r="G31" s="657"/>
      <c r="H31" s="657"/>
      <c r="I31" s="657"/>
      <c r="J31" s="657"/>
      <c r="K31" s="657"/>
      <c r="L31" s="657"/>
      <c r="M31" s="657"/>
      <c r="N31" s="657"/>
      <c r="O31" s="657"/>
      <c r="P31" s="657"/>
      <c r="Q31" s="658"/>
      <c r="R31" s="659">
        <v>52376</v>
      </c>
      <c r="S31" s="660"/>
      <c r="T31" s="660"/>
      <c r="U31" s="660"/>
      <c r="V31" s="660"/>
      <c r="W31" s="660"/>
      <c r="X31" s="660"/>
      <c r="Y31" s="661"/>
      <c r="Z31" s="662">
        <v>0</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99.3</v>
      </c>
      <c r="BH31" s="695"/>
      <c r="BI31" s="695"/>
      <c r="BJ31" s="695"/>
      <c r="BK31" s="695"/>
      <c r="BL31" s="695"/>
      <c r="BM31" s="665">
        <v>97.4</v>
      </c>
      <c r="BN31" s="717"/>
      <c r="BO31" s="717"/>
      <c r="BP31" s="717"/>
      <c r="BQ31" s="718"/>
      <c r="BR31" s="716">
        <v>99.2</v>
      </c>
      <c r="BS31" s="695"/>
      <c r="BT31" s="695"/>
      <c r="BU31" s="695"/>
      <c r="BV31" s="695"/>
      <c r="BW31" s="695"/>
      <c r="BX31" s="665">
        <v>96.8</v>
      </c>
      <c r="BY31" s="717"/>
      <c r="BZ31" s="717"/>
      <c r="CA31" s="717"/>
      <c r="CB31" s="718"/>
      <c r="CD31" s="724"/>
      <c r="CE31" s="725"/>
      <c r="CF31" s="674" t="s">
        <v>304</v>
      </c>
      <c r="CG31" s="675"/>
      <c r="CH31" s="675"/>
      <c r="CI31" s="675"/>
      <c r="CJ31" s="675"/>
      <c r="CK31" s="675"/>
      <c r="CL31" s="675"/>
      <c r="CM31" s="675"/>
      <c r="CN31" s="675"/>
      <c r="CO31" s="675"/>
      <c r="CP31" s="675"/>
      <c r="CQ31" s="676"/>
      <c r="CR31" s="659">
        <v>388686</v>
      </c>
      <c r="CS31" s="695"/>
      <c r="CT31" s="695"/>
      <c r="CU31" s="695"/>
      <c r="CV31" s="695"/>
      <c r="CW31" s="695"/>
      <c r="CX31" s="695"/>
      <c r="CY31" s="696"/>
      <c r="CZ31" s="664">
        <v>0.3</v>
      </c>
      <c r="DA31" s="693"/>
      <c r="DB31" s="693"/>
      <c r="DC31" s="697"/>
      <c r="DD31" s="668">
        <v>388091</v>
      </c>
      <c r="DE31" s="695"/>
      <c r="DF31" s="695"/>
      <c r="DG31" s="695"/>
      <c r="DH31" s="695"/>
      <c r="DI31" s="695"/>
      <c r="DJ31" s="695"/>
      <c r="DK31" s="696"/>
      <c r="DL31" s="668">
        <v>388091</v>
      </c>
      <c r="DM31" s="695"/>
      <c r="DN31" s="695"/>
      <c r="DO31" s="695"/>
      <c r="DP31" s="695"/>
      <c r="DQ31" s="695"/>
      <c r="DR31" s="695"/>
      <c r="DS31" s="695"/>
      <c r="DT31" s="695"/>
      <c r="DU31" s="695"/>
      <c r="DV31" s="696"/>
      <c r="DW31" s="664">
        <v>0.5</v>
      </c>
      <c r="DX31" s="693"/>
      <c r="DY31" s="693"/>
      <c r="DZ31" s="693"/>
      <c r="EA31" s="693"/>
      <c r="EB31" s="693"/>
      <c r="EC31" s="694"/>
    </row>
    <row r="32" spans="2:133" ht="11.25" customHeight="1" x14ac:dyDescent="0.15">
      <c r="B32" s="656" t="s">
        <v>305</v>
      </c>
      <c r="C32" s="657"/>
      <c r="D32" s="657"/>
      <c r="E32" s="657"/>
      <c r="F32" s="657"/>
      <c r="G32" s="657"/>
      <c r="H32" s="657"/>
      <c r="I32" s="657"/>
      <c r="J32" s="657"/>
      <c r="K32" s="657"/>
      <c r="L32" s="657"/>
      <c r="M32" s="657"/>
      <c r="N32" s="657"/>
      <c r="O32" s="657"/>
      <c r="P32" s="657"/>
      <c r="Q32" s="658"/>
      <c r="R32" s="659">
        <v>2531125</v>
      </c>
      <c r="S32" s="660"/>
      <c r="T32" s="660"/>
      <c r="U32" s="660"/>
      <c r="V32" s="660"/>
      <c r="W32" s="660"/>
      <c r="X32" s="660"/>
      <c r="Y32" s="661"/>
      <c r="Z32" s="662">
        <v>2</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99.6</v>
      </c>
      <c r="BH32" s="729"/>
      <c r="BI32" s="729"/>
      <c r="BJ32" s="729"/>
      <c r="BK32" s="729"/>
      <c r="BL32" s="729"/>
      <c r="BM32" s="730">
        <v>98.2</v>
      </c>
      <c r="BN32" s="729"/>
      <c r="BO32" s="729"/>
      <c r="BP32" s="729"/>
      <c r="BQ32" s="731"/>
      <c r="BR32" s="728">
        <v>99.5</v>
      </c>
      <c r="BS32" s="729"/>
      <c r="BT32" s="729"/>
      <c r="BU32" s="729"/>
      <c r="BV32" s="729"/>
      <c r="BW32" s="729"/>
      <c r="BX32" s="730">
        <v>97.8</v>
      </c>
      <c r="BY32" s="729"/>
      <c r="BZ32" s="729"/>
      <c r="CA32" s="729"/>
      <c r="CB32" s="731"/>
      <c r="CD32" s="726"/>
      <c r="CE32" s="727"/>
      <c r="CF32" s="674" t="s">
        <v>307</v>
      </c>
      <c r="CG32" s="675"/>
      <c r="CH32" s="675"/>
      <c r="CI32" s="675"/>
      <c r="CJ32" s="675"/>
      <c r="CK32" s="675"/>
      <c r="CL32" s="675"/>
      <c r="CM32" s="675"/>
      <c r="CN32" s="675"/>
      <c r="CO32" s="675"/>
      <c r="CP32" s="675"/>
      <c r="CQ32" s="676"/>
      <c r="CR32" s="659">
        <v>8</v>
      </c>
      <c r="CS32" s="660"/>
      <c r="CT32" s="660"/>
      <c r="CU32" s="660"/>
      <c r="CV32" s="660"/>
      <c r="CW32" s="660"/>
      <c r="CX32" s="660"/>
      <c r="CY32" s="661"/>
      <c r="CZ32" s="664">
        <v>0</v>
      </c>
      <c r="DA32" s="693"/>
      <c r="DB32" s="693"/>
      <c r="DC32" s="697"/>
      <c r="DD32" s="668">
        <v>8</v>
      </c>
      <c r="DE32" s="660"/>
      <c r="DF32" s="660"/>
      <c r="DG32" s="660"/>
      <c r="DH32" s="660"/>
      <c r="DI32" s="660"/>
      <c r="DJ32" s="660"/>
      <c r="DK32" s="661"/>
      <c r="DL32" s="668">
        <v>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308</v>
      </c>
      <c r="C33" s="657"/>
      <c r="D33" s="657"/>
      <c r="E33" s="657"/>
      <c r="F33" s="657"/>
      <c r="G33" s="657"/>
      <c r="H33" s="657"/>
      <c r="I33" s="657"/>
      <c r="J33" s="657"/>
      <c r="K33" s="657"/>
      <c r="L33" s="657"/>
      <c r="M33" s="657"/>
      <c r="N33" s="657"/>
      <c r="O33" s="657"/>
      <c r="P33" s="657"/>
      <c r="Q33" s="658"/>
      <c r="R33" s="659">
        <v>2446876</v>
      </c>
      <c r="S33" s="660"/>
      <c r="T33" s="660"/>
      <c r="U33" s="660"/>
      <c r="V33" s="660"/>
      <c r="W33" s="660"/>
      <c r="X33" s="660"/>
      <c r="Y33" s="661"/>
      <c r="Z33" s="662">
        <v>1.9</v>
      </c>
      <c r="AA33" s="662"/>
      <c r="AB33" s="662"/>
      <c r="AC33" s="662"/>
      <c r="AD33" s="663" t="s">
        <v>243</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41274992</v>
      </c>
      <c r="CS33" s="695"/>
      <c r="CT33" s="695"/>
      <c r="CU33" s="695"/>
      <c r="CV33" s="695"/>
      <c r="CW33" s="695"/>
      <c r="CX33" s="695"/>
      <c r="CY33" s="696"/>
      <c r="CZ33" s="664">
        <v>33.5</v>
      </c>
      <c r="DA33" s="693"/>
      <c r="DB33" s="693"/>
      <c r="DC33" s="697"/>
      <c r="DD33" s="668">
        <v>34242493</v>
      </c>
      <c r="DE33" s="695"/>
      <c r="DF33" s="695"/>
      <c r="DG33" s="695"/>
      <c r="DH33" s="695"/>
      <c r="DI33" s="695"/>
      <c r="DJ33" s="695"/>
      <c r="DK33" s="696"/>
      <c r="DL33" s="668">
        <v>30745528</v>
      </c>
      <c r="DM33" s="695"/>
      <c r="DN33" s="695"/>
      <c r="DO33" s="695"/>
      <c r="DP33" s="695"/>
      <c r="DQ33" s="695"/>
      <c r="DR33" s="695"/>
      <c r="DS33" s="695"/>
      <c r="DT33" s="695"/>
      <c r="DU33" s="695"/>
      <c r="DV33" s="696"/>
      <c r="DW33" s="664">
        <v>43.3</v>
      </c>
      <c r="DX33" s="693"/>
      <c r="DY33" s="693"/>
      <c r="DZ33" s="693"/>
      <c r="EA33" s="693"/>
      <c r="EB33" s="693"/>
      <c r="EC33" s="694"/>
    </row>
    <row r="34" spans="2:133" ht="11.25" customHeight="1" x14ac:dyDescent="0.15">
      <c r="B34" s="656" t="s">
        <v>310</v>
      </c>
      <c r="C34" s="657"/>
      <c r="D34" s="657"/>
      <c r="E34" s="657"/>
      <c r="F34" s="657"/>
      <c r="G34" s="657"/>
      <c r="H34" s="657"/>
      <c r="I34" s="657"/>
      <c r="J34" s="657"/>
      <c r="K34" s="657"/>
      <c r="L34" s="657"/>
      <c r="M34" s="657"/>
      <c r="N34" s="657"/>
      <c r="O34" s="657"/>
      <c r="P34" s="657"/>
      <c r="Q34" s="658"/>
      <c r="R34" s="659">
        <v>2703222</v>
      </c>
      <c r="S34" s="660"/>
      <c r="T34" s="660"/>
      <c r="U34" s="660"/>
      <c r="V34" s="660"/>
      <c r="W34" s="660"/>
      <c r="X34" s="660"/>
      <c r="Y34" s="661"/>
      <c r="Z34" s="662">
        <v>2.1</v>
      </c>
      <c r="AA34" s="662"/>
      <c r="AB34" s="662"/>
      <c r="AC34" s="662"/>
      <c r="AD34" s="663">
        <v>377860</v>
      </c>
      <c r="AE34" s="663"/>
      <c r="AF34" s="663"/>
      <c r="AG34" s="663"/>
      <c r="AH34" s="663"/>
      <c r="AI34" s="663"/>
      <c r="AJ34" s="663"/>
      <c r="AK34" s="663"/>
      <c r="AL34" s="664">
        <v>0.5</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18072791</v>
      </c>
      <c r="CS34" s="660"/>
      <c r="CT34" s="660"/>
      <c r="CU34" s="660"/>
      <c r="CV34" s="660"/>
      <c r="CW34" s="660"/>
      <c r="CX34" s="660"/>
      <c r="CY34" s="661"/>
      <c r="CZ34" s="664">
        <v>14.7</v>
      </c>
      <c r="DA34" s="693"/>
      <c r="DB34" s="693"/>
      <c r="DC34" s="697"/>
      <c r="DD34" s="668">
        <v>15090274</v>
      </c>
      <c r="DE34" s="660"/>
      <c r="DF34" s="660"/>
      <c r="DG34" s="660"/>
      <c r="DH34" s="660"/>
      <c r="DI34" s="660"/>
      <c r="DJ34" s="660"/>
      <c r="DK34" s="661"/>
      <c r="DL34" s="668">
        <v>14504898</v>
      </c>
      <c r="DM34" s="660"/>
      <c r="DN34" s="660"/>
      <c r="DO34" s="660"/>
      <c r="DP34" s="660"/>
      <c r="DQ34" s="660"/>
      <c r="DR34" s="660"/>
      <c r="DS34" s="660"/>
      <c r="DT34" s="660"/>
      <c r="DU34" s="660"/>
      <c r="DV34" s="661"/>
      <c r="DW34" s="664">
        <v>20.399999999999999</v>
      </c>
      <c r="DX34" s="693"/>
      <c r="DY34" s="693"/>
      <c r="DZ34" s="693"/>
      <c r="EA34" s="693"/>
      <c r="EB34" s="693"/>
      <c r="EC34" s="694"/>
    </row>
    <row r="35" spans="2:133" ht="11.25" customHeight="1" x14ac:dyDescent="0.15">
      <c r="B35" s="656" t="s">
        <v>314</v>
      </c>
      <c r="C35" s="657"/>
      <c r="D35" s="657"/>
      <c r="E35" s="657"/>
      <c r="F35" s="657"/>
      <c r="G35" s="657"/>
      <c r="H35" s="657"/>
      <c r="I35" s="657"/>
      <c r="J35" s="657"/>
      <c r="K35" s="657"/>
      <c r="L35" s="657"/>
      <c r="M35" s="657"/>
      <c r="N35" s="657"/>
      <c r="O35" s="657"/>
      <c r="P35" s="657"/>
      <c r="Q35" s="658"/>
      <c r="R35" s="659">
        <v>5987500</v>
      </c>
      <c r="S35" s="660"/>
      <c r="T35" s="660"/>
      <c r="U35" s="660"/>
      <c r="V35" s="660"/>
      <c r="W35" s="660"/>
      <c r="X35" s="660"/>
      <c r="Y35" s="661"/>
      <c r="Z35" s="662">
        <v>4.7</v>
      </c>
      <c r="AA35" s="662"/>
      <c r="AB35" s="662"/>
      <c r="AC35" s="662"/>
      <c r="AD35" s="663" t="s">
        <v>121</v>
      </c>
      <c r="AE35" s="663"/>
      <c r="AF35" s="663"/>
      <c r="AG35" s="663"/>
      <c r="AH35" s="663"/>
      <c r="AI35" s="663"/>
      <c r="AJ35" s="663"/>
      <c r="AK35" s="663"/>
      <c r="AL35" s="664" t="s">
        <v>121</v>
      </c>
      <c r="AM35" s="665"/>
      <c r="AN35" s="665"/>
      <c r="AO35" s="666"/>
      <c r="AP35" s="214"/>
      <c r="AQ35" s="732" t="s">
        <v>315</v>
      </c>
      <c r="AR35" s="733"/>
      <c r="AS35" s="733"/>
      <c r="AT35" s="733"/>
      <c r="AU35" s="733"/>
      <c r="AV35" s="733"/>
      <c r="AW35" s="733"/>
      <c r="AX35" s="733"/>
      <c r="AY35" s="734"/>
      <c r="AZ35" s="648">
        <v>14658472</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-1217564</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2813921</v>
      </c>
      <c r="CS35" s="695"/>
      <c r="CT35" s="695"/>
      <c r="CU35" s="695"/>
      <c r="CV35" s="695"/>
      <c r="CW35" s="695"/>
      <c r="CX35" s="695"/>
      <c r="CY35" s="696"/>
      <c r="CZ35" s="664">
        <v>2.2999999999999998</v>
      </c>
      <c r="DA35" s="693"/>
      <c r="DB35" s="693"/>
      <c r="DC35" s="697"/>
      <c r="DD35" s="668">
        <v>2244197</v>
      </c>
      <c r="DE35" s="695"/>
      <c r="DF35" s="695"/>
      <c r="DG35" s="695"/>
      <c r="DH35" s="695"/>
      <c r="DI35" s="695"/>
      <c r="DJ35" s="695"/>
      <c r="DK35" s="696"/>
      <c r="DL35" s="668">
        <v>2244197</v>
      </c>
      <c r="DM35" s="695"/>
      <c r="DN35" s="695"/>
      <c r="DO35" s="695"/>
      <c r="DP35" s="695"/>
      <c r="DQ35" s="695"/>
      <c r="DR35" s="695"/>
      <c r="DS35" s="695"/>
      <c r="DT35" s="695"/>
      <c r="DU35" s="695"/>
      <c r="DV35" s="696"/>
      <c r="DW35" s="664">
        <v>3.2</v>
      </c>
      <c r="DX35" s="693"/>
      <c r="DY35" s="693"/>
      <c r="DZ35" s="693"/>
      <c r="EA35" s="693"/>
      <c r="EB35" s="693"/>
      <c r="EC35" s="694"/>
    </row>
    <row r="36" spans="2:133" ht="11.25" customHeight="1" x14ac:dyDescent="0.15">
      <c r="B36" s="656" t="s">
        <v>318</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174</v>
      </c>
      <c r="AA36" s="662"/>
      <c r="AB36" s="662"/>
      <c r="AC36" s="662"/>
      <c r="AD36" s="663" t="s">
        <v>121</v>
      </c>
      <c r="AE36" s="663"/>
      <c r="AF36" s="663"/>
      <c r="AG36" s="663"/>
      <c r="AH36" s="663"/>
      <c r="AI36" s="663"/>
      <c r="AJ36" s="663"/>
      <c r="AK36" s="663"/>
      <c r="AL36" s="664" t="s">
        <v>121</v>
      </c>
      <c r="AM36" s="665"/>
      <c r="AN36" s="665"/>
      <c r="AO36" s="666"/>
      <c r="AQ36" s="736" t="s">
        <v>319</v>
      </c>
      <c r="AR36" s="737"/>
      <c r="AS36" s="737"/>
      <c r="AT36" s="737"/>
      <c r="AU36" s="737"/>
      <c r="AV36" s="737"/>
      <c r="AW36" s="737"/>
      <c r="AX36" s="737"/>
      <c r="AY36" s="738"/>
      <c r="AZ36" s="659">
        <v>3181723</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-2345444</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7211462</v>
      </c>
      <c r="CS36" s="660"/>
      <c r="CT36" s="660"/>
      <c r="CU36" s="660"/>
      <c r="CV36" s="660"/>
      <c r="CW36" s="660"/>
      <c r="CX36" s="660"/>
      <c r="CY36" s="661"/>
      <c r="CZ36" s="664">
        <v>5.8</v>
      </c>
      <c r="DA36" s="693"/>
      <c r="DB36" s="693"/>
      <c r="DC36" s="697"/>
      <c r="DD36" s="668">
        <v>6626123</v>
      </c>
      <c r="DE36" s="660"/>
      <c r="DF36" s="660"/>
      <c r="DG36" s="660"/>
      <c r="DH36" s="660"/>
      <c r="DI36" s="660"/>
      <c r="DJ36" s="660"/>
      <c r="DK36" s="661"/>
      <c r="DL36" s="668">
        <v>5966952</v>
      </c>
      <c r="DM36" s="660"/>
      <c r="DN36" s="660"/>
      <c r="DO36" s="660"/>
      <c r="DP36" s="660"/>
      <c r="DQ36" s="660"/>
      <c r="DR36" s="660"/>
      <c r="DS36" s="660"/>
      <c r="DT36" s="660"/>
      <c r="DU36" s="660"/>
      <c r="DV36" s="661"/>
      <c r="DW36" s="664">
        <v>8.4</v>
      </c>
      <c r="DX36" s="693"/>
      <c r="DY36" s="693"/>
      <c r="DZ36" s="693"/>
      <c r="EA36" s="693"/>
      <c r="EB36" s="693"/>
      <c r="EC36" s="694"/>
    </row>
    <row r="37" spans="2:133" ht="11.25" customHeight="1" x14ac:dyDescent="0.15">
      <c r="B37" s="656" t="s">
        <v>322</v>
      </c>
      <c r="C37" s="657"/>
      <c r="D37" s="657"/>
      <c r="E37" s="657"/>
      <c r="F37" s="657"/>
      <c r="G37" s="657"/>
      <c r="H37" s="657"/>
      <c r="I37" s="657"/>
      <c r="J37" s="657"/>
      <c r="K37" s="657"/>
      <c r="L37" s="657"/>
      <c r="M37" s="657"/>
      <c r="N37" s="657"/>
      <c r="O37" s="657"/>
      <c r="P37" s="657"/>
      <c r="Q37" s="658"/>
      <c r="R37" s="659" t="s">
        <v>121</v>
      </c>
      <c r="S37" s="660"/>
      <c r="T37" s="660"/>
      <c r="U37" s="660"/>
      <c r="V37" s="660"/>
      <c r="W37" s="660"/>
      <c r="X37" s="660"/>
      <c r="Y37" s="661"/>
      <c r="Z37" s="662" t="s">
        <v>243</v>
      </c>
      <c r="AA37" s="662"/>
      <c r="AB37" s="662"/>
      <c r="AC37" s="662"/>
      <c r="AD37" s="663" t="s">
        <v>174</v>
      </c>
      <c r="AE37" s="663"/>
      <c r="AF37" s="663"/>
      <c r="AG37" s="663"/>
      <c r="AH37" s="663"/>
      <c r="AI37" s="663"/>
      <c r="AJ37" s="663"/>
      <c r="AK37" s="663"/>
      <c r="AL37" s="664" t="s">
        <v>121</v>
      </c>
      <c r="AM37" s="665"/>
      <c r="AN37" s="665"/>
      <c r="AO37" s="666"/>
      <c r="AQ37" s="736" t="s">
        <v>323</v>
      </c>
      <c r="AR37" s="737"/>
      <c r="AS37" s="737"/>
      <c r="AT37" s="737"/>
      <c r="AU37" s="737"/>
      <c r="AV37" s="737"/>
      <c r="AW37" s="737"/>
      <c r="AX37" s="737"/>
      <c r="AY37" s="738"/>
      <c r="AZ37" s="659">
        <v>93777</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45463</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7571</v>
      </c>
      <c r="CS37" s="695"/>
      <c r="CT37" s="695"/>
      <c r="CU37" s="695"/>
      <c r="CV37" s="695"/>
      <c r="CW37" s="695"/>
      <c r="CX37" s="695"/>
      <c r="CY37" s="696"/>
      <c r="CZ37" s="664">
        <v>0</v>
      </c>
      <c r="DA37" s="693"/>
      <c r="DB37" s="693"/>
      <c r="DC37" s="697"/>
      <c r="DD37" s="668">
        <v>7571</v>
      </c>
      <c r="DE37" s="695"/>
      <c r="DF37" s="695"/>
      <c r="DG37" s="695"/>
      <c r="DH37" s="695"/>
      <c r="DI37" s="695"/>
      <c r="DJ37" s="695"/>
      <c r="DK37" s="696"/>
      <c r="DL37" s="668">
        <v>7571</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326</v>
      </c>
      <c r="C38" s="705"/>
      <c r="D38" s="705"/>
      <c r="E38" s="705"/>
      <c r="F38" s="705"/>
      <c r="G38" s="705"/>
      <c r="H38" s="705"/>
      <c r="I38" s="705"/>
      <c r="J38" s="705"/>
      <c r="K38" s="705"/>
      <c r="L38" s="705"/>
      <c r="M38" s="705"/>
      <c r="N38" s="705"/>
      <c r="O38" s="705"/>
      <c r="P38" s="705"/>
      <c r="Q38" s="706"/>
      <c r="R38" s="739">
        <v>127541878</v>
      </c>
      <c r="S38" s="740"/>
      <c r="T38" s="740"/>
      <c r="U38" s="740"/>
      <c r="V38" s="740"/>
      <c r="W38" s="740"/>
      <c r="X38" s="740"/>
      <c r="Y38" s="741"/>
      <c r="Z38" s="742">
        <v>100</v>
      </c>
      <c r="AA38" s="742"/>
      <c r="AB38" s="742"/>
      <c r="AC38" s="742"/>
      <c r="AD38" s="743">
        <v>70974586</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33234</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71421</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11443515</v>
      </c>
      <c r="CS38" s="660"/>
      <c r="CT38" s="660"/>
      <c r="CU38" s="660"/>
      <c r="CV38" s="660"/>
      <c r="CW38" s="660"/>
      <c r="CX38" s="660"/>
      <c r="CY38" s="661"/>
      <c r="CZ38" s="664">
        <v>9.3000000000000007</v>
      </c>
      <c r="DA38" s="693"/>
      <c r="DB38" s="693"/>
      <c r="DC38" s="697"/>
      <c r="DD38" s="668">
        <v>9166972</v>
      </c>
      <c r="DE38" s="660"/>
      <c r="DF38" s="660"/>
      <c r="DG38" s="660"/>
      <c r="DH38" s="660"/>
      <c r="DI38" s="660"/>
      <c r="DJ38" s="660"/>
      <c r="DK38" s="661"/>
      <c r="DL38" s="668">
        <v>8029481</v>
      </c>
      <c r="DM38" s="660"/>
      <c r="DN38" s="660"/>
      <c r="DO38" s="660"/>
      <c r="DP38" s="660"/>
      <c r="DQ38" s="660"/>
      <c r="DR38" s="660"/>
      <c r="DS38" s="660"/>
      <c r="DT38" s="660"/>
      <c r="DU38" s="660"/>
      <c r="DV38" s="661"/>
      <c r="DW38" s="664">
        <v>11.3</v>
      </c>
      <c r="DX38" s="693"/>
      <c r="DY38" s="693"/>
      <c r="DZ38" s="693"/>
      <c r="EA38" s="693"/>
      <c r="EB38" s="693"/>
      <c r="EC38" s="694"/>
    </row>
    <row r="39" spans="2:133" ht="11.25" customHeight="1" x14ac:dyDescent="0.15">
      <c r="AQ39" s="736" t="s">
        <v>330</v>
      </c>
      <c r="AR39" s="737"/>
      <c r="AS39" s="737"/>
      <c r="AT39" s="737"/>
      <c r="AU39" s="737"/>
      <c r="AV39" s="737"/>
      <c r="AW39" s="737"/>
      <c r="AX39" s="737"/>
      <c r="AY39" s="738"/>
      <c r="AZ39" s="659" t="s">
        <v>121</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109</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1214303</v>
      </c>
      <c r="CS39" s="695"/>
      <c r="CT39" s="695"/>
      <c r="CU39" s="695"/>
      <c r="CV39" s="695"/>
      <c r="CW39" s="695"/>
      <c r="CX39" s="695"/>
      <c r="CY39" s="696"/>
      <c r="CZ39" s="664">
        <v>1</v>
      </c>
      <c r="DA39" s="693"/>
      <c r="DB39" s="693"/>
      <c r="DC39" s="697"/>
      <c r="DD39" s="668">
        <v>1114927</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334</v>
      </c>
      <c r="AR40" s="737"/>
      <c r="AS40" s="737"/>
      <c r="AT40" s="737"/>
      <c r="AU40" s="737"/>
      <c r="AV40" s="737"/>
      <c r="AW40" s="737"/>
      <c r="AX40" s="737"/>
      <c r="AY40" s="738"/>
      <c r="AZ40" s="659">
        <v>3579007</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106</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519000</v>
      </c>
      <c r="CS40" s="660"/>
      <c r="CT40" s="660"/>
      <c r="CU40" s="660"/>
      <c r="CV40" s="660"/>
      <c r="CW40" s="660"/>
      <c r="CX40" s="660"/>
      <c r="CY40" s="661"/>
      <c r="CZ40" s="664">
        <v>0.4</v>
      </c>
      <c r="DA40" s="693"/>
      <c r="DB40" s="693"/>
      <c r="DC40" s="697"/>
      <c r="DD40" s="668" t="s">
        <v>174</v>
      </c>
      <c r="DE40" s="660"/>
      <c r="DF40" s="660"/>
      <c r="DG40" s="660"/>
      <c r="DH40" s="660"/>
      <c r="DI40" s="660"/>
      <c r="DJ40" s="660"/>
      <c r="DK40" s="661"/>
      <c r="DL40" s="668" t="s">
        <v>121</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337</v>
      </c>
      <c r="AR41" s="747"/>
      <c r="AS41" s="747"/>
      <c r="AT41" s="747"/>
      <c r="AU41" s="747"/>
      <c r="AV41" s="747"/>
      <c r="AW41" s="747"/>
      <c r="AX41" s="747"/>
      <c r="AY41" s="748"/>
      <c r="AZ41" s="739">
        <v>7770731</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332</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174</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16845459</v>
      </c>
      <c r="CS42" s="660"/>
      <c r="CT42" s="660"/>
      <c r="CU42" s="660"/>
      <c r="CV42" s="660"/>
      <c r="CW42" s="660"/>
      <c r="CX42" s="660"/>
      <c r="CY42" s="661"/>
      <c r="CZ42" s="664">
        <v>13.7</v>
      </c>
      <c r="DA42" s="665"/>
      <c r="DB42" s="665"/>
      <c r="DC42" s="760"/>
      <c r="DD42" s="668">
        <v>5269132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468100</v>
      </c>
      <c r="CS43" s="695"/>
      <c r="CT43" s="695"/>
      <c r="CU43" s="695"/>
      <c r="CV43" s="695"/>
      <c r="CW43" s="695"/>
      <c r="CX43" s="695"/>
      <c r="CY43" s="696"/>
      <c r="CZ43" s="664">
        <v>0.4</v>
      </c>
      <c r="DA43" s="693"/>
      <c r="DB43" s="693"/>
      <c r="DC43" s="697"/>
      <c r="DD43" s="668">
        <v>458566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344</v>
      </c>
      <c r="CD44" s="771" t="s">
        <v>296</v>
      </c>
      <c r="CE44" s="772"/>
      <c r="CF44" s="656" t="s">
        <v>345</v>
      </c>
      <c r="CG44" s="657"/>
      <c r="CH44" s="657"/>
      <c r="CI44" s="657"/>
      <c r="CJ44" s="657"/>
      <c r="CK44" s="657"/>
      <c r="CL44" s="657"/>
      <c r="CM44" s="657"/>
      <c r="CN44" s="657"/>
      <c r="CO44" s="657"/>
      <c r="CP44" s="657"/>
      <c r="CQ44" s="658"/>
      <c r="CR44" s="659">
        <v>16845459</v>
      </c>
      <c r="CS44" s="660"/>
      <c r="CT44" s="660"/>
      <c r="CU44" s="660"/>
      <c r="CV44" s="660"/>
      <c r="CW44" s="660"/>
      <c r="CX44" s="660"/>
      <c r="CY44" s="661"/>
      <c r="CZ44" s="664">
        <v>13.7</v>
      </c>
      <c r="DA44" s="665"/>
      <c r="DB44" s="665"/>
      <c r="DC44" s="760"/>
      <c r="DD44" s="668">
        <v>5269132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346</v>
      </c>
      <c r="CG45" s="657"/>
      <c r="CH45" s="657"/>
      <c r="CI45" s="657"/>
      <c r="CJ45" s="657"/>
      <c r="CK45" s="657"/>
      <c r="CL45" s="657"/>
      <c r="CM45" s="657"/>
      <c r="CN45" s="657"/>
      <c r="CO45" s="657"/>
      <c r="CP45" s="657"/>
      <c r="CQ45" s="658"/>
      <c r="CR45" s="659">
        <v>6954615</v>
      </c>
      <c r="CS45" s="695"/>
      <c r="CT45" s="695"/>
      <c r="CU45" s="695"/>
      <c r="CV45" s="695"/>
      <c r="CW45" s="695"/>
      <c r="CX45" s="695"/>
      <c r="CY45" s="696"/>
      <c r="CZ45" s="664">
        <v>5.6</v>
      </c>
      <c r="DA45" s="693"/>
      <c r="DB45" s="693"/>
      <c r="DC45" s="697"/>
      <c r="DD45" s="668">
        <v>262499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347</v>
      </c>
      <c r="CG46" s="657"/>
      <c r="CH46" s="657"/>
      <c r="CI46" s="657"/>
      <c r="CJ46" s="657"/>
      <c r="CK46" s="657"/>
      <c r="CL46" s="657"/>
      <c r="CM46" s="657"/>
      <c r="CN46" s="657"/>
      <c r="CO46" s="657"/>
      <c r="CP46" s="657"/>
      <c r="CQ46" s="658"/>
      <c r="CR46" s="659">
        <v>9888736</v>
      </c>
      <c r="CS46" s="660"/>
      <c r="CT46" s="660"/>
      <c r="CU46" s="660"/>
      <c r="CV46" s="660"/>
      <c r="CW46" s="660"/>
      <c r="CX46" s="660"/>
      <c r="CY46" s="661"/>
      <c r="CZ46" s="664">
        <v>8</v>
      </c>
      <c r="DA46" s="665"/>
      <c r="DB46" s="665"/>
      <c r="DC46" s="760"/>
      <c r="DD46" s="668">
        <v>5004525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348</v>
      </c>
      <c r="CG47" s="657"/>
      <c r="CH47" s="657"/>
      <c r="CI47" s="657"/>
      <c r="CJ47" s="657"/>
      <c r="CK47" s="657"/>
      <c r="CL47" s="657"/>
      <c r="CM47" s="657"/>
      <c r="CN47" s="657"/>
      <c r="CO47" s="657"/>
      <c r="CP47" s="657"/>
      <c r="CQ47" s="658"/>
      <c r="CR47" s="659" t="s">
        <v>174</v>
      </c>
      <c r="CS47" s="695"/>
      <c r="CT47" s="695"/>
      <c r="CU47" s="695"/>
      <c r="CV47" s="695"/>
      <c r="CW47" s="695"/>
      <c r="CX47" s="695"/>
      <c r="CY47" s="696"/>
      <c r="CZ47" s="664" t="s">
        <v>174</v>
      </c>
      <c r="DA47" s="693"/>
      <c r="DB47" s="693"/>
      <c r="DC47" s="697"/>
      <c r="DD47" s="668" t="s">
        <v>121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349</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243</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123358131</v>
      </c>
      <c r="CS49" s="729"/>
      <c r="CT49" s="729"/>
      <c r="CU49" s="729"/>
      <c r="CV49" s="729"/>
      <c r="CW49" s="729"/>
      <c r="CX49" s="729"/>
      <c r="CY49" s="761"/>
      <c r="CZ49" s="744">
        <v>100</v>
      </c>
      <c r="DA49" s="762"/>
      <c r="DB49" s="762"/>
      <c r="DC49" s="763"/>
      <c r="DD49" s="764">
        <v>76530690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Jx/4MmoN98SEzPEjqdjToDd+CgWrUa5baM8lMu+V7o653750Ku1H8wYdPZvRpRp0x7wVZDYLIhxVw2YKTLRmQ==" saltValue="yodfLcP8ZP+hP1RKCsfR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127529</v>
      </c>
      <c r="R7" s="795"/>
      <c r="S7" s="795"/>
      <c r="T7" s="795"/>
      <c r="U7" s="795"/>
      <c r="V7" s="795">
        <v>123458</v>
      </c>
      <c r="W7" s="795"/>
      <c r="X7" s="795"/>
      <c r="Y7" s="795"/>
      <c r="Z7" s="795"/>
      <c r="AA7" s="795">
        <v>4070</v>
      </c>
      <c r="AB7" s="795"/>
      <c r="AC7" s="795"/>
      <c r="AD7" s="795"/>
      <c r="AE7" s="796"/>
      <c r="AF7" s="797">
        <v>2526</v>
      </c>
      <c r="AG7" s="798"/>
      <c r="AH7" s="798"/>
      <c r="AI7" s="798"/>
      <c r="AJ7" s="799"/>
      <c r="AK7" s="834">
        <v>2307</v>
      </c>
      <c r="AL7" s="835"/>
      <c r="AM7" s="835"/>
      <c r="AN7" s="835"/>
      <c r="AO7" s="835"/>
      <c r="AP7" s="835">
        <v>47907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584</v>
      </c>
      <c r="BT7" s="839"/>
      <c r="BU7" s="839"/>
      <c r="BV7" s="839"/>
      <c r="BW7" s="839"/>
      <c r="BX7" s="839"/>
      <c r="BY7" s="839"/>
      <c r="BZ7" s="839"/>
      <c r="CA7" s="839"/>
      <c r="CB7" s="839"/>
      <c r="CC7" s="839"/>
      <c r="CD7" s="839"/>
      <c r="CE7" s="839"/>
      <c r="CF7" s="839"/>
      <c r="CG7" s="840"/>
      <c r="CH7" s="831">
        <v>-1</v>
      </c>
      <c r="CI7" s="832"/>
      <c r="CJ7" s="832"/>
      <c r="CK7" s="832"/>
      <c r="CL7" s="833"/>
      <c r="CM7" s="831">
        <v>246</v>
      </c>
      <c r="CN7" s="832"/>
      <c r="CO7" s="832"/>
      <c r="CP7" s="832"/>
      <c r="CQ7" s="833"/>
      <c r="CR7" s="831">
        <v>200</v>
      </c>
      <c r="CS7" s="832"/>
      <c r="CT7" s="832"/>
      <c r="CU7" s="832"/>
      <c r="CV7" s="833"/>
      <c r="CW7" s="831">
        <v>37</v>
      </c>
      <c r="CX7" s="832"/>
      <c r="CY7" s="832"/>
      <c r="CZ7" s="832"/>
      <c r="DA7" s="833"/>
      <c r="DB7" s="831" t="s">
        <v>572</v>
      </c>
      <c r="DC7" s="832"/>
      <c r="DD7" s="832"/>
      <c r="DE7" s="832"/>
      <c r="DF7" s="833"/>
      <c r="DG7" s="831" t="s">
        <v>572</v>
      </c>
      <c r="DH7" s="832"/>
      <c r="DI7" s="832"/>
      <c r="DJ7" s="832"/>
      <c r="DK7" s="833"/>
      <c r="DL7" s="831" t="s">
        <v>572</v>
      </c>
      <c r="DM7" s="832"/>
      <c r="DN7" s="832"/>
      <c r="DO7" s="832"/>
      <c r="DP7" s="833"/>
      <c r="DQ7" s="831" t="s">
        <v>572</v>
      </c>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724</v>
      </c>
      <c r="R8" s="819"/>
      <c r="S8" s="819"/>
      <c r="T8" s="819"/>
      <c r="U8" s="819"/>
      <c r="V8" s="819">
        <v>10</v>
      </c>
      <c r="W8" s="819"/>
      <c r="X8" s="819"/>
      <c r="Y8" s="819"/>
      <c r="Z8" s="819"/>
      <c r="AA8" s="819">
        <v>714</v>
      </c>
      <c r="AB8" s="819"/>
      <c r="AC8" s="819"/>
      <c r="AD8" s="819"/>
      <c r="AE8" s="820"/>
      <c r="AF8" s="821" t="s">
        <v>375</v>
      </c>
      <c r="AG8" s="822"/>
      <c r="AH8" s="822"/>
      <c r="AI8" s="822"/>
      <c r="AJ8" s="823"/>
      <c r="AK8" s="824" t="s">
        <v>572</v>
      </c>
      <c r="AL8" s="825"/>
      <c r="AM8" s="825"/>
      <c r="AN8" s="825"/>
      <c r="AO8" s="825"/>
      <c r="AP8" s="825" t="s">
        <v>572</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585</v>
      </c>
      <c r="BT8" s="829"/>
      <c r="BU8" s="829"/>
      <c r="BV8" s="829"/>
      <c r="BW8" s="829"/>
      <c r="BX8" s="829"/>
      <c r="BY8" s="829"/>
      <c r="BZ8" s="829"/>
      <c r="CA8" s="829"/>
      <c r="CB8" s="829"/>
      <c r="CC8" s="829"/>
      <c r="CD8" s="829"/>
      <c r="CE8" s="829"/>
      <c r="CF8" s="829"/>
      <c r="CG8" s="830"/>
      <c r="CH8" s="841">
        <v>-23</v>
      </c>
      <c r="CI8" s="842"/>
      <c r="CJ8" s="842"/>
      <c r="CK8" s="842"/>
      <c r="CL8" s="843"/>
      <c r="CM8" s="841">
        <v>151</v>
      </c>
      <c r="CN8" s="842"/>
      <c r="CO8" s="842"/>
      <c r="CP8" s="842"/>
      <c r="CQ8" s="843"/>
      <c r="CR8" s="841">
        <v>100</v>
      </c>
      <c r="CS8" s="842"/>
      <c r="CT8" s="842"/>
      <c r="CU8" s="842"/>
      <c r="CV8" s="843"/>
      <c r="CW8" s="841" t="s">
        <v>572</v>
      </c>
      <c r="CX8" s="842"/>
      <c r="CY8" s="842"/>
      <c r="CZ8" s="842"/>
      <c r="DA8" s="843"/>
      <c r="DB8" s="841" t="s">
        <v>594</v>
      </c>
      <c r="DC8" s="842"/>
      <c r="DD8" s="842"/>
      <c r="DE8" s="842"/>
      <c r="DF8" s="843"/>
      <c r="DG8" s="841" t="s">
        <v>594</v>
      </c>
      <c r="DH8" s="842"/>
      <c r="DI8" s="842"/>
      <c r="DJ8" s="842"/>
      <c r="DK8" s="843"/>
      <c r="DL8" s="841" t="s">
        <v>594</v>
      </c>
      <c r="DM8" s="842"/>
      <c r="DN8" s="842"/>
      <c r="DO8" s="842"/>
      <c r="DP8" s="843"/>
      <c r="DQ8" s="841" t="s">
        <v>594</v>
      </c>
      <c r="DR8" s="842"/>
      <c r="DS8" s="842"/>
      <c r="DT8" s="842"/>
      <c r="DU8" s="843"/>
      <c r="DV8" s="844"/>
      <c r="DW8" s="845"/>
      <c r="DX8" s="845"/>
      <c r="DY8" s="845"/>
      <c r="DZ8" s="846"/>
      <c r="EA8" s="234"/>
    </row>
    <row r="9" spans="1:131" s="235" customFormat="1" ht="26.25" customHeight="1" x14ac:dyDescent="0.15">
      <c r="A9" s="241">
        <v>3</v>
      </c>
      <c r="B9" s="815" t="s">
        <v>376</v>
      </c>
      <c r="C9" s="816"/>
      <c r="D9" s="816"/>
      <c r="E9" s="816"/>
      <c r="F9" s="816"/>
      <c r="G9" s="816"/>
      <c r="H9" s="816"/>
      <c r="I9" s="816"/>
      <c r="J9" s="816"/>
      <c r="K9" s="816"/>
      <c r="L9" s="816"/>
      <c r="M9" s="816"/>
      <c r="N9" s="816"/>
      <c r="O9" s="816"/>
      <c r="P9" s="817"/>
      <c r="Q9" s="818">
        <v>64</v>
      </c>
      <c r="R9" s="819"/>
      <c r="S9" s="819"/>
      <c r="T9" s="819"/>
      <c r="U9" s="819"/>
      <c r="V9" s="819">
        <v>56</v>
      </c>
      <c r="W9" s="819"/>
      <c r="X9" s="819"/>
      <c r="Y9" s="819"/>
      <c r="Z9" s="819"/>
      <c r="AA9" s="819">
        <v>8</v>
      </c>
      <c r="AB9" s="819"/>
      <c r="AC9" s="819"/>
      <c r="AD9" s="819"/>
      <c r="AE9" s="820"/>
      <c r="AF9" s="821">
        <v>8</v>
      </c>
      <c r="AG9" s="822"/>
      <c r="AH9" s="822"/>
      <c r="AI9" s="822"/>
      <c r="AJ9" s="823"/>
      <c r="AK9" s="824">
        <v>22</v>
      </c>
      <c r="AL9" s="825"/>
      <c r="AM9" s="825"/>
      <c r="AN9" s="825"/>
      <c r="AO9" s="825"/>
      <c r="AP9" s="825" t="s">
        <v>572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586</v>
      </c>
      <c r="BT9" s="829"/>
      <c r="BU9" s="829"/>
      <c r="BV9" s="829"/>
      <c r="BW9" s="829"/>
      <c r="BX9" s="829"/>
      <c r="BY9" s="829"/>
      <c r="BZ9" s="829"/>
      <c r="CA9" s="829"/>
      <c r="CB9" s="829"/>
      <c r="CC9" s="829"/>
      <c r="CD9" s="829"/>
      <c r="CE9" s="829"/>
      <c r="CF9" s="829"/>
      <c r="CG9" s="830"/>
      <c r="CH9" s="841">
        <v>2</v>
      </c>
      <c r="CI9" s="842"/>
      <c r="CJ9" s="842"/>
      <c r="CK9" s="842"/>
      <c r="CL9" s="843"/>
      <c r="CM9" s="841">
        <v>116</v>
      </c>
      <c r="CN9" s="842"/>
      <c r="CO9" s="842"/>
      <c r="CP9" s="842"/>
      <c r="CQ9" s="843"/>
      <c r="CR9" s="841">
        <v>200</v>
      </c>
      <c r="CS9" s="842"/>
      <c r="CT9" s="842"/>
      <c r="CU9" s="842"/>
      <c r="CV9" s="843"/>
      <c r="CW9" s="841" t="s">
        <v>573</v>
      </c>
      <c r="CX9" s="842"/>
      <c r="CY9" s="842"/>
      <c r="CZ9" s="842"/>
      <c r="DA9" s="843"/>
      <c r="DB9" s="841" t="s">
        <v>593</v>
      </c>
      <c r="DC9" s="842"/>
      <c r="DD9" s="842"/>
      <c r="DE9" s="842"/>
      <c r="DF9" s="843"/>
      <c r="DG9" s="841" t="s">
        <v>593</v>
      </c>
      <c r="DH9" s="842"/>
      <c r="DI9" s="842"/>
      <c r="DJ9" s="842"/>
      <c r="DK9" s="843"/>
      <c r="DL9" s="841" t="s">
        <v>593</v>
      </c>
      <c r="DM9" s="842"/>
      <c r="DN9" s="842"/>
      <c r="DO9" s="842"/>
      <c r="DP9" s="843"/>
      <c r="DQ9" s="841" t="s">
        <v>593</v>
      </c>
      <c r="DR9" s="842"/>
      <c r="DS9" s="842"/>
      <c r="DT9" s="842"/>
      <c r="DU9" s="843"/>
      <c r="DV9" s="844"/>
      <c r="DW9" s="845"/>
      <c r="DX9" s="845"/>
      <c r="DY9" s="845"/>
      <c r="DZ9" s="846"/>
      <c r="EA9" s="234"/>
    </row>
    <row r="10" spans="1:131" s="235" customFormat="1" ht="26.25" customHeight="1" x14ac:dyDescent="0.15">
      <c r="A10" s="241">
        <v>4</v>
      </c>
      <c r="B10" s="815" t="s">
        <v>377</v>
      </c>
      <c r="C10" s="816"/>
      <c r="D10" s="816"/>
      <c r="E10" s="816"/>
      <c r="F10" s="816"/>
      <c r="G10" s="816"/>
      <c r="H10" s="816"/>
      <c r="I10" s="816"/>
      <c r="J10" s="816"/>
      <c r="K10" s="816"/>
      <c r="L10" s="816"/>
      <c r="M10" s="816"/>
      <c r="N10" s="816"/>
      <c r="O10" s="816"/>
      <c r="P10" s="817"/>
      <c r="Q10" s="818">
        <v>33</v>
      </c>
      <c r="R10" s="819"/>
      <c r="S10" s="819"/>
      <c r="T10" s="819"/>
      <c r="U10" s="819"/>
      <c r="V10" s="819">
        <v>30</v>
      </c>
      <c r="W10" s="819"/>
      <c r="X10" s="819"/>
      <c r="Y10" s="819"/>
      <c r="Z10" s="819"/>
      <c r="AA10" s="819">
        <v>3</v>
      </c>
      <c r="AB10" s="819"/>
      <c r="AC10" s="819"/>
      <c r="AD10" s="819"/>
      <c r="AE10" s="820"/>
      <c r="AF10" s="821">
        <v>3</v>
      </c>
      <c r="AG10" s="822"/>
      <c r="AH10" s="822"/>
      <c r="AI10" s="822"/>
      <c r="AJ10" s="823"/>
      <c r="AK10" s="824">
        <v>9</v>
      </c>
      <c r="AL10" s="825"/>
      <c r="AM10" s="825"/>
      <c r="AN10" s="825"/>
      <c r="AO10" s="825"/>
      <c r="AP10" s="825" t="s">
        <v>573</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587</v>
      </c>
      <c r="BT10" s="829"/>
      <c r="BU10" s="829"/>
      <c r="BV10" s="829"/>
      <c r="BW10" s="829"/>
      <c r="BX10" s="829"/>
      <c r="BY10" s="829"/>
      <c r="BZ10" s="829"/>
      <c r="CA10" s="829"/>
      <c r="CB10" s="829"/>
      <c r="CC10" s="829"/>
      <c r="CD10" s="829"/>
      <c r="CE10" s="829"/>
      <c r="CF10" s="829"/>
      <c r="CG10" s="830"/>
      <c r="CH10" s="841">
        <v>-4</v>
      </c>
      <c r="CI10" s="842"/>
      <c r="CJ10" s="842"/>
      <c r="CK10" s="842"/>
      <c r="CL10" s="843"/>
      <c r="CM10" s="841">
        <v>234</v>
      </c>
      <c r="CN10" s="842"/>
      <c r="CO10" s="842"/>
      <c r="CP10" s="842"/>
      <c r="CQ10" s="843"/>
      <c r="CR10" s="841">
        <v>200</v>
      </c>
      <c r="CS10" s="842"/>
      <c r="CT10" s="842"/>
      <c r="CU10" s="842"/>
      <c r="CV10" s="843"/>
      <c r="CW10" s="841">
        <v>8</v>
      </c>
      <c r="CX10" s="842"/>
      <c r="CY10" s="842"/>
      <c r="CZ10" s="842"/>
      <c r="DA10" s="843"/>
      <c r="DB10" s="841" t="s">
        <v>594</v>
      </c>
      <c r="DC10" s="842"/>
      <c r="DD10" s="842"/>
      <c r="DE10" s="842"/>
      <c r="DF10" s="843"/>
      <c r="DG10" s="841" t="s">
        <v>594</v>
      </c>
      <c r="DH10" s="842"/>
      <c r="DI10" s="842"/>
      <c r="DJ10" s="842"/>
      <c r="DK10" s="843"/>
      <c r="DL10" s="841" t="s">
        <v>594</v>
      </c>
      <c r="DM10" s="842"/>
      <c r="DN10" s="842"/>
      <c r="DO10" s="842"/>
      <c r="DP10" s="843"/>
      <c r="DQ10" s="841" t="s">
        <v>594</v>
      </c>
      <c r="DR10" s="842"/>
      <c r="DS10" s="842"/>
      <c r="DT10" s="842"/>
      <c r="DU10" s="843"/>
      <c r="DV10" s="844"/>
      <c r="DW10" s="845"/>
      <c r="DX10" s="845"/>
      <c r="DY10" s="845"/>
      <c r="DZ10" s="846"/>
      <c r="EA10" s="234"/>
    </row>
    <row r="11" spans="1:131" s="235" customFormat="1" ht="26.25" customHeight="1" x14ac:dyDescent="0.15">
      <c r="A11" s="241">
        <v>5</v>
      </c>
      <c r="B11" s="815" t="s">
        <v>378</v>
      </c>
      <c r="C11" s="816"/>
      <c r="D11" s="816"/>
      <c r="E11" s="816"/>
      <c r="F11" s="816"/>
      <c r="G11" s="816"/>
      <c r="H11" s="816"/>
      <c r="I11" s="816"/>
      <c r="J11" s="816"/>
      <c r="K11" s="816"/>
      <c r="L11" s="816"/>
      <c r="M11" s="816"/>
      <c r="N11" s="816"/>
      <c r="O11" s="816"/>
      <c r="P11" s="817"/>
      <c r="Q11" s="818">
        <v>312</v>
      </c>
      <c r="R11" s="819"/>
      <c r="S11" s="819"/>
      <c r="T11" s="819"/>
      <c r="U11" s="819"/>
      <c r="V11" s="819">
        <v>312</v>
      </c>
      <c r="W11" s="819"/>
      <c r="X11" s="819"/>
      <c r="Y11" s="819"/>
      <c r="Z11" s="819"/>
      <c r="AA11" s="819" t="s">
        <v>601</v>
      </c>
      <c r="AB11" s="819"/>
      <c r="AC11" s="819"/>
      <c r="AD11" s="819"/>
      <c r="AE11" s="820"/>
      <c r="AF11" s="821" t="s">
        <v>375</v>
      </c>
      <c r="AG11" s="822"/>
      <c r="AH11" s="822"/>
      <c r="AI11" s="822"/>
      <c r="AJ11" s="823"/>
      <c r="AK11" s="824" t="s">
        <v>572</v>
      </c>
      <c r="AL11" s="825"/>
      <c r="AM11" s="825"/>
      <c r="AN11" s="825"/>
      <c r="AO11" s="825"/>
      <c r="AP11" s="825" t="s">
        <v>573</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588</v>
      </c>
      <c r="BT11" s="829"/>
      <c r="BU11" s="829"/>
      <c r="BV11" s="829"/>
      <c r="BW11" s="829"/>
      <c r="BX11" s="829"/>
      <c r="BY11" s="829"/>
      <c r="BZ11" s="829"/>
      <c r="CA11" s="829"/>
      <c r="CB11" s="829"/>
      <c r="CC11" s="829"/>
      <c r="CD11" s="829"/>
      <c r="CE11" s="829"/>
      <c r="CF11" s="829"/>
      <c r="CG11" s="830"/>
      <c r="CH11" s="841">
        <v>170</v>
      </c>
      <c r="CI11" s="842"/>
      <c r="CJ11" s="842"/>
      <c r="CK11" s="842"/>
      <c r="CL11" s="843"/>
      <c r="CM11" s="841">
        <v>4213</v>
      </c>
      <c r="CN11" s="842"/>
      <c r="CO11" s="842"/>
      <c r="CP11" s="842"/>
      <c r="CQ11" s="843"/>
      <c r="CR11" s="841">
        <v>41</v>
      </c>
      <c r="CS11" s="842"/>
      <c r="CT11" s="842"/>
      <c r="CU11" s="842"/>
      <c r="CV11" s="843"/>
      <c r="CW11" s="841" t="s">
        <v>572</v>
      </c>
      <c r="CX11" s="842"/>
      <c r="CY11" s="842"/>
      <c r="CZ11" s="842"/>
      <c r="DA11" s="843"/>
      <c r="DB11" s="841" t="s">
        <v>595</v>
      </c>
      <c r="DC11" s="842"/>
      <c r="DD11" s="842"/>
      <c r="DE11" s="842"/>
      <c r="DF11" s="843"/>
      <c r="DG11" s="841" t="s">
        <v>595</v>
      </c>
      <c r="DH11" s="842"/>
      <c r="DI11" s="842"/>
      <c r="DJ11" s="842"/>
      <c r="DK11" s="843"/>
      <c r="DL11" s="841" t="s">
        <v>595</v>
      </c>
      <c r="DM11" s="842"/>
      <c r="DN11" s="842"/>
      <c r="DO11" s="842"/>
      <c r="DP11" s="843"/>
      <c r="DQ11" s="841" t="s">
        <v>595</v>
      </c>
      <c r="DR11" s="842"/>
      <c r="DS11" s="842"/>
      <c r="DT11" s="842"/>
      <c r="DU11" s="843"/>
      <c r="DV11" s="844"/>
      <c r="DW11" s="845"/>
      <c r="DX11" s="845"/>
      <c r="DY11" s="845"/>
      <c r="DZ11" s="846"/>
      <c r="EA11" s="234"/>
    </row>
    <row r="12" spans="1:131" s="235" customFormat="1" ht="26.25" customHeight="1" x14ac:dyDescent="0.15">
      <c r="A12" s="241">
        <v>6</v>
      </c>
      <c r="B12" s="815" t="s">
        <v>379</v>
      </c>
      <c r="C12" s="816"/>
      <c r="D12" s="816"/>
      <c r="E12" s="816"/>
      <c r="F12" s="816"/>
      <c r="G12" s="816"/>
      <c r="H12" s="816"/>
      <c r="I12" s="816"/>
      <c r="J12" s="816"/>
      <c r="K12" s="816"/>
      <c r="L12" s="816"/>
      <c r="M12" s="816"/>
      <c r="N12" s="816"/>
      <c r="O12" s="816"/>
      <c r="P12" s="817"/>
      <c r="Q12" s="818">
        <v>3538</v>
      </c>
      <c r="R12" s="819"/>
      <c r="S12" s="819"/>
      <c r="T12" s="819"/>
      <c r="U12" s="819"/>
      <c r="V12" s="819">
        <v>3538</v>
      </c>
      <c r="W12" s="819"/>
      <c r="X12" s="819"/>
      <c r="Y12" s="819"/>
      <c r="Z12" s="819"/>
      <c r="AA12" s="819" t="s">
        <v>601</v>
      </c>
      <c r="AB12" s="819"/>
      <c r="AC12" s="819"/>
      <c r="AD12" s="819"/>
      <c r="AE12" s="820"/>
      <c r="AF12" s="821" t="s">
        <v>380</v>
      </c>
      <c r="AG12" s="822"/>
      <c r="AH12" s="822"/>
      <c r="AI12" s="822"/>
      <c r="AJ12" s="823"/>
      <c r="AK12" s="824" t="s">
        <v>572</v>
      </c>
      <c r="AL12" s="825"/>
      <c r="AM12" s="825"/>
      <c r="AN12" s="825"/>
      <c r="AO12" s="825"/>
      <c r="AP12" s="825">
        <v>7251</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589</v>
      </c>
      <c r="BT12" s="829"/>
      <c r="BU12" s="829"/>
      <c r="BV12" s="829"/>
      <c r="BW12" s="829"/>
      <c r="BX12" s="829"/>
      <c r="BY12" s="829"/>
      <c r="BZ12" s="829"/>
      <c r="CA12" s="829"/>
      <c r="CB12" s="829"/>
      <c r="CC12" s="829"/>
      <c r="CD12" s="829"/>
      <c r="CE12" s="829"/>
      <c r="CF12" s="829"/>
      <c r="CG12" s="830"/>
      <c r="CH12" s="841">
        <v>-2</v>
      </c>
      <c r="CI12" s="842"/>
      <c r="CJ12" s="842"/>
      <c r="CK12" s="842"/>
      <c r="CL12" s="843"/>
      <c r="CM12" s="841">
        <v>1258</v>
      </c>
      <c r="CN12" s="842"/>
      <c r="CO12" s="842"/>
      <c r="CP12" s="842"/>
      <c r="CQ12" s="843"/>
      <c r="CR12" s="841">
        <v>539</v>
      </c>
      <c r="CS12" s="842"/>
      <c r="CT12" s="842"/>
      <c r="CU12" s="842"/>
      <c r="CV12" s="843"/>
      <c r="CW12" s="841" t="s">
        <v>573</v>
      </c>
      <c r="CX12" s="842"/>
      <c r="CY12" s="842"/>
      <c r="CZ12" s="842"/>
      <c r="DA12" s="843"/>
      <c r="DB12" s="841" t="s">
        <v>572</v>
      </c>
      <c r="DC12" s="842"/>
      <c r="DD12" s="842"/>
      <c r="DE12" s="842"/>
      <c r="DF12" s="843"/>
      <c r="DG12" s="841" t="s">
        <v>572</v>
      </c>
      <c r="DH12" s="842"/>
      <c r="DI12" s="842"/>
      <c r="DJ12" s="842"/>
      <c r="DK12" s="843"/>
      <c r="DL12" s="841" t="s">
        <v>572</v>
      </c>
      <c r="DM12" s="842"/>
      <c r="DN12" s="842"/>
      <c r="DO12" s="842"/>
      <c r="DP12" s="843"/>
      <c r="DQ12" s="841" t="s">
        <v>572</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t="s">
        <v>592</v>
      </c>
      <c r="BS13" s="828" t="s">
        <v>590</v>
      </c>
      <c r="BT13" s="829"/>
      <c r="BU13" s="829"/>
      <c r="BV13" s="829"/>
      <c r="BW13" s="829"/>
      <c r="BX13" s="829"/>
      <c r="BY13" s="829"/>
      <c r="BZ13" s="829"/>
      <c r="CA13" s="829"/>
      <c r="CB13" s="829"/>
      <c r="CC13" s="829"/>
      <c r="CD13" s="829"/>
      <c r="CE13" s="829"/>
      <c r="CF13" s="829"/>
      <c r="CG13" s="830"/>
      <c r="CH13" s="841">
        <v>-304</v>
      </c>
      <c r="CI13" s="842"/>
      <c r="CJ13" s="842"/>
      <c r="CK13" s="842"/>
      <c r="CL13" s="843"/>
      <c r="CM13" s="841">
        <v>3416</v>
      </c>
      <c r="CN13" s="842"/>
      <c r="CO13" s="842"/>
      <c r="CP13" s="842"/>
      <c r="CQ13" s="843"/>
      <c r="CR13" s="841">
        <v>3301</v>
      </c>
      <c r="CS13" s="842"/>
      <c r="CT13" s="842"/>
      <c r="CU13" s="842"/>
      <c r="CV13" s="843"/>
      <c r="CW13" s="841">
        <v>682</v>
      </c>
      <c r="CX13" s="842"/>
      <c r="CY13" s="842"/>
      <c r="CZ13" s="842"/>
      <c r="DA13" s="843"/>
      <c r="DB13" s="841">
        <v>7251</v>
      </c>
      <c r="DC13" s="842"/>
      <c r="DD13" s="842"/>
      <c r="DE13" s="842"/>
      <c r="DF13" s="843"/>
      <c r="DG13" s="841" t="s">
        <v>572</v>
      </c>
      <c r="DH13" s="842"/>
      <c r="DI13" s="842"/>
      <c r="DJ13" s="842"/>
      <c r="DK13" s="843"/>
      <c r="DL13" s="841" t="s">
        <v>572</v>
      </c>
      <c r="DM13" s="842"/>
      <c r="DN13" s="842"/>
      <c r="DO13" s="842"/>
      <c r="DP13" s="843"/>
      <c r="DQ13" s="841" t="s">
        <v>572</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591</v>
      </c>
      <c r="BT14" s="829"/>
      <c r="BU14" s="829"/>
      <c r="BV14" s="829"/>
      <c r="BW14" s="829"/>
      <c r="BX14" s="829"/>
      <c r="BY14" s="829"/>
      <c r="BZ14" s="829"/>
      <c r="CA14" s="829"/>
      <c r="CB14" s="829"/>
      <c r="CC14" s="829"/>
      <c r="CD14" s="829"/>
      <c r="CE14" s="829"/>
      <c r="CF14" s="829"/>
      <c r="CG14" s="830"/>
      <c r="CH14" s="841">
        <v>-638</v>
      </c>
      <c r="CI14" s="842"/>
      <c r="CJ14" s="842"/>
      <c r="CK14" s="842"/>
      <c r="CL14" s="843"/>
      <c r="CM14" s="841">
        <v>13000</v>
      </c>
      <c r="CN14" s="842"/>
      <c r="CO14" s="842"/>
      <c r="CP14" s="842"/>
      <c r="CQ14" s="843"/>
      <c r="CR14" s="841">
        <v>503</v>
      </c>
      <c r="CS14" s="842"/>
      <c r="CT14" s="842"/>
      <c r="CU14" s="842"/>
      <c r="CV14" s="843"/>
      <c r="CW14" s="841">
        <v>41</v>
      </c>
      <c r="CX14" s="842"/>
      <c r="CY14" s="842"/>
      <c r="CZ14" s="842"/>
      <c r="DA14" s="843"/>
      <c r="DB14" s="841">
        <v>1293</v>
      </c>
      <c r="DC14" s="842"/>
      <c r="DD14" s="842"/>
      <c r="DE14" s="842"/>
      <c r="DF14" s="843"/>
      <c r="DG14" s="841" t="s">
        <v>572</v>
      </c>
      <c r="DH14" s="842"/>
      <c r="DI14" s="842"/>
      <c r="DJ14" s="842"/>
      <c r="DK14" s="843"/>
      <c r="DL14" s="841" t="s">
        <v>572</v>
      </c>
      <c r="DM14" s="842"/>
      <c r="DN14" s="842"/>
      <c r="DO14" s="842"/>
      <c r="DP14" s="843"/>
      <c r="DQ14" s="841" t="s">
        <v>572</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132088</v>
      </c>
      <c r="R23" s="854"/>
      <c r="S23" s="854"/>
      <c r="T23" s="854"/>
      <c r="U23" s="854"/>
      <c r="V23" s="854">
        <v>127292</v>
      </c>
      <c r="W23" s="854"/>
      <c r="X23" s="854"/>
      <c r="Y23" s="854"/>
      <c r="Z23" s="854"/>
      <c r="AA23" s="854">
        <v>4795</v>
      </c>
      <c r="AB23" s="854"/>
      <c r="AC23" s="854"/>
      <c r="AD23" s="854"/>
      <c r="AE23" s="855"/>
      <c r="AF23" s="856">
        <v>2537</v>
      </c>
      <c r="AG23" s="854"/>
      <c r="AH23" s="854"/>
      <c r="AI23" s="854"/>
      <c r="AJ23" s="857"/>
      <c r="AK23" s="858"/>
      <c r="AL23" s="859"/>
      <c r="AM23" s="859"/>
      <c r="AN23" s="859"/>
      <c r="AO23" s="859"/>
      <c r="AP23" s="854">
        <v>55158</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40680</v>
      </c>
      <c r="R28" s="883"/>
      <c r="S28" s="883"/>
      <c r="T28" s="883"/>
      <c r="U28" s="883"/>
      <c r="V28" s="883">
        <v>41898</v>
      </c>
      <c r="W28" s="883"/>
      <c r="X28" s="883"/>
      <c r="Y28" s="883"/>
      <c r="Z28" s="883"/>
      <c r="AA28" s="883">
        <v>-1218</v>
      </c>
      <c r="AB28" s="883"/>
      <c r="AC28" s="883"/>
      <c r="AD28" s="883"/>
      <c r="AE28" s="884"/>
      <c r="AF28" s="885">
        <v>-1218</v>
      </c>
      <c r="AG28" s="883"/>
      <c r="AH28" s="883"/>
      <c r="AI28" s="883"/>
      <c r="AJ28" s="886"/>
      <c r="AK28" s="887">
        <v>3579</v>
      </c>
      <c r="AL28" s="878"/>
      <c r="AM28" s="878"/>
      <c r="AN28" s="878"/>
      <c r="AO28" s="878"/>
      <c r="AP28" s="878" t="s">
        <v>572</v>
      </c>
      <c r="AQ28" s="878"/>
      <c r="AR28" s="878"/>
      <c r="AS28" s="878"/>
      <c r="AT28" s="878"/>
      <c r="AU28" s="878" t="s">
        <v>572</v>
      </c>
      <c r="AV28" s="878"/>
      <c r="AW28" s="878"/>
      <c r="AX28" s="878"/>
      <c r="AY28" s="878"/>
      <c r="AZ28" s="879" t="s">
        <v>572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25522</v>
      </c>
      <c r="R29" s="819"/>
      <c r="S29" s="819"/>
      <c r="T29" s="819"/>
      <c r="U29" s="819"/>
      <c r="V29" s="819">
        <v>24898</v>
      </c>
      <c r="W29" s="819"/>
      <c r="X29" s="819"/>
      <c r="Y29" s="819"/>
      <c r="Z29" s="819"/>
      <c r="AA29" s="819">
        <v>624</v>
      </c>
      <c r="AB29" s="819"/>
      <c r="AC29" s="819"/>
      <c r="AD29" s="819"/>
      <c r="AE29" s="820"/>
      <c r="AF29" s="821">
        <v>624</v>
      </c>
      <c r="AG29" s="822"/>
      <c r="AH29" s="822"/>
      <c r="AI29" s="822"/>
      <c r="AJ29" s="823"/>
      <c r="AK29" s="890">
        <v>3940</v>
      </c>
      <c r="AL29" s="891"/>
      <c r="AM29" s="891"/>
      <c r="AN29" s="891"/>
      <c r="AO29" s="891"/>
      <c r="AP29" s="891" t="s">
        <v>572</v>
      </c>
      <c r="AQ29" s="891"/>
      <c r="AR29" s="891"/>
      <c r="AS29" s="891"/>
      <c r="AT29" s="891"/>
      <c r="AU29" s="891" t="s">
        <v>575</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4984</v>
      </c>
      <c r="R30" s="819"/>
      <c r="S30" s="819"/>
      <c r="T30" s="819"/>
      <c r="U30" s="819"/>
      <c r="V30" s="819">
        <v>4846</v>
      </c>
      <c r="W30" s="819"/>
      <c r="X30" s="819"/>
      <c r="Y30" s="819"/>
      <c r="Z30" s="819"/>
      <c r="AA30" s="819">
        <v>138</v>
      </c>
      <c r="AB30" s="819"/>
      <c r="AC30" s="819"/>
      <c r="AD30" s="819"/>
      <c r="AE30" s="820"/>
      <c r="AF30" s="821">
        <v>138</v>
      </c>
      <c r="AG30" s="822"/>
      <c r="AH30" s="822"/>
      <c r="AI30" s="822"/>
      <c r="AJ30" s="823"/>
      <c r="AK30" s="890">
        <v>843</v>
      </c>
      <c r="AL30" s="891"/>
      <c r="AM30" s="891"/>
      <c r="AN30" s="891"/>
      <c r="AO30" s="891"/>
      <c r="AP30" s="891" t="s">
        <v>574</v>
      </c>
      <c r="AQ30" s="891"/>
      <c r="AR30" s="891"/>
      <c r="AS30" s="891"/>
      <c r="AT30" s="891"/>
      <c r="AU30" s="891" t="s">
        <v>576</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6858</v>
      </c>
      <c r="R31" s="819"/>
      <c r="S31" s="819"/>
      <c r="T31" s="819"/>
      <c r="U31" s="819"/>
      <c r="V31" s="819">
        <v>5762</v>
      </c>
      <c r="W31" s="819"/>
      <c r="X31" s="819"/>
      <c r="Y31" s="819"/>
      <c r="Z31" s="819"/>
      <c r="AA31" s="819">
        <v>1096</v>
      </c>
      <c r="AB31" s="819"/>
      <c r="AC31" s="819"/>
      <c r="AD31" s="819"/>
      <c r="AE31" s="820"/>
      <c r="AF31" s="821">
        <v>3724</v>
      </c>
      <c r="AG31" s="822"/>
      <c r="AH31" s="822"/>
      <c r="AI31" s="822"/>
      <c r="AJ31" s="823"/>
      <c r="AK31" s="890">
        <v>33</v>
      </c>
      <c r="AL31" s="891"/>
      <c r="AM31" s="891"/>
      <c r="AN31" s="891"/>
      <c r="AO31" s="891"/>
      <c r="AP31" s="891">
        <v>10215</v>
      </c>
      <c r="AQ31" s="891"/>
      <c r="AR31" s="891"/>
      <c r="AS31" s="891"/>
      <c r="AT31" s="891"/>
      <c r="AU31" s="891">
        <v>10</v>
      </c>
      <c r="AV31" s="891"/>
      <c r="AW31" s="891"/>
      <c r="AX31" s="891"/>
      <c r="AY31" s="891"/>
      <c r="AZ31" s="892" t="s">
        <v>572</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10579</v>
      </c>
      <c r="R32" s="819"/>
      <c r="S32" s="819"/>
      <c r="T32" s="819"/>
      <c r="U32" s="819"/>
      <c r="V32" s="819">
        <v>10016</v>
      </c>
      <c r="W32" s="819"/>
      <c r="X32" s="819"/>
      <c r="Y32" s="819"/>
      <c r="Z32" s="819"/>
      <c r="AA32" s="819">
        <v>563</v>
      </c>
      <c r="AB32" s="819"/>
      <c r="AC32" s="819"/>
      <c r="AD32" s="819"/>
      <c r="AE32" s="820"/>
      <c r="AF32" s="821">
        <v>3086</v>
      </c>
      <c r="AG32" s="822"/>
      <c r="AH32" s="822"/>
      <c r="AI32" s="822"/>
      <c r="AJ32" s="823"/>
      <c r="AK32" s="890">
        <v>3182</v>
      </c>
      <c r="AL32" s="891"/>
      <c r="AM32" s="891"/>
      <c r="AN32" s="891"/>
      <c r="AO32" s="891"/>
      <c r="AP32" s="891">
        <v>39689</v>
      </c>
      <c r="AQ32" s="891"/>
      <c r="AR32" s="891"/>
      <c r="AS32" s="891"/>
      <c r="AT32" s="891"/>
      <c r="AU32" s="891">
        <v>23099</v>
      </c>
      <c r="AV32" s="891"/>
      <c r="AW32" s="891"/>
      <c r="AX32" s="891"/>
      <c r="AY32" s="891"/>
      <c r="AZ32" s="892" t="s">
        <v>572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6354</v>
      </c>
      <c r="AG63" s="902"/>
      <c r="AH63" s="902"/>
      <c r="AI63" s="902"/>
      <c r="AJ63" s="903"/>
      <c r="AK63" s="904"/>
      <c r="AL63" s="899"/>
      <c r="AM63" s="899"/>
      <c r="AN63" s="899"/>
      <c r="AO63" s="899"/>
      <c r="AP63" s="902">
        <v>49904</v>
      </c>
      <c r="AQ63" s="902"/>
      <c r="AR63" s="902"/>
      <c r="AS63" s="902"/>
      <c r="AT63" s="902"/>
      <c r="AU63" s="902">
        <v>23109</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577</v>
      </c>
      <c r="C68" s="930"/>
      <c r="D68" s="930"/>
      <c r="E68" s="930"/>
      <c r="F68" s="930"/>
      <c r="G68" s="930"/>
      <c r="H68" s="930"/>
      <c r="I68" s="930"/>
      <c r="J68" s="930"/>
      <c r="K68" s="930"/>
      <c r="L68" s="930"/>
      <c r="M68" s="930"/>
      <c r="N68" s="930"/>
      <c r="O68" s="930"/>
      <c r="P68" s="931"/>
      <c r="Q68" s="932">
        <v>52276</v>
      </c>
      <c r="R68" s="926"/>
      <c r="S68" s="926"/>
      <c r="T68" s="926"/>
      <c r="U68" s="926"/>
      <c r="V68" s="926">
        <v>50097</v>
      </c>
      <c r="W68" s="926"/>
      <c r="X68" s="926"/>
      <c r="Y68" s="926"/>
      <c r="Z68" s="926"/>
      <c r="AA68" s="926">
        <v>2179</v>
      </c>
      <c r="AB68" s="926"/>
      <c r="AC68" s="926"/>
      <c r="AD68" s="926"/>
      <c r="AE68" s="926"/>
      <c r="AF68" s="926">
        <v>8835</v>
      </c>
      <c r="AG68" s="926"/>
      <c r="AH68" s="926"/>
      <c r="AI68" s="926"/>
      <c r="AJ68" s="926"/>
      <c r="AK68" s="926" t="s">
        <v>572</v>
      </c>
      <c r="AL68" s="926"/>
      <c r="AM68" s="926"/>
      <c r="AN68" s="926"/>
      <c r="AO68" s="926"/>
      <c r="AP68" s="926" t="s">
        <v>572</v>
      </c>
      <c r="AQ68" s="926"/>
      <c r="AR68" s="926"/>
      <c r="AS68" s="926"/>
      <c r="AT68" s="926"/>
      <c r="AU68" s="926" t="s">
        <v>572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578</v>
      </c>
      <c r="C69" s="934"/>
      <c r="D69" s="934"/>
      <c r="E69" s="934"/>
      <c r="F69" s="934"/>
      <c r="G69" s="934"/>
      <c r="H69" s="934"/>
      <c r="I69" s="934"/>
      <c r="J69" s="934"/>
      <c r="K69" s="934"/>
      <c r="L69" s="934"/>
      <c r="M69" s="934"/>
      <c r="N69" s="934"/>
      <c r="O69" s="934"/>
      <c r="P69" s="935"/>
      <c r="Q69" s="936">
        <v>197</v>
      </c>
      <c r="R69" s="891"/>
      <c r="S69" s="891"/>
      <c r="T69" s="891"/>
      <c r="U69" s="891"/>
      <c r="V69" s="891">
        <v>168</v>
      </c>
      <c r="W69" s="891"/>
      <c r="X69" s="891"/>
      <c r="Y69" s="891"/>
      <c r="Z69" s="891"/>
      <c r="AA69" s="891">
        <v>29</v>
      </c>
      <c r="AB69" s="891"/>
      <c r="AC69" s="891"/>
      <c r="AD69" s="891"/>
      <c r="AE69" s="891"/>
      <c r="AF69" s="891">
        <v>29</v>
      </c>
      <c r="AG69" s="891"/>
      <c r="AH69" s="891"/>
      <c r="AI69" s="891"/>
      <c r="AJ69" s="891"/>
      <c r="AK69" s="891" t="s">
        <v>572</v>
      </c>
      <c r="AL69" s="891"/>
      <c r="AM69" s="891"/>
      <c r="AN69" s="891"/>
      <c r="AO69" s="891"/>
      <c r="AP69" s="891" t="s">
        <v>572</v>
      </c>
      <c r="AQ69" s="891"/>
      <c r="AR69" s="891"/>
      <c r="AS69" s="891"/>
      <c r="AT69" s="891"/>
      <c r="AU69" s="891" t="s">
        <v>572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579</v>
      </c>
      <c r="C70" s="934"/>
      <c r="D70" s="934"/>
      <c r="E70" s="934"/>
      <c r="F70" s="934"/>
      <c r="G70" s="934"/>
      <c r="H70" s="934"/>
      <c r="I70" s="934"/>
      <c r="J70" s="934"/>
      <c r="K70" s="934"/>
      <c r="L70" s="934"/>
      <c r="M70" s="934"/>
      <c r="N70" s="934"/>
      <c r="O70" s="934"/>
      <c r="P70" s="935"/>
      <c r="Q70" s="936">
        <v>1132716</v>
      </c>
      <c r="R70" s="891"/>
      <c r="S70" s="891"/>
      <c r="T70" s="891"/>
      <c r="U70" s="891"/>
      <c r="V70" s="891">
        <v>1106468</v>
      </c>
      <c r="W70" s="891"/>
      <c r="X70" s="891"/>
      <c r="Y70" s="891"/>
      <c r="Z70" s="891"/>
      <c r="AA70" s="891">
        <v>26248</v>
      </c>
      <c r="AB70" s="891"/>
      <c r="AC70" s="891"/>
      <c r="AD70" s="891"/>
      <c r="AE70" s="891"/>
      <c r="AF70" s="891">
        <v>26248</v>
      </c>
      <c r="AG70" s="891"/>
      <c r="AH70" s="891"/>
      <c r="AI70" s="891"/>
      <c r="AJ70" s="891"/>
      <c r="AK70" s="891">
        <v>8638</v>
      </c>
      <c r="AL70" s="891"/>
      <c r="AM70" s="891"/>
      <c r="AN70" s="891"/>
      <c r="AO70" s="891"/>
      <c r="AP70" s="891" t="s">
        <v>572</v>
      </c>
      <c r="AQ70" s="891"/>
      <c r="AR70" s="891"/>
      <c r="AS70" s="891"/>
      <c r="AT70" s="891"/>
      <c r="AU70" s="891" t="s">
        <v>572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580</v>
      </c>
      <c r="C71" s="934"/>
      <c r="D71" s="934"/>
      <c r="E71" s="934"/>
      <c r="F71" s="934"/>
      <c r="G71" s="934"/>
      <c r="H71" s="934"/>
      <c r="I71" s="934"/>
      <c r="J71" s="934"/>
      <c r="K71" s="934"/>
      <c r="L71" s="934"/>
      <c r="M71" s="934"/>
      <c r="N71" s="934"/>
      <c r="O71" s="934"/>
      <c r="P71" s="935"/>
      <c r="Q71" s="936">
        <v>121</v>
      </c>
      <c r="R71" s="891"/>
      <c r="S71" s="891"/>
      <c r="T71" s="891"/>
      <c r="U71" s="891"/>
      <c r="V71" s="891">
        <v>119</v>
      </c>
      <c r="W71" s="891"/>
      <c r="X71" s="891"/>
      <c r="Y71" s="891"/>
      <c r="Z71" s="891"/>
      <c r="AA71" s="891">
        <v>2</v>
      </c>
      <c r="AB71" s="891"/>
      <c r="AC71" s="891"/>
      <c r="AD71" s="891"/>
      <c r="AE71" s="891"/>
      <c r="AF71" s="891">
        <v>2</v>
      </c>
      <c r="AG71" s="891"/>
      <c r="AH71" s="891"/>
      <c r="AI71" s="891"/>
      <c r="AJ71" s="891"/>
      <c r="AK71" s="891" t="s">
        <v>572</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581</v>
      </c>
      <c r="C72" s="934"/>
      <c r="D72" s="934"/>
      <c r="E72" s="934"/>
      <c r="F72" s="934"/>
      <c r="G72" s="934"/>
      <c r="H72" s="934"/>
      <c r="I72" s="934"/>
      <c r="J72" s="934"/>
      <c r="K72" s="934"/>
      <c r="L72" s="934"/>
      <c r="M72" s="934"/>
      <c r="N72" s="934"/>
      <c r="O72" s="934"/>
      <c r="P72" s="935"/>
      <c r="Q72" s="936">
        <v>41771</v>
      </c>
      <c r="R72" s="891"/>
      <c r="S72" s="891"/>
      <c r="T72" s="891"/>
      <c r="U72" s="891"/>
      <c r="V72" s="891">
        <v>34833</v>
      </c>
      <c r="W72" s="891"/>
      <c r="X72" s="891"/>
      <c r="Y72" s="891"/>
      <c r="Z72" s="891"/>
      <c r="AA72" s="891">
        <v>6938</v>
      </c>
      <c r="AB72" s="891"/>
      <c r="AC72" s="891"/>
      <c r="AD72" s="891"/>
      <c r="AE72" s="891"/>
      <c r="AF72" s="891">
        <v>18441</v>
      </c>
      <c r="AG72" s="891"/>
      <c r="AH72" s="891"/>
      <c r="AI72" s="891"/>
      <c r="AJ72" s="891"/>
      <c r="AK72" s="891" t="s">
        <v>572</v>
      </c>
      <c r="AL72" s="891"/>
      <c r="AM72" s="891"/>
      <c r="AN72" s="891"/>
      <c r="AO72" s="891"/>
      <c r="AP72" s="891">
        <v>130769</v>
      </c>
      <c r="AQ72" s="891"/>
      <c r="AR72" s="891"/>
      <c r="AS72" s="891"/>
      <c r="AT72" s="891"/>
      <c r="AU72" s="891" t="s">
        <v>572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582</v>
      </c>
      <c r="C73" s="934"/>
      <c r="D73" s="934"/>
      <c r="E73" s="934"/>
      <c r="F73" s="934"/>
      <c r="G73" s="934"/>
      <c r="H73" s="934"/>
      <c r="I73" s="934"/>
      <c r="J73" s="934"/>
      <c r="K73" s="934"/>
      <c r="L73" s="934"/>
      <c r="M73" s="934"/>
      <c r="N73" s="934"/>
      <c r="O73" s="934"/>
      <c r="P73" s="935"/>
      <c r="Q73" s="936">
        <v>7819</v>
      </c>
      <c r="R73" s="891"/>
      <c r="S73" s="891"/>
      <c r="T73" s="891"/>
      <c r="U73" s="891"/>
      <c r="V73" s="891">
        <v>5819</v>
      </c>
      <c r="W73" s="891"/>
      <c r="X73" s="891"/>
      <c r="Y73" s="891"/>
      <c r="Z73" s="891"/>
      <c r="AA73" s="891">
        <v>1999</v>
      </c>
      <c r="AB73" s="891"/>
      <c r="AC73" s="891"/>
      <c r="AD73" s="891"/>
      <c r="AE73" s="891"/>
      <c r="AF73" s="891">
        <v>18181</v>
      </c>
      <c r="AG73" s="891"/>
      <c r="AH73" s="891"/>
      <c r="AI73" s="891"/>
      <c r="AJ73" s="891"/>
      <c r="AK73" s="891" t="s">
        <v>572</v>
      </c>
      <c r="AL73" s="891"/>
      <c r="AM73" s="891"/>
      <c r="AN73" s="891"/>
      <c r="AO73" s="891"/>
      <c r="AP73" s="891">
        <v>16138</v>
      </c>
      <c r="AQ73" s="891"/>
      <c r="AR73" s="891"/>
      <c r="AS73" s="891"/>
      <c r="AT73" s="891"/>
      <c r="AU73" s="891" t="s">
        <v>572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t="s">
        <v>583</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71736</v>
      </c>
      <c r="AG88" s="902"/>
      <c r="AH88" s="902"/>
      <c r="AI88" s="902"/>
      <c r="AJ88" s="902"/>
      <c r="AK88" s="899"/>
      <c r="AL88" s="899"/>
      <c r="AM88" s="899"/>
      <c r="AN88" s="899"/>
      <c r="AO88" s="899"/>
      <c r="AP88" s="902">
        <v>146907</v>
      </c>
      <c r="AQ88" s="902"/>
      <c r="AR88" s="902"/>
      <c r="AS88" s="902"/>
      <c r="AT88" s="902"/>
      <c r="AU88" s="902" t="s">
        <v>601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5084</v>
      </c>
      <c r="CS102" s="910"/>
      <c r="CT102" s="910"/>
      <c r="CU102" s="910"/>
      <c r="CV102" s="953"/>
      <c r="CW102" s="952">
        <v>768</v>
      </c>
      <c r="CX102" s="910"/>
      <c r="CY102" s="910"/>
      <c r="CZ102" s="910"/>
      <c r="DA102" s="953"/>
      <c r="DB102" s="952">
        <v>8544</v>
      </c>
      <c r="DC102" s="910"/>
      <c r="DD102" s="910"/>
      <c r="DE102" s="910"/>
      <c r="DF102" s="953"/>
      <c r="DG102" s="952" t="s">
        <v>601</v>
      </c>
      <c r="DH102" s="910"/>
      <c r="DI102" s="910"/>
      <c r="DJ102" s="910"/>
      <c r="DK102" s="953"/>
      <c r="DL102" s="952" t="s">
        <v>601</v>
      </c>
      <c r="DM102" s="910"/>
      <c r="DN102" s="910"/>
      <c r="DO102" s="910"/>
      <c r="DP102" s="953"/>
      <c r="DQ102" s="952" t="s">
        <v>601</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295</v>
      </c>
      <c r="AG109" s="955"/>
      <c r="AH109" s="955"/>
      <c r="AI109" s="955"/>
      <c r="AJ109" s="956"/>
      <c r="AK109" s="954" t="s">
        <v>294</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295</v>
      </c>
      <c r="BW109" s="955"/>
      <c r="BX109" s="955"/>
      <c r="BY109" s="955"/>
      <c r="BZ109" s="956"/>
      <c r="CA109" s="954" t="s">
        <v>294</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295</v>
      </c>
      <c r="DM109" s="955"/>
      <c r="DN109" s="955"/>
      <c r="DO109" s="955"/>
      <c r="DP109" s="956"/>
      <c r="DQ109" s="954" t="s">
        <v>294</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5840199</v>
      </c>
      <c r="AB110" s="962"/>
      <c r="AC110" s="962"/>
      <c r="AD110" s="962"/>
      <c r="AE110" s="963"/>
      <c r="AF110" s="964">
        <v>5624314</v>
      </c>
      <c r="AG110" s="962"/>
      <c r="AH110" s="962"/>
      <c r="AI110" s="962"/>
      <c r="AJ110" s="963"/>
      <c r="AK110" s="964">
        <v>5350852</v>
      </c>
      <c r="AL110" s="962"/>
      <c r="AM110" s="962"/>
      <c r="AN110" s="962"/>
      <c r="AO110" s="963"/>
      <c r="AP110" s="965">
        <v>8.3000000000000007</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49602692</v>
      </c>
      <c r="BR110" s="997"/>
      <c r="BS110" s="997"/>
      <c r="BT110" s="997"/>
      <c r="BU110" s="997"/>
      <c r="BV110" s="997">
        <v>50699298</v>
      </c>
      <c r="BW110" s="997"/>
      <c r="BX110" s="997"/>
      <c r="BY110" s="997"/>
      <c r="BZ110" s="997"/>
      <c r="CA110" s="997">
        <v>55158069</v>
      </c>
      <c r="CB110" s="997"/>
      <c r="CC110" s="997"/>
      <c r="CD110" s="997"/>
      <c r="CE110" s="997"/>
      <c r="CF110" s="1011">
        <v>85.9</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3680323</v>
      </c>
      <c r="DH110" s="997"/>
      <c r="DI110" s="997"/>
      <c r="DJ110" s="997"/>
      <c r="DK110" s="997"/>
      <c r="DL110" s="997">
        <v>3450302</v>
      </c>
      <c r="DM110" s="997"/>
      <c r="DN110" s="997"/>
      <c r="DO110" s="997"/>
      <c r="DP110" s="997"/>
      <c r="DQ110" s="997">
        <v>3220282</v>
      </c>
      <c r="DR110" s="997"/>
      <c r="DS110" s="997"/>
      <c r="DT110" s="997"/>
      <c r="DU110" s="997"/>
      <c r="DV110" s="998">
        <v>5</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375</v>
      </c>
      <c r="AB111" s="1004"/>
      <c r="AC111" s="1004"/>
      <c r="AD111" s="1004"/>
      <c r="AE111" s="1005"/>
      <c r="AF111" s="1006" t="s">
        <v>380</v>
      </c>
      <c r="AG111" s="1004"/>
      <c r="AH111" s="1004"/>
      <c r="AI111" s="1004"/>
      <c r="AJ111" s="1005"/>
      <c r="AK111" s="1006" t="s">
        <v>430</v>
      </c>
      <c r="AL111" s="1004"/>
      <c r="AM111" s="1004"/>
      <c r="AN111" s="1004"/>
      <c r="AO111" s="1005"/>
      <c r="AP111" s="1007" t="s">
        <v>431</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3844404</v>
      </c>
      <c r="BR111" s="990"/>
      <c r="BS111" s="990"/>
      <c r="BT111" s="990"/>
      <c r="BU111" s="990"/>
      <c r="BV111" s="990">
        <v>3720042</v>
      </c>
      <c r="BW111" s="990"/>
      <c r="BX111" s="990"/>
      <c r="BY111" s="990"/>
      <c r="BZ111" s="990"/>
      <c r="CA111" s="990">
        <v>3478412</v>
      </c>
      <c r="CB111" s="990"/>
      <c r="CC111" s="990"/>
      <c r="CD111" s="990"/>
      <c r="CE111" s="990"/>
      <c r="CF111" s="984">
        <v>5.4</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164081</v>
      </c>
      <c r="DH111" s="990"/>
      <c r="DI111" s="990"/>
      <c r="DJ111" s="990"/>
      <c r="DK111" s="990"/>
      <c r="DL111" s="990">
        <v>269740</v>
      </c>
      <c r="DM111" s="990"/>
      <c r="DN111" s="990"/>
      <c r="DO111" s="990"/>
      <c r="DP111" s="990"/>
      <c r="DQ111" s="990">
        <v>258130</v>
      </c>
      <c r="DR111" s="990"/>
      <c r="DS111" s="990"/>
      <c r="DT111" s="990"/>
      <c r="DU111" s="990"/>
      <c r="DV111" s="991">
        <v>0.4</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121</v>
      </c>
      <c r="AL112" s="1029"/>
      <c r="AM112" s="1029"/>
      <c r="AN112" s="1029"/>
      <c r="AO112" s="1030"/>
      <c r="AP112" s="1032" t="s">
        <v>380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26418172</v>
      </c>
      <c r="BR112" s="990"/>
      <c r="BS112" s="990"/>
      <c r="BT112" s="990"/>
      <c r="BU112" s="990"/>
      <c r="BV112" s="990">
        <v>24625735</v>
      </c>
      <c r="BW112" s="990"/>
      <c r="BX112" s="990"/>
      <c r="BY112" s="990"/>
      <c r="BZ112" s="990"/>
      <c r="CA112" s="990">
        <v>23109224</v>
      </c>
      <c r="CB112" s="990"/>
      <c r="CC112" s="990"/>
      <c r="CD112" s="990"/>
      <c r="CE112" s="990"/>
      <c r="CF112" s="984">
        <v>36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403</v>
      </c>
      <c r="DH112" s="990"/>
      <c r="DI112" s="990"/>
      <c r="DJ112" s="990"/>
      <c r="DK112" s="990"/>
      <c r="DL112" s="990" t="s">
        <v>121</v>
      </c>
      <c r="DM112" s="990"/>
      <c r="DN112" s="990"/>
      <c r="DO112" s="990"/>
      <c r="DP112" s="990"/>
      <c r="DQ112" s="990" t="s">
        <v>438</v>
      </c>
      <c r="DR112" s="990"/>
      <c r="DS112" s="990"/>
      <c r="DT112" s="990"/>
      <c r="DU112" s="990"/>
      <c r="DV112" s="991" t="s">
        <v>380</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2682935</v>
      </c>
      <c r="AB113" s="1004"/>
      <c r="AC113" s="1004"/>
      <c r="AD113" s="1004"/>
      <c r="AE113" s="1005"/>
      <c r="AF113" s="1006">
        <v>2583545</v>
      </c>
      <c r="AG113" s="1004"/>
      <c r="AH113" s="1004"/>
      <c r="AI113" s="1004"/>
      <c r="AJ113" s="1005"/>
      <c r="AK113" s="1006">
        <v>2144869</v>
      </c>
      <c r="AL113" s="1004"/>
      <c r="AM113" s="1004"/>
      <c r="AN113" s="1004"/>
      <c r="AO113" s="1005"/>
      <c r="AP113" s="1007">
        <v>3.3</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t="s">
        <v>121</v>
      </c>
      <c r="BR113" s="990"/>
      <c r="BS113" s="990"/>
      <c r="BT113" s="990"/>
      <c r="BU113" s="990"/>
      <c r="BV113" s="990" t="s">
        <v>403</v>
      </c>
      <c r="BW113" s="990"/>
      <c r="BX113" s="990"/>
      <c r="BY113" s="990"/>
      <c r="BZ113" s="990"/>
      <c r="CA113" s="990" t="s">
        <v>121</v>
      </c>
      <c r="CB113" s="990"/>
      <c r="CC113" s="990"/>
      <c r="CD113" s="990"/>
      <c r="CE113" s="990"/>
      <c r="CF113" s="984" t="s">
        <v>403</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375</v>
      </c>
      <c r="DH113" s="1029"/>
      <c r="DI113" s="1029"/>
      <c r="DJ113" s="1029"/>
      <c r="DK113" s="1030"/>
      <c r="DL113" s="1031" t="s">
        <v>431</v>
      </c>
      <c r="DM113" s="1029"/>
      <c r="DN113" s="1029"/>
      <c r="DO113" s="1029"/>
      <c r="DP113" s="1030"/>
      <c r="DQ113" s="1031" t="s">
        <v>380</v>
      </c>
      <c r="DR113" s="1029"/>
      <c r="DS113" s="1029"/>
      <c r="DT113" s="1029"/>
      <c r="DU113" s="1030"/>
      <c r="DV113" s="1032" t="s">
        <v>121</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121</v>
      </c>
      <c r="AB114" s="1029"/>
      <c r="AC114" s="1029"/>
      <c r="AD114" s="1029"/>
      <c r="AE114" s="1030"/>
      <c r="AF114" s="1031" t="s">
        <v>438</v>
      </c>
      <c r="AG114" s="1029"/>
      <c r="AH114" s="1029"/>
      <c r="AI114" s="1029"/>
      <c r="AJ114" s="1030"/>
      <c r="AK114" s="1031" t="s">
        <v>121</v>
      </c>
      <c r="AL114" s="1029"/>
      <c r="AM114" s="1029"/>
      <c r="AN114" s="1029"/>
      <c r="AO114" s="1030"/>
      <c r="AP114" s="1032" t="s">
        <v>380</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16839377</v>
      </c>
      <c r="BR114" s="990"/>
      <c r="BS114" s="990"/>
      <c r="BT114" s="990"/>
      <c r="BU114" s="990"/>
      <c r="BV114" s="990">
        <v>17033397</v>
      </c>
      <c r="BW114" s="990"/>
      <c r="BX114" s="990"/>
      <c r="BY114" s="990"/>
      <c r="BZ114" s="990"/>
      <c r="CA114" s="990">
        <v>16670644</v>
      </c>
      <c r="CB114" s="990"/>
      <c r="CC114" s="990"/>
      <c r="CD114" s="990"/>
      <c r="CE114" s="990"/>
      <c r="CF114" s="984">
        <v>26</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375</v>
      </c>
      <c r="DH114" s="1029"/>
      <c r="DI114" s="1029"/>
      <c r="DJ114" s="1029"/>
      <c r="DK114" s="1030"/>
      <c r="DL114" s="1031" t="s">
        <v>121</v>
      </c>
      <c r="DM114" s="1029"/>
      <c r="DN114" s="1029"/>
      <c r="DO114" s="1029"/>
      <c r="DP114" s="1030"/>
      <c r="DQ114" s="1031" t="s">
        <v>121</v>
      </c>
      <c r="DR114" s="1029"/>
      <c r="DS114" s="1029"/>
      <c r="DT114" s="1029"/>
      <c r="DU114" s="1030"/>
      <c r="DV114" s="1032" t="s">
        <v>121</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307712</v>
      </c>
      <c r="AB115" s="1004"/>
      <c r="AC115" s="1004"/>
      <c r="AD115" s="1004"/>
      <c r="AE115" s="1005"/>
      <c r="AF115" s="1006">
        <v>302936</v>
      </c>
      <c r="AG115" s="1004"/>
      <c r="AH115" s="1004"/>
      <c r="AI115" s="1004"/>
      <c r="AJ115" s="1005"/>
      <c r="AK115" s="1006">
        <v>310316</v>
      </c>
      <c r="AL115" s="1004"/>
      <c r="AM115" s="1004"/>
      <c r="AN115" s="1004"/>
      <c r="AO115" s="1005"/>
      <c r="AP115" s="1007">
        <v>0.5</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403</v>
      </c>
      <c r="BR115" s="990"/>
      <c r="BS115" s="990"/>
      <c r="BT115" s="990"/>
      <c r="BU115" s="990"/>
      <c r="BV115" s="990" t="s">
        <v>380</v>
      </c>
      <c r="BW115" s="990"/>
      <c r="BX115" s="990"/>
      <c r="BY115" s="990"/>
      <c r="BZ115" s="990"/>
      <c r="CA115" s="990" t="s">
        <v>403</v>
      </c>
      <c r="CB115" s="990"/>
      <c r="CC115" s="990"/>
      <c r="CD115" s="990"/>
      <c r="CE115" s="990"/>
      <c r="CF115" s="984" t="s">
        <v>431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448</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375</v>
      </c>
      <c r="AB116" s="1029"/>
      <c r="AC116" s="1029"/>
      <c r="AD116" s="1029"/>
      <c r="AE116" s="1030"/>
      <c r="AF116" s="1031" t="s">
        <v>380</v>
      </c>
      <c r="AG116" s="1029"/>
      <c r="AH116" s="1029"/>
      <c r="AI116" s="1029"/>
      <c r="AJ116" s="1030"/>
      <c r="AK116" s="1031" t="s">
        <v>403</v>
      </c>
      <c r="AL116" s="1029"/>
      <c r="AM116" s="1029"/>
      <c r="AN116" s="1029"/>
      <c r="AO116" s="1030"/>
      <c r="AP116" s="1032" t="s">
        <v>431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403</v>
      </c>
      <c r="BR116" s="990"/>
      <c r="BS116" s="990"/>
      <c r="BT116" s="990"/>
      <c r="BU116" s="990"/>
      <c r="BV116" s="990" t="s">
        <v>121</v>
      </c>
      <c r="BW116" s="990"/>
      <c r="BX116" s="990"/>
      <c r="BY116" s="990"/>
      <c r="BZ116" s="990"/>
      <c r="CA116" s="990" t="s">
        <v>121</v>
      </c>
      <c r="CB116" s="990"/>
      <c r="CC116" s="990"/>
      <c r="CD116" s="990"/>
      <c r="CE116" s="990"/>
      <c r="CF116" s="984" t="s">
        <v>121</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121</v>
      </c>
      <c r="DH116" s="1029"/>
      <c r="DI116" s="1029"/>
      <c r="DJ116" s="1029"/>
      <c r="DK116" s="1030"/>
      <c r="DL116" s="1031" t="s">
        <v>121</v>
      </c>
      <c r="DM116" s="1029"/>
      <c r="DN116" s="1029"/>
      <c r="DO116" s="1029"/>
      <c r="DP116" s="1030"/>
      <c r="DQ116" s="1031" t="s">
        <v>121</v>
      </c>
      <c r="DR116" s="1029"/>
      <c r="DS116" s="1029"/>
      <c r="DT116" s="1029"/>
      <c r="DU116" s="1030"/>
      <c r="DV116" s="1032" t="s">
        <v>121</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8830846</v>
      </c>
      <c r="AB117" s="1047"/>
      <c r="AC117" s="1047"/>
      <c r="AD117" s="1047"/>
      <c r="AE117" s="1048"/>
      <c r="AF117" s="1049">
        <v>8510795</v>
      </c>
      <c r="AG117" s="1047"/>
      <c r="AH117" s="1047"/>
      <c r="AI117" s="1047"/>
      <c r="AJ117" s="1048"/>
      <c r="AK117" s="1049">
        <v>7806037</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375</v>
      </c>
      <c r="BW117" s="990"/>
      <c r="BX117" s="990"/>
      <c r="BY117" s="990"/>
      <c r="BZ117" s="990"/>
      <c r="CA117" s="990" t="s">
        <v>431</v>
      </c>
      <c r="CB117" s="990"/>
      <c r="CC117" s="990"/>
      <c r="CD117" s="990"/>
      <c r="CE117" s="990"/>
      <c r="CF117" s="984" t="s">
        <v>121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380</v>
      </c>
      <c r="DH117" s="1029"/>
      <c r="DI117" s="1029"/>
      <c r="DJ117" s="1029"/>
      <c r="DK117" s="1030"/>
      <c r="DL117" s="1031" t="s">
        <v>121</v>
      </c>
      <c r="DM117" s="1029"/>
      <c r="DN117" s="1029"/>
      <c r="DO117" s="1029"/>
      <c r="DP117" s="1030"/>
      <c r="DQ117" s="1031" t="s">
        <v>375</v>
      </c>
      <c r="DR117" s="1029"/>
      <c r="DS117" s="1029"/>
      <c r="DT117" s="1029"/>
      <c r="DU117" s="1030"/>
      <c r="DV117" s="1032" t="s">
        <v>121</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295</v>
      </c>
      <c r="AG118" s="955"/>
      <c r="AH118" s="955"/>
      <c r="AI118" s="955"/>
      <c r="AJ118" s="956"/>
      <c r="AK118" s="954" t="s">
        <v>294</v>
      </c>
      <c r="AL118" s="955"/>
      <c r="AM118" s="955"/>
      <c r="AN118" s="955"/>
      <c r="AO118" s="956"/>
      <c r="AP118" s="1041" t="s">
        <v>423</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380</v>
      </c>
      <c r="BW118" s="1068"/>
      <c r="BX118" s="1068"/>
      <c r="BY118" s="1068"/>
      <c r="BZ118" s="1068"/>
      <c r="CA118" s="1068" t="s">
        <v>375</v>
      </c>
      <c r="CB118" s="1068"/>
      <c r="CC118" s="1068"/>
      <c r="CD118" s="1068"/>
      <c r="CE118" s="1068"/>
      <c r="CF118" s="984" t="s">
        <v>121</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375</v>
      </c>
      <c r="DH118" s="1029"/>
      <c r="DI118" s="1029"/>
      <c r="DJ118" s="1029"/>
      <c r="DK118" s="1030"/>
      <c r="DL118" s="1031" t="s">
        <v>380</v>
      </c>
      <c r="DM118" s="1029"/>
      <c r="DN118" s="1029"/>
      <c r="DO118" s="1029"/>
      <c r="DP118" s="1030"/>
      <c r="DQ118" s="1031" t="s">
        <v>380</v>
      </c>
      <c r="DR118" s="1029"/>
      <c r="DS118" s="1029"/>
      <c r="DT118" s="1029"/>
      <c r="DU118" s="1030"/>
      <c r="DV118" s="1032" t="s">
        <v>431</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306773</v>
      </c>
      <c r="AB119" s="962"/>
      <c r="AC119" s="962"/>
      <c r="AD119" s="962"/>
      <c r="AE119" s="963"/>
      <c r="AF119" s="964">
        <v>301997</v>
      </c>
      <c r="AG119" s="962"/>
      <c r="AH119" s="962"/>
      <c r="AI119" s="962"/>
      <c r="AJ119" s="963"/>
      <c r="AK119" s="964">
        <v>297427</v>
      </c>
      <c r="AL119" s="962"/>
      <c r="AM119" s="962"/>
      <c r="AN119" s="962"/>
      <c r="AO119" s="963"/>
      <c r="AP119" s="965">
        <v>0.5</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457</v>
      </c>
      <c r="BP119" s="1076"/>
      <c r="BQ119" s="1067">
        <v>96704645</v>
      </c>
      <c r="BR119" s="1068"/>
      <c r="BS119" s="1068"/>
      <c r="BT119" s="1068"/>
      <c r="BU119" s="1068"/>
      <c r="BV119" s="1068">
        <v>96078472</v>
      </c>
      <c r="BW119" s="1068"/>
      <c r="BX119" s="1068"/>
      <c r="BY119" s="1068"/>
      <c r="BZ119" s="1068"/>
      <c r="CA119" s="1068">
        <v>98416349</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448</v>
      </c>
      <c r="DH119" s="1054"/>
      <c r="DI119" s="1054"/>
      <c r="DJ119" s="1054"/>
      <c r="DK119" s="1055"/>
      <c r="DL119" s="1053" t="s">
        <v>121</v>
      </c>
      <c r="DM119" s="1054"/>
      <c r="DN119" s="1054"/>
      <c r="DO119" s="1054"/>
      <c r="DP119" s="1055"/>
      <c r="DQ119" s="1053" t="s">
        <v>448</v>
      </c>
      <c r="DR119" s="1054"/>
      <c r="DS119" s="1054"/>
      <c r="DT119" s="1054"/>
      <c r="DU119" s="1055"/>
      <c r="DV119" s="1056" t="s">
        <v>375</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939</v>
      </c>
      <c r="AB120" s="1029"/>
      <c r="AC120" s="1029"/>
      <c r="AD120" s="1029"/>
      <c r="AE120" s="1030"/>
      <c r="AF120" s="1031">
        <v>939</v>
      </c>
      <c r="AG120" s="1029"/>
      <c r="AH120" s="1029"/>
      <c r="AI120" s="1029"/>
      <c r="AJ120" s="1030"/>
      <c r="AK120" s="1031">
        <v>12889</v>
      </c>
      <c r="AL120" s="1029"/>
      <c r="AM120" s="1029"/>
      <c r="AN120" s="1029"/>
      <c r="AO120" s="1030"/>
      <c r="AP120" s="1032">
        <v>0</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28788037</v>
      </c>
      <c r="BR120" s="997"/>
      <c r="BS120" s="997"/>
      <c r="BT120" s="997"/>
      <c r="BU120" s="997"/>
      <c r="BV120" s="997">
        <v>25550677</v>
      </c>
      <c r="BW120" s="997"/>
      <c r="BX120" s="997"/>
      <c r="BY120" s="997"/>
      <c r="BZ120" s="997"/>
      <c r="CA120" s="997">
        <v>24396454</v>
      </c>
      <c r="CB120" s="997"/>
      <c r="CC120" s="997"/>
      <c r="CD120" s="997"/>
      <c r="CE120" s="997"/>
      <c r="CF120" s="1011">
        <v>38</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t="s">
        <v>448</v>
      </c>
      <c r="DH120" s="997"/>
      <c r="DI120" s="997"/>
      <c r="DJ120" s="997"/>
      <c r="DK120" s="997"/>
      <c r="DL120" s="997" t="s">
        <v>375</v>
      </c>
      <c r="DM120" s="997"/>
      <c r="DN120" s="997"/>
      <c r="DO120" s="997"/>
      <c r="DP120" s="997"/>
      <c r="DQ120" s="997">
        <v>23099010</v>
      </c>
      <c r="DR120" s="997"/>
      <c r="DS120" s="997"/>
      <c r="DT120" s="997"/>
      <c r="DU120" s="997"/>
      <c r="DV120" s="998">
        <v>36</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438</v>
      </c>
      <c r="AG121" s="1029"/>
      <c r="AH121" s="1029"/>
      <c r="AI121" s="1029"/>
      <c r="AJ121" s="1030"/>
      <c r="AK121" s="1031" t="s">
        <v>375</v>
      </c>
      <c r="AL121" s="1029"/>
      <c r="AM121" s="1029"/>
      <c r="AN121" s="1029"/>
      <c r="AO121" s="1030"/>
      <c r="AP121" s="1032" t="s">
        <v>121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33864736</v>
      </c>
      <c r="BR121" s="990"/>
      <c r="BS121" s="990"/>
      <c r="BT121" s="990"/>
      <c r="BU121" s="990"/>
      <c r="BV121" s="990">
        <v>31913090</v>
      </c>
      <c r="BW121" s="990"/>
      <c r="BX121" s="990"/>
      <c r="BY121" s="990"/>
      <c r="BZ121" s="990"/>
      <c r="CA121" s="990">
        <v>32660769</v>
      </c>
      <c r="CB121" s="990"/>
      <c r="CC121" s="990"/>
      <c r="CD121" s="990"/>
      <c r="CE121" s="990"/>
      <c r="CF121" s="984">
        <v>50.9</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8894</v>
      </c>
      <c r="DH121" s="990"/>
      <c r="DI121" s="990"/>
      <c r="DJ121" s="990"/>
      <c r="DK121" s="990"/>
      <c r="DL121" s="990">
        <v>9261</v>
      </c>
      <c r="DM121" s="990"/>
      <c r="DN121" s="990"/>
      <c r="DO121" s="990"/>
      <c r="DP121" s="990"/>
      <c r="DQ121" s="990">
        <v>10214</v>
      </c>
      <c r="DR121" s="990"/>
      <c r="DS121" s="990"/>
      <c r="DT121" s="990"/>
      <c r="DU121" s="990"/>
      <c r="DV121" s="991">
        <v>0</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121</v>
      </c>
      <c r="AL122" s="1029"/>
      <c r="AM122" s="1029"/>
      <c r="AN122" s="1029"/>
      <c r="AO122" s="1030"/>
      <c r="AP122" s="1032" t="s">
        <v>431</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72050142</v>
      </c>
      <c r="BR122" s="1068"/>
      <c r="BS122" s="1068"/>
      <c r="BT122" s="1068"/>
      <c r="BU122" s="1068"/>
      <c r="BV122" s="1068">
        <v>69560544</v>
      </c>
      <c r="BW122" s="1068"/>
      <c r="BX122" s="1068"/>
      <c r="BY122" s="1068"/>
      <c r="BZ122" s="1068"/>
      <c r="CA122" s="1068">
        <v>68994847</v>
      </c>
      <c r="CB122" s="1068"/>
      <c r="CC122" s="1068"/>
      <c r="CD122" s="1068"/>
      <c r="CE122" s="1068"/>
      <c r="CF122" s="1088">
        <v>107.4</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375</v>
      </c>
      <c r="DM122" s="990"/>
      <c r="DN122" s="990"/>
      <c r="DO122" s="990"/>
      <c r="DP122" s="990"/>
      <c r="DQ122" s="990" t="s">
        <v>121</v>
      </c>
      <c r="DR122" s="990"/>
      <c r="DS122" s="990"/>
      <c r="DT122" s="990"/>
      <c r="DU122" s="990"/>
      <c r="DV122" s="991" t="s">
        <v>438</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375</v>
      </c>
      <c r="AB123" s="1029"/>
      <c r="AC123" s="1029"/>
      <c r="AD123" s="1029"/>
      <c r="AE123" s="1030"/>
      <c r="AF123" s="1031" t="s">
        <v>121</v>
      </c>
      <c r="AG123" s="1029"/>
      <c r="AH123" s="1029"/>
      <c r="AI123" s="1029"/>
      <c r="AJ123" s="1030"/>
      <c r="AK123" s="1031" t="s">
        <v>375</v>
      </c>
      <c r="AL123" s="1029"/>
      <c r="AM123" s="1029"/>
      <c r="AN123" s="1029"/>
      <c r="AO123" s="1030"/>
      <c r="AP123" s="1032" t="s">
        <v>380</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468</v>
      </c>
      <c r="BP123" s="1076"/>
      <c r="BQ123" s="1135">
        <v>134702915</v>
      </c>
      <c r="BR123" s="1136"/>
      <c r="BS123" s="1136"/>
      <c r="BT123" s="1136"/>
      <c r="BU123" s="1136"/>
      <c r="BV123" s="1136">
        <v>127024311</v>
      </c>
      <c r="BW123" s="1136"/>
      <c r="BX123" s="1136"/>
      <c r="BY123" s="1136"/>
      <c r="BZ123" s="1136"/>
      <c r="CA123" s="1136">
        <v>126052070</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121</v>
      </c>
      <c r="DM123" s="1029"/>
      <c r="DN123" s="1029"/>
      <c r="DO123" s="1029"/>
      <c r="DP123" s="1030"/>
      <c r="DQ123" s="1031" t="s">
        <v>121</v>
      </c>
      <c r="DR123" s="1029"/>
      <c r="DS123" s="1029"/>
      <c r="DT123" s="1029"/>
      <c r="DU123" s="1030"/>
      <c r="DV123" s="1032" t="s">
        <v>380</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121</v>
      </c>
      <c r="BR124" s="1098"/>
      <c r="BS124" s="1098"/>
      <c r="BT124" s="1098"/>
      <c r="BU124" s="1098"/>
      <c r="BV124" s="1098" t="s">
        <v>121</v>
      </c>
      <c r="BW124" s="1098"/>
      <c r="BX124" s="1098"/>
      <c r="BY124" s="1098"/>
      <c r="BZ124" s="1098"/>
      <c r="CA124" s="1098" t="s">
        <v>375</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v>26409278</v>
      </c>
      <c r="DH124" s="1054"/>
      <c r="DI124" s="1054"/>
      <c r="DJ124" s="1054"/>
      <c r="DK124" s="1055"/>
      <c r="DL124" s="1053">
        <v>24616474</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448</v>
      </c>
      <c r="AB125" s="1029"/>
      <c r="AC125" s="1029"/>
      <c r="AD125" s="1029"/>
      <c r="AE125" s="1030"/>
      <c r="AF125" s="1031" t="s">
        <v>438</v>
      </c>
      <c r="AG125" s="1029"/>
      <c r="AH125" s="1029"/>
      <c r="AI125" s="1029"/>
      <c r="AJ125" s="1030"/>
      <c r="AK125" s="1031" t="s">
        <v>121</v>
      </c>
      <c r="AL125" s="1029"/>
      <c r="AM125" s="1029"/>
      <c r="AN125" s="1029"/>
      <c r="AO125" s="1030"/>
      <c r="AP125" s="1032" t="s">
        <v>448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375</v>
      </c>
      <c r="DH125" s="997"/>
      <c r="DI125" s="997"/>
      <c r="DJ125" s="997"/>
      <c r="DK125" s="997"/>
      <c r="DL125" s="997" t="s">
        <v>438</v>
      </c>
      <c r="DM125" s="997"/>
      <c r="DN125" s="997"/>
      <c r="DO125" s="997"/>
      <c r="DP125" s="997"/>
      <c r="DQ125" s="997" t="s">
        <v>438</v>
      </c>
      <c r="DR125" s="997"/>
      <c r="DS125" s="997"/>
      <c r="DT125" s="997"/>
      <c r="DU125" s="997"/>
      <c r="DV125" s="998" t="s">
        <v>448</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438</v>
      </c>
      <c r="AB126" s="1029"/>
      <c r="AC126" s="1029"/>
      <c r="AD126" s="1029"/>
      <c r="AE126" s="1030"/>
      <c r="AF126" s="1031" t="s">
        <v>121</v>
      </c>
      <c r="AG126" s="1029"/>
      <c r="AH126" s="1029"/>
      <c r="AI126" s="1029"/>
      <c r="AJ126" s="1030"/>
      <c r="AK126" s="1031" t="s">
        <v>448</v>
      </c>
      <c r="AL126" s="1029"/>
      <c r="AM126" s="1029"/>
      <c r="AN126" s="1029"/>
      <c r="AO126" s="1030"/>
      <c r="AP126" s="1032" t="s">
        <v>375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438</v>
      </c>
      <c r="DH126" s="990"/>
      <c r="DI126" s="990"/>
      <c r="DJ126" s="990"/>
      <c r="DK126" s="990"/>
      <c r="DL126" s="990" t="s">
        <v>375</v>
      </c>
      <c r="DM126" s="990"/>
      <c r="DN126" s="990"/>
      <c r="DO126" s="990"/>
      <c r="DP126" s="990"/>
      <c r="DQ126" s="990" t="s">
        <v>121</v>
      </c>
      <c r="DR126" s="990"/>
      <c r="DS126" s="990"/>
      <c r="DT126" s="990"/>
      <c r="DU126" s="990"/>
      <c r="DV126" s="991" t="s">
        <v>375</v>
      </c>
      <c r="DW126" s="991"/>
      <c r="DX126" s="991"/>
      <c r="DY126" s="991"/>
      <c r="DZ126" s="992"/>
    </row>
    <row r="127" spans="1:130" s="226" customFormat="1" ht="26.25" customHeight="1" x14ac:dyDescent="0.15">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375</v>
      </c>
      <c r="DH127" s="990"/>
      <c r="DI127" s="990"/>
      <c r="DJ127" s="990"/>
      <c r="DK127" s="990"/>
      <c r="DL127" s="990" t="s">
        <v>121</v>
      </c>
      <c r="DM127" s="990"/>
      <c r="DN127" s="990"/>
      <c r="DO127" s="990"/>
      <c r="DP127" s="990"/>
      <c r="DQ127" s="990" t="s">
        <v>375</v>
      </c>
      <c r="DR127" s="990"/>
      <c r="DS127" s="990"/>
      <c r="DT127" s="990"/>
      <c r="DU127" s="990"/>
      <c r="DV127" s="991" t="s">
        <v>121</v>
      </c>
      <c r="DW127" s="991"/>
      <c r="DX127" s="991"/>
      <c r="DY127" s="991"/>
      <c r="DZ127" s="992"/>
    </row>
    <row r="128" spans="1:130" s="226" customFormat="1" ht="26.25" customHeight="1" thickBot="1" x14ac:dyDescent="0.2">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3758120</v>
      </c>
      <c r="AB128" s="1118"/>
      <c r="AC128" s="1118"/>
      <c r="AD128" s="1118"/>
      <c r="AE128" s="1119"/>
      <c r="AF128" s="1120">
        <v>3440717</v>
      </c>
      <c r="AG128" s="1118"/>
      <c r="AH128" s="1118"/>
      <c r="AI128" s="1118"/>
      <c r="AJ128" s="1119"/>
      <c r="AK128" s="1120">
        <v>3125380</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121</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484</v>
      </c>
      <c r="CQ128" s="1107"/>
      <c r="CR128" s="1107"/>
      <c r="CS128" s="1107"/>
      <c r="CT128" s="1107"/>
      <c r="CU128" s="1107"/>
      <c r="CV128" s="1107"/>
      <c r="CW128" s="1107"/>
      <c r="CX128" s="1107"/>
      <c r="CY128" s="1107"/>
      <c r="CZ128" s="1107"/>
      <c r="DA128" s="1107"/>
      <c r="DB128" s="1107"/>
      <c r="DC128" s="1107"/>
      <c r="DD128" s="1107"/>
      <c r="DE128" s="1107"/>
      <c r="DF128" s="1108"/>
      <c r="DG128" s="1109" t="s">
        <v>448</v>
      </c>
      <c r="DH128" s="1110"/>
      <c r="DI128" s="1110"/>
      <c r="DJ128" s="1110"/>
      <c r="DK128" s="1110"/>
      <c r="DL128" s="1110" t="s">
        <v>448</v>
      </c>
      <c r="DM128" s="1110"/>
      <c r="DN128" s="1110"/>
      <c r="DO128" s="1110"/>
      <c r="DP128" s="1110"/>
      <c r="DQ128" s="1110" t="s">
        <v>448</v>
      </c>
      <c r="DR128" s="1110"/>
      <c r="DS128" s="1110"/>
      <c r="DT128" s="1110"/>
      <c r="DU128" s="1110"/>
      <c r="DV128" s="1111" t="s">
        <v>448</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67708473</v>
      </c>
      <c r="AB129" s="1029"/>
      <c r="AC129" s="1029"/>
      <c r="AD129" s="1029"/>
      <c r="AE129" s="1030"/>
      <c r="AF129" s="1031">
        <v>70097555</v>
      </c>
      <c r="AG129" s="1029"/>
      <c r="AH129" s="1029"/>
      <c r="AI129" s="1029"/>
      <c r="AJ129" s="1030"/>
      <c r="AK129" s="1031">
        <v>70589517</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487</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6028293</v>
      </c>
      <c r="AB130" s="1029"/>
      <c r="AC130" s="1029"/>
      <c r="AD130" s="1029"/>
      <c r="AE130" s="1030"/>
      <c r="AF130" s="1031">
        <v>6644672</v>
      </c>
      <c r="AG130" s="1029"/>
      <c r="AH130" s="1029"/>
      <c r="AI130" s="1029"/>
      <c r="AJ130" s="1030"/>
      <c r="AK130" s="1031">
        <v>6375253</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-2.2000000000000002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61680180</v>
      </c>
      <c r="AB131" s="1054"/>
      <c r="AC131" s="1054"/>
      <c r="AD131" s="1054"/>
      <c r="AE131" s="1055"/>
      <c r="AF131" s="1053">
        <v>63452883</v>
      </c>
      <c r="AG131" s="1054"/>
      <c r="AH131" s="1054"/>
      <c r="AI131" s="1054"/>
      <c r="AJ131" s="1055"/>
      <c r="AK131" s="1053">
        <v>64214264</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375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-1.5492286179999999</v>
      </c>
      <c r="AB132" s="1170"/>
      <c r="AC132" s="1170"/>
      <c r="AD132" s="1170"/>
      <c r="AE132" s="1171"/>
      <c r="AF132" s="1172">
        <v>-2.4815168760000001</v>
      </c>
      <c r="AG132" s="1170"/>
      <c r="AH132" s="1170"/>
      <c r="AI132" s="1170"/>
      <c r="AJ132" s="1171"/>
      <c r="AK132" s="1172">
        <v>-2.638971304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-1.5</v>
      </c>
      <c r="AB133" s="1153"/>
      <c r="AC133" s="1153"/>
      <c r="AD133" s="1153"/>
      <c r="AE133" s="1154"/>
      <c r="AF133" s="1152">
        <v>-1.8</v>
      </c>
      <c r="AG133" s="1153"/>
      <c r="AH133" s="1153"/>
      <c r="AI133" s="1153"/>
      <c r="AJ133" s="1154"/>
      <c r="AK133" s="1152">
        <v>-2.2000000000000002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aym1YJ592vtaeAui09Fj2Rmy98ZyDmB7BN8t9X5cYZ153q0vhSUbx1A0fllry0QFFyUZDuSrAIkjvChKnz3Ug==" saltValue="IA0zSuPeWuRqC6D9b3fI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fM+tn0/Ggxj7MLM37u23QeDyansV+SNwqKo1tH+o/zf6bRECk2ZRXpYSbRMGSVGWXPrBfIssMPVon7hxt3W1Q==" saltValue="561tIJXL2EzLxsFK19RW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sAkZgNtfl90+JGrWtXhZQTUwuv7rrgLV3MNrmR+V41Los3pPGV+bNSahQuk2LN2yvz6kfCP+8YI1gYMrP886w==" saltValue="oH2kCl7ERVaxUgMh/JQFq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22580898</v>
      </c>
      <c r="AP9" s="292">
        <v>60933</v>
      </c>
      <c r="AQ9" s="293">
        <v>56080</v>
      </c>
      <c r="AR9" s="294">
        <v>8.6999999999999993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1601003</v>
      </c>
      <c r="AP10" s="295">
        <v>4320</v>
      </c>
      <c r="AQ10" s="296">
        <v>3754</v>
      </c>
      <c r="AR10" s="297">
        <v>15.1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683</v>
      </c>
      <c r="AP11" s="295">
        <v>2</v>
      </c>
      <c r="AQ11" s="296">
        <v>2189</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v>377139</v>
      </c>
      <c r="AP12" s="295">
        <v>1018</v>
      </c>
      <c r="AQ12" s="296">
        <v>1449</v>
      </c>
      <c r="AR12" s="297">
        <v>-29.7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509</v>
      </c>
      <c r="AP13" s="295" t="s">
        <v>509</v>
      </c>
      <c r="AQ13" s="296">
        <v>54</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540601</v>
      </c>
      <c r="AP14" s="295">
        <v>1459</v>
      </c>
      <c r="AQ14" s="296">
        <v>1875</v>
      </c>
      <c r="AR14" s="297">
        <v>-22.2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468100</v>
      </c>
      <c r="AP15" s="295">
        <v>1263</v>
      </c>
      <c r="AQ15" s="296">
        <v>1160</v>
      </c>
      <c r="AR15" s="297">
        <v>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-1611431</v>
      </c>
      <c r="AP16" s="295">
        <v>-4348</v>
      </c>
      <c r="AQ16" s="296">
        <v>-3977</v>
      </c>
      <c r="AR16" s="297">
        <v>9.3000000000000007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23956993</v>
      </c>
      <c r="AP17" s="295">
        <v>64647</v>
      </c>
      <c r="AQ17" s="296">
        <v>62584</v>
      </c>
      <c r="AR17" s="297">
        <v>3.3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6.28</v>
      </c>
      <c r="AP21" s="308">
        <v>6.17</v>
      </c>
      <c r="AQ21" s="309">
        <v>0.11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99.6</v>
      </c>
      <c r="AP22" s="313">
        <v>100.1</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5350852</v>
      </c>
      <c r="AP32" s="322">
        <v>14439</v>
      </c>
      <c r="AQ32" s="323">
        <v>31427</v>
      </c>
      <c r="AR32" s="324">
        <v>-54.1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509</v>
      </c>
      <c r="AP33" s="322" t="s">
        <v>509</v>
      </c>
      <c r="AQ33" s="323">
        <v>3</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509</v>
      </c>
      <c r="AP34" s="322" t="s">
        <v>509</v>
      </c>
      <c r="AQ34" s="323">
        <v>30</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2144869</v>
      </c>
      <c r="AP35" s="322">
        <v>5788</v>
      </c>
      <c r="AQ35" s="323">
        <v>10730</v>
      </c>
      <c r="AR35" s="324">
        <v>-46.1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t="s">
        <v>509</v>
      </c>
      <c r="AP36" s="322" t="s">
        <v>509</v>
      </c>
      <c r="AQ36" s="323">
        <v>463</v>
      </c>
      <c r="AR36" s="324" t="s">
        <v>509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v>310316</v>
      </c>
      <c r="AP37" s="322">
        <v>837</v>
      </c>
      <c r="AQ37" s="323">
        <v>1052</v>
      </c>
      <c r="AR37" s="324">
        <v>-20.399999999999999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-3125380</v>
      </c>
      <c r="AP39" s="322">
        <v>-8434</v>
      </c>
      <c r="AQ39" s="323">
        <v>-7904</v>
      </c>
      <c r="AR39" s="324">
        <v>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-6375253</v>
      </c>
      <c r="AP40" s="322">
        <v>-17203</v>
      </c>
      <c r="AQ40" s="323">
        <v>-27308</v>
      </c>
      <c r="AR40" s="324">
        <v>-37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-1694596</v>
      </c>
      <c r="AP41" s="322">
        <v>-4573</v>
      </c>
      <c r="AQ41" s="323">
        <v>8493</v>
      </c>
      <c r="AR41" s="324">
        <v>-153.80000000000001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8231154</v>
      </c>
      <c r="AN51" s="344">
        <v>22859</v>
      </c>
      <c r="AO51" s="345">
        <v>-35.4</v>
      </c>
      <c r="AP51" s="346">
        <v>41235</v>
      </c>
      <c r="AQ51" s="347">
        <v>5.6</v>
      </c>
      <c r="AR51" s="348">
        <v>-41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3796232</v>
      </c>
      <c r="AN52" s="352">
        <v>10543</v>
      </c>
      <c r="AO52" s="353">
        <v>-53.7</v>
      </c>
      <c r="AP52" s="354">
        <v>22086</v>
      </c>
      <c r="AQ52" s="355">
        <v>4.2</v>
      </c>
      <c r="AR52" s="356">
        <v>-57.9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12082364</v>
      </c>
      <c r="AN53" s="344">
        <v>33299</v>
      </c>
      <c r="AO53" s="345">
        <v>45.7</v>
      </c>
      <c r="AP53" s="346">
        <v>41862</v>
      </c>
      <c r="AQ53" s="347">
        <v>1.5</v>
      </c>
      <c r="AR53" s="348">
        <v>44.2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6062197</v>
      </c>
      <c r="AN54" s="352">
        <v>16707</v>
      </c>
      <c r="AO54" s="353">
        <v>58.5</v>
      </c>
      <c r="AP54" s="354">
        <v>23710</v>
      </c>
      <c r="AQ54" s="355">
        <v>7.4</v>
      </c>
      <c r="AR54" s="356">
        <v>51.1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15418871</v>
      </c>
      <c r="AN55" s="344">
        <v>42005</v>
      </c>
      <c r="AO55" s="345">
        <v>26.1</v>
      </c>
      <c r="AP55" s="346">
        <v>43554</v>
      </c>
      <c r="AQ55" s="347">
        <v>4</v>
      </c>
      <c r="AR55" s="348">
        <v>22.1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10664999</v>
      </c>
      <c r="AN56" s="352">
        <v>29055</v>
      </c>
      <c r="AO56" s="353">
        <v>73.900000000000006</v>
      </c>
      <c r="AP56" s="354">
        <v>24811</v>
      </c>
      <c r="AQ56" s="355">
        <v>4.5999999999999996</v>
      </c>
      <c r="AR56" s="356">
        <v>69.3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16305342</v>
      </c>
      <c r="AN57" s="344">
        <v>44081</v>
      </c>
      <c r="AO57" s="345">
        <v>4.9000000000000004</v>
      </c>
      <c r="AP57" s="346">
        <v>42581</v>
      </c>
      <c r="AQ57" s="347">
        <v>-2.2000000000000002</v>
      </c>
      <c r="AR57" s="348">
        <v>7.1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11810539</v>
      </c>
      <c r="AN58" s="352">
        <v>31929</v>
      </c>
      <c r="AO58" s="353">
        <v>9.9</v>
      </c>
      <c r="AP58" s="354">
        <v>24354</v>
      </c>
      <c r="AQ58" s="355">
        <v>-1.8</v>
      </c>
      <c r="AR58" s="356">
        <v>11.7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16845459</v>
      </c>
      <c r="AN59" s="344">
        <v>45457</v>
      </c>
      <c r="AO59" s="345">
        <v>3.1</v>
      </c>
      <c r="AP59" s="346">
        <v>45426</v>
      </c>
      <c r="AQ59" s="347">
        <v>6.7</v>
      </c>
      <c r="AR59" s="348">
        <v>-3.6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9888736</v>
      </c>
      <c r="AN60" s="352">
        <v>26684</v>
      </c>
      <c r="AO60" s="353">
        <v>-16.399999999999999</v>
      </c>
      <c r="AP60" s="354">
        <v>24508</v>
      </c>
      <c r="AQ60" s="355">
        <v>0.6</v>
      </c>
      <c r="AR60" s="356">
        <v>-17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13776638</v>
      </c>
      <c r="AN61" s="359">
        <v>37540</v>
      </c>
      <c r="AO61" s="360">
        <v>8.9</v>
      </c>
      <c r="AP61" s="361">
        <v>42932</v>
      </c>
      <c r="AQ61" s="362">
        <v>3.1</v>
      </c>
      <c r="AR61" s="348">
        <v>5.8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8444541</v>
      </c>
      <c r="AN62" s="352">
        <v>22984</v>
      </c>
      <c r="AO62" s="353">
        <v>14.4</v>
      </c>
      <c r="AP62" s="354">
        <v>23894</v>
      </c>
      <c r="AQ62" s="355">
        <v>3</v>
      </c>
      <c r="AR62" s="356">
        <v>11.4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uKCD7J8FooTSPwufhD9cZUWIKaN2YXkV+yBapEWfXNQK8gfiSJg1TErerT100/qJ89aXlqlatlxJ7UDTEbiIg==" saltValue="koEZP2bO8eqxkU7t6rrq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9ZLXPAhhmXc3iQy6axZx6a7PSicuQ8nTIivZgPJcsMR6XGsseJy3fzyfko+p4q2JSQ53kuCd4LHIiqjEcnQw==" saltValue="ZEthgTV0hexvosjp3aByB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D6w8HkjA7KUVSTBXt3DsL9nT0L9KepdIme3LKAGnpkmFx5Tt7XJVgXtcUuFBevsBAyG+pTGQf7UxsRKFq3bOA==" saltValue="cX/9M18237xclvkgj9Rk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13.62</v>
      </c>
      <c r="G47" s="12">
        <v>15.15</v>
      </c>
      <c r="H47" s="12">
        <v>15.57</v>
      </c>
      <c r="I47" s="12">
        <v>15.16</v>
      </c>
      <c r="J47" s="13">
        <v>15.43</v>
      </c>
    </row>
    <row r="48" spans="2:10" ht="57.75" customHeight="1" x14ac:dyDescent="0.15">
      <c r="B48" s="14"/>
      <c r="C48" s="1214" t="s">
        <v>4</v>
      </c>
      <c r="D48" s="1214"/>
      <c r="E48" s="1215"/>
      <c r="F48" s="15">
        <v>3.03</v>
      </c>
      <c r="G48" s="16">
        <v>1.66</v>
      </c>
      <c r="H48" s="16">
        <v>0.26</v>
      </c>
      <c r="I48" s="16">
        <v>0.76</v>
      </c>
      <c r="J48" s="17">
        <v>3.59</v>
      </c>
    </row>
    <row r="49" spans="2:10" ht="57.75" customHeight="1" thickBot="1" x14ac:dyDescent="0.2">
      <c r="B49" s="18"/>
      <c r="C49" s="1216" t="s">
        <v>5</v>
      </c>
      <c r="D49" s="1216"/>
      <c r="E49" s="1217"/>
      <c r="F49" s="19">
        <v>2.94</v>
      </c>
      <c r="G49" s="20">
        <v>0.14000000000000001</v>
      </c>
      <c r="H49" s="20" t="s">
        <v>556</v>
      </c>
      <c r="I49" s="20">
        <v>0.63</v>
      </c>
      <c r="J49" s="21">
        <v>3.21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FczckDUVejsvaacnScg95Rmesqr7rHrHpC932WAbRKZvAFxcybul+TeeAZTvspIyAdAX0g2azRoLH2hl/Pu6A==" saltValue="//5fSW0WRPKU2OZZ7iWN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2019-10-28T09:56:37Z</cp:lastPrinted>
  <dcterms:created xsi:type="dcterms:W3CDTF">2019-02-14T03:39:35Z</dcterms:created>
  <dcterms:modified xsi:type="dcterms:W3CDTF">2019-10-28T09:57:59Z</dcterms:modified>
</cp:coreProperties>
</file>