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43千早赤阪村〇\"/>
    </mc:Choice>
  </mc:AlternateContent>
  <workbookProtection workbookAlgorithmName="SHA-512" workbookHashValue="wyduiClkPm00PpsG+Dvdtj8zP8IDbic6XLd2OKLWYLiJdpNloG17296UrV2RpBmV6WpuxQXRHepWhx+g5fov/g==" workbookSaltValue="8vxBIv3fNR8eKR5t8qK8Q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P10" i="4"/>
  <c r="I10" i="4"/>
  <c r="B10"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<sst xmlns="http://schemas.openxmlformats.org/spreadsheetml/2006/main" count="245" uniqueCount="126">
  <si>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</si>
  <si>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</si>
  <si>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</si>
  <si>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</si>
  <si>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</si>
  <si>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</si>
  <si>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</si>
  <si>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</si>
  <si>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</si>
  <si>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</si>
  <si>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</si>
  <si>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</si>
  <si>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</si>
  <si>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</si>
  <si>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</si>
  <si>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</si>
  <si>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</si>
  <si>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</si>
  <si>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</si>
  <si>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</si>
  <si>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</si>
  <si>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</si>
  <si>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</si>
  <si>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</si>
  <si>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</si>
  <si>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</si>
  <si>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</si>
  <si>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</si>
  <si>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</si>
  <si>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</si>
  <si>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</si>
  <si>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</si>
  <si>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</si>
  <si>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</si>
  <si>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</si>
  <si>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</si>
  <si>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</si>
  <si>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</si>
  <si>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</si>
  <si>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</si>
  <si>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</si>
  <si>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</si>
  <si>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</si>
  <si>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</si>
  <si>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</si>
  <si>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</si>
  <si>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</si>
  <si>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</si>
  <si>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</si>
  <si>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</si>
  <si>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</si>
  <si>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</si>
  <si>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</si>
  <si>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</si>
  <si>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</si>
  <si>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</si>
  <si>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</si>
  <si>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</si>
  <si>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</si>
  <si>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</si>
  <si>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</si>
  <si>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</si>
  <si>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</si>
  <si>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</si>
  <si>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</si>
  <si>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</si>
  <si>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</si>
  <si>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</si>
  <si>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</si>
  <si>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</si>
  <si>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</si>
  <si>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</si>
  <si>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</si>
  <si>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</si>
  <si>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</si>
  <si>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</si>
  <si>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</si>
  <si>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</si>
  <si>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</si>
  <si>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</si>
  <si>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</si>
  <si>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</si>
  <si>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</si>
  <si>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</si>
  <si>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</si>
  <si>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</si>
  <si>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</si>
  <si>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</si>
  <si>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</si>
  <si>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</si>
  <si>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</si>
  <si>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</si>
  <si>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</si>
  <si>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</si>
  <si>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</si>
  <si>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</si>
  <si>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</si>
  <si>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</si>
  <si>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</si>
  <si>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</si>
  <si>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</si>
  <si>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</si>
  <si>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</si>
  <si>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</si>
  <si>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</si>
  <si>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</si>
  <si>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</si>
  <si>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</si>
  <si>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</si>
  <si>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</si>
  <si>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千早赤阪村</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</si>
  <si>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</si>
  <si>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</si>
  <si>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</si>
  <si>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</si>
  <si>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</si>
  <si>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</si>
  <si>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</si>
  <si>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</si>
  <si>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</si>
  <si>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</si>
  <si>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</si>
  <si>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</si>
  <si>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村の下水道施設のほとんどは、20年程度と比較的新しいため、開発団地から公共下水道へ引継いだ施設について平成26年度に一部改築を行った以外、ほとんど改築等は行っていません。平成29年度は、開発団地から公共下水道へ引き継いだ施設について、マンホール蓋などの取替工事を実施しました。（マンホール蓋の取替工事は平成29年度で完了です。）</t>
    <rPh sb="31" eb="33">
      <t>カイハツ</t>
    </rPh>
    <rPh sb="33" eb="35">
      <t>ダンチ</t>
    </rPh>
    <rPh sb="37" eb="39">
      <t>コウキョウ</t>
    </rPh>
    <rPh sb="39" eb="42">
      <t>ゲスイドウ</t>
    </rPh>
    <rPh sb="43" eb="45">
      <t>ヒキツ</t>
    </rPh>
    <rPh sb="47" eb="49">
      <t>シセツ</t>
    </rPh>
    <rPh sb="53" eb="55">
      <t>ヘイセイ</t>
    </rPh>
    <rPh sb="57" eb="58">
      <t>ネン</t>
    </rPh>
    <rPh sb="58" eb="59">
      <t>ド</t>
    </rPh>
    <rPh sb="62" eb="64">
      <t>カイチク</t>
    </rPh>
    <rPh sb="65" eb="66">
      <t>オコナ</t>
    </rPh>
    <rPh sb="68" eb="70">
      <t>イガイ</t>
    </rPh>
    <rPh sb="75" eb="77">
      <t>カイチク</t>
    </rPh>
    <rPh sb="77" eb="78">
      <t>トウ</t>
    </rPh>
    <rPh sb="79" eb="80">
      <t>オコナ</t>
    </rPh>
    <rPh sb="87" eb="89">
      <t>ヘイセイ</t>
    </rPh>
    <rPh sb="91" eb="92">
      <t>ネン</t>
    </rPh>
    <rPh sb="92" eb="93">
      <t>ド</t>
    </rPh>
    <rPh sb="95" eb="97">
      <t>カイハツ</t>
    </rPh>
    <rPh sb="97" eb="99">
      <t>ダンチ</t>
    </rPh>
    <rPh sb="101" eb="103">
      <t>コウキョウ</t>
    </rPh>
    <rPh sb="103" eb="106">
      <t>ゲスイドウ</t>
    </rPh>
    <rPh sb="107" eb="108">
      <t>ヒ</t>
    </rPh>
    <rPh sb="109" eb="110">
      <t>ツ</t>
    </rPh>
    <rPh sb="124" eb="125">
      <t>フタ</t>
    </rPh>
    <rPh sb="128" eb="130">
      <t>トリカエ</t>
    </rPh>
    <rPh sb="130" eb="132">
      <t>コウジ</t>
    </rPh>
    <rPh sb="133" eb="135">
      <t>ジッシ</t>
    </rPh>
    <rPh sb="146" eb="147">
      <t>フタ</t>
    </rPh>
    <rPh sb="148" eb="150">
      <t>トリカエ</t>
    </rPh>
    <rPh sb="150" eb="152">
      <t>コウジ</t>
    </rPh>
    <rPh sb="160" eb="162">
      <t>カンリョウ</t>
    </rPh>
    <phoneticPr fontId="4"/>
  </si>
  <si>
    <t>　本村の下水道事業は平成6年度から工事に着手し、平成9年度から供用を開始しました。下水道整備について、近隣市町に比べて遅れた事もあり、事業開始直後から平成16年度までは、多額の事業費を投入し整備を進めてまいりました。その財源には企業債を充てている事から地方債に係る償還金も年々増大し下水道特別会計を圧迫しているため、企業債残高対事業規模比率については類似団体平均値を上回っている状況にあります。平成17年度から事業費を抑制し、地方債の借入額を減らしたため、緩やかな減少傾向にあります。　
　平成29年度については、人口減少のため水洗化率及び経費回収率についてわずかに減少し、類似団体平均値を下回っています。特に経費回収率ついては、汚水の処理について他市町とともに流域下水道処理場で行う事から処理場を管理・運営している大阪府への負担金などの維持管理経費が増加傾向にある事も要因の一つであると考えられます。
　また、汚水処理原価についても他項目と同様に人口減少による有収水量減少や企業債残高による影響により類似団体平均値を上回っています。
　水洗化率向上に向けた取組として、広報紙での啓発や工事施工時に個別説明を継続的に行っています。</t>
    <rPh sb="114" eb="116">
      <t>キギョウ</t>
    </rPh>
    <rPh sb="116" eb="117">
      <t>サイ</t>
    </rPh>
    <rPh sb="181" eb="182">
      <t>アタイ</t>
    </rPh>
    <rPh sb="228" eb="229">
      <t>ユル</t>
    </rPh>
    <rPh sb="232" eb="234">
      <t>ゲンショウ</t>
    </rPh>
    <rPh sb="234" eb="236">
      <t>ケイコウ</t>
    </rPh>
    <rPh sb="245" eb="247">
      <t>ヘイセイ</t>
    </rPh>
    <rPh sb="249" eb="250">
      <t>ネン</t>
    </rPh>
    <rPh sb="250" eb="251">
      <t>ド</t>
    </rPh>
    <rPh sb="264" eb="267">
      <t>スイセンカ</t>
    </rPh>
    <rPh sb="267" eb="268">
      <t>リツ</t>
    </rPh>
    <rPh sb="268" eb="269">
      <t>オヨ</t>
    </rPh>
    <rPh sb="272" eb="274">
      <t>カイシュウ</t>
    </rPh>
    <rPh sb="274" eb="275">
      <t>リツ</t>
    </rPh>
    <rPh sb="283" eb="285">
      <t>ゲンショウ</t>
    </rPh>
    <rPh sb="287" eb="289">
      <t>ルイジ</t>
    </rPh>
    <rPh sb="289" eb="291">
      <t>ダンタイ</t>
    </rPh>
    <rPh sb="291" eb="293">
      <t>ヘイキン</t>
    </rPh>
    <rPh sb="293" eb="294">
      <t>チ</t>
    </rPh>
    <rPh sb="295" eb="297">
      <t>シタマワ</t>
    </rPh>
    <rPh sb="303" eb="304">
      <t>トク</t>
    </rPh>
    <rPh sb="305" eb="307">
      <t>ケイヒ</t>
    </rPh>
    <rPh sb="307" eb="309">
      <t>カイシュウ</t>
    </rPh>
    <rPh sb="309" eb="310">
      <t>リツ</t>
    </rPh>
    <rPh sb="315" eb="317">
      <t>オスイ</t>
    </rPh>
    <rPh sb="318" eb="320">
      <t>ショリ</t>
    </rPh>
    <rPh sb="324" eb="325">
      <t>タ</t>
    </rPh>
    <rPh sb="331" eb="333">
      <t>リュウイキ</t>
    </rPh>
    <rPh sb="333" eb="336">
      <t>ゲスイドウ</t>
    </rPh>
    <rPh sb="336" eb="339">
      <t>ショリジョウ</t>
    </rPh>
    <rPh sb="340" eb="341">
      <t>オコナ</t>
    </rPh>
    <rPh sb="342" eb="343">
      <t>コト</t>
    </rPh>
    <rPh sb="345" eb="348">
      <t>ショリジョウ</t>
    </rPh>
    <rPh sb="349" eb="351">
      <t>カンリ</t>
    </rPh>
    <rPh sb="352" eb="354">
      <t>ウンエイ</t>
    </rPh>
    <rPh sb="358" eb="361">
      <t>オオサカフ</t>
    </rPh>
    <rPh sb="376" eb="378">
      <t>ゾウカ</t>
    </rPh>
    <rPh sb="378" eb="380">
      <t>ケイコウ</t>
    </rPh>
    <rPh sb="383" eb="384">
      <t>コト</t>
    </rPh>
    <rPh sb="406" eb="408">
      <t>オスイ</t>
    </rPh>
    <rPh sb="408" eb="410">
      <t>ショリ</t>
    </rPh>
    <rPh sb="410" eb="412">
      <t>ゲンカ</t>
    </rPh>
    <rPh sb="417" eb="418">
      <t>タ</t>
    </rPh>
    <rPh sb="418" eb="420">
      <t>コウモク</t>
    </rPh>
    <rPh sb="421" eb="423">
      <t>ドウヨウ</t>
    </rPh>
    <rPh sb="424" eb="426">
      <t>ジンコウ</t>
    </rPh>
    <rPh sb="426" eb="428">
      <t>ゲンショウ</t>
    </rPh>
    <rPh sb="431" eb="433">
      <t>ユウシュウ</t>
    </rPh>
    <rPh sb="433" eb="435">
      <t>スイリョウ</t>
    </rPh>
    <rPh sb="435" eb="437">
      <t>ゲンショウ</t>
    </rPh>
    <rPh sb="438" eb="440">
      <t>キギョウ</t>
    </rPh>
    <rPh sb="440" eb="441">
      <t>サイ</t>
    </rPh>
    <rPh sb="441" eb="443">
      <t>ザンダカ</t>
    </rPh>
    <rPh sb="446" eb="448">
      <t>エイキョウ</t>
    </rPh>
    <rPh sb="451" eb="453">
      <t>ルイジ</t>
    </rPh>
    <rPh sb="453" eb="455">
      <t>ダンタイ</t>
    </rPh>
    <rPh sb="455" eb="457">
      <t>ヘイキン</t>
    </rPh>
    <rPh sb="459" eb="461">
      <t>ウワマワ</t>
    </rPh>
    <rPh sb="504" eb="507">
      <t>ケイゾクテキ</t>
    </rPh>
    <phoneticPr fontId="4"/>
  </si>
  <si>
    <t xml:space="preserve">　下水道事業としては、現在までに「事業費の抑制」「人件費の削減（特別会計に係る職員の削減）」などを行ってまいりましたが、人口減少に伴う使用料の減収、地方債償還金の増加などが要因となって、一般会計からの繰入金に依存する状態にあります。今後は施設の老朽化など維持管理費も増大する事が予測される事から使用料の見直しの検討も必要でありますが、現在設定している使用料は、他市町よりも高い料金設定にあります。これを見直すには、下水道事業の経営見通しの検討が必要であるため、平成31年度から公営企業会計導入に向けた検討に着手し、平成32年度までに経営戦略を策定する予定です。各指標が類似団体の平均値を下回っている状況について、平成29年度から使用料の徴収業務を村から水道事業を引継いだ大阪広域水道企業団に委託し、企業団と連携しながら滞納対策の強化など徴収率や住民サービスの向上を図り、今後も自主財源の確保に努めてまいります。また、継続的に未水洗世帯への広報活動を行い下水道事業の経営安定化を図ります。
</t>
    <rPh sb="104" eb="106">
      <t>イゾン</t>
    </rPh>
    <rPh sb="155" eb="157">
      <t>ケントウ</t>
    </rPh>
    <rPh sb="158" eb="160">
      <t>ヒツヨウ</t>
    </rPh>
    <rPh sb="230" eb="232">
      <t>ヘイセイ</t>
    </rPh>
    <rPh sb="234" eb="235">
      <t>ネン</t>
    </rPh>
    <rPh sb="235" eb="236">
      <t>ド</t>
    </rPh>
    <rPh sb="238" eb="240">
      <t>コウエイ</t>
    </rPh>
    <rPh sb="240" eb="242">
      <t>キギョウ</t>
    </rPh>
    <rPh sb="242" eb="244">
      <t>カイケイ</t>
    </rPh>
    <rPh sb="244" eb="246">
      <t>ドウニュウ</t>
    </rPh>
    <rPh sb="247" eb="248">
      <t>ム</t>
    </rPh>
    <rPh sb="250" eb="252">
      <t>ケントウ</t>
    </rPh>
    <rPh sb="253" eb="255">
      <t>チャクシュ</t>
    </rPh>
    <rPh sb="257" eb="259">
      <t>ヘイセイ</t>
    </rPh>
    <rPh sb="261" eb="262">
      <t>ネン</t>
    </rPh>
    <rPh sb="262" eb="263">
      <t>ド</t>
    </rPh>
    <rPh sb="266" eb="268">
      <t>ケイエイ</t>
    </rPh>
    <rPh sb="268" eb="270">
      <t>センリャク</t>
    </rPh>
    <rPh sb="271" eb="273">
      <t>サクテイ</t>
    </rPh>
    <rPh sb="275" eb="277">
      <t>ヨテイ</t>
    </rPh>
    <rPh sb="280" eb="281">
      <t>カク</t>
    </rPh>
    <rPh sb="281" eb="283">
      <t>シヒョウ</t>
    </rPh>
    <rPh sb="291" eb="292">
      <t>アタイ</t>
    </rPh>
    <rPh sb="306" eb="308">
      <t>ヘイセイ</t>
    </rPh>
    <rPh sb="310" eb="311">
      <t>ネン</t>
    </rPh>
    <rPh sb="311" eb="312">
      <t>ド</t>
    </rPh>
    <rPh sb="314" eb="317">
      <t>シヨウリョウ</t>
    </rPh>
    <rPh sb="318" eb="320">
      <t>チョウシュウ</t>
    </rPh>
    <rPh sb="320" eb="322">
      <t>ギョウム</t>
    </rPh>
    <rPh sb="323" eb="324">
      <t>ムラ</t>
    </rPh>
    <rPh sb="326" eb="328">
      <t>スイドウ</t>
    </rPh>
    <rPh sb="328" eb="330">
      <t>ジギョウ</t>
    </rPh>
    <rPh sb="331" eb="333">
      <t>ヒキツ</t>
    </rPh>
    <rPh sb="335" eb="337">
      <t>オオサカ</t>
    </rPh>
    <rPh sb="337" eb="339">
      <t>コウイキ</t>
    </rPh>
    <rPh sb="339" eb="341">
      <t>スイドウ</t>
    </rPh>
    <rPh sb="341" eb="343">
      <t>キギョウ</t>
    </rPh>
    <rPh sb="343" eb="344">
      <t>ダン</t>
    </rPh>
    <rPh sb="345" eb="347">
      <t>イタク</t>
    </rPh>
    <rPh sb="349" eb="351">
      <t>キギョウ</t>
    </rPh>
    <rPh sb="351" eb="352">
      <t>ダン</t>
    </rPh>
    <rPh sb="353" eb="355">
      <t>レンケイ</t>
    </rPh>
    <rPh sb="359" eb="361">
      <t>タイノウ</t>
    </rPh>
    <rPh sb="361" eb="363">
      <t>タイサク</t>
    </rPh>
    <rPh sb="364" eb="366">
      <t>キョウカ</t>
    </rPh>
    <rPh sb="379" eb="381">
      <t>コウジョウ</t>
    </rPh>
    <rPh sb="382" eb="383">
      <t>ハカ</t>
    </rPh>
    <rPh sb="385" eb="387">
      <t>コンゴ</t>
    </rPh>
    <rPh sb="396" eb="397">
      <t>ツト</t>
    </rPh>
    <rPh sb="408" eb="411">
      <t>ケイゾクテキ</t>
    </rPh>
    <rPh sb="419" eb="421">
      <t>コウホウ</t>
    </rPh>
    <rPh sb="421" eb="423">
      <t>カツドウ</t>
    </rPh>
    <rPh sb="424" eb="425">
      <t>オコナ</t>
    </rPh>
    <rPh sb="426" eb="429">
      <t>ゲスイドウ</t>
    </rPh>
    <rPh sb="429" eb="431">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</si>
</sst>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0.06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A48-415E-93D8-D22F9A827497}"/>
            </c:ext>
          </c:extLst>
        </c:ser>
        <c:dLbls>
          <c:showLegendKey val="0"/>
          <c:showVal val="0"/>
          <c:showCatName val="0"/>
          <c:showSerName val="0"/>
          <c:showPercent val="0"/>
          <c:showBubbleSize val="0"/>
        </c:dLbls>
        <c:gapWidth val="150"/>
        <c:axId val="203531712"/>
        <c:axId val="20353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c:ext xmlns:c16="http://schemas.microsoft.com/office/drawing/2014/chart" uri="{C3380CC4-5D6E-409C-BE32-E72D297353CC}">
              <c16:uniqueId val="{00000001-7A48-415E-93D8-D22F9A827497}"/>
            </c:ext>
          </c:extLst>
        </c:ser>
        <c:dLbls>
          <c:showLegendKey val="0"/>
          <c:showVal val="0"/>
          <c:showCatName val="0"/>
          <c:showSerName val="0"/>
          <c:showPercent val="0"/>
          <c:showBubbleSize val="0"/>
        </c:dLbls>
        <c:marker val="1"/>
        <c:smooth val="0"/>
        <c:axId val="203531712"/>
        <c:axId val="203532096"/>
      </c:lineChart>
      <c:dateAx>
        <c:axId val="203531712"/>
        <c:scaling>
          <c:orientation val="minMax"/>
        </c:scaling>
        <c:delete val="1"/>
        <c:axPos val="b"/>
        <c:numFmt formatCode="ge" sourceLinked="1"/>
        <c:majorTickMark val="none"/>
        <c:minorTickMark val="none"/>
        <c:tickLblPos val="none"/>
        <c:crossAx val="203532096"/>
        <c:crosses val="autoZero"/>
        <c:auto val="1"/>
        <c:lblOffset val="100"/>
        <c:baseTimeUnit val="years"/>
      </c:dateAx>
      <c:valAx>
        <c:axId val="2035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3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112-4719-B3CA-D909DD74250D}"/>
            </c:ext>
          </c:extLst>
        </c:ser>
        <c:dLbls>
          <c:showLegendKey val="0"/>
          <c:showVal val="0"/>
          <c:showCatName val="0"/>
          <c:showSerName val="0"/>
          <c:showPercent val="0"/>
          <c:showBubbleSize val="0"/>
        </c:dLbls>
        <c:gapWidth val="150"/>
        <c:axId val="203874080"/>
        <c:axId val="20387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c:ext xmlns:c16="http://schemas.microsoft.com/office/drawing/2014/chart" uri="{C3380CC4-5D6E-409C-BE32-E72D297353CC}">
              <c16:uniqueId val="{00000001-C112-4719-B3CA-D909DD74250D}"/>
            </c:ext>
          </c:extLst>
        </c:ser>
        <c:dLbls>
          <c:showLegendKey val="0"/>
          <c:showVal val="0"/>
          <c:showCatName val="0"/>
          <c:showSerName val="0"/>
          <c:showPercent val="0"/>
          <c:showBubbleSize val="0"/>
        </c:dLbls>
        <c:marker val="1"/>
        <c:smooth val="0"/>
        <c:axId val="203874080"/>
        <c:axId val="203874472"/>
      </c:lineChart>
      <c:dateAx>
        <c:axId val="203874080"/>
        <c:scaling>
          <c:orientation val="minMax"/>
        </c:scaling>
        <c:delete val="1"/>
        <c:axPos val="b"/>
        <c:numFmt formatCode="ge" sourceLinked="1"/>
        <c:majorTickMark val="none"/>
        <c:minorTickMark val="none"/>
        <c:tickLblPos val="none"/>
        <c:crossAx val="203874472"/>
        <c:crosses val="autoZero"/>
        <c:auto val="1"/>
        <c:lblOffset val="100"/>
        <c:baseTimeUnit val="years"/>
      </c:dateAx>
      <c:valAx>
        <c:axId val="203874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8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87.15</c:v>
                </c:pt>
                <c:pt idx="1">
                  <c:v>87.69</c:v>
                </c:pt>
                <c:pt idx="2">
                  <c:v>87.9</c:v>
                </c:pt>
                <c:pt idx="3">
                  <c:v>87.67</c:v>
                </c:pt>
                <c:pt idx="4">
                  <c:v>87.62</c:v>
                </c:pt>
              </c:numCache>
            </c:numRef>
          </c:val>
          <c:extLst>
            <c:ext xmlns:c16="http://schemas.microsoft.com/office/drawing/2014/chart" uri="{C3380CC4-5D6E-409C-BE32-E72D297353CC}">
              <c16:uniqueId val="{00000000-2BE4-44FB-A08D-DF970CDD50FA}"/>
            </c:ext>
          </c:extLst>
        </c:ser>
        <c:dLbls>
          <c:showLegendKey val="0"/>
          <c:showVal val="0"/>
          <c:showCatName val="0"/>
          <c:showSerName val="0"/>
          <c:showPercent val="0"/>
          <c:showBubbleSize val="0"/>
        </c:dLbls>
        <c:gapWidth val="150"/>
        <c:axId val="203875648"/>
        <c:axId val="20387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c:ext xmlns:c16="http://schemas.microsoft.com/office/drawing/2014/chart" uri="{C3380CC4-5D6E-409C-BE32-E72D297353CC}">
              <c16:uniqueId val="{00000001-2BE4-44FB-A08D-DF970CDD50FA}"/>
            </c:ext>
          </c:extLst>
        </c:ser>
        <c:dLbls>
          <c:showLegendKey val="0"/>
          <c:showVal val="0"/>
          <c:showCatName val="0"/>
          <c:showSerName val="0"/>
          <c:showPercent val="0"/>
          <c:showBubbleSize val="0"/>
        </c:dLbls>
        <c:marker val="1"/>
        <c:smooth val="0"/>
        <c:axId val="203875648"/>
        <c:axId val="203876040"/>
      </c:lineChart>
      <c:dateAx>
        <c:axId val="203875648"/>
        <c:scaling>
          <c:orientation val="minMax"/>
        </c:scaling>
        <c:delete val="1"/>
        <c:axPos val="b"/>
        <c:numFmt formatCode="ge" sourceLinked="1"/>
        <c:majorTickMark val="none"/>
        <c:minorTickMark val="none"/>
        <c:tickLblPos val="none"/>
        <c:crossAx val="203876040"/>
        <c:crosses val="autoZero"/>
        <c:auto val="1"/>
        <c:lblOffset val="100"/>
        <c:baseTimeUnit val="years"/>
      </c:dateAx>
      <c:valAx>
        <c:axId val="20387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8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57.05</c:v>
                </c:pt>
                <c:pt idx="1">
                  <c:v>58.19</c:v>
                </c:pt>
                <c:pt idx="2">
                  <c:v>55.27</c:v>
                </c:pt>
                <c:pt idx="3">
                  <c:v>45.96</c:v>
                </c:pt>
                <c:pt idx="4">
                  <c:v>52.47</c:v>
                </c:pt>
              </c:numCache>
            </c:numRef>
          </c:val>
          <c:extLst>
            <c:ext xmlns:c16="http://schemas.microsoft.com/office/drawing/2014/chart" uri="{C3380CC4-5D6E-409C-BE32-E72D297353CC}">
              <c16:uniqueId val="{00000000-C147-4AA6-8A05-8333809FD1EF}"/>
            </c:ext>
          </c:extLst>
        </c:ser>
        <c:dLbls>
          <c:showLegendKey val="0"/>
          <c:showVal val="0"/>
          <c:showCatName val="0"/>
          <c:showSerName val="0"/>
          <c:showPercent val="0"/>
          <c:showBubbleSize val="0"/>
        </c:dLbls>
        <c:gapWidth val="150"/>
        <c:axId val="203586464"/>
        <c:axId val="20358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47-4AA6-8A05-8333809FD1EF}"/>
            </c:ext>
          </c:extLst>
        </c:ser>
        <c:dLbls>
          <c:showLegendKey val="0"/>
          <c:showVal val="0"/>
          <c:showCatName val="0"/>
          <c:showSerName val="0"/>
          <c:showPercent val="0"/>
          <c:showBubbleSize val="0"/>
        </c:dLbls>
        <c:marker val="1"/>
        <c:smooth val="0"/>
        <c:axId val="203586464"/>
        <c:axId val="203586848"/>
      </c:lineChart>
      <c:dateAx>
        <c:axId val="203586464"/>
        <c:scaling>
          <c:orientation val="minMax"/>
        </c:scaling>
        <c:delete val="1"/>
        <c:axPos val="b"/>
        <c:numFmt formatCode="ge" sourceLinked="1"/>
        <c:majorTickMark val="none"/>
        <c:minorTickMark val="none"/>
        <c:tickLblPos val="none"/>
        <c:crossAx val="203586848"/>
        <c:crosses val="autoZero"/>
        <c:auto val="1"/>
        <c:lblOffset val="100"/>
        <c:baseTimeUnit val="years"/>
      </c:dateAx>
      <c:valAx>
        <c:axId val="2035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58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46-44F4-9DB8-264B4D7B24EC}"/>
            </c:ext>
          </c:extLst>
        </c:ser>
        <c:dLbls>
          <c:showLegendKey val="0"/>
          <c:showVal val="0"/>
          <c:showCatName val="0"/>
          <c:showSerName val="0"/>
          <c:showPercent val="0"/>
          <c:showBubbleSize val="0"/>
        </c:dLbls>
        <c:gapWidth val="150"/>
        <c:axId val="203636864"/>
        <c:axId val="2036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46-44F4-9DB8-264B4D7B24EC}"/>
            </c:ext>
          </c:extLst>
        </c:ser>
        <c:dLbls>
          <c:showLegendKey val="0"/>
          <c:showVal val="0"/>
          <c:showCatName val="0"/>
          <c:showSerName val="0"/>
          <c:showPercent val="0"/>
          <c:showBubbleSize val="0"/>
        </c:dLbls>
        <c:marker val="1"/>
        <c:smooth val="0"/>
        <c:axId val="203636864"/>
        <c:axId val="203641344"/>
      </c:lineChart>
      <c:dateAx>
        <c:axId val="203636864"/>
        <c:scaling>
          <c:orientation val="minMax"/>
        </c:scaling>
        <c:delete val="1"/>
        <c:axPos val="b"/>
        <c:numFmt formatCode="ge" sourceLinked="1"/>
        <c:majorTickMark val="none"/>
        <c:minorTickMark val="none"/>
        <c:tickLblPos val="none"/>
        <c:crossAx val="203641344"/>
        <c:crosses val="autoZero"/>
        <c:auto val="1"/>
        <c:lblOffset val="100"/>
        <c:baseTimeUnit val="years"/>
      </c:dateAx>
      <c:valAx>
        <c:axId val="2036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3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2F-4E2B-BAD4-105347CC41F7}"/>
            </c:ext>
          </c:extLst>
        </c:ser>
        <c:dLbls>
          <c:showLegendKey val="0"/>
          <c:showVal val="0"/>
          <c:showCatName val="0"/>
          <c:showSerName val="0"/>
          <c:showPercent val="0"/>
          <c:showBubbleSize val="0"/>
        </c:dLbls>
        <c:gapWidth val="150"/>
        <c:axId val="203693808"/>
        <c:axId val="11855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2F-4E2B-BAD4-105347CC41F7}"/>
            </c:ext>
          </c:extLst>
        </c:ser>
        <c:dLbls>
          <c:showLegendKey val="0"/>
          <c:showVal val="0"/>
          <c:showCatName val="0"/>
          <c:showSerName val="0"/>
          <c:showPercent val="0"/>
          <c:showBubbleSize val="0"/>
        </c:dLbls>
        <c:marker val="1"/>
        <c:smooth val="0"/>
        <c:axId val="203693808"/>
        <c:axId val="118555056"/>
      </c:lineChart>
      <c:dateAx>
        <c:axId val="203693808"/>
        <c:scaling>
          <c:orientation val="minMax"/>
        </c:scaling>
        <c:delete val="1"/>
        <c:axPos val="b"/>
        <c:numFmt formatCode="ge" sourceLinked="1"/>
        <c:majorTickMark val="none"/>
        <c:minorTickMark val="none"/>
        <c:tickLblPos val="none"/>
        <c:crossAx val="118555056"/>
        <c:crosses val="autoZero"/>
        <c:auto val="1"/>
        <c:lblOffset val="100"/>
        <c:baseTimeUnit val="years"/>
      </c:dateAx>
      <c:valAx>
        <c:axId val="11855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9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6D-496C-8D72-F0E15A695515}"/>
            </c:ext>
          </c:extLst>
        </c:ser>
        <c:dLbls>
          <c:showLegendKey val="0"/>
          <c:showVal val="0"/>
          <c:showCatName val="0"/>
          <c:showSerName val="0"/>
          <c:showPercent val="0"/>
          <c:showBubbleSize val="0"/>
        </c:dLbls>
        <c:gapWidth val="150"/>
        <c:axId val="118556624"/>
        <c:axId val="11855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6D-496C-8D72-F0E15A695515}"/>
            </c:ext>
          </c:extLst>
        </c:ser>
        <c:dLbls>
          <c:showLegendKey val="0"/>
          <c:showVal val="0"/>
          <c:showCatName val="0"/>
          <c:showSerName val="0"/>
          <c:showPercent val="0"/>
          <c:showBubbleSize val="0"/>
        </c:dLbls>
        <c:marker val="1"/>
        <c:smooth val="0"/>
        <c:axId val="118556624"/>
        <c:axId val="118557016"/>
      </c:lineChart>
      <c:dateAx>
        <c:axId val="118556624"/>
        <c:scaling>
          <c:orientation val="minMax"/>
        </c:scaling>
        <c:delete val="1"/>
        <c:axPos val="b"/>
        <c:numFmt formatCode="ge" sourceLinked="1"/>
        <c:majorTickMark val="none"/>
        <c:minorTickMark val="none"/>
        <c:tickLblPos val="none"/>
        <c:crossAx val="118557016"/>
        <c:crosses val="autoZero"/>
        <c:auto val="1"/>
        <c:lblOffset val="100"/>
        <c:baseTimeUnit val="years"/>
      </c:dateAx>
      <c:valAx>
        <c:axId val="11855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5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44-406E-84CE-7497953C9F02}"/>
            </c:ext>
          </c:extLst>
        </c:ser>
        <c:dLbls>
          <c:showLegendKey val="0"/>
          <c:showVal val="0"/>
          <c:showCatName val="0"/>
          <c:showSerName val="0"/>
          <c:showPercent val="0"/>
          <c:showBubbleSize val="0"/>
        </c:dLbls>
        <c:gapWidth val="150"/>
        <c:axId val="118558192"/>
        <c:axId val="118558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44-406E-84CE-7497953C9F02}"/>
            </c:ext>
          </c:extLst>
        </c:ser>
        <c:dLbls>
          <c:showLegendKey val="0"/>
          <c:showVal val="0"/>
          <c:showCatName val="0"/>
          <c:showSerName val="0"/>
          <c:showPercent val="0"/>
          <c:showBubbleSize val="0"/>
        </c:dLbls>
        <c:marker val="1"/>
        <c:smooth val="0"/>
        <c:axId val="118558192"/>
        <c:axId val="118558584"/>
      </c:lineChart>
      <c:dateAx>
        <c:axId val="118558192"/>
        <c:scaling>
          <c:orientation val="minMax"/>
        </c:scaling>
        <c:delete val="1"/>
        <c:axPos val="b"/>
        <c:numFmt formatCode="ge" sourceLinked="1"/>
        <c:majorTickMark val="none"/>
        <c:minorTickMark val="none"/>
        <c:tickLblPos val="none"/>
        <c:crossAx val="118558584"/>
        <c:crosses val="autoZero"/>
        <c:auto val="1"/>
        <c:lblOffset val="100"/>
        <c:baseTimeUnit val="years"/>
      </c:dateAx>
      <c:valAx>
        <c:axId val="118558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5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1969.54</c:v>
                </c:pt>
                <c:pt idx="1">
                  <c:v>1957.6</c:v>
                </c:pt>
                <c:pt idx="2">
                  <c:v>1962.6</c:v>
                </c:pt>
                <c:pt idx="3">
                  <c:v>1922.74</c:v>
                </c:pt>
                <c:pt idx="4">
                  <c:v>1781</c:v>
                </c:pt>
              </c:numCache>
            </c:numRef>
          </c:val>
          <c:extLst>
            <c:ext xmlns:c16="http://schemas.microsoft.com/office/drawing/2014/chart" uri="{C3380CC4-5D6E-409C-BE32-E72D297353CC}">
              <c16:uniqueId val="{00000000-C270-46BC-A5B8-00C3223F1BDE}"/>
            </c:ext>
          </c:extLst>
        </c:ser>
        <c:dLbls>
          <c:showLegendKey val="0"/>
          <c:showVal val="0"/>
          <c:showCatName val="0"/>
          <c:showSerName val="0"/>
          <c:showPercent val="0"/>
          <c:showBubbleSize val="0"/>
        </c:dLbls>
        <c:gapWidth val="150"/>
        <c:axId val="118554664"/>
        <c:axId val="11855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c:ext xmlns:c16="http://schemas.microsoft.com/office/drawing/2014/chart" uri="{C3380CC4-5D6E-409C-BE32-E72D297353CC}">
              <c16:uniqueId val="{00000001-C270-46BC-A5B8-00C3223F1BDE}"/>
            </c:ext>
          </c:extLst>
        </c:ser>
        <c:dLbls>
          <c:showLegendKey val="0"/>
          <c:showVal val="0"/>
          <c:showCatName val="0"/>
          <c:showSerName val="0"/>
          <c:showPercent val="0"/>
          <c:showBubbleSize val="0"/>
        </c:dLbls>
        <c:marker val="1"/>
        <c:smooth val="0"/>
        <c:axId val="118554664"/>
        <c:axId val="118554272"/>
      </c:lineChart>
      <c:dateAx>
        <c:axId val="118554664"/>
        <c:scaling>
          <c:orientation val="minMax"/>
        </c:scaling>
        <c:delete val="1"/>
        <c:axPos val="b"/>
        <c:numFmt formatCode="ge" sourceLinked="1"/>
        <c:majorTickMark val="none"/>
        <c:minorTickMark val="none"/>
        <c:tickLblPos val="none"/>
        <c:crossAx val="118554272"/>
        <c:crosses val="autoZero"/>
        <c:auto val="1"/>
        <c:lblOffset val="100"/>
        <c:baseTimeUnit val="years"/>
      </c:dateAx>
      <c:valAx>
        <c:axId val="11855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5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49.45</c:v>
                </c:pt>
                <c:pt idx="1">
                  <c:v>47</c:v>
                </c:pt>
                <c:pt idx="2">
                  <c:v>48.15</c:v>
                </c:pt>
                <c:pt idx="3">
                  <c:v>47.31</c:v>
                </c:pt>
                <c:pt idx="4">
                  <c:v>47.07</c:v>
                </c:pt>
              </c:numCache>
            </c:numRef>
          </c:val>
          <c:extLst>
            <c:ext xmlns:c16="http://schemas.microsoft.com/office/drawing/2014/chart" uri="{C3380CC4-5D6E-409C-BE32-E72D297353CC}">
              <c16:uniqueId val="{00000000-6F88-40D9-9B92-183B7D209377}"/>
            </c:ext>
          </c:extLst>
        </c:ser>
        <c:dLbls>
          <c:showLegendKey val="0"/>
          <c:showVal val="0"/>
          <c:showCatName val="0"/>
          <c:showSerName val="0"/>
          <c:showPercent val="0"/>
          <c:showBubbleSize val="0"/>
        </c:dLbls>
        <c:gapWidth val="150"/>
        <c:axId val="118559760"/>
        <c:axId val="118560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c:ext xmlns:c16="http://schemas.microsoft.com/office/drawing/2014/chart" uri="{C3380CC4-5D6E-409C-BE32-E72D297353CC}">
              <c16:uniqueId val="{00000001-6F88-40D9-9B92-183B7D209377}"/>
            </c:ext>
          </c:extLst>
        </c:ser>
        <c:dLbls>
          <c:showLegendKey val="0"/>
          <c:showVal val="0"/>
          <c:showCatName val="0"/>
          <c:showSerName val="0"/>
          <c:showPercent val="0"/>
          <c:showBubbleSize val="0"/>
        </c:dLbls>
        <c:marker val="1"/>
        <c:smooth val="0"/>
        <c:axId val="118559760"/>
        <c:axId val="118560152"/>
      </c:lineChart>
      <c:dateAx>
        <c:axId val="118559760"/>
        <c:scaling>
          <c:orientation val="minMax"/>
        </c:scaling>
        <c:delete val="1"/>
        <c:axPos val="b"/>
        <c:numFmt formatCode="ge" sourceLinked="1"/>
        <c:majorTickMark val="none"/>
        <c:minorTickMark val="none"/>
        <c:tickLblPos val="none"/>
        <c:crossAx val="118560152"/>
        <c:crosses val="autoZero"/>
        <c:auto val="1"/>
        <c:lblOffset val="100"/>
        <c:baseTimeUnit val="years"/>
      </c:dateAx>
      <c:valAx>
        <c:axId val="118560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5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263.35000000000002</c:v>
                </c:pt>
                <c:pt idx="1">
                  <c:v>282.64999999999998</c:v>
                </c:pt>
                <c:pt idx="2">
                  <c:v>275.92</c:v>
                </c:pt>
                <c:pt idx="3">
                  <c:v>282.55</c:v>
                </c:pt>
                <c:pt idx="4">
                  <c:v>304.31</c:v>
                </c:pt>
              </c:numCache>
            </c:numRef>
          </c:val>
          <c:extLst>
            <c:ext xmlns:c16="http://schemas.microsoft.com/office/drawing/2014/chart" uri="{C3380CC4-5D6E-409C-BE32-E72D297353CC}">
              <c16:uniqueId val="{00000000-78F4-41A8-B0EF-C963F372381F}"/>
            </c:ext>
          </c:extLst>
        </c:ser>
        <c:dLbls>
          <c:showLegendKey val="0"/>
          <c:showVal val="0"/>
          <c:showCatName val="0"/>
          <c:showSerName val="0"/>
          <c:showPercent val="0"/>
          <c:showBubbleSize val="0"/>
        </c:dLbls>
        <c:gapWidth val="150"/>
        <c:axId val="118556232"/>
        <c:axId val="20387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c:ext xmlns:c16="http://schemas.microsoft.com/office/drawing/2014/chart" uri="{C3380CC4-5D6E-409C-BE32-E72D297353CC}">
              <c16:uniqueId val="{00000001-78F4-41A8-B0EF-C963F372381F}"/>
            </c:ext>
          </c:extLst>
        </c:ser>
        <c:dLbls>
          <c:showLegendKey val="0"/>
          <c:showVal val="0"/>
          <c:showCatName val="0"/>
          <c:showSerName val="0"/>
          <c:showPercent val="0"/>
          <c:showBubbleSize val="0"/>
        </c:dLbls>
        <c:marker val="1"/>
        <c:smooth val="0"/>
        <c:axId val="118556232"/>
        <c:axId val="203872904"/>
      </c:lineChart>
      <c:dateAx>
        <c:axId val="118556232"/>
        <c:scaling>
          <c:orientation val="minMax"/>
        </c:scaling>
        <c:delete val="1"/>
        <c:axPos val="b"/>
        <c:numFmt formatCode="ge" sourceLinked="1"/>
        <c:majorTickMark val="none"/>
        <c:minorTickMark val="none"/>
        <c:tickLblPos val="none"/>
        <c:crossAx val="203872904"/>
        <c:crosses val="autoZero"/>
        <c:auto val="1"/>
        <c:lblOffset val="100"/>
        <c:baseTimeUnit val="years"/>
      </c:dateAx>
      <c:valAx>
        <c:axId val="203872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55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大阪府　千早赤阪村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5362</v>
      </c>
      <c r="AM8" s="49"/>
      <c r="AN8" s="49"/>
      <c r="AO8" s="49"/>
      <c r="AP8" s="49"/>
      <c r="AQ8" s="49"/>
      <c r="AR8" s="49"/>
      <c r="AS8" s="49"/>
      <c r="AT8" s="44">
        <f>データ!T6</f>
        <v>37.299999999999997</v>
      </c>
      <c r="AU8" s="44"/>
      <c r="AV8" s="44"/>
      <c r="AW8" s="44"/>
      <c r="AX8" s="44"/>
      <c r="AY8" s="44"/>
      <c r="AZ8" s="44"/>
      <c r="BA8" s="44"/>
      <c r="BB8" s="44">
        <f>データ!U6</f>
        <v>143.75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75.150000000000006</v>
      </c>
      <c r="Q10" s="44"/>
      <c r="R10" s="44"/>
      <c r="S10" s="44"/>
      <c r="T10" s="44"/>
      <c r="U10" s="44"/>
      <c r="V10" s="44"/>
      <c r="W10" s="44">
        <f>データ!Q6</f>
        <v>96.01</v>
      </c>
      <c r="X10" s="44"/>
      <c r="Y10" s="44"/>
      <c r="Z10" s="44"/>
      <c r="AA10" s="44"/>
      <c r="AB10" s="44"/>
      <c r="AC10" s="44"/>
      <c r="AD10" s="49">
        <f>データ!R6</f>
        <v>2397</v>
      </c>
      <c r="AE10" s="49"/>
      <c r="AF10" s="49"/>
      <c r="AG10" s="49"/>
      <c r="AH10" s="49"/>
      <c r="AI10" s="49"/>
      <c r="AJ10" s="49"/>
      <c r="AK10" s="2"/>
      <c r="AL10" s="49">
        <f>データ!V6</f>
        <v>4007</v>
      </c>
      <c r="AM10" s="49"/>
      <c r="AN10" s="49"/>
      <c r="AO10" s="49"/>
      <c r="AP10" s="49"/>
      <c r="AQ10" s="49"/>
      <c r="AR10" s="49"/>
      <c r="AS10" s="49"/>
      <c r="AT10" s="44">
        <f>データ!W6</f>
        <v>1.57</v>
      </c>
      <c r="AU10" s="44"/>
      <c r="AV10" s="44"/>
      <c r="AW10" s="44"/>
      <c r="AX10" s="44"/>
      <c r="AY10" s="44"/>
      <c r="AZ10" s="44"/>
      <c r="BA10" s="44"/>
      <c r="BB10" s="44">
        <f>データ!X6</f>
        <v>2552.23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125</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P5ehS8Snb1pBRnkTkL+aSaxFFupgwkaBYJH0W/u+mnE+0p0YSCYpUleFIVxxwB3b93gJzO8yesVmYYihdZ1mjw==" saltValue="li0RzO2tINgn5aYYtK36N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273830</v>
      </c>
      <c r="D6" s="32">
        <f t="shared" si="3"/>
        <v>47</v>
      </c>
      <c r="E6" s="32">
        <f t="shared" si="3"/>
        <v>17</v>
      </c>
      <c r="F6" s="32">
        <f t="shared" si="3"/>
        <v>1</v>
      </c>
      <c r="G6" s="32">
        <f t="shared" si="3"/>
        <v>0</v>
      </c>
      <c r="H6" s="32" t="str">
        <f t="shared" si="3"/>
        <v>大阪府　千早赤阪村</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75.150000000000006</v>
      </c>
      <c r="Q6" s="33">
        <f t="shared" si="3"/>
        <v>96.01</v>
      </c>
      <c r="R6" s="33">
        <f t="shared" si="3"/>
        <v>2397</v>
      </c>
      <c r="S6" s="33">
        <f t="shared" si="3"/>
        <v>5362</v>
      </c>
      <c r="T6" s="33">
        <f t="shared" si="3"/>
        <v>37.299999999999997</v>
      </c>
      <c r="U6" s="33">
        <f t="shared" si="3"/>
        <v>143.75</v>
      </c>
      <c r="V6" s="33">
        <f t="shared" si="3"/>
        <v>4007</v>
      </c>
      <c r="W6" s="33">
        <f t="shared" si="3"/>
        <v>1.57</v>
      </c>
      <c r="X6" s="33">
        <f t="shared" si="3"/>
        <v>2552.23</v>
      </c>
      <c r="Y6" s="34">
        <f>IF(Y7="",NA(),Y7)</f>
        <v>57.05</v>
      </c>
      <c r="Z6" s="34">
        <f t="shared" ref="Z6:AH6" si="4">IF(Z7="",NA(),Z7)</f>
        <v>58.19</v>
      </c>
      <c r="AA6" s="34">
        <f t="shared" si="4"/>
        <v>55.27</v>
      </c>
      <c r="AB6" s="34">
        <f t="shared" si="4"/>
        <v>45.96</v>
      </c>
      <c r="AC6" s="34">
        <f t="shared" si="4"/>
        <v>52.47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1969.54</v>
      </c>
      <c r="BG6" s="34">
        <f t="shared" ref="BG6:BO6" si="7">IF(BG7="",NA(),BG7)</f>
        <v>1957.6</v>
      </c>
      <c r="BH6" s="34">
        <f t="shared" si="7"/>
        <v>1962.6</v>
      </c>
      <c r="BI6" s="34">
        <f t="shared" si="7"/>
        <v>1922.74</v>
      </c>
      <c r="BJ6" s="34">
        <f t="shared" si="7"/>
        <v>1781</v>
      </c>
      <c r="BK6" s="34">
        <f t="shared" si="7"/>
        <v>1209.95</v>
      </c>
      <c r="BL6" s="34">
        <f t="shared" si="7"/>
        <v>1136.5</v>
      </c>
      <c r="BM6" s="34">
        <f t="shared" si="7"/>
        <v>1118.56</v>
      </c>
      <c r="BN6" s="34">
        <f t="shared" si="7"/>
        <v>1111.31</v>
      </c>
      <c r="BO6" s="34">
        <f t="shared" si="7"/>
        <v>966.33</v>
      </c>
      <c r="BP6" s="33" t="str">
        <f>IF(BP7="","",IF(BP7="-","【-】","【"&amp;SUBSTITUTE(TEXT(BP7,"#,##0.00"),"-","△")&amp;"】"))</f>
        <v>【707.33】</v>
      </c>
      <c r="BQ6" s="34">
        <f>IF(BQ7="",NA(),BQ7)</f>
        <v>49.45</v>
      </c>
      <c r="BR6" s="34">
        <f t="shared" ref="BR6:BZ6" si="8">IF(BR7="",NA(),BR7)</f>
        <v>47</v>
      </c>
      <c r="BS6" s="34">
        <f t="shared" si="8"/>
        <v>48.15</v>
      </c>
      <c r="BT6" s="34">
        <f t="shared" si="8"/>
        <v>47.31</v>
      </c>
      <c r="BU6" s="34">
        <f t="shared" si="8"/>
        <v>47.07</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263.35000000000002</v>
      </c>
      <c r="CC6" s="34">
        <f t="shared" ref="CC6:CK6" si="9">IF(CC7="",NA(),CC7)</f>
        <v>282.64999999999998</v>
      </c>
      <c r="CD6" s="34">
        <f t="shared" si="9"/>
        <v>275.92</v>
      </c>
      <c r="CE6" s="34">
        <f t="shared" si="9"/>
        <v>282.55</v>
      </c>
      <c r="CF6" s="34">
        <f t="shared" si="9"/>
        <v>304.31</v>
      </c>
      <c r="CG6" s="34">
        <f t="shared" si="9"/>
        <v>220.67</v>
      </c>
      <c r="CH6" s="34">
        <f t="shared" si="9"/>
        <v>217.82</v>
      </c>
      <c r="CI6" s="34">
        <f t="shared" si="9"/>
        <v>215.28</v>
      </c>
      <c r="CJ6" s="34">
        <f t="shared" si="9"/>
        <v>207.96</v>
      </c>
      <c r="CK6" s="34">
        <f t="shared" si="9"/>
        <v>194.31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55.81</v>
      </c>
      <c r="CS6" s="34">
        <f t="shared" si="10"/>
        <v>54.44</v>
      </c>
      <c r="CT6" s="34">
        <f t="shared" si="10"/>
        <v>54.67</v>
      </c>
      <c r="CU6" s="34">
        <f t="shared" si="10"/>
        <v>53.51</v>
      </c>
      <c r="CV6" s="34">
        <f t="shared" si="10"/>
        <v>53.5</v>
      </c>
      <c r="CW6" s="33" t="str">
        <f>IF(CW7="","",IF(CW7="-","【-】","【"&amp;SUBSTITUTE(TEXT(CW7,"#,##0.00"),"-","△")&amp;"】"))</f>
        <v>【60.13】</v>
      </c>
      <c r="CX6" s="34">
        <f>IF(CX7="",NA(),CX7)</f>
        <v>87.15</v>
      </c>
      <c r="CY6" s="34">
        <f t="shared" ref="CY6:DG6" si="11">IF(CY7="",NA(),CY7)</f>
        <v>87.69</v>
      </c>
      <c r="CZ6" s="34">
        <f t="shared" si="11"/>
        <v>87.9</v>
      </c>
      <c r="DA6" s="34">
        <f t="shared" si="11"/>
        <v>87.67</v>
      </c>
      <c r="DB6" s="34">
        <f t="shared" si="11"/>
        <v>87.62</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4">
        <f t="shared" ref="EF6:EN6" si="14">IF(EF7="",NA(),EF7)</f>
        <v>0.06</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273830</v>
      </c>
      <c r="D7" s="36">
        <v>47</v>
      </c>
      <c r="E7" s="36">
        <v>17</v>
      </c>
      <c r="F7" s="36">
        <v>1</v>
      </c>
      <c r="G7" s="36">
        <v>0</v>
      </c>
      <c r="H7" s="36" t="s">
        <v>110</v>
      </c>
      <c r="I7" s="36" t="s">
        <v>111</v>
      </c>
      <c r="J7" s="36" t="s">
        <v>112</v>
      </c>
      <c r="K7" s="36" t="s">
        <v>113</v>
      </c>
      <c r="L7" s="36" t="s">
        <v>114</v>
      </c>
      <c r="M7" s="36" t="s">
        <v>115</v>
      </c>
      <c r="N7" s="37" t="s">
        <v>116</v>
      </c>
      <c r="O7" s="37" t="s">
        <v>117</v>
      </c>
      <c r="P7" s="37">
        <v>75.150000000000006</v>
      </c>
      <c r="Q7" s="37">
        <v>96.01</v>
      </c>
      <c r="R7" s="37">
        <v>2397</v>
      </c>
      <c r="S7" s="37">
        <v>5362</v>
      </c>
      <c r="T7" s="37">
        <v>37.299999999999997</v>
      </c>
      <c r="U7" s="37">
        <v>143.75</v>
      </c>
      <c r="V7" s="37">
        <v>4007</v>
      </c>
      <c r="W7" s="37">
        <v>1.57</v>
      </c>
      <c r="X7" s="37">
        <v>2552.23</v>
      </c>
      <c r="Y7" s="37">
        <v>57.05</v>
      </c>
      <c r="Z7" s="37">
        <v>58.19</v>
      </c>
      <c r="AA7" s="37">
        <v>55.27</v>
      </c>
      <c r="AB7" s="37">
        <v>45.96</v>
      </c>
      <c r="AC7" s="37">
        <v>52.47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1969.54</v>
      </c>
      <c r="BG7" s="37">
        <v>1957.6</v>
      </c>
      <c r="BH7" s="37">
        <v>1962.6</v>
      </c>
      <c r="BI7" s="37">
        <v>1922.74</v>
      </c>
      <c r="BJ7" s="37">
        <v>1781</v>
      </c>
      <c r="BK7" s="37">
        <v>1209.95</v>
      </c>
      <c r="BL7" s="37">
        <v>1136.5</v>
      </c>
      <c r="BM7" s="37">
        <v>1118.56</v>
      </c>
      <c r="BN7" s="37">
        <v>1111.31</v>
      </c>
      <c r="BO7" s="37">
        <v>966.33</v>
      </c>
      <c r="BP7" s="37">
        <v>707.33</v>
      </c>
      <c r="BQ7" s="37">
        <v>49.45</v>
      </c>
      <c r="BR7" s="37">
        <v>47</v>
      </c>
      <c r="BS7" s="37">
        <v>48.15</v>
      </c>
      <c r="BT7" s="37">
        <v>47.31</v>
      </c>
      <c r="BU7" s="37">
        <v>47.07</v>
      </c>
      <c r="BV7" s="37">
        <v>69.48</v>
      </c>
      <c r="BW7" s="37">
        <v>71.650000000000006</v>
      </c>
      <c r="BX7" s="37">
        <v>72.33</v>
      </c>
      <c r="BY7" s="37">
        <v>75.540000000000006</v>
      </c>
      <c r="BZ7" s="37">
        <v>81.739999999999995</v>
      </c>
      <c r="CA7" s="37">
        <v>101.26</v>
      </c>
      <c r="CB7" s="37">
        <v>263.35000000000002</v>
      </c>
      <c r="CC7" s="37">
        <v>282.64999999999998</v>
      </c>
      <c r="CD7" s="37">
        <v>275.92</v>
      </c>
      <c r="CE7" s="37">
        <v>282.55</v>
      </c>
      <c r="CF7" s="37">
        <v>304.31</v>
      </c>
      <c r="CG7" s="37">
        <v>220.67</v>
      </c>
      <c r="CH7" s="37">
        <v>217.82</v>
      </c>
      <c r="CI7" s="37">
        <v>215.28</v>
      </c>
      <c r="CJ7" s="37">
        <v>207.96</v>
      </c>
      <c r="CK7" s="37">
        <v>194.31</v>
      </c>
      <c r="CL7" s="37">
        <v>136.38999999999999</v>
      </c>
      <c r="CM7" s="37" t="s">
        <v>116</v>
      </c>
      <c r="CN7" s="37" t="s">
        <v>116</v>
      </c>
      <c r="CO7" s="37" t="s">
        <v>116</v>
      </c>
      <c r="CP7" s="37" t="s">
        <v>116</v>
      </c>
      <c r="CQ7" s="37" t="s">
        <v>116</v>
      </c>
      <c r="CR7" s="37">
        <v>55.81</v>
      </c>
      <c r="CS7" s="37">
        <v>54.44</v>
      </c>
      <c r="CT7" s="37">
        <v>54.67</v>
      </c>
      <c r="CU7" s="37">
        <v>53.51</v>
      </c>
      <c r="CV7" s="37">
        <v>53.5</v>
      </c>
      <c r="CW7" s="37">
        <v>60.13</v>
      </c>
      <c r="CX7" s="37">
        <v>87.15</v>
      </c>
      <c r="CY7" s="37">
        <v>87.69</v>
      </c>
      <c r="CZ7" s="37">
        <v>87.9</v>
      </c>
      <c r="DA7" s="37">
        <v>87.67</v>
      </c>
      <c r="DB7" s="37">
        <v>87.62</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0.06</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2019-02-12T01:30:01Z</cp:lastPrinted>
  <dcterms:created xsi:type="dcterms:W3CDTF">2018-12-03T09:05:57Z</dcterms:created>
  <dcterms:modified xsi:type="dcterms:W3CDTF">2019-02-22T07:37:09Z</dcterms:modified>
  <cp:category/>
</cp:coreProperties>
</file>