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41太子町◎\"/>
    </mc:Choice>
  </mc:AlternateContent>
  <workbookProtection workbookAlgorithmName="SHA-512" workbookHashValue="INs0zwb47rLEHXDD8wsbW8Zy36FtlO0+mZCh63LJeah70j9oxBO/a1/PpzMUXbt6yxaGMDjSOMTbGvSnzb1AfA==" workbookSaltValue="NG95wbxCgsfQ62mxS0++bQ==" workbookSpinCount="100000" lockStructure="1"/>
  <bookViews>
    <workbookView xWindow="0" yWindow="0" windowWidth="19200" windowHeight="112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<sst xmlns="http://schemas.openxmlformats.org/spreadsheetml/2006/main" count="245" uniqueCount="126">
  <si>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</si>
  <si>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</si>
  <si>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</si>
  <si>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</si>
  <si>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</si>
  <si>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</si>
  <si>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</si>
  <si>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</si>
  <si>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</si>
  <si>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</si>
  <si>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</si>
  <si>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</si>
  <si>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</si>
  <si>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</si>
  <si>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</si>
  <si>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</si>
  <si>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</si>
  <si>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</si>
  <si>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</si>
  <si>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</si>
  <si>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</si>
  <si>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</si>
  <si>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</si>
  <si>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</si>
  <si>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</si>
  <si>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</si>
  <si>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</si>
  <si>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</si>
  <si>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</si>
  <si>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</si>
  <si>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</si>
  <si>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</si>
  <si>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</si>
  <si>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</si>
  <si>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</si>
  <si>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</si>
  <si>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</si>
  <si>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</si>
  <si>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</si>
  <si>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</si>
  <si>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</si>
  <si>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</si>
  <si>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</si>
  <si>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</si>
  <si>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</si>
  <si>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</si>
  <si>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</si>
  <si>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</si>
  <si>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</si>
  <si>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</si>
  <si>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</si>
  <si>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</si>
  <si>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</si>
  <si>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</si>
  <si>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</si>
  <si>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</si>
  <si>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</si>
  <si>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</si>
  <si>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</si>
  <si>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</si>
  <si>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</si>
  <si>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</si>
  <si>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</si>
  <si>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</si>
  <si>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</si>
  <si>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</si>
  <si>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</si>
  <si>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</si>
  <si>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</si>
  <si>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</si>
  <si>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</si>
  <si>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</si>
  <si>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</si>
  <si>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</si>
  <si>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</si>
  <si>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</si>
  <si>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</si>
  <si>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</si>
  <si>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</si>
  <si>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</si>
  <si>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</si>
  <si>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</si>
  <si>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</si>
  <si>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</si>
  <si>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</si>
  <si>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</si>
  <si>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</si>
  <si>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</si>
  <si>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</si>
  <si>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</si>
  <si>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</si>
  <si>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</si>
  <si>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</si>
  <si>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</si>
  <si>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</si>
  <si>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</si>
  <si>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</si>
  <si>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</si>
  <si>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</si>
  <si>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</si>
  <si>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</si>
  <si>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</si>
  <si>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</si>
  <si>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</si>
  <si>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</si>
  <si>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</si>
  <si>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</si>
  <si>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</si>
  <si>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</si>
  <si>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</si>
  <si>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太子町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</si>
  <si>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</si>
  <si>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</si>
  <si>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</si>
  <si>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</si>
  <si>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</si>
  <si>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</si>
  <si>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</si>
  <si>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</si>
  <si>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</si>
  <si>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</si>
  <si>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</si>
  <si>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</si>
  <si>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公共下水道事業は、平成5年の供用開始以来、25年が経過しました。下水道管渠の標準耐用年数は50年とされていますが、古い管渠に不具合や汚水処理に支障をきたす劣化がないかなどの調査を随時行い、必要に応じて管渠の長寿命化や耐震化、不明水対策等の実施を検討します。
　20箇所あるマンホールポンプについては、計画的に更新を図っているところですが、管渠についてはカメラ調査等の結果をふまえ、事業計画を策定し、事業費の平準化を図る必要があるため、平成31年度策定予定のストックマネジメント計画に方針を盛り込む予定です。</t>
    <rPh sb="4" eb="6">
      <t>コウキョウ</t>
    </rPh>
    <rPh sb="18" eb="20">
      <t>キョウヨウ</t>
    </rPh>
    <rPh sb="136" eb="138">
      <t>カショ</t>
    </rPh>
    <rPh sb="154" eb="157">
      <t>ケイカクテキ</t>
    </rPh>
    <rPh sb="161" eb="162">
      <t>ハカ</t>
    </rPh>
    <rPh sb="173" eb="175">
      <t>カンキョ</t>
    </rPh>
    <rPh sb="183" eb="185">
      <t>チョウサ</t>
    </rPh>
    <rPh sb="185" eb="186">
      <t>ナド</t>
    </rPh>
    <rPh sb="187" eb="189">
      <t>ケッカ</t>
    </rPh>
    <rPh sb="194" eb="196">
      <t>ジギョウ</t>
    </rPh>
    <rPh sb="196" eb="198">
      <t>ケイカク</t>
    </rPh>
    <rPh sb="199" eb="201">
      <t>サクテイ</t>
    </rPh>
    <rPh sb="203" eb="205">
      <t>ジギョウ</t>
    </rPh>
    <rPh sb="205" eb="206">
      <t>ヒ</t>
    </rPh>
    <rPh sb="207" eb="210">
      <t>ヘイジュンカ</t>
    </rPh>
    <rPh sb="211" eb="212">
      <t>ハカ</t>
    </rPh>
    <rPh sb="213" eb="215">
      <t>ヒツヨウ</t>
    </rPh>
    <rPh sb="221" eb="223">
      <t>ヘイセイ</t>
    </rPh>
    <rPh sb="225" eb="226">
      <t>ネン</t>
    </rPh>
    <rPh sb="226" eb="227">
      <t>ド</t>
    </rPh>
    <rPh sb="227" eb="229">
      <t>サクテイ</t>
    </rPh>
    <rPh sb="229" eb="231">
      <t>ヨテイ</t>
    </rPh>
    <rPh sb="242" eb="244">
      <t>ケイカク</t>
    </rPh>
    <rPh sb="245" eb="247">
      <t>ホウシン</t>
    </rPh>
    <rPh sb="248" eb="249">
      <t>モ</t>
    </rPh>
    <rPh sb="250" eb="251">
      <t>コ</t>
    </rPh>
    <rPh sb="252" eb="254">
      <t>ヨテイ</t>
    </rPh>
    <phoneticPr fontId="4"/>
  </si>
  <si>
    <t>　収益的収支比率は、地方債償還金の返済費用が年々増加している為、比率は減少傾向にあります。
　企業債残高対事業規模比率は、償還により着実に企業債残高が減少傾向にあり、類似団体平均値を下回っていますが、老朽化対策にかかる将来的な財源需要を考慮すると、楽観できる状況ではありません。
　汚水処理原価が増加傾向にあるのは、町人口の減少、節水器具の普及、節水意識の向上等による有収水量の減少傾向に連動するものです。
　また、水洗化率は年々増加傾向にあり、類似団体平均値を超えた値ですが、引き続き接続率の向上を目指し、啓発を行っていきます。
　なお、施設利用率については、単独処理場を設置していないため、当該値を計上しておりません。</t>
    <rPh sb="83" eb="85">
      <t>ルイジ</t>
    </rPh>
    <rPh sb="85" eb="87">
      <t>ダンタイ</t>
    </rPh>
    <rPh sb="100" eb="103">
      <t>ロウキュウカ</t>
    </rPh>
    <rPh sb="103" eb="105">
      <t>タイサク</t>
    </rPh>
    <rPh sb="109" eb="112">
      <t>ショウライテキ</t>
    </rPh>
    <rPh sb="113" eb="115">
      <t>ザイゲン</t>
    </rPh>
    <rPh sb="115" eb="117">
      <t>ジュヨウ</t>
    </rPh>
    <rPh sb="118" eb="120">
      <t>コウリョ</t>
    </rPh>
    <rPh sb="124" eb="126">
      <t>ラッカン</t>
    </rPh>
    <rPh sb="129" eb="131">
      <t>ジョウキョウ</t>
    </rPh>
    <rPh sb="231" eb="232">
      <t>コ</t>
    </rPh>
    <rPh sb="234" eb="235">
      <t>アタイ</t>
    </rPh>
    <rPh sb="250" eb="252">
      <t>メザ</t>
    </rPh>
    <rPh sb="257" eb="258">
      <t>オコナ</t>
    </rPh>
    <phoneticPr fontId="4"/>
  </si>
  <si>
    <t>　人口減少等に伴う料金収入の減少や施設の老朽化に伴う更新需要の増大など、経営環境が厳しさを増すなか、経営基盤の強化を図るため、経営改革を推し進める必要があります。
　地方公営企業法における財務規定等につきましては、平成32年4月からの適用を予定しており、現在作業を進めています。
　また、平成29年度末に近隣市町村と南河内4市町村下水道事務広域化協議会を設立し、技術系職員の不足問題に広域で対応するなど、業務の広域化に積極的に取り組んでいきます。
 経費回収率の算定根拠である経常収益ベースとなる下水道使用料については、平成19年度と平成22年度に改定を行いましたが、経営基盤の強化を図るために、平成32年度策定予定の経営戦略にて、改定時期や改定率について検討を始めます。</t>
    <rPh sb="58" eb="59">
      <t>ハカ</t>
    </rPh>
    <rPh sb="63" eb="65">
      <t>ケイエイ</t>
    </rPh>
    <rPh sb="65" eb="67">
      <t>カイカク</t>
    </rPh>
    <rPh sb="68" eb="69">
      <t>オ</t>
    </rPh>
    <rPh sb="70" eb="71">
      <t>スス</t>
    </rPh>
    <rPh sb="73" eb="75">
      <t>ヒツヨウ</t>
    </rPh>
    <rPh sb="127" eb="129">
      <t>ゲンザイ</t>
    </rPh>
    <rPh sb="129" eb="131">
      <t>サギョウ</t>
    </rPh>
    <rPh sb="132" eb="133">
      <t>スス</t>
    </rPh>
    <rPh sb="144" eb="146">
      <t>ヘイセイ</t>
    </rPh>
    <rPh sb="148" eb="149">
      <t>ネン</t>
    </rPh>
    <rPh sb="149" eb="150">
      <t>ド</t>
    </rPh>
    <rPh sb="150" eb="151">
      <t>マツ</t>
    </rPh>
    <rPh sb="152" eb="154">
      <t>キンリン</t>
    </rPh>
    <rPh sb="154" eb="157">
      <t>シチョウソン</t>
    </rPh>
    <rPh sb="158" eb="161">
      <t>ミナミカワチ</t>
    </rPh>
    <rPh sb="162" eb="165">
      <t>シチョウソン</t>
    </rPh>
    <rPh sb="165" eb="168">
      <t>ゲスイドウ</t>
    </rPh>
    <rPh sb="168" eb="170">
      <t>ジム</t>
    </rPh>
    <rPh sb="170" eb="173">
      <t>コウイキカ</t>
    </rPh>
    <rPh sb="173" eb="176">
      <t>キョウギカイ</t>
    </rPh>
    <rPh sb="177" eb="179">
      <t>セツリツ</t>
    </rPh>
    <rPh sb="181" eb="183">
      <t>ギジュツ</t>
    </rPh>
    <rPh sb="183" eb="184">
      <t>ケイ</t>
    </rPh>
    <rPh sb="184" eb="186">
      <t>ショクイン</t>
    </rPh>
    <rPh sb="187" eb="189">
      <t>フソク</t>
    </rPh>
    <rPh sb="192" eb="194">
      <t>コウイキ</t>
    </rPh>
    <rPh sb="195" eb="197">
      <t>タイオウ</t>
    </rPh>
    <rPh sb="209" eb="212">
      <t>セッキョクテキ</t>
    </rPh>
    <rPh sb="213" eb="214">
      <t>ト</t>
    </rPh>
    <rPh sb="215" eb="21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</si>
</sst>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0.19</c:v>
                </c:pt>
                <c:pt idx="3" formatCode="#,##0.00;&quot;△&quot;#,##0.00;&quot;-&quot;">
                  <c:v>0.1</c:v>
                </c:pt>
                <c:pt idx="4">
                  <c:v>0</c:v>
                </c:pt>
              </c:numCache>
            </c:numRef>
          </c:val>
          <c:extLst>
            <c:ext xmlns:c16="http://schemas.microsoft.com/office/drawing/2014/chart" uri="{C3380CC4-5D6E-409C-BE32-E72D297353CC}">
              <c16:uniqueId val="{00000000-E013-4959-B8C5-971DE2EF66BF}"/>
            </c:ext>
          </c:extLst>
        </c:ser>
        <c:dLbls>
          <c:showLegendKey val="0"/>
          <c:showVal val="0"/>
          <c:showCatName val="0"/>
          <c:showSerName val="0"/>
          <c:showPercent val="0"/>
          <c:showBubbleSize val="0"/>
        </c:dLbls>
        <c:gapWidth val="150"/>
        <c:axId val="188505096"/>
        <c:axId val="18850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0.16</c:v>
                </c:pt>
                <c:pt idx="3">
                  <c:v>0.19</c:v>
                </c:pt>
                <c:pt idx="4">
                  <c:v>0.16</c:v>
                </c:pt>
              </c:numCache>
            </c:numRef>
          </c:val>
          <c:smooth val="0"/>
          <c:extLst>
            <c:ext xmlns:c16="http://schemas.microsoft.com/office/drawing/2014/chart" uri="{C3380CC4-5D6E-409C-BE32-E72D297353CC}">
              <c16:uniqueId val="{00000001-E013-4959-B8C5-971DE2EF66BF}"/>
            </c:ext>
          </c:extLst>
        </c:ser>
        <c:dLbls>
          <c:showLegendKey val="0"/>
          <c:showVal val="0"/>
          <c:showCatName val="0"/>
          <c:showSerName val="0"/>
          <c:showPercent val="0"/>
          <c:showBubbleSize val="0"/>
        </c:dLbls>
        <c:marker val="1"/>
        <c:smooth val="0"/>
        <c:axId val="188505096"/>
        <c:axId val="188505488"/>
      </c:lineChart>
      <c:dateAx>
        <c:axId val="188505096"/>
        <c:scaling>
          <c:orientation val="minMax"/>
        </c:scaling>
        <c:delete val="1"/>
        <c:axPos val="b"/>
        <c:numFmt formatCode="ge" sourceLinked="1"/>
        <c:majorTickMark val="none"/>
        <c:minorTickMark val="none"/>
        <c:tickLblPos val="none"/>
        <c:crossAx val="188505488"/>
        <c:crosses val="autoZero"/>
        <c:auto val="1"/>
        <c:lblOffset val="100"/>
        <c:baseTimeUnit val="years"/>
      </c:dateAx>
      <c:valAx>
        <c:axId val="18850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0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1F-4A3F-8257-5F03AFD63989}"/>
            </c:ext>
          </c:extLst>
        </c:ser>
        <c:dLbls>
          <c:showLegendKey val="0"/>
          <c:showVal val="0"/>
          <c:showCatName val="0"/>
          <c:showSerName val="0"/>
          <c:showPercent val="0"/>
          <c:showBubbleSize val="0"/>
        </c:dLbls>
        <c:gapWidth val="150"/>
        <c:axId val="252592808"/>
        <c:axId val="25259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49.75</c:v>
                </c:pt>
                <c:pt idx="3">
                  <c:v>51.05</c:v>
                </c:pt>
                <c:pt idx="4">
                  <c:v>50.12</c:v>
                </c:pt>
              </c:numCache>
            </c:numRef>
          </c:val>
          <c:smooth val="0"/>
          <c:extLst>
            <c:ext xmlns:c16="http://schemas.microsoft.com/office/drawing/2014/chart" uri="{C3380CC4-5D6E-409C-BE32-E72D297353CC}">
              <c16:uniqueId val="{00000001-A91F-4A3F-8257-5F03AFD63989}"/>
            </c:ext>
          </c:extLst>
        </c:ser>
        <c:dLbls>
          <c:showLegendKey val="0"/>
          <c:showVal val="0"/>
          <c:showCatName val="0"/>
          <c:showSerName val="0"/>
          <c:showPercent val="0"/>
          <c:showBubbleSize val="0"/>
        </c:dLbls>
        <c:marker val="1"/>
        <c:smooth val="0"/>
        <c:axId val="252592808"/>
        <c:axId val="252593200"/>
      </c:lineChart>
      <c:dateAx>
        <c:axId val="252592808"/>
        <c:scaling>
          <c:orientation val="minMax"/>
        </c:scaling>
        <c:delete val="1"/>
        <c:axPos val="b"/>
        <c:numFmt formatCode="ge" sourceLinked="1"/>
        <c:majorTickMark val="none"/>
        <c:minorTickMark val="none"/>
        <c:tickLblPos val="none"/>
        <c:crossAx val="252593200"/>
        <c:crosses val="autoZero"/>
        <c:auto val="1"/>
        <c:lblOffset val="100"/>
        <c:baseTimeUnit val="years"/>
      </c:dateAx>
      <c:valAx>
        <c:axId val="25259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9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87.47</c:v>
                </c:pt>
                <c:pt idx="1">
                  <c:v>88.02</c:v>
                </c:pt>
                <c:pt idx="2">
                  <c:v>88.31</c:v>
                </c:pt>
                <c:pt idx="3">
                  <c:v>88.82</c:v>
                </c:pt>
                <c:pt idx="4">
                  <c:v>88.95</c:v>
                </c:pt>
              </c:numCache>
            </c:numRef>
          </c:val>
          <c:extLst>
            <c:ext xmlns:c16="http://schemas.microsoft.com/office/drawing/2014/chart" uri="{C3380CC4-5D6E-409C-BE32-E72D297353CC}">
              <c16:uniqueId val="{00000000-9E6D-4386-8697-08DCDB92B246}"/>
            </c:ext>
          </c:extLst>
        </c:ser>
        <c:dLbls>
          <c:showLegendKey val="0"/>
          <c:showVal val="0"/>
          <c:showCatName val="0"/>
          <c:showSerName val="0"/>
          <c:showPercent val="0"/>
          <c:showBubbleSize val="0"/>
        </c:dLbls>
        <c:gapWidth val="150"/>
        <c:axId val="252594376"/>
        <c:axId val="25259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87.85</c:v>
                </c:pt>
                <c:pt idx="3">
                  <c:v>87.52</c:v>
                </c:pt>
                <c:pt idx="4">
                  <c:v>86.63</c:v>
                </c:pt>
              </c:numCache>
            </c:numRef>
          </c:val>
          <c:smooth val="0"/>
          <c:extLst>
            <c:ext xmlns:c16="http://schemas.microsoft.com/office/drawing/2014/chart" uri="{C3380CC4-5D6E-409C-BE32-E72D297353CC}">
              <c16:uniqueId val="{00000001-9E6D-4386-8697-08DCDB92B246}"/>
            </c:ext>
          </c:extLst>
        </c:ser>
        <c:dLbls>
          <c:showLegendKey val="0"/>
          <c:showVal val="0"/>
          <c:showCatName val="0"/>
          <c:showSerName val="0"/>
          <c:showPercent val="0"/>
          <c:showBubbleSize val="0"/>
        </c:dLbls>
        <c:marker val="1"/>
        <c:smooth val="0"/>
        <c:axId val="252594376"/>
        <c:axId val="252594768"/>
      </c:lineChart>
      <c:dateAx>
        <c:axId val="252594376"/>
        <c:scaling>
          <c:orientation val="minMax"/>
        </c:scaling>
        <c:delete val="1"/>
        <c:axPos val="b"/>
        <c:numFmt formatCode="ge" sourceLinked="1"/>
        <c:majorTickMark val="none"/>
        <c:minorTickMark val="none"/>
        <c:tickLblPos val="none"/>
        <c:crossAx val="252594768"/>
        <c:crosses val="autoZero"/>
        <c:auto val="1"/>
        <c:lblOffset val="100"/>
        <c:baseTimeUnit val="years"/>
      </c:dateAx>
      <c:valAx>
        <c:axId val="25259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9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76.45</c:v>
                </c:pt>
                <c:pt idx="1">
                  <c:v>75.349999999999994</c:v>
                </c:pt>
                <c:pt idx="2">
                  <c:v>73.06</c:v>
                </c:pt>
                <c:pt idx="3">
                  <c:v>69.27</c:v>
                </c:pt>
                <c:pt idx="4">
                  <c:v>64.33</c:v>
                </c:pt>
              </c:numCache>
            </c:numRef>
          </c:val>
          <c:extLst>
            <c:ext xmlns:c16="http://schemas.microsoft.com/office/drawing/2014/chart" uri="{C3380CC4-5D6E-409C-BE32-E72D297353CC}">
              <c16:uniqueId val="{00000000-42F2-44E6-A5CC-727B291CBBE0}"/>
            </c:ext>
          </c:extLst>
        </c:ser>
        <c:dLbls>
          <c:showLegendKey val="0"/>
          <c:showVal val="0"/>
          <c:showCatName val="0"/>
          <c:showSerName val="0"/>
          <c:showPercent val="0"/>
          <c:showBubbleSize val="0"/>
        </c:dLbls>
        <c:gapWidth val="150"/>
        <c:axId val="251719464"/>
        <c:axId val="25171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F2-44E6-A5CC-727B291CBBE0}"/>
            </c:ext>
          </c:extLst>
        </c:ser>
        <c:dLbls>
          <c:showLegendKey val="0"/>
          <c:showVal val="0"/>
          <c:showCatName val="0"/>
          <c:showSerName val="0"/>
          <c:showPercent val="0"/>
          <c:showBubbleSize val="0"/>
        </c:dLbls>
        <c:marker val="1"/>
        <c:smooth val="0"/>
        <c:axId val="251719464"/>
        <c:axId val="251719856"/>
      </c:lineChart>
      <c:dateAx>
        <c:axId val="251719464"/>
        <c:scaling>
          <c:orientation val="minMax"/>
        </c:scaling>
        <c:delete val="1"/>
        <c:axPos val="b"/>
        <c:numFmt formatCode="ge" sourceLinked="1"/>
        <c:majorTickMark val="none"/>
        <c:minorTickMark val="none"/>
        <c:tickLblPos val="none"/>
        <c:crossAx val="251719856"/>
        <c:crosses val="autoZero"/>
        <c:auto val="1"/>
        <c:lblOffset val="100"/>
        <c:baseTimeUnit val="years"/>
      </c:dateAx>
      <c:valAx>
        <c:axId val="25171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1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09-4E6E-BE1A-D799AFFEBF5F}"/>
            </c:ext>
          </c:extLst>
        </c:ser>
        <c:dLbls>
          <c:showLegendKey val="0"/>
          <c:showVal val="0"/>
          <c:showCatName val="0"/>
          <c:showSerName val="0"/>
          <c:showPercent val="0"/>
          <c:showBubbleSize val="0"/>
        </c:dLbls>
        <c:gapWidth val="150"/>
        <c:axId val="251721032"/>
        <c:axId val="25172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09-4E6E-BE1A-D799AFFEBF5F}"/>
            </c:ext>
          </c:extLst>
        </c:ser>
        <c:dLbls>
          <c:showLegendKey val="0"/>
          <c:showVal val="0"/>
          <c:showCatName val="0"/>
          <c:showSerName val="0"/>
          <c:showPercent val="0"/>
          <c:showBubbleSize val="0"/>
        </c:dLbls>
        <c:marker val="1"/>
        <c:smooth val="0"/>
        <c:axId val="251721032"/>
        <c:axId val="251721424"/>
      </c:lineChart>
      <c:dateAx>
        <c:axId val="251721032"/>
        <c:scaling>
          <c:orientation val="minMax"/>
        </c:scaling>
        <c:delete val="1"/>
        <c:axPos val="b"/>
        <c:numFmt formatCode="ge" sourceLinked="1"/>
        <c:majorTickMark val="none"/>
        <c:minorTickMark val="none"/>
        <c:tickLblPos val="none"/>
        <c:crossAx val="251721424"/>
        <c:crosses val="autoZero"/>
        <c:auto val="1"/>
        <c:lblOffset val="100"/>
        <c:baseTimeUnit val="years"/>
      </c:dateAx>
      <c:valAx>
        <c:axId val="25172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2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F-4E87-A699-AFF92DD00F42}"/>
            </c:ext>
          </c:extLst>
        </c:ser>
        <c:dLbls>
          <c:showLegendKey val="0"/>
          <c:showVal val="0"/>
          <c:showCatName val="0"/>
          <c:showSerName val="0"/>
          <c:showPercent val="0"/>
          <c:showBubbleSize val="0"/>
        </c:dLbls>
        <c:gapWidth val="150"/>
        <c:axId val="251722600"/>
        <c:axId val="25224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F-4E87-A699-AFF92DD00F42}"/>
            </c:ext>
          </c:extLst>
        </c:ser>
        <c:dLbls>
          <c:showLegendKey val="0"/>
          <c:showVal val="0"/>
          <c:showCatName val="0"/>
          <c:showSerName val="0"/>
          <c:showPercent val="0"/>
          <c:showBubbleSize val="0"/>
        </c:dLbls>
        <c:marker val="1"/>
        <c:smooth val="0"/>
        <c:axId val="251722600"/>
        <c:axId val="252244528"/>
      </c:lineChart>
      <c:dateAx>
        <c:axId val="251722600"/>
        <c:scaling>
          <c:orientation val="minMax"/>
        </c:scaling>
        <c:delete val="1"/>
        <c:axPos val="b"/>
        <c:numFmt formatCode="ge" sourceLinked="1"/>
        <c:majorTickMark val="none"/>
        <c:minorTickMark val="none"/>
        <c:tickLblPos val="none"/>
        <c:crossAx val="252244528"/>
        <c:crosses val="autoZero"/>
        <c:auto val="1"/>
        <c:lblOffset val="100"/>
        <c:baseTimeUnit val="years"/>
      </c:dateAx>
      <c:valAx>
        <c:axId val="25224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2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04-4B17-AC63-1693ED290B30}"/>
            </c:ext>
          </c:extLst>
        </c:ser>
        <c:dLbls>
          <c:showLegendKey val="0"/>
          <c:showVal val="0"/>
          <c:showCatName val="0"/>
          <c:showSerName val="0"/>
          <c:showPercent val="0"/>
          <c:showBubbleSize val="0"/>
        </c:dLbls>
        <c:gapWidth val="150"/>
        <c:axId val="252247664"/>
        <c:axId val="25224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04-4B17-AC63-1693ED290B30}"/>
            </c:ext>
          </c:extLst>
        </c:ser>
        <c:dLbls>
          <c:showLegendKey val="0"/>
          <c:showVal val="0"/>
          <c:showCatName val="0"/>
          <c:showSerName val="0"/>
          <c:showPercent val="0"/>
          <c:showBubbleSize val="0"/>
        </c:dLbls>
        <c:marker val="1"/>
        <c:smooth val="0"/>
        <c:axId val="252247664"/>
        <c:axId val="252248056"/>
      </c:lineChart>
      <c:dateAx>
        <c:axId val="252247664"/>
        <c:scaling>
          <c:orientation val="minMax"/>
        </c:scaling>
        <c:delete val="1"/>
        <c:axPos val="b"/>
        <c:numFmt formatCode="ge" sourceLinked="1"/>
        <c:majorTickMark val="none"/>
        <c:minorTickMark val="none"/>
        <c:tickLblPos val="none"/>
        <c:crossAx val="252248056"/>
        <c:crosses val="autoZero"/>
        <c:auto val="1"/>
        <c:lblOffset val="100"/>
        <c:baseTimeUnit val="years"/>
      </c:dateAx>
      <c:valAx>
        <c:axId val="25224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24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F0-41F2-B388-CFD68A51EC86}"/>
            </c:ext>
          </c:extLst>
        </c:ser>
        <c:dLbls>
          <c:showLegendKey val="0"/>
          <c:showVal val="0"/>
          <c:showCatName val="0"/>
          <c:showSerName val="0"/>
          <c:showPercent val="0"/>
          <c:showBubbleSize val="0"/>
        </c:dLbls>
        <c:gapWidth val="150"/>
        <c:axId val="252345696"/>
        <c:axId val="25234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F0-41F2-B388-CFD68A51EC86}"/>
            </c:ext>
          </c:extLst>
        </c:ser>
        <c:dLbls>
          <c:showLegendKey val="0"/>
          <c:showVal val="0"/>
          <c:showCatName val="0"/>
          <c:showSerName val="0"/>
          <c:showPercent val="0"/>
          <c:showBubbleSize val="0"/>
        </c:dLbls>
        <c:marker val="1"/>
        <c:smooth val="0"/>
        <c:axId val="252345696"/>
        <c:axId val="252346088"/>
      </c:lineChart>
      <c:dateAx>
        <c:axId val="252345696"/>
        <c:scaling>
          <c:orientation val="minMax"/>
        </c:scaling>
        <c:delete val="1"/>
        <c:axPos val="b"/>
        <c:numFmt formatCode="ge" sourceLinked="1"/>
        <c:majorTickMark val="none"/>
        <c:minorTickMark val="none"/>
        <c:tickLblPos val="none"/>
        <c:crossAx val="252346088"/>
        <c:crosses val="autoZero"/>
        <c:auto val="1"/>
        <c:lblOffset val="100"/>
        <c:baseTimeUnit val="years"/>
      </c:dateAx>
      <c:valAx>
        <c:axId val="25234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967.2</c:v>
                </c:pt>
                <c:pt idx="1">
                  <c:v>913.58</c:v>
                </c:pt>
                <c:pt idx="2">
                  <c:v>858.44</c:v>
                </c:pt>
                <c:pt idx="3">
                  <c:v>817.82</c:v>
                </c:pt>
                <c:pt idx="4">
                  <c:v>765.92</c:v>
                </c:pt>
              </c:numCache>
            </c:numRef>
          </c:val>
          <c:extLst>
            <c:ext xmlns:c16="http://schemas.microsoft.com/office/drawing/2014/chart" uri="{C3380CC4-5D6E-409C-BE32-E72D297353CC}">
              <c16:uniqueId val="{00000000-1444-40DE-923A-C12D66D1951C}"/>
            </c:ext>
          </c:extLst>
        </c:ser>
        <c:dLbls>
          <c:showLegendKey val="0"/>
          <c:showVal val="0"/>
          <c:showCatName val="0"/>
          <c:showSerName val="0"/>
          <c:showPercent val="0"/>
          <c:showBubbleSize val="0"/>
        </c:dLbls>
        <c:gapWidth val="150"/>
        <c:axId val="252347264"/>
        <c:axId val="25234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1018.27</c:v>
                </c:pt>
                <c:pt idx="3">
                  <c:v>1120.55</c:v>
                </c:pt>
                <c:pt idx="4">
                  <c:v>855.79</c:v>
                </c:pt>
              </c:numCache>
            </c:numRef>
          </c:val>
          <c:smooth val="0"/>
          <c:extLst>
            <c:ext xmlns:c16="http://schemas.microsoft.com/office/drawing/2014/chart" uri="{C3380CC4-5D6E-409C-BE32-E72D297353CC}">
              <c16:uniqueId val="{00000001-1444-40DE-923A-C12D66D1951C}"/>
            </c:ext>
          </c:extLst>
        </c:ser>
        <c:dLbls>
          <c:showLegendKey val="0"/>
          <c:showVal val="0"/>
          <c:showCatName val="0"/>
          <c:showSerName val="0"/>
          <c:showPercent val="0"/>
          <c:showBubbleSize val="0"/>
        </c:dLbls>
        <c:marker val="1"/>
        <c:smooth val="0"/>
        <c:axId val="252347264"/>
        <c:axId val="252347656"/>
      </c:lineChart>
      <c:dateAx>
        <c:axId val="252347264"/>
        <c:scaling>
          <c:orientation val="minMax"/>
        </c:scaling>
        <c:delete val="1"/>
        <c:axPos val="b"/>
        <c:numFmt formatCode="ge" sourceLinked="1"/>
        <c:majorTickMark val="none"/>
        <c:minorTickMark val="none"/>
        <c:tickLblPos val="none"/>
        <c:crossAx val="252347656"/>
        <c:crosses val="autoZero"/>
        <c:auto val="1"/>
        <c:lblOffset val="100"/>
        <c:baseTimeUnit val="years"/>
      </c:dateAx>
      <c:valAx>
        <c:axId val="25234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80.94</c:v>
                </c:pt>
                <c:pt idx="1">
                  <c:v>79.63</c:v>
                </c:pt>
                <c:pt idx="2">
                  <c:v>76.66</c:v>
                </c:pt>
                <c:pt idx="3">
                  <c:v>70.56</c:v>
                </c:pt>
                <c:pt idx="4">
                  <c:v>69.239999999999995</c:v>
                </c:pt>
              </c:numCache>
            </c:numRef>
          </c:val>
          <c:extLst>
            <c:ext xmlns:c16="http://schemas.microsoft.com/office/drawing/2014/chart" uri="{C3380CC4-5D6E-409C-BE32-E72D297353CC}">
              <c16:uniqueId val="{00000000-D2AB-4105-BCCF-8B3C43D32A46}"/>
            </c:ext>
          </c:extLst>
        </c:ser>
        <c:dLbls>
          <c:showLegendKey val="0"/>
          <c:showVal val="0"/>
          <c:showCatName val="0"/>
          <c:showSerName val="0"/>
          <c:showPercent val="0"/>
          <c:showBubbleSize val="0"/>
        </c:dLbls>
        <c:gapWidth val="150"/>
        <c:axId val="252247272"/>
        <c:axId val="2522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71.569999999999993</c:v>
                </c:pt>
                <c:pt idx="3">
                  <c:v>73.28</c:v>
                </c:pt>
                <c:pt idx="4">
                  <c:v>82.82</c:v>
                </c:pt>
              </c:numCache>
            </c:numRef>
          </c:val>
          <c:smooth val="0"/>
          <c:extLst>
            <c:ext xmlns:c16="http://schemas.microsoft.com/office/drawing/2014/chart" uri="{C3380CC4-5D6E-409C-BE32-E72D297353CC}">
              <c16:uniqueId val="{00000001-D2AB-4105-BCCF-8B3C43D32A46}"/>
            </c:ext>
          </c:extLst>
        </c:ser>
        <c:dLbls>
          <c:showLegendKey val="0"/>
          <c:showVal val="0"/>
          <c:showCatName val="0"/>
          <c:showSerName val="0"/>
          <c:showPercent val="0"/>
          <c:showBubbleSize val="0"/>
        </c:dLbls>
        <c:marker val="1"/>
        <c:smooth val="0"/>
        <c:axId val="252247272"/>
        <c:axId val="252246880"/>
      </c:lineChart>
      <c:dateAx>
        <c:axId val="252247272"/>
        <c:scaling>
          <c:orientation val="minMax"/>
        </c:scaling>
        <c:delete val="1"/>
        <c:axPos val="b"/>
        <c:numFmt formatCode="ge" sourceLinked="1"/>
        <c:majorTickMark val="none"/>
        <c:minorTickMark val="none"/>
        <c:tickLblPos val="none"/>
        <c:crossAx val="252246880"/>
        <c:crosses val="autoZero"/>
        <c:auto val="1"/>
        <c:lblOffset val="100"/>
        <c:baseTimeUnit val="years"/>
      </c:dateAx>
      <c:valAx>
        <c:axId val="2522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24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173.83</c:v>
                </c:pt>
                <c:pt idx="1">
                  <c:v>180.06</c:v>
                </c:pt>
                <c:pt idx="2">
                  <c:v>186.38</c:v>
                </c:pt>
                <c:pt idx="3">
                  <c:v>200.7</c:v>
                </c:pt>
                <c:pt idx="4">
                  <c:v>205.39</c:v>
                </c:pt>
              </c:numCache>
            </c:numRef>
          </c:val>
          <c:extLst>
            <c:ext xmlns:c16="http://schemas.microsoft.com/office/drawing/2014/chart" uri="{C3380CC4-5D6E-409C-BE32-E72D297353CC}">
              <c16:uniqueId val="{00000000-DE73-46CD-B1E1-C6CF30443B12}"/>
            </c:ext>
          </c:extLst>
        </c:ser>
        <c:dLbls>
          <c:showLegendKey val="0"/>
          <c:showVal val="0"/>
          <c:showCatName val="0"/>
          <c:showSerName val="0"/>
          <c:showPercent val="0"/>
          <c:showBubbleSize val="0"/>
        </c:dLbls>
        <c:gapWidth val="150"/>
        <c:axId val="252245704"/>
        <c:axId val="25259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195.88</c:v>
                </c:pt>
                <c:pt idx="3">
                  <c:v>193.1</c:v>
                </c:pt>
                <c:pt idx="4">
                  <c:v>165.76</c:v>
                </c:pt>
              </c:numCache>
            </c:numRef>
          </c:val>
          <c:smooth val="0"/>
          <c:extLst>
            <c:ext xmlns:c16="http://schemas.microsoft.com/office/drawing/2014/chart" uri="{C3380CC4-5D6E-409C-BE32-E72D297353CC}">
              <c16:uniqueId val="{00000001-DE73-46CD-B1E1-C6CF30443B12}"/>
            </c:ext>
          </c:extLst>
        </c:ser>
        <c:dLbls>
          <c:showLegendKey val="0"/>
          <c:showVal val="0"/>
          <c:showCatName val="0"/>
          <c:showSerName val="0"/>
          <c:showPercent val="0"/>
          <c:showBubbleSize val="0"/>
        </c:dLbls>
        <c:marker val="1"/>
        <c:smooth val="0"/>
        <c:axId val="252245704"/>
        <c:axId val="252591632"/>
      </c:lineChart>
      <c:dateAx>
        <c:axId val="252245704"/>
        <c:scaling>
          <c:orientation val="minMax"/>
        </c:scaling>
        <c:delete val="1"/>
        <c:axPos val="b"/>
        <c:numFmt formatCode="ge" sourceLinked="1"/>
        <c:majorTickMark val="none"/>
        <c:minorTickMark val="none"/>
        <c:tickLblPos val="none"/>
        <c:crossAx val="252591632"/>
        <c:crosses val="autoZero"/>
        <c:auto val="1"/>
        <c:lblOffset val="100"/>
        <c:baseTimeUnit val="years"/>
      </c:dateAx>
      <c:valAx>
        <c:axId val="25259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24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太子町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Cb2</v>
      </c>
      <c r="X8" s="77"/>
      <c r="Y8" s="77"/>
      <c r="Z8" s="77"/>
      <c r="AA8" s="77"/>
      <c r="AB8" s="77"/>
      <c r="AC8" s="77"/>
      <c r="AD8" s="78" t="str">
        <f>データ!$M$6</f>
        <v>非設置</v>
      </c>
      <c r="AE8" s="78"/>
      <c r="AF8" s="78"/>
      <c r="AG8" s="78"/>
      <c r="AH8" s="78"/>
      <c r="AI8" s="78"/>
      <c r="AJ8" s="78"/>
      <c r="AK8" s="3"/>
      <c r="AL8" s="72">
        <f>データ!S6</f>
        <v>13570</v>
      </c>
      <c r="AM8" s="72"/>
      <c r="AN8" s="72"/>
      <c r="AO8" s="72"/>
      <c r="AP8" s="72"/>
      <c r="AQ8" s="72"/>
      <c r="AR8" s="72"/>
      <c r="AS8" s="72"/>
      <c r="AT8" s="71">
        <f>データ!T6</f>
        <v>14.17</v>
      </c>
      <c r="AU8" s="71"/>
      <c r="AV8" s="71"/>
      <c r="AW8" s="71"/>
      <c r="AX8" s="71"/>
      <c r="AY8" s="71"/>
      <c r="AZ8" s="71"/>
      <c r="BA8" s="71"/>
      <c r="BB8" s="71">
        <f>データ!U6</f>
        <v>957.66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93.66</v>
      </c>
      <c r="Q10" s="71"/>
      <c r="R10" s="71"/>
      <c r="S10" s="71"/>
      <c r="T10" s="71"/>
      <c r="U10" s="71"/>
      <c r="V10" s="71"/>
      <c r="W10" s="71">
        <f>データ!Q6</f>
        <v>96.01</v>
      </c>
      <c r="X10" s="71"/>
      <c r="Y10" s="71"/>
      <c r="Z10" s="71"/>
      <c r="AA10" s="71"/>
      <c r="AB10" s="71"/>
      <c r="AC10" s="71"/>
      <c r="AD10" s="72">
        <f>データ!R6</f>
        <v>2523</v>
      </c>
      <c r="AE10" s="72"/>
      <c r="AF10" s="72"/>
      <c r="AG10" s="72"/>
      <c r="AH10" s="72"/>
      <c r="AI10" s="72"/>
      <c r="AJ10" s="72"/>
      <c r="AK10" s="2"/>
      <c r="AL10" s="72">
        <f>データ!V6</f>
        <v>12651</v>
      </c>
      <c r="AM10" s="72"/>
      <c r="AN10" s="72"/>
      <c r="AO10" s="72"/>
      <c r="AP10" s="72"/>
      <c r="AQ10" s="72"/>
      <c r="AR10" s="72"/>
      <c r="AS10" s="72"/>
      <c r="AT10" s="71">
        <f>データ!W6</f>
        <v>2.39</v>
      </c>
      <c r="AU10" s="71"/>
      <c r="AV10" s="71"/>
      <c r="AW10" s="71"/>
      <c r="AX10" s="71"/>
      <c r="AY10" s="71"/>
      <c r="AZ10" s="71"/>
      <c r="BA10" s="71"/>
      <c r="BB10" s="71">
        <f>データ!X6</f>
        <v>5293.31</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ZSEvO/cvwfLZow9NLAWhM5ioBu7xU1ImE8m9800IBnohbJBIsfp2ukfo+KRCGshYFI7HASMeqYG6oYsOV5xx4w==" saltValue="8pu7e+6tbMi6YFql03drZ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273813</v>
      </c>
      <c r="D6" s="32">
        <f t="shared" si="3"/>
        <v>47</v>
      </c>
      <c r="E6" s="32">
        <f t="shared" si="3"/>
        <v>17</v>
      </c>
      <c r="F6" s="32">
        <f t="shared" si="3"/>
        <v>1</v>
      </c>
      <c r="G6" s="32">
        <f t="shared" si="3"/>
        <v>0</v>
      </c>
      <c r="H6" s="32" t="str">
        <f t="shared" si="3"/>
        <v>大阪府　太子町</v>
      </c>
      <c r="I6" s="32" t="str">
        <f t="shared" si="3"/>
        <v>法非適用</v>
      </c>
      <c r="J6" s="32" t="str">
        <f t="shared" si="3"/>
        <v>下水道事業</v>
      </c>
      <c r="K6" s="32" t="str">
        <f t="shared" si="3"/>
        <v>公共下水道</v>
      </c>
      <c r="L6" s="32" t="str">
        <f t="shared" si="3"/>
        <v>Cb2</v>
      </c>
      <c r="M6" s="32" t="str">
        <f t="shared" si="3"/>
        <v>非設置</v>
      </c>
      <c r="N6" s="33" t="str">
        <f t="shared" si="3"/>
        <v>-</v>
      </c>
      <c r="O6" s="33" t="str">
        <f t="shared" si="3"/>
        <v>該当数値なし</v>
      </c>
      <c r="P6" s="33">
        <f t="shared" si="3"/>
        <v>93.66</v>
      </c>
      <c r="Q6" s="33">
        <f t="shared" si="3"/>
        <v>96.01</v>
      </c>
      <c r="R6" s="33">
        <f t="shared" si="3"/>
        <v>2523</v>
      </c>
      <c r="S6" s="33">
        <f t="shared" si="3"/>
        <v>13570</v>
      </c>
      <c r="T6" s="33">
        <f t="shared" si="3"/>
        <v>14.17</v>
      </c>
      <c r="U6" s="33">
        <f t="shared" si="3"/>
        <v>957.66</v>
      </c>
      <c r="V6" s="33">
        <f t="shared" si="3"/>
        <v>12651</v>
      </c>
      <c r="W6" s="33">
        <f t="shared" si="3"/>
        <v>2.39</v>
      </c>
      <c r="X6" s="33">
        <f t="shared" si="3"/>
        <v>5293.31</v>
      </c>
      <c r="Y6" s="34">
        <f>IF(Y7="",NA(),Y7)</f>
        <v>76.45</v>
      </c>
      <c r="Z6" s="34">
        <f t="shared" ref="Z6:AH6" si="4">IF(Z7="",NA(),Z7)</f>
        <v>75.349999999999994</v>
      </c>
      <c r="AA6" s="34">
        <f t="shared" si="4"/>
        <v>73.06</v>
      </c>
      <c r="AB6" s="34">
        <f t="shared" si="4"/>
        <v>69.27</v>
      </c>
      <c r="AC6" s="34">
        <f t="shared" si="4"/>
        <v>64.33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967.2</v>
      </c>
      <c r="BG6" s="34">
        <f t="shared" ref="BG6:BO6" si="7">IF(BG7="",NA(),BG7)</f>
        <v>913.58</v>
      </c>
      <c r="BH6" s="34">
        <f t="shared" si="7"/>
        <v>858.44</v>
      </c>
      <c r="BI6" s="34">
        <f t="shared" si="7"/>
        <v>817.82</v>
      </c>
      <c r="BJ6" s="34">
        <f t="shared" si="7"/>
        <v>765.92</v>
      </c>
      <c r="BK6" s="34">
        <f t="shared" si="7"/>
        <v>1119.4100000000001</v>
      </c>
      <c r="BL6" s="34">
        <f t="shared" si="7"/>
        <v>1067.74</v>
      </c>
      <c r="BM6" s="34">
        <f t="shared" si="7"/>
        <v>1018.27</v>
      </c>
      <c r="BN6" s="34">
        <f t="shared" si="7"/>
        <v>1120.55</v>
      </c>
      <c r="BO6" s="34">
        <f t="shared" si="7"/>
        <v>855.79</v>
      </c>
      <c r="BP6" s="33" t="str">
        <f>IF(BP7="","",IF(BP7="-","【-】","【"&amp;SUBSTITUTE(TEXT(BP7,"#,##0.00"),"-","△")&amp;"】"))</f>
        <v>【707.33】</v>
      </c>
      <c r="BQ6" s="34">
        <f>IF(BQ7="",NA(),BQ7)</f>
        <v>80.94</v>
      </c>
      <c r="BR6" s="34">
        <f t="shared" ref="BR6:BZ6" si="8">IF(BR7="",NA(),BR7)</f>
        <v>79.63</v>
      </c>
      <c r="BS6" s="34">
        <f t="shared" si="8"/>
        <v>76.66</v>
      </c>
      <c r="BT6" s="34">
        <f t="shared" si="8"/>
        <v>70.56</v>
      </c>
      <c r="BU6" s="34">
        <f t="shared" si="8"/>
        <v>69.239999999999995</v>
      </c>
      <c r="BV6" s="34">
        <f t="shared" si="8"/>
        <v>71.349999999999994</v>
      </c>
      <c r="BW6" s="34">
        <f t="shared" si="8"/>
        <v>73.569999999999993</v>
      </c>
      <c r="BX6" s="34">
        <f t="shared" si="8"/>
        <v>71.569999999999993</v>
      </c>
      <c r="BY6" s="34">
        <f t="shared" si="8"/>
        <v>73.28</v>
      </c>
      <c r="BZ6" s="34">
        <f t="shared" si="8"/>
        <v>82.82</v>
      </c>
      <c r="CA6" s="33" t="str">
        <f>IF(CA7="","",IF(CA7="-","【-】","【"&amp;SUBSTITUTE(TEXT(CA7,"#,##0.00"),"-","△")&amp;"】"))</f>
        <v>【101.26】</v>
      </c>
      <c r="CB6" s="34">
        <f>IF(CB7="",NA(),CB7)</f>
        <v>173.83</v>
      </c>
      <c r="CC6" s="34">
        <f t="shared" ref="CC6:CK6" si="9">IF(CC7="",NA(),CC7)</f>
        <v>180.06</v>
      </c>
      <c r="CD6" s="34">
        <f t="shared" si="9"/>
        <v>186.38</v>
      </c>
      <c r="CE6" s="34">
        <f t="shared" si="9"/>
        <v>200.7</v>
      </c>
      <c r="CF6" s="34">
        <f t="shared" si="9"/>
        <v>205.39</v>
      </c>
      <c r="CG6" s="34">
        <f t="shared" si="9"/>
        <v>182.55</v>
      </c>
      <c r="CH6" s="34">
        <f t="shared" si="9"/>
        <v>184.87</v>
      </c>
      <c r="CI6" s="34">
        <f t="shared" si="9"/>
        <v>195.88</v>
      </c>
      <c r="CJ6" s="34">
        <f t="shared" si="9"/>
        <v>193.1</v>
      </c>
      <c r="CK6" s="34">
        <f t="shared" si="9"/>
        <v>165.76</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50.27</v>
      </c>
      <c r="CS6" s="34">
        <f t="shared" si="10"/>
        <v>51.08</v>
      </c>
      <c r="CT6" s="34">
        <f t="shared" si="10"/>
        <v>49.75</v>
      </c>
      <c r="CU6" s="34">
        <f t="shared" si="10"/>
        <v>51.05</v>
      </c>
      <c r="CV6" s="34">
        <f t="shared" si="10"/>
        <v>50.12</v>
      </c>
      <c r="CW6" s="33" t="str">
        <f>IF(CW7="","",IF(CW7="-","【-】","【"&amp;SUBSTITUTE(TEXT(CW7,"#,##0.00"),"-","△")&amp;"】"))</f>
        <v>【60.13】</v>
      </c>
      <c r="CX6" s="34">
        <f>IF(CX7="",NA(),CX7)</f>
        <v>87.47</v>
      </c>
      <c r="CY6" s="34">
        <f t="shared" ref="CY6:DG6" si="11">IF(CY7="",NA(),CY7)</f>
        <v>88.02</v>
      </c>
      <c r="CZ6" s="34">
        <f t="shared" si="11"/>
        <v>88.31</v>
      </c>
      <c r="DA6" s="34">
        <f t="shared" si="11"/>
        <v>88.82</v>
      </c>
      <c r="DB6" s="34">
        <f t="shared" si="11"/>
        <v>88.95</v>
      </c>
      <c r="DC6" s="34">
        <f t="shared" si="11"/>
        <v>89.13</v>
      </c>
      <c r="DD6" s="34">
        <f t="shared" si="11"/>
        <v>88.59</v>
      </c>
      <c r="DE6" s="34">
        <f t="shared" si="11"/>
        <v>87.85</v>
      </c>
      <c r="DF6" s="34">
        <f t="shared" si="11"/>
        <v>87.52</v>
      </c>
      <c r="DG6" s="34">
        <f t="shared" si="11"/>
        <v>86.63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0.19</v>
      </c>
      <c r="EH6" s="34">
        <f t="shared" si="14"/>
        <v>0.1</v>
      </c>
      <c r="EI6" s="33">
        <f t="shared" si="14"/>
        <v>0</v>
      </c>
      <c r="EJ6" s="34">
        <f t="shared" si="14"/>
        <v>0.12</v>
      </c>
      <c r="EK6" s="34">
        <f t="shared" si="14"/>
        <v>0.11</v>
      </c>
      <c r="EL6" s="34">
        <f t="shared" si="14"/>
        <v>0.16</v>
      </c>
      <c r="EM6" s="34">
        <f t="shared" si="14"/>
        <v>0.19</v>
      </c>
      <c r="EN6" s="34">
        <f t="shared" si="14"/>
        <v>0.16</v>
      </c>
      <c r="EO6" s="33" t="str">
        <f>IF(EO7="","",IF(EO7="-","【-】","【"&amp;SUBSTITUTE(TEXT(EO7,"#,##0.00"),"-","△")&amp;"】"))</f>
        <v>【0.23】</v>
      </c>
    </row>
    <row r="7" spans="1:145" s="35" customFormat="1" x14ac:dyDescent="0.15">
      <c r="A7" s="27"/>
      <c r="B7" s="36">
        <v>2017</v>
      </c>
      <c r="C7" s="36">
        <v>273813</v>
      </c>
      <c r="D7" s="36">
        <v>47</v>
      </c>
      <c r="E7" s="36">
        <v>17</v>
      </c>
      <c r="F7" s="36">
        <v>1</v>
      </c>
      <c r="G7" s="36">
        <v>0</v>
      </c>
      <c r="H7" s="36" t="s">
        <v>110</v>
      </c>
      <c r="I7" s="36" t="s">
        <v>111</v>
      </c>
      <c r="J7" s="36" t="s">
        <v>112</v>
      </c>
      <c r="K7" s="36" t="s">
        <v>113</v>
      </c>
      <c r="L7" s="36" t="s">
        <v>114</v>
      </c>
      <c r="M7" s="36" t="s">
        <v>115</v>
      </c>
      <c r="N7" s="37" t="s">
        <v>116</v>
      </c>
      <c r="O7" s="37" t="s">
        <v>117</v>
      </c>
      <c r="P7" s="37">
        <v>93.66</v>
      </c>
      <c r="Q7" s="37">
        <v>96.01</v>
      </c>
      <c r="R7" s="37">
        <v>2523</v>
      </c>
      <c r="S7" s="37">
        <v>13570</v>
      </c>
      <c r="T7" s="37">
        <v>14.17</v>
      </c>
      <c r="U7" s="37">
        <v>957.66</v>
      </c>
      <c r="V7" s="37">
        <v>12651</v>
      </c>
      <c r="W7" s="37">
        <v>2.39</v>
      </c>
      <c r="X7" s="37">
        <v>5293.31</v>
      </c>
      <c r="Y7" s="37">
        <v>76.45</v>
      </c>
      <c r="Z7" s="37">
        <v>75.349999999999994</v>
      </c>
      <c r="AA7" s="37">
        <v>73.06</v>
      </c>
      <c r="AB7" s="37">
        <v>69.27</v>
      </c>
      <c r="AC7" s="37">
        <v>64.33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967.2</v>
      </c>
      <c r="BG7" s="37">
        <v>913.58</v>
      </c>
      <c r="BH7" s="37">
        <v>858.44</v>
      </c>
      <c r="BI7" s="37">
        <v>817.82</v>
      </c>
      <c r="BJ7" s="37">
        <v>765.92</v>
      </c>
      <c r="BK7" s="37">
        <v>1119.4100000000001</v>
      </c>
      <c r="BL7" s="37">
        <v>1067.74</v>
      </c>
      <c r="BM7" s="37">
        <v>1018.27</v>
      </c>
      <c r="BN7" s="37">
        <v>1120.55</v>
      </c>
      <c r="BO7" s="37">
        <v>855.79</v>
      </c>
      <c r="BP7" s="37">
        <v>707.33</v>
      </c>
      <c r="BQ7" s="37">
        <v>80.94</v>
      </c>
      <c r="BR7" s="37">
        <v>79.63</v>
      </c>
      <c r="BS7" s="37">
        <v>76.66</v>
      </c>
      <c r="BT7" s="37">
        <v>70.56</v>
      </c>
      <c r="BU7" s="37">
        <v>69.239999999999995</v>
      </c>
      <c r="BV7" s="37">
        <v>71.349999999999994</v>
      </c>
      <c r="BW7" s="37">
        <v>73.569999999999993</v>
      </c>
      <c r="BX7" s="37">
        <v>71.569999999999993</v>
      </c>
      <c r="BY7" s="37">
        <v>73.28</v>
      </c>
      <c r="BZ7" s="37">
        <v>82.82</v>
      </c>
      <c r="CA7" s="37">
        <v>101.26</v>
      </c>
      <c r="CB7" s="37">
        <v>173.83</v>
      </c>
      <c r="CC7" s="37">
        <v>180.06</v>
      </c>
      <c r="CD7" s="37">
        <v>186.38</v>
      </c>
      <c r="CE7" s="37">
        <v>200.7</v>
      </c>
      <c r="CF7" s="37">
        <v>205.39</v>
      </c>
      <c r="CG7" s="37">
        <v>182.55</v>
      </c>
      <c r="CH7" s="37">
        <v>184.87</v>
      </c>
      <c r="CI7" s="37">
        <v>195.88</v>
      </c>
      <c r="CJ7" s="37">
        <v>193.1</v>
      </c>
      <c r="CK7" s="37">
        <v>165.76</v>
      </c>
      <c r="CL7" s="37">
        <v>136.38999999999999</v>
      </c>
      <c r="CM7" s="37" t="s">
        <v>116</v>
      </c>
      <c r="CN7" s="37" t="s">
        <v>116</v>
      </c>
      <c r="CO7" s="37" t="s">
        <v>116</v>
      </c>
      <c r="CP7" s="37" t="s">
        <v>116</v>
      </c>
      <c r="CQ7" s="37" t="s">
        <v>116</v>
      </c>
      <c r="CR7" s="37">
        <v>50.27</v>
      </c>
      <c r="CS7" s="37">
        <v>51.08</v>
      </c>
      <c r="CT7" s="37">
        <v>49.75</v>
      </c>
      <c r="CU7" s="37">
        <v>51.05</v>
      </c>
      <c r="CV7" s="37">
        <v>50.12</v>
      </c>
      <c r="CW7" s="37">
        <v>60.13</v>
      </c>
      <c r="CX7" s="37">
        <v>87.47</v>
      </c>
      <c r="CY7" s="37">
        <v>88.02</v>
      </c>
      <c r="CZ7" s="37">
        <v>88.31</v>
      </c>
      <c r="DA7" s="37">
        <v>88.82</v>
      </c>
      <c r="DB7" s="37">
        <v>88.95</v>
      </c>
      <c r="DC7" s="37">
        <v>89.13</v>
      </c>
      <c r="DD7" s="37">
        <v>88.59</v>
      </c>
      <c r="DE7" s="37">
        <v>87.85</v>
      </c>
      <c r="DF7" s="37">
        <v>87.52</v>
      </c>
      <c r="DG7" s="37">
        <v>86.63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0.19</v>
      </c>
      <c r="EH7" s="37">
        <v>0.1</v>
      </c>
      <c r="EI7" s="37">
        <v>0</v>
      </c>
      <c r="EJ7" s="37">
        <v>0.12</v>
      </c>
      <c r="EK7" s="37">
        <v>0.11</v>
      </c>
      <c r="EL7" s="37">
        <v>0.16</v>
      </c>
      <c r="EM7" s="37">
        <v>0.19</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2019-02-06T00:24:28Z</cp:lastPrinted>
  <dcterms:modified xsi:type="dcterms:W3CDTF">2019-02-28T09:40:03Z</dcterms:modified>
</cp:coreProperties>
</file>